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codeName="ThisWorkbook" defaultThemeVersion="124226"/>
  <mc:AlternateContent xmlns:mc="http://schemas.openxmlformats.org/markup-compatibility/2006">
    <mc:Choice Requires="x15">
      <x15ac:absPath xmlns:x15ac="http://schemas.microsoft.com/office/spreadsheetml/2010/11/ac" url="\\jurbarkas\Zilinskis_co\2) „Žilinskis ir Co“\08 Statybos rinkodara\02 Darbinis\04 Kristina Tamuliene\Konkursai\2024\Vilniaus vandenys BN Švenčionys 731045\5. Pasiūlymas\01 Pirminis\"/>
    </mc:Choice>
  </mc:AlternateContent>
  <xr:revisionPtr revIDLastSave="0" documentId="13_ncr:1_{5E766140-D0AA-4604-AB74-FC0CFC81B7E1}" xr6:coauthVersionLast="47" xr6:coauthVersionMax="47" xr10:uidLastSave="{00000000-0000-0000-0000-000000000000}"/>
  <bookViews>
    <workbookView xWindow="-28908" yWindow="-108" windowWidth="29016" windowHeight="15696" xr2:uid="{00000000-000D-0000-FFFF-FFFF00000000}"/>
  </bookViews>
  <sheets>
    <sheet name="1 lapas - Įkainiai" sheetId="14" r:id="rId1"/>
  </sheets>
  <definedNames>
    <definedName name="_xlnm._FilterDatabase" localSheetId="0" hidden="1">'1 lapas - Įkainiai'!$A$7:$H$53</definedName>
    <definedName name="_xlnm.Print_Area" localSheetId="0">'1 lapas - Įkainiai'!$A$6:$E$53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14" l="1"/>
  <c r="H53"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22" i="14"/>
  <c r="H23" i="14"/>
  <c r="H24" i="14"/>
  <c r="H25" i="14"/>
  <c r="H17" i="14"/>
  <c r="H18" i="14"/>
  <c r="H19" i="14"/>
  <c r="H20" i="14"/>
  <c r="H21" i="14"/>
  <c r="H13" i="14"/>
  <c r="H14" i="14"/>
  <c r="H15" i="14"/>
  <c r="H16" i="14"/>
  <c r="H10" i="14"/>
  <c r="H11" i="14"/>
  <c r="H12" i="14"/>
  <c r="H9" i="14"/>
  <c r="H8" i="14"/>
  <c r="H54" i="14" l="1"/>
  <c r="H55" i="14" s="1"/>
  <c r="H56" i="14" s="1"/>
</calcChain>
</file>

<file path=xl/sharedStrings.xml><?xml version="1.0" encoding="utf-8"?>
<sst xmlns="http://schemas.openxmlformats.org/spreadsheetml/2006/main" count="154" uniqueCount="76">
  <si>
    <t>Eil. Nr.</t>
  </si>
  <si>
    <t>Dalis</t>
  </si>
  <si>
    <t>DARBŲ PAVADINIMAS</t>
  </si>
  <si>
    <t>Mato vnt.</t>
  </si>
  <si>
    <t>Maksimalus priimtinas įkainis už mato vnt., EUR be PVM</t>
  </si>
  <si>
    <t>Slėginiai nuotekų tinklai</t>
  </si>
  <si>
    <t>m</t>
  </si>
  <si>
    <t>Savitakiniai nuotekų tinklai</t>
  </si>
  <si>
    <t>Nuotekų vamzdyno DN200 mm išvalymas hidrodinamine mašina</t>
  </si>
  <si>
    <t>Vamzdynų TV diagnostika, įskaitant TV įrašą su nuolydžių diagrama</t>
  </si>
  <si>
    <t>vnt.</t>
  </si>
  <si>
    <t>Dangos, aplinka</t>
  </si>
  <si>
    <t xml:space="preserve">Asfaltbetonio dangos išardymas </t>
  </si>
  <si>
    <t>Betono trinkelių dangos išardymas</t>
  </si>
  <si>
    <t>Gatvės bortų išardymas su betononiu pagrindu</t>
  </si>
  <si>
    <t>Šaligatvio plytelių išardymas</t>
  </si>
  <si>
    <t>Vejos bortų išardymas su betoniniu pagrindu</t>
  </si>
  <si>
    <t>Grunto kasimas rankiniu būdu</t>
  </si>
  <si>
    <t>Grunto transportavimas 1 km atstumu</t>
  </si>
  <si>
    <t>Grunto transportavimas 3 km atstumu</t>
  </si>
  <si>
    <t>Tranšėjos užpylimas rankiniu būdu, tankinant gruntą mažosiomis mechanizacijos priemonėmis</t>
  </si>
  <si>
    <t>Tranšėjos užpylimas ekskavatoriumi, tankinant gruntą mažosiomis mechanizacijos priemonėmis</t>
  </si>
  <si>
    <t>Asfalto dangos atstatymas, įskaitant kelio lovio įrengimą, kraštų apkapojimą, sutepimą, skaldą - 25 cm, smėlį - 25 cm, asfaltą - 5 cm, asfaltas - 6 cm</t>
  </si>
  <si>
    <t>Betoninių stačiakampių 200x100x80 trinkelių grindinio įrengimas, įskaitant kelio lovio įrengimą, betonines trinkeles, skaldos atsijas - 5 cm, skaldą - 10 cm, smėlį - 15 cm</t>
  </si>
  <si>
    <t xml:space="preserve">Gatvės bortų atstatymas ant betono pagrindo </t>
  </si>
  <si>
    <t xml:space="preserve">Vejos bortų atstatymas ant betono pagrindo </t>
  </si>
  <si>
    <t>Statybinių atliekų rūšiavimas, pakrovimas ir išvežimas iki 10 km atstumu</t>
  </si>
  <si>
    <t>t</t>
  </si>
  <si>
    <t>Archeologiniai žvalgymai</t>
  </si>
  <si>
    <t>Archeologiniai tyrinėjimai</t>
  </si>
  <si>
    <t>Projektavimas</t>
  </si>
  <si>
    <t>Tipas  (betoninės plytelės 375x375x70, atsijos 5cm, smėlis-20 cm, kelio lovio įrengimas)</t>
  </si>
  <si>
    <t>m2</t>
  </si>
  <si>
    <t>Tipas  (betoninės plytelės 500x500x70, atsijos 5 cm.smėlis-20 cm, kelio lovio įrengimas)</t>
  </si>
  <si>
    <t>Nuotekų permetimas siurblio pagalba</t>
  </si>
  <si>
    <t>val.</t>
  </si>
  <si>
    <t xml:space="preserve"> cm</t>
  </si>
  <si>
    <t>Vejos atstatymas, įskaitant dirvos paruošimą gazonams, rankiniu būdu užpilant 10 cm augalinio dirvožemio sluoksnį, gazono užsėjimą žole ,</t>
  </si>
  <si>
    <t>Asfalto dangos atstatymas (asfaltbetonis–5 cm, asfaltbetonis–4 cm, skalda–15 cm, smėlis-25 cm, kraštų apkapojimas, kelio lovio įrengimas)</t>
  </si>
  <si>
    <t>Kadastrinių matavimų byla</t>
  </si>
  <si>
    <t>Išpildomoji geodezinė nuotrauka su kortelėmis</t>
  </si>
  <si>
    <t>m3</t>
  </si>
  <si>
    <t xml:space="preserve">Grunto kasimas mechanizuotu būdu kasant į sąvartą </t>
  </si>
  <si>
    <t>Grunto kasimas mechanizuotu būdu kasant į  savivartį</t>
  </si>
  <si>
    <t>PE 100 RC PN10 DN110 mm vamzdžiai ir jų paklojimas uždaru būdu su visomis reikalingomis jungtimis, įskaitant  rankinį grunto kasimą, mechanizuotą tranšėjų kasimą (į sąvartą arba pakraunant į autosavivarčius), mechanizuotą tranšėjų užpylimą tankinant gruntą.Gylis iki 2,0 m.</t>
  </si>
  <si>
    <t>PE 100 RC PN10 DN160 mm vamzdžiai ir jų paklojimas uždaru būdu su visomis reikalingomis jungtimis, įskaitant  rankinį grunto kasimą, mechanizuotą tranšėjų kasimą (į sąvartą arba pakraunant į autosavivarčius), mechanizuotą tranšėjų užpylimą tankinant gruntą.Gylis iki 2,0 m.</t>
  </si>
  <si>
    <t>Rangovo siūlomas įkainis, Eur be PVM</t>
  </si>
  <si>
    <t>kompl</t>
  </si>
  <si>
    <r>
      <t xml:space="preserve">m </t>
    </r>
    <r>
      <rPr>
        <vertAlign val="superscript"/>
        <sz val="10"/>
        <rFont val="Calibri"/>
        <family val="2"/>
        <scheme val="minor"/>
      </rPr>
      <t>2</t>
    </r>
  </si>
  <si>
    <r>
      <t xml:space="preserve">m </t>
    </r>
    <r>
      <rPr>
        <vertAlign val="superscript"/>
        <sz val="10"/>
        <rFont val="Calibri"/>
        <family val="2"/>
        <scheme val="minor"/>
      </rPr>
      <t>3</t>
    </r>
  </si>
  <si>
    <t>Gręžimo darbai mūre, betone d200mm</t>
  </si>
  <si>
    <t>Plastikiniai pilnos komplektacijos nuotekų apžiūros šulinėliai D315 mm, gylis iki 2,0 m su ketiniu dangčiu ir rėmu D400 apkrovai, įskaitant medžiagas, pagrindą po šuliniu, visus žemės darbus (gruntą kasant į sąvartą ar savivartį), komunikacijų žymėjimo stovu ir ženklu</t>
  </si>
  <si>
    <t>Plastikiniai pilnos komplektacijos nuotekų apžiūros šulinėliai D425 mm, gylis iki 2,0 m su ketiniu dangčiu ir rėmu D400 apkrovai, įskaitant medžiagas, pagrindą po šuliniu, visus žemės darbus (gruntą kasant į sąvartą ar savivartį), komunikacijų žymėjimo stovu ir ženklu</t>
  </si>
  <si>
    <t xml:space="preserve"> Dangų 12 cm storio įrengimas iš smėlio-žvyro mišinių, kelio lovio įrengimas</t>
  </si>
  <si>
    <t>Statybos projektas (į projekto apimtį įeina ir topografiniai bei geologiniai tyrimai, derinimai su institucijomis ir trečiosiomis šalimis, statybos leidimo gavimas, popierinių ir elektroninių bylų parengimas ir kt.)  nuo centralizuotų buitinių nuotekų tinklų iki gyventojo sklypo ribos</t>
  </si>
  <si>
    <t>Statybos projektas (į projekto apimtį įeina ir topografiniai bei geologiniai tyrimai,  derinimai su institucijomis ir trečiosiomis šalimis, statybos leidimo gavimas, popierinių ir elektroninių bylų parengimas ir kt.) nuo  gyventojo sklypo ribos iki pastato arba nuotekų kaupimo rezervuaro, arba vietinių nuotekų valymo įrenginių, arba išeinančio iš pastato buitinių nuotekų išvado</t>
  </si>
  <si>
    <t>Slėgio gesinimo gelžbetoninis šulinys D1000 mm iki H-2 m ir jo įrengimas komplekte: perdangos plokštė su įlipimo anga ir ketiniu plaukiojančio tipo dangčiu D400, lipynės įlipimui, šulinio hidroizoliacija, lataku iš nerūdijančio plieno plokštės, protarpiniai, komunikacijų nužymėjimo stovas su ženklu, pagrindas po šuliniu, visi žemės darbai (gruntą kasant į sąvartą ar savivartį)</t>
  </si>
  <si>
    <t>Slėginės nuotekų D63 mm atkarpos įrengimas atviru būdu, klojant PE100 PN10  vamzdžius su visomis reikalingomis jungtimis ir medžiagomis, įskaitant visus žemės darbus (gruntą kasant į sąvartą ar savivartį), hidraulinį išbandymą, gylis iki 2 m.</t>
  </si>
  <si>
    <t>Slėginės nuotekų D90 mm atkarpos įrengimas atviru būdu, klojant PE100 PN10  vamzdžius su visomis reikalingomis jungtimis ir medžiagomis, įskaitant visus žemės darbus (gruntą kasant į sąvartą ar savivartį), hidraulinį išbandymą, gylis iki 2 m.</t>
  </si>
  <si>
    <t>Savitakinės nuotekų DN160 mm atkarpos įrengimas atviru būdu, klojant PVC SN4 klasės vamzdžius su visomis reikalingomis jungtimis ir medžiagomis, 10 cm smėlio pagrindo po vamzdžiais įrengimas, vamzdyno užpylimas smėliu 30 cm, žemės darbai ( rankinis ir mechanizuotas grunto kasimas ), gylis iki 2 m.</t>
  </si>
  <si>
    <t>Savitakinės nuotekų DN110 mm atkarpos įrengimas atviru būdu, klojant PVC SN4 klasės vamzdžius su visomis reikalingomis jungtimis ir medžiagomis,  10 cm smėlio pagrindo po vamzdžiais įrengimas, vamzdyno užpylimas smėliu 30 cm, žemės darbai (rankinis ir mechanizuotas grunto kasimas ), gylis iki 2 m.</t>
  </si>
  <si>
    <t>Savitakinės nuotekų DN200 mm atkarpos įrengimas atviru būdu, klojant PVC SN4 klasės vamzdžius su visomis reikalingomis jungtimis ir medžiagomis, 10 cm smėlio pagrindu po vamzdžiais įrengimas, vamzdyno užpylimas smėliu 30 cm, žemės darbai ( rankinis ir mechanizuotas grunto kasimas ), gylis iki 3 m.</t>
  </si>
  <si>
    <t>Nuotekų vamzdyno DN160 mm išvalymas hidrodinamine mašina</t>
  </si>
  <si>
    <t>Gelžbetonio šulinys D1500 mm, gylis iki 3,0 m, ir jo įrengimas komplekte: perdangos plokštė su įlipimo anga ir ketiniu plaukiojančio tipo dangčiu D400, lipynės įlipimui, šulinio hidroizoliacija, latakas, protarpiniai, komunikacijų nužymėjimo stovas su ženklu, pagrindas po šuliniu, visi žemės darbai  (gruntą kasant į sąvartą ar savivartį)</t>
  </si>
  <si>
    <t>Gelžbetonio šulinys D1000 mm, gylis iki 3,0 m, ir jo įrengimas komplekte: perdangos plokštė su įlipimo anga ir ketiniu plaukiojančio tipo dangčiu D400, lipynės įlipimui, šulinio hidroizoliacija, latakas, protarpinia, komunikacijų nužymėjimo stovas su ženklu, pagrindas po šuliniu, visi žemės darbai  (gruntą kasant į sąvartą ar savivartį)</t>
  </si>
  <si>
    <t>DARBŲ ĮKAINIAI</t>
  </si>
  <si>
    <t>Pilnos komplektacijos požeminė buitinių nuotekų siurblinė, gylis iki 2 m (siurblinės talpa iš PE, skersmuo ne mažesnis kaip 1000 mm, siurblys - panardinamas nuotekų su smulkintuvu 230V, sklendė, atbulinis vožtuvas), įskaitant montavimą, pagrindo įrengimą, visus žemės darbus (gruntą kasant į sąvartą ar savivartį), komunikacijų žymėjimo stovą ir ženklą, prijungimą prie gyventojo elektros tinklo</t>
  </si>
  <si>
    <t>Preliminarus kiekis</t>
  </si>
  <si>
    <t>Kaina*, įvertinus preliminarų kiekį, Eur be PVM (7 x 5)</t>
  </si>
  <si>
    <t>*Kaina EUR be PVM apskaičiuojama padauginant rangovo siūlomą įkainį EUR be PVM (stulpelis G) iš preliminaraus kiekio (stulpelis E).</t>
  </si>
  <si>
    <t>Viso Eur be PVM</t>
  </si>
  <si>
    <t>Viso Eur su PVM</t>
  </si>
  <si>
    <t>PVM</t>
  </si>
  <si>
    <t>PASTABA: darbų įkainio vieneto kainoje (įkainyje) turi būti įvertintos visos medžiagos ir mechanizmai, kurie gali būti reikalingi Darbų atlikimui.</t>
  </si>
  <si>
    <t>Techninės specifikacijos priedas Nr. 1</t>
  </si>
  <si>
    <r>
      <t>Pastaba:</t>
    </r>
    <r>
      <rPr>
        <i/>
        <u/>
        <sz val="10"/>
        <color rgb="FF000000"/>
        <rFont val="Calibri"/>
        <family val="2"/>
        <charset val="186"/>
        <scheme val="minor"/>
      </rPr>
      <t xml:space="preserve">  Bent vienam įkainiui viršijus stulpelyje „Maksimalus priimtinas įkainis už mato vnt., EUR be PVM“ nurodytą galimą didžiausią įkainį, Perkančioji organizacija Tiekėjo pasiūlymo kainą laikys per didele ir nepriimtina.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</si>
</sst>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Lt&quot;_-;\-* #,##0.00\ &quot;Lt&quot;_-;_-* &quot;-&quot;??\ &quot;Lt&quot;_-;_-@_-"/>
    <numFmt numFmtId="165" formatCode="0.0"/>
  </numFmts>
  <fonts count="19" x14ac:knownFonts="1">
    <font>
      <sz val="11"/>
      <color theme="1"/>
      <name val="Calibri"/>
      <family val="2"/>
      <charset val="186"/>
      <scheme val="minor"/>
    </font>
    <font>
      <sz val="11"/>
      <color theme="1"/>
      <name val="Calibri"/>
      <family val="2"/>
      <scheme val="minor"/>
    </font>
    <font>
      <sz val="10"/>
      <name val="Arial"/>
      <family val="2"/>
      <charset val="186"/>
    </font>
    <font>
      <sz val="10"/>
      <name val="Arial"/>
      <family val="2"/>
      <charset val="186"/>
    </font>
    <font>
      <sz val="11"/>
      <color theme="1"/>
      <name val="Calibri"/>
      <family val="2"/>
      <scheme val="minor"/>
    </font>
    <font>
      <sz val="11"/>
      <color theme="1"/>
      <name val="Calibri"/>
      <family val="2"/>
      <charset val="186"/>
      <scheme val="minor"/>
    </font>
    <font>
      <b/>
      <sz val="10"/>
      <name val="Calibri"/>
      <family val="2"/>
      <charset val="186"/>
      <scheme val="minor"/>
    </font>
    <font>
      <b/>
      <sz val="10"/>
      <color indexed="8"/>
      <name val="Calibri"/>
      <family val="2"/>
      <charset val="186"/>
      <scheme val="minor"/>
    </font>
    <font>
      <sz val="10"/>
      <color theme="1"/>
      <name val="Calibri"/>
      <family val="2"/>
      <charset val="186"/>
      <scheme val="minor"/>
    </font>
    <font>
      <sz val="10"/>
      <name val="Calibri"/>
      <family val="2"/>
      <charset val="186"/>
      <scheme val="minor"/>
    </font>
    <font>
      <sz val="8"/>
      <name val="Calibri"/>
      <family val="2"/>
      <charset val="186"/>
      <scheme val="minor"/>
    </font>
    <font>
      <sz val="10"/>
      <color indexed="8"/>
      <name val="Calibri"/>
      <family val="2"/>
      <charset val="186"/>
      <scheme val="minor"/>
    </font>
    <font>
      <b/>
      <sz val="10"/>
      <name val="Calibri"/>
      <family val="2"/>
      <scheme val="minor"/>
    </font>
    <font>
      <sz val="10"/>
      <name val="Calibri"/>
      <family val="2"/>
      <scheme val="minor"/>
    </font>
    <font>
      <sz val="10"/>
      <color theme="1"/>
      <name val="Calibri"/>
      <family val="2"/>
      <scheme val="minor"/>
    </font>
    <font>
      <vertAlign val="superscript"/>
      <sz val="10"/>
      <name val="Calibri"/>
      <family val="2"/>
      <scheme val="minor"/>
    </font>
    <font>
      <b/>
      <i/>
      <u/>
      <sz val="10"/>
      <color indexed="8"/>
      <name val="Calibri"/>
      <family val="2"/>
      <charset val="186"/>
      <scheme val="minor"/>
    </font>
    <font>
      <i/>
      <u/>
      <sz val="10"/>
      <color rgb="FF000000"/>
      <name val="Calibri"/>
      <family val="2"/>
      <charset val="186"/>
      <scheme val="minor"/>
    </font>
    <font>
      <b/>
      <i/>
      <u/>
      <sz val="10"/>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4" fillId="0" borderId="0"/>
    <xf numFmtId="0" fontId="3" fillId="0" borderId="0"/>
    <xf numFmtId="0" fontId="2" fillId="0" borderId="0"/>
    <xf numFmtId="164" fontId="4"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0" fontId="1" fillId="0" borderId="0"/>
  </cellStyleXfs>
  <cellXfs count="60">
    <xf numFmtId="0" fontId="0" fillId="0" borderId="0" xfId="0"/>
    <xf numFmtId="0" fontId="11" fillId="0" borderId="0" xfId="1" applyFont="1" applyProtection="1">
      <protection locked="0"/>
    </xf>
    <xf numFmtId="0" fontId="11" fillId="0" borderId="0" xfId="1" applyFont="1" applyAlignment="1" applyProtection="1">
      <alignment horizontal="left" vertical="center"/>
      <protection locked="0"/>
    </xf>
    <xf numFmtId="0" fontId="8" fillId="0" borderId="0" xfId="0" applyFont="1"/>
    <xf numFmtId="0" fontId="11" fillId="0" borderId="0" xfId="1" applyFont="1" applyAlignment="1" applyProtection="1">
      <alignment horizontal="center" vertical="center"/>
      <protection locked="0"/>
    </xf>
    <xf numFmtId="165" fontId="11" fillId="0" borderId="0" xfId="1" applyNumberFormat="1" applyFont="1" applyAlignment="1" applyProtection="1">
      <alignment horizontal="center" vertical="center"/>
      <protection locked="0"/>
    </xf>
    <xf numFmtId="0" fontId="6" fillId="0" borderId="0" xfId="1" applyFont="1" applyAlignment="1">
      <alignment horizontal="center" vertical="center" wrapText="1"/>
    </xf>
    <xf numFmtId="0" fontId="11" fillId="0" borderId="0" xfId="1" applyFont="1" applyAlignment="1" applyProtection="1">
      <alignment vertical="top" wrapText="1"/>
      <protection locked="0"/>
    </xf>
    <xf numFmtId="0" fontId="7" fillId="0" borderId="0" xfId="1" applyFont="1" applyAlignment="1" applyProtection="1">
      <alignment horizontal="left" vertical="center"/>
      <protection locked="0"/>
    </xf>
    <xf numFmtId="0" fontId="7" fillId="0" borderId="0" xfId="1" applyFont="1" applyAlignment="1" applyProtection="1">
      <alignment vertical="top" wrapText="1"/>
      <protection locked="0"/>
    </xf>
    <xf numFmtId="0" fontId="7" fillId="0" borderId="0" xfId="1" applyFont="1" applyAlignment="1" applyProtection="1">
      <alignment horizontal="center" vertical="center"/>
      <protection locked="0"/>
    </xf>
    <xf numFmtId="165" fontId="7" fillId="0" borderId="0" xfId="1" applyNumberFormat="1" applyFont="1" applyAlignment="1" applyProtection="1">
      <alignment horizontal="center" vertical="center"/>
      <protection locked="0"/>
    </xf>
    <xf numFmtId="3" fontId="7" fillId="0" borderId="0" xfId="1" applyNumberFormat="1" applyFont="1" applyAlignment="1" applyProtection="1">
      <alignment horizontal="center" vertical="center"/>
      <protection locked="0"/>
    </xf>
    <xf numFmtId="3" fontId="11" fillId="0" borderId="0" xfId="1" applyNumberFormat="1" applyFont="1" applyAlignment="1" applyProtection="1">
      <alignment horizontal="center" vertical="center"/>
      <protection locked="0"/>
    </xf>
    <xf numFmtId="0" fontId="9" fillId="0" borderId="0" xfId="0" applyFont="1" applyAlignment="1">
      <alignment horizontal="left" vertical="top" wrapText="1"/>
    </xf>
    <xf numFmtId="0" fontId="9" fillId="0" borderId="0" xfId="1" applyFont="1" applyAlignment="1" applyProtection="1">
      <alignment horizontal="center" vertical="center"/>
      <protection locked="0"/>
    </xf>
    <xf numFmtId="2" fontId="9" fillId="0" borderId="0" xfId="1" applyNumberFormat="1" applyFont="1" applyAlignment="1" applyProtection="1">
      <alignment horizontal="center" vertical="center"/>
      <protection locked="0"/>
    </xf>
    <xf numFmtId="2" fontId="6" fillId="2" borderId="0" xfId="1" applyNumberFormat="1" applyFont="1" applyFill="1" applyAlignment="1">
      <alignment horizontal="center" vertical="center"/>
    </xf>
    <xf numFmtId="2" fontId="6" fillId="2" borderId="0" xfId="0" applyNumberFormat="1" applyFont="1" applyFill="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justify" vertical="center" wrapText="1"/>
    </xf>
    <xf numFmtId="2" fontId="13" fillId="0" borderId="1" xfId="0" applyNumberFormat="1" applyFont="1" applyBorder="1" applyAlignment="1">
      <alignment horizontal="center" vertical="center" wrapText="1"/>
    </xf>
    <xf numFmtId="2" fontId="12" fillId="2" borderId="1" xfId="1" applyNumberFormat="1" applyFont="1" applyFill="1" applyBorder="1" applyAlignment="1">
      <alignment horizontal="center" vertical="center"/>
    </xf>
    <xf numFmtId="2" fontId="12" fillId="2" borderId="1" xfId="0" applyNumberFormat="1" applyFont="1" applyFill="1" applyBorder="1" applyAlignment="1">
      <alignment horizontal="center" vertical="center" wrapText="1"/>
    </xf>
    <xf numFmtId="0" fontId="13" fillId="0" borderId="1" xfId="0" applyFont="1" applyBorder="1" applyAlignment="1">
      <alignment horizontal="left" vertical="top" wrapText="1"/>
    </xf>
    <xf numFmtId="0" fontId="14" fillId="0" borderId="1" xfId="0" applyFont="1" applyBorder="1" applyAlignment="1">
      <alignment vertical="center"/>
    </xf>
    <xf numFmtId="0" fontId="13" fillId="0" borderId="1" xfId="0" applyFont="1" applyBorder="1" applyAlignment="1">
      <alignment horizontal="center" vertical="center" wrapText="1"/>
    </xf>
    <xf numFmtId="2" fontId="12" fillId="0" borderId="1" xfId="1" applyNumberFormat="1" applyFont="1" applyBorder="1" applyAlignment="1">
      <alignment horizontal="center" vertical="center"/>
    </xf>
    <xf numFmtId="0" fontId="14" fillId="0" borderId="1" xfId="0" applyFont="1" applyBorder="1" applyAlignment="1">
      <alignment horizontal="justify" vertical="center" wrapText="1"/>
    </xf>
    <xf numFmtId="0" fontId="13" fillId="0" borderId="1" xfId="1" applyFont="1" applyBorder="1" applyAlignment="1" applyProtection="1">
      <alignment horizontal="center" vertical="center"/>
      <protection locked="0"/>
    </xf>
    <xf numFmtId="2" fontId="13" fillId="0" borderId="1" xfId="1" applyNumberFormat="1" applyFont="1" applyBorder="1" applyAlignment="1" applyProtection="1">
      <alignment horizontal="center" vertical="center"/>
      <protection locked="0"/>
    </xf>
    <xf numFmtId="0" fontId="13" fillId="2" borderId="2" xfId="0" applyFont="1" applyFill="1" applyBorder="1" applyAlignment="1">
      <alignment horizontal="center" vertical="center" wrapText="1"/>
    </xf>
    <xf numFmtId="0" fontId="9" fillId="2" borderId="0" xfId="0" applyFont="1" applyFill="1" applyAlignment="1">
      <alignment horizontal="center" vertical="center" wrapText="1"/>
    </xf>
    <xf numFmtId="0" fontId="13" fillId="0" borderId="2" xfId="0" applyFont="1" applyBorder="1" applyAlignment="1">
      <alignment horizontal="left" vertical="top" wrapText="1"/>
    </xf>
    <xf numFmtId="0" fontId="13" fillId="0" borderId="2" xfId="1" applyFont="1" applyBorder="1" applyAlignment="1" applyProtection="1">
      <alignment horizontal="center" vertical="center"/>
      <protection locked="0"/>
    </xf>
    <xf numFmtId="2" fontId="13" fillId="0" borderId="2" xfId="1" applyNumberFormat="1" applyFont="1" applyBorder="1" applyAlignment="1" applyProtection="1">
      <alignment horizontal="center" vertical="center"/>
      <protection locked="0"/>
    </xf>
    <xf numFmtId="2" fontId="12" fillId="2" borderId="2" xfId="1" applyNumberFormat="1" applyFont="1" applyFill="1" applyBorder="1" applyAlignment="1">
      <alignment horizontal="center" vertical="center"/>
    </xf>
    <xf numFmtId="2" fontId="12" fillId="2" borderId="2"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12" fillId="3" borderId="1" xfId="1" applyFont="1" applyFill="1" applyBorder="1" applyAlignment="1">
      <alignment horizontal="center" vertical="center" wrapText="1"/>
    </xf>
    <xf numFmtId="0" fontId="12" fillId="3" borderId="1" xfId="1" applyFont="1" applyFill="1" applyBorder="1" applyAlignment="1">
      <alignment horizontal="left" vertical="center" wrapText="1"/>
    </xf>
    <xf numFmtId="0" fontId="12" fillId="3" borderId="1" xfId="1" applyFont="1" applyFill="1" applyBorder="1" applyAlignment="1" applyProtection="1">
      <alignment horizontal="center" vertical="center"/>
      <protection locked="0"/>
    </xf>
    <xf numFmtId="165" fontId="12" fillId="3" borderId="1" xfId="1" applyNumberFormat="1" applyFont="1" applyFill="1" applyBorder="1" applyAlignment="1" applyProtection="1">
      <alignment horizontal="center" vertical="center" wrapText="1"/>
      <protection locked="0"/>
    </xf>
    <xf numFmtId="3" fontId="12" fillId="3" borderId="1" xfId="0" applyNumberFormat="1" applyFont="1" applyFill="1" applyBorder="1" applyAlignment="1">
      <alignment horizontal="left" vertical="center" wrapText="1"/>
    </xf>
    <xf numFmtId="2" fontId="12" fillId="3" borderId="1" xfId="1" applyNumberFormat="1" applyFont="1" applyFill="1" applyBorder="1" applyAlignment="1" applyProtection="1">
      <alignment horizontal="center" vertical="center"/>
      <protection locked="0"/>
    </xf>
    <xf numFmtId="2" fontId="12" fillId="3" borderId="2" xfId="1" applyNumberFormat="1" applyFont="1" applyFill="1" applyBorder="1" applyAlignment="1" applyProtection="1">
      <alignment horizontal="center" vertical="center"/>
      <protection locked="0"/>
    </xf>
    <xf numFmtId="0" fontId="11" fillId="0" borderId="0" xfId="1" applyFont="1" applyAlignment="1" applyProtection="1">
      <alignment horizontal="left" vertical="center" wrapText="1"/>
      <protection locked="0"/>
    </xf>
    <xf numFmtId="0" fontId="6" fillId="0" borderId="0" xfId="1" applyFont="1" applyAlignment="1">
      <alignment horizontal="center" vertical="center" wrapText="1"/>
    </xf>
    <xf numFmtId="0" fontId="16" fillId="0" borderId="0" xfId="1" applyFont="1" applyAlignment="1" applyProtection="1">
      <alignment horizontal="left" vertical="center" wrapText="1"/>
      <protection locked="0"/>
    </xf>
    <xf numFmtId="0" fontId="18" fillId="0" borderId="0" xfId="0" applyFont="1" applyAlignment="1">
      <alignment wrapText="1"/>
    </xf>
    <xf numFmtId="1" fontId="7" fillId="0" borderId="0" xfId="1" applyNumberFormat="1" applyFont="1" applyAlignment="1" applyProtection="1">
      <alignment horizontal="right"/>
      <protection locked="0"/>
    </xf>
    <xf numFmtId="0" fontId="5" fillId="0" borderId="0" xfId="0" applyFont="1"/>
    <xf numFmtId="0" fontId="11" fillId="0" borderId="0" xfId="1" applyFont="1" applyAlignment="1" applyProtection="1">
      <alignment horizontal="left" vertical="center"/>
      <protection locked="0"/>
    </xf>
    <xf numFmtId="0" fontId="6" fillId="2" borderId="3" xfId="0" applyFont="1" applyFill="1" applyBorder="1" applyAlignment="1">
      <alignment horizontal="right" vertical="center" wrapText="1"/>
    </xf>
    <xf numFmtId="0" fontId="6" fillId="2" borderId="4" xfId="0" applyFont="1" applyFill="1" applyBorder="1" applyAlignment="1">
      <alignment horizontal="right" vertical="center" wrapText="1"/>
    </xf>
    <xf numFmtId="0" fontId="6" fillId="2" borderId="5" xfId="0" applyFont="1" applyFill="1" applyBorder="1" applyAlignment="1">
      <alignment horizontal="right" vertical="center" wrapText="1"/>
    </xf>
    <xf numFmtId="0" fontId="7" fillId="0" borderId="0" xfId="1" applyFont="1" applyAlignment="1" applyProtection="1">
      <alignment horizontal="center" vertical="center" wrapText="1"/>
      <protection locked="0"/>
    </xf>
    <xf numFmtId="0" fontId="0" fillId="0" borderId="0" xfId="0" applyAlignment="1">
      <alignment horizontal="center" wrapText="1"/>
    </xf>
  </cellXfs>
  <cellStyles count="9">
    <cellStyle name="Currency 2" xfId="4" xr:uid="{00000000-0005-0000-0000-000000000000}"/>
    <cellStyle name="Currency 2 2" xfId="7" xr:uid="{00000000-0005-0000-0000-000001000000}"/>
    <cellStyle name="Įprastas" xfId="0" builtinId="0"/>
    <cellStyle name="Įprastas 2" xfId="5" xr:uid="{00000000-0005-0000-0000-000002000000}"/>
    <cellStyle name="Įprastas 2 2" xfId="8" xr:uid="{00000000-0005-0000-0000-000003000000}"/>
    <cellStyle name="Normal 2" xfId="1" xr:uid="{00000000-0005-0000-0000-000005000000}"/>
    <cellStyle name="Normal 2 2" xfId="6" xr:uid="{00000000-0005-0000-0000-000006000000}"/>
    <cellStyle name="Normal 3" xfId="2" xr:uid="{00000000-0005-0000-0000-000007000000}"/>
    <cellStyle name="Normal 3 2"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0"/>
  <sheetViews>
    <sheetView tabSelected="1" topLeftCell="A34" zoomScale="85" zoomScaleNormal="85" workbookViewId="0">
      <selection activeCell="K42" sqref="K41:K42"/>
    </sheetView>
  </sheetViews>
  <sheetFormatPr defaultColWidth="8.44140625" defaultRowHeight="13.8" x14ac:dyDescent="0.3"/>
  <cols>
    <col min="1" max="1" width="8.44140625" style="2"/>
    <col min="2" max="2" width="12.44140625" style="2" customWidth="1"/>
    <col min="3" max="3" width="61.44140625" style="7" customWidth="1"/>
    <col min="4" max="4" width="8.44140625" style="4"/>
    <col min="5" max="5" width="11.5546875" style="5" customWidth="1"/>
    <col min="6" max="8" width="11.5546875" style="13" customWidth="1"/>
    <col min="9" max="16384" width="8.44140625" style="1"/>
  </cols>
  <sheetData>
    <row r="1" spans="1:8" ht="14.4" x14ac:dyDescent="0.3">
      <c r="A1" s="52" t="s">
        <v>74</v>
      </c>
      <c r="B1" s="52"/>
      <c r="C1" s="53"/>
      <c r="D1" s="53"/>
      <c r="E1" s="53"/>
      <c r="F1" s="53"/>
      <c r="G1" s="53"/>
      <c r="H1" s="53"/>
    </row>
    <row r="2" spans="1:8" ht="14.4" x14ac:dyDescent="0.3">
      <c r="A2" s="58" t="s">
        <v>65</v>
      </c>
      <c r="B2" s="59"/>
      <c r="C2" s="59"/>
      <c r="D2" s="59"/>
      <c r="E2" s="59"/>
      <c r="F2" s="59"/>
      <c r="G2" s="59"/>
      <c r="H2" s="12"/>
    </row>
    <row r="3" spans="1:8" ht="8.4" customHeight="1" x14ac:dyDescent="0.3">
      <c r="A3" s="8"/>
      <c r="C3" s="9"/>
      <c r="D3" s="10"/>
      <c r="E3" s="11"/>
      <c r="F3" s="12"/>
      <c r="G3" s="12"/>
      <c r="H3" s="12"/>
    </row>
    <row r="4" spans="1:8" ht="28.5" customHeight="1" x14ac:dyDescent="0.3">
      <c r="A4" s="50" t="s">
        <v>75</v>
      </c>
      <c r="B4" s="50"/>
      <c r="C4" s="51"/>
      <c r="D4" s="51"/>
      <c r="E4" s="51"/>
      <c r="F4" s="51"/>
      <c r="G4" s="51"/>
      <c r="H4" s="51"/>
    </row>
    <row r="5" spans="1:8" ht="7.5" customHeight="1" x14ac:dyDescent="0.3">
      <c r="A5" s="49"/>
      <c r="B5" s="49"/>
      <c r="C5" s="49"/>
      <c r="D5" s="49"/>
      <c r="E5" s="49"/>
      <c r="F5" s="6"/>
      <c r="G5" s="6"/>
      <c r="H5" s="6"/>
    </row>
    <row r="6" spans="1:8" ht="69" x14ac:dyDescent="0.3">
      <c r="A6" s="41" t="s">
        <v>0</v>
      </c>
      <c r="B6" s="41" t="s">
        <v>1</v>
      </c>
      <c r="C6" s="42" t="s">
        <v>2</v>
      </c>
      <c r="D6" s="43" t="s">
        <v>3</v>
      </c>
      <c r="E6" s="44" t="s">
        <v>67</v>
      </c>
      <c r="F6" s="45" t="s">
        <v>4</v>
      </c>
      <c r="G6" s="45" t="s">
        <v>46</v>
      </c>
      <c r="H6" s="45" t="s">
        <v>68</v>
      </c>
    </row>
    <row r="7" spans="1:8" s="3" customFormat="1" x14ac:dyDescent="0.3">
      <c r="A7" s="19">
        <v>1</v>
      </c>
      <c r="B7" s="19">
        <v>2</v>
      </c>
      <c r="C7" s="20">
        <v>3</v>
      </c>
      <c r="D7" s="19">
        <v>4</v>
      </c>
      <c r="E7" s="20">
        <v>5</v>
      </c>
      <c r="F7" s="19">
        <v>6</v>
      </c>
      <c r="G7" s="19">
        <v>7</v>
      </c>
      <c r="H7" s="19">
        <v>8</v>
      </c>
    </row>
    <row r="8" spans="1:8" ht="54.6" customHeight="1" x14ac:dyDescent="0.3">
      <c r="A8" s="21">
        <v>1</v>
      </c>
      <c r="B8" s="21" t="s">
        <v>5</v>
      </c>
      <c r="C8" s="22" t="s">
        <v>57</v>
      </c>
      <c r="D8" s="21" t="s">
        <v>6</v>
      </c>
      <c r="E8" s="23">
        <v>30</v>
      </c>
      <c r="F8" s="24">
        <v>65</v>
      </c>
      <c r="G8" s="46">
        <v>45</v>
      </c>
      <c r="H8" s="25">
        <f>SUM(E8*G8)</f>
        <v>1350</v>
      </c>
    </row>
    <row r="9" spans="1:8" ht="65.099999999999994" customHeight="1" x14ac:dyDescent="0.3">
      <c r="A9" s="21">
        <v>2</v>
      </c>
      <c r="B9" s="21" t="s">
        <v>5</v>
      </c>
      <c r="C9" s="22" t="s">
        <v>58</v>
      </c>
      <c r="D9" s="21" t="s">
        <v>6</v>
      </c>
      <c r="E9" s="23">
        <v>30</v>
      </c>
      <c r="F9" s="24">
        <v>69</v>
      </c>
      <c r="G9" s="46">
        <v>45</v>
      </c>
      <c r="H9" s="25">
        <f>SUM(E9*G9)</f>
        <v>1350</v>
      </c>
    </row>
    <row r="10" spans="1:8" ht="69" x14ac:dyDescent="0.3">
      <c r="A10" s="21">
        <v>3</v>
      </c>
      <c r="B10" s="21" t="s">
        <v>5</v>
      </c>
      <c r="C10" s="26" t="s">
        <v>56</v>
      </c>
      <c r="D10" s="21" t="s">
        <v>10</v>
      </c>
      <c r="E10" s="23">
        <v>3</v>
      </c>
      <c r="F10" s="24">
        <v>1890</v>
      </c>
      <c r="G10" s="46">
        <v>1300</v>
      </c>
      <c r="H10" s="25">
        <f t="shared" ref="H10:H12" si="0">SUM(E10*G10)</f>
        <v>3900</v>
      </c>
    </row>
    <row r="11" spans="1:8" ht="66.599999999999994" customHeight="1" x14ac:dyDescent="0.3">
      <c r="A11" s="21">
        <v>4</v>
      </c>
      <c r="B11" s="21" t="s">
        <v>5</v>
      </c>
      <c r="C11" s="22" t="s">
        <v>60</v>
      </c>
      <c r="D11" s="21" t="s">
        <v>6</v>
      </c>
      <c r="E11" s="23">
        <v>520</v>
      </c>
      <c r="F11" s="24">
        <v>115</v>
      </c>
      <c r="G11" s="46">
        <v>85</v>
      </c>
      <c r="H11" s="25">
        <f t="shared" si="0"/>
        <v>44200</v>
      </c>
    </row>
    <row r="12" spans="1:8" ht="69" x14ac:dyDescent="0.3">
      <c r="A12" s="21">
        <v>5</v>
      </c>
      <c r="B12" s="21" t="s">
        <v>7</v>
      </c>
      <c r="C12" s="22" t="s">
        <v>59</v>
      </c>
      <c r="D12" s="21" t="s">
        <v>6</v>
      </c>
      <c r="E12" s="23">
        <v>50</v>
      </c>
      <c r="F12" s="24">
        <v>120</v>
      </c>
      <c r="G12" s="46">
        <v>85</v>
      </c>
      <c r="H12" s="25">
        <f t="shared" si="0"/>
        <v>4250</v>
      </c>
    </row>
    <row r="13" spans="1:8" ht="69" x14ac:dyDescent="0.3">
      <c r="A13" s="21">
        <v>6</v>
      </c>
      <c r="B13" s="21" t="s">
        <v>7</v>
      </c>
      <c r="C13" s="22" t="s">
        <v>61</v>
      </c>
      <c r="D13" s="21" t="s">
        <v>6</v>
      </c>
      <c r="E13" s="23">
        <v>10</v>
      </c>
      <c r="F13" s="24">
        <v>134</v>
      </c>
      <c r="G13" s="46">
        <v>134</v>
      </c>
      <c r="H13" s="25">
        <f>SUM(E13*G13)</f>
        <v>1340</v>
      </c>
    </row>
    <row r="14" spans="1:8" ht="60.6" customHeight="1" x14ac:dyDescent="0.3">
      <c r="A14" s="21">
        <v>7</v>
      </c>
      <c r="B14" s="21" t="s">
        <v>7</v>
      </c>
      <c r="C14" s="26" t="s">
        <v>44</v>
      </c>
      <c r="D14" s="21" t="s">
        <v>6</v>
      </c>
      <c r="E14" s="23">
        <v>50</v>
      </c>
      <c r="F14" s="24">
        <v>101</v>
      </c>
      <c r="G14" s="46">
        <v>101</v>
      </c>
      <c r="H14" s="25">
        <f>SUM(E14*G14)</f>
        <v>5050</v>
      </c>
    </row>
    <row r="15" spans="1:8" ht="57.6" customHeight="1" x14ac:dyDescent="0.3">
      <c r="A15" s="21">
        <v>8</v>
      </c>
      <c r="B15" s="21" t="s">
        <v>7</v>
      </c>
      <c r="C15" s="26" t="s">
        <v>45</v>
      </c>
      <c r="D15" s="21" t="s">
        <v>6</v>
      </c>
      <c r="E15" s="23">
        <v>10</v>
      </c>
      <c r="F15" s="24">
        <v>121</v>
      </c>
      <c r="G15" s="46">
        <v>121</v>
      </c>
      <c r="H15" s="25">
        <f t="shared" ref="H15:H16" si="1">SUM(E15*G15)</f>
        <v>1210</v>
      </c>
    </row>
    <row r="16" spans="1:8" ht="41.4" x14ac:dyDescent="0.3">
      <c r="A16" s="21">
        <v>9</v>
      </c>
      <c r="B16" s="21" t="s">
        <v>7</v>
      </c>
      <c r="C16" s="27" t="s">
        <v>34</v>
      </c>
      <c r="D16" s="21" t="s">
        <v>35</v>
      </c>
      <c r="E16" s="23">
        <v>26</v>
      </c>
      <c r="F16" s="24">
        <v>20</v>
      </c>
      <c r="G16" s="46">
        <v>20</v>
      </c>
      <c r="H16" s="25">
        <f t="shared" si="1"/>
        <v>520</v>
      </c>
    </row>
    <row r="17" spans="1:8" ht="41.4" x14ac:dyDescent="0.3">
      <c r="A17" s="21">
        <v>10</v>
      </c>
      <c r="B17" s="21" t="s">
        <v>7</v>
      </c>
      <c r="C17" s="27" t="s">
        <v>50</v>
      </c>
      <c r="D17" s="21" t="s">
        <v>36</v>
      </c>
      <c r="E17" s="23">
        <v>400</v>
      </c>
      <c r="F17" s="24">
        <v>6</v>
      </c>
      <c r="G17" s="46">
        <v>3</v>
      </c>
      <c r="H17" s="25">
        <f>SUM(E17*G17)</f>
        <v>1200</v>
      </c>
    </row>
    <row r="18" spans="1:8" ht="41.4" x14ac:dyDescent="0.3">
      <c r="A18" s="21">
        <v>11</v>
      </c>
      <c r="B18" s="21" t="s">
        <v>7</v>
      </c>
      <c r="C18" s="22" t="s">
        <v>8</v>
      </c>
      <c r="D18" s="21" t="s">
        <v>6</v>
      </c>
      <c r="E18" s="23">
        <v>30</v>
      </c>
      <c r="F18" s="24">
        <v>11</v>
      </c>
      <c r="G18" s="46">
        <v>11</v>
      </c>
      <c r="H18" s="25">
        <f>SUM(E18*G18)</f>
        <v>330</v>
      </c>
    </row>
    <row r="19" spans="1:8" ht="41.4" x14ac:dyDescent="0.3">
      <c r="A19" s="21">
        <v>12</v>
      </c>
      <c r="B19" s="21" t="s">
        <v>7</v>
      </c>
      <c r="C19" s="22" t="s">
        <v>62</v>
      </c>
      <c r="D19" s="21" t="s">
        <v>6</v>
      </c>
      <c r="E19" s="23">
        <v>12</v>
      </c>
      <c r="F19" s="24">
        <v>7</v>
      </c>
      <c r="G19" s="46">
        <v>7</v>
      </c>
      <c r="H19" s="25">
        <f t="shared" ref="H19:H21" si="2">SUM(E19*G19)</f>
        <v>84</v>
      </c>
    </row>
    <row r="20" spans="1:8" ht="41.4" x14ac:dyDescent="0.3">
      <c r="A20" s="21">
        <v>13</v>
      </c>
      <c r="B20" s="21" t="s">
        <v>7</v>
      </c>
      <c r="C20" s="22" t="s">
        <v>9</v>
      </c>
      <c r="D20" s="21" t="s">
        <v>6</v>
      </c>
      <c r="E20" s="23">
        <v>15</v>
      </c>
      <c r="F20" s="24">
        <v>5</v>
      </c>
      <c r="G20" s="46">
        <v>5</v>
      </c>
      <c r="H20" s="25">
        <f t="shared" si="2"/>
        <v>75</v>
      </c>
    </row>
    <row r="21" spans="1:8" ht="68.099999999999994" customHeight="1" x14ac:dyDescent="0.3">
      <c r="A21" s="21">
        <v>14</v>
      </c>
      <c r="B21" s="21" t="s">
        <v>7</v>
      </c>
      <c r="C21" s="26" t="s">
        <v>64</v>
      </c>
      <c r="D21" s="28" t="s">
        <v>10</v>
      </c>
      <c r="E21" s="23">
        <v>3</v>
      </c>
      <c r="F21" s="24">
        <v>1875</v>
      </c>
      <c r="G21" s="46">
        <v>1200</v>
      </c>
      <c r="H21" s="25">
        <f t="shared" si="2"/>
        <v>3600</v>
      </c>
    </row>
    <row r="22" spans="1:8" ht="68.400000000000006" customHeight="1" x14ac:dyDescent="0.3">
      <c r="A22" s="21">
        <v>15</v>
      </c>
      <c r="B22" s="21" t="s">
        <v>7</v>
      </c>
      <c r="C22" s="26" t="s">
        <v>63</v>
      </c>
      <c r="D22" s="28" t="s">
        <v>10</v>
      </c>
      <c r="E22" s="23">
        <v>3</v>
      </c>
      <c r="F22" s="24">
        <v>2500</v>
      </c>
      <c r="G22" s="46">
        <v>1104</v>
      </c>
      <c r="H22" s="25">
        <f>SUM(E22*G22)</f>
        <v>3312</v>
      </c>
    </row>
    <row r="23" spans="1:8" ht="55.2" x14ac:dyDescent="0.3">
      <c r="A23" s="21">
        <v>16</v>
      </c>
      <c r="B23" s="21" t="s">
        <v>7</v>
      </c>
      <c r="C23" s="26" t="s">
        <v>51</v>
      </c>
      <c r="D23" s="28" t="s">
        <v>10</v>
      </c>
      <c r="E23" s="23">
        <v>30</v>
      </c>
      <c r="F23" s="24">
        <v>645</v>
      </c>
      <c r="G23" s="46">
        <v>600</v>
      </c>
      <c r="H23" s="25">
        <f>SUM(E23*G23)</f>
        <v>18000</v>
      </c>
    </row>
    <row r="24" spans="1:8" ht="57.6" customHeight="1" x14ac:dyDescent="0.3">
      <c r="A24" s="21">
        <v>17</v>
      </c>
      <c r="B24" s="21" t="s">
        <v>7</v>
      </c>
      <c r="C24" s="26" t="s">
        <v>52</v>
      </c>
      <c r="D24" s="28" t="s">
        <v>10</v>
      </c>
      <c r="E24" s="23">
        <v>4</v>
      </c>
      <c r="F24" s="24">
        <v>725</v>
      </c>
      <c r="G24" s="46">
        <v>725</v>
      </c>
      <c r="H24" s="25">
        <f t="shared" ref="H24:H51" si="3">SUM(E24*G24)</f>
        <v>2900</v>
      </c>
    </row>
    <row r="25" spans="1:8" ht="82.8" x14ac:dyDescent="0.3">
      <c r="A25" s="21">
        <v>18</v>
      </c>
      <c r="B25" s="21" t="s">
        <v>7</v>
      </c>
      <c r="C25" s="26" t="s">
        <v>66</v>
      </c>
      <c r="D25" s="28" t="s">
        <v>10</v>
      </c>
      <c r="E25" s="23">
        <v>3</v>
      </c>
      <c r="F25" s="24">
        <v>3000</v>
      </c>
      <c r="G25" s="46">
        <v>3000</v>
      </c>
      <c r="H25" s="25">
        <f t="shared" si="3"/>
        <v>9000</v>
      </c>
    </row>
    <row r="26" spans="1:8" ht="27.6" x14ac:dyDescent="0.3">
      <c r="A26" s="21">
        <v>19</v>
      </c>
      <c r="B26" s="21" t="s">
        <v>11</v>
      </c>
      <c r="C26" s="22" t="s">
        <v>12</v>
      </c>
      <c r="D26" s="21" t="s">
        <v>48</v>
      </c>
      <c r="E26" s="23">
        <v>54</v>
      </c>
      <c r="F26" s="24">
        <v>6</v>
      </c>
      <c r="G26" s="46">
        <v>6</v>
      </c>
      <c r="H26" s="25">
        <f t="shared" si="3"/>
        <v>324</v>
      </c>
    </row>
    <row r="27" spans="1:8" ht="27.6" x14ac:dyDescent="0.3">
      <c r="A27" s="21">
        <v>20</v>
      </c>
      <c r="B27" s="21" t="s">
        <v>11</v>
      </c>
      <c r="C27" s="22" t="s">
        <v>13</v>
      </c>
      <c r="D27" s="21" t="s">
        <v>48</v>
      </c>
      <c r="E27" s="23">
        <v>10</v>
      </c>
      <c r="F27" s="24">
        <v>5</v>
      </c>
      <c r="G27" s="46">
        <v>5</v>
      </c>
      <c r="H27" s="25">
        <f t="shared" si="3"/>
        <v>50</v>
      </c>
    </row>
    <row r="28" spans="1:8" ht="27.6" x14ac:dyDescent="0.3">
      <c r="A28" s="21">
        <v>21</v>
      </c>
      <c r="B28" s="21" t="s">
        <v>11</v>
      </c>
      <c r="C28" s="22" t="s">
        <v>14</v>
      </c>
      <c r="D28" s="21" t="s">
        <v>6</v>
      </c>
      <c r="E28" s="23">
        <v>10</v>
      </c>
      <c r="F28" s="24">
        <v>7</v>
      </c>
      <c r="G28" s="46">
        <v>7</v>
      </c>
      <c r="H28" s="25">
        <f t="shared" si="3"/>
        <v>70</v>
      </c>
    </row>
    <row r="29" spans="1:8" ht="27.6" x14ac:dyDescent="0.3">
      <c r="A29" s="21">
        <v>22</v>
      </c>
      <c r="B29" s="21" t="s">
        <v>11</v>
      </c>
      <c r="C29" s="22" t="s">
        <v>15</v>
      </c>
      <c r="D29" s="21" t="s">
        <v>48</v>
      </c>
      <c r="E29" s="23">
        <v>26</v>
      </c>
      <c r="F29" s="24">
        <v>6</v>
      </c>
      <c r="G29" s="46">
        <v>6</v>
      </c>
      <c r="H29" s="25">
        <f t="shared" si="3"/>
        <v>156</v>
      </c>
    </row>
    <row r="30" spans="1:8" ht="27.6" x14ac:dyDescent="0.3">
      <c r="A30" s="21">
        <v>23</v>
      </c>
      <c r="B30" s="21" t="s">
        <v>11</v>
      </c>
      <c r="C30" s="22" t="s">
        <v>16</v>
      </c>
      <c r="D30" s="21" t="s">
        <v>6</v>
      </c>
      <c r="E30" s="23">
        <v>10</v>
      </c>
      <c r="F30" s="24">
        <v>6</v>
      </c>
      <c r="G30" s="46">
        <v>6</v>
      </c>
      <c r="H30" s="25">
        <f t="shared" si="3"/>
        <v>60</v>
      </c>
    </row>
    <row r="31" spans="1:8" ht="27.6" x14ac:dyDescent="0.3">
      <c r="A31" s="21">
        <v>24</v>
      </c>
      <c r="B31" s="21" t="s">
        <v>11</v>
      </c>
      <c r="C31" s="22" t="s">
        <v>17</v>
      </c>
      <c r="D31" s="21" t="s">
        <v>49</v>
      </c>
      <c r="E31" s="23">
        <v>30</v>
      </c>
      <c r="F31" s="24">
        <v>32</v>
      </c>
      <c r="G31" s="46">
        <v>32</v>
      </c>
      <c r="H31" s="25">
        <f t="shared" si="3"/>
        <v>960</v>
      </c>
    </row>
    <row r="32" spans="1:8" ht="27.6" x14ac:dyDescent="0.3">
      <c r="A32" s="21">
        <v>25</v>
      </c>
      <c r="B32" s="21" t="s">
        <v>11</v>
      </c>
      <c r="C32" s="22" t="s">
        <v>42</v>
      </c>
      <c r="D32" s="21" t="s">
        <v>49</v>
      </c>
      <c r="E32" s="23">
        <v>80</v>
      </c>
      <c r="F32" s="24">
        <v>9</v>
      </c>
      <c r="G32" s="46">
        <v>9</v>
      </c>
      <c r="H32" s="25">
        <f t="shared" si="3"/>
        <v>720</v>
      </c>
    </row>
    <row r="33" spans="1:8" ht="27.6" x14ac:dyDescent="0.3">
      <c r="A33" s="21">
        <v>26</v>
      </c>
      <c r="B33" s="21" t="s">
        <v>11</v>
      </c>
      <c r="C33" s="22" t="s">
        <v>43</v>
      </c>
      <c r="D33" s="21" t="s">
        <v>41</v>
      </c>
      <c r="E33" s="23">
        <v>10</v>
      </c>
      <c r="F33" s="24">
        <v>10</v>
      </c>
      <c r="G33" s="46">
        <v>10</v>
      </c>
      <c r="H33" s="25">
        <f t="shared" si="3"/>
        <v>100</v>
      </c>
    </row>
    <row r="34" spans="1:8" ht="27.6" x14ac:dyDescent="0.3">
      <c r="A34" s="21">
        <v>27</v>
      </c>
      <c r="B34" s="21" t="s">
        <v>11</v>
      </c>
      <c r="C34" s="22" t="s">
        <v>18</v>
      </c>
      <c r="D34" s="21" t="s">
        <v>49</v>
      </c>
      <c r="E34" s="23">
        <v>10</v>
      </c>
      <c r="F34" s="24">
        <v>4</v>
      </c>
      <c r="G34" s="46">
        <v>4</v>
      </c>
      <c r="H34" s="25">
        <f t="shared" si="3"/>
        <v>40</v>
      </c>
    </row>
    <row r="35" spans="1:8" ht="27.6" x14ac:dyDescent="0.3">
      <c r="A35" s="21">
        <v>28</v>
      </c>
      <c r="B35" s="21" t="s">
        <v>11</v>
      </c>
      <c r="C35" s="22" t="s">
        <v>19</v>
      </c>
      <c r="D35" s="21" t="s">
        <v>49</v>
      </c>
      <c r="E35" s="23">
        <v>10</v>
      </c>
      <c r="F35" s="24">
        <v>11</v>
      </c>
      <c r="G35" s="46">
        <v>11</v>
      </c>
      <c r="H35" s="25">
        <f t="shared" si="3"/>
        <v>110</v>
      </c>
    </row>
    <row r="36" spans="1:8" ht="27.6" x14ac:dyDescent="0.3">
      <c r="A36" s="21">
        <v>29</v>
      </c>
      <c r="B36" s="21" t="s">
        <v>11</v>
      </c>
      <c r="C36" s="22" t="s">
        <v>20</v>
      </c>
      <c r="D36" s="21" t="s">
        <v>49</v>
      </c>
      <c r="E36" s="23">
        <v>4</v>
      </c>
      <c r="F36" s="24">
        <v>25</v>
      </c>
      <c r="G36" s="46">
        <v>25</v>
      </c>
      <c r="H36" s="25">
        <f t="shared" si="3"/>
        <v>100</v>
      </c>
    </row>
    <row r="37" spans="1:8" ht="27.6" x14ac:dyDescent="0.3">
      <c r="A37" s="21">
        <v>30</v>
      </c>
      <c r="B37" s="21" t="s">
        <v>11</v>
      </c>
      <c r="C37" s="22" t="s">
        <v>21</v>
      </c>
      <c r="D37" s="21" t="s">
        <v>49</v>
      </c>
      <c r="E37" s="23">
        <v>80</v>
      </c>
      <c r="F37" s="29">
        <v>6</v>
      </c>
      <c r="G37" s="46">
        <v>6</v>
      </c>
      <c r="H37" s="25">
        <f t="shared" si="3"/>
        <v>480</v>
      </c>
    </row>
    <row r="38" spans="1:8" ht="41.4" x14ac:dyDescent="0.3">
      <c r="A38" s="21">
        <v>31</v>
      </c>
      <c r="B38" s="21" t="s">
        <v>11</v>
      </c>
      <c r="C38" s="22" t="s">
        <v>22</v>
      </c>
      <c r="D38" s="21" t="s">
        <v>48</v>
      </c>
      <c r="E38" s="23">
        <v>30</v>
      </c>
      <c r="F38" s="29">
        <v>110</v>
      </c>
      <c r="G38" s="46">
        <v>85</v>
      </c>
      <c r="H38" s="25">
        <f t="shared" si="3"/>
        <v>2550</v>
      </c>
    </row>
    <row r="39" spans="1:8" ht="27.6" x14ac:dyDescent="0.3">
      <c r="A39" s="21">
        <v>32</v>
      </c>
      <c r="B39" s="21" t="s">
        <v>11</v>
      </c>
      <c r="C39" s="30" t="s">
        <v>38</v>
      </c>
      <c r="D39" s="21" t="s">
        <v>32</v>
      </c>
      <c r="E39" s="23">
        <v>54</v>
      </c>
      <c r="F39" s="29">
        <v>93</v>
      </c>
      <c r="G39" s="46">
        <v>80</v>
      </c>
      <c r="H39" s="25">
        <f t="shared" si="3"/>
        <v>4320</v>
      </c>
    </row>
    <row r="40" spans="1:8" ht="27.6" x14ac:dyDescent="0.3">
      <c r="A40" s="21">
        <v>33</v>
      </c>
      <c r="B40" s="21" t="s">
        <v>11</v>
      </c>
      <c r="C40" s="22" t="s">
        <v>37</v>
      </c>
      <c r="D40" s="21" t="s">
        <v>32</v>
      </c>
      <c r="E40" s="23">
        <v>650</v>
      </c>
      <c r="F40" s="29">
        <v>10</v>
      </c>
      <c r="G40" s="46">
        <v>6</v>
      </c>
      <c r="H40" s="25">
        <f t="shared" si="3"/>
        <v>3900</v>
      </c>
    </row>
    <row r="41" spans="1:8" ht="41.4" x14ac:dyDescent="0.3">
      <c r="A41" s="21">
        <v>34</v>
      </c>
      <c r="B41" s="21" t="s">
        <v>11</v>
      </c>
      <c r="C41" s="22" t="s">
        <v>23</v>
      </c>
      <c r="D41" s="21" t="s">
        <v>48</v>
      </c>
      <c r="E41" s="23">
        <v>10</v>
      </c>
      <c r="F41" s="24">
        <v>58</v>
      </c>
      <c r="G41" s="46">
        <v>58</v>
      </c>
      <c r="H41" s="25">
        <f t="shared" si="3"/>
        <v>580</v>
      </c>
    </row>
    <row r="42" spans="1:8" ht="27.6" x14ac:dyDescent="0.3">
      <c r="A42" s="21">
        <v>35</v>
      </c>
      <c r="B42" s="21" t="s">
        <v>11</v>
      </c>
      <c r="C42" s="30" t="s">
        <v>31</v>
      </c>
      <c r="D42" s="21" t="s">
        <v>32</v>
      </c>
      <c r="E42" s="23">
        <v>26</v>
      </c>
      <c r="F42" s="24">
        <v>41</v>
      </c>
      <c r="G42" s="46">
        <v>20</v>
      </c>
      <c r="H42" s="25">
        <f t="shared" si="3"/>
        <v>520</v>
      </c>
    </row>
    <row r="43" spans="1:8" ht="27.6" x14ac:dyDescent="0.3">
      <c r="A43" s="21">
        <v>36</v>
      </c>
      <c r="B43" s="21" t="s">
        <v>11</v>
      </c>
      <c r="C43" s="30" t="s">
        <v>33</v>
      </c>
      <c r="D43" s="21" t="s">
        <v>32</v>
      </c>
      <c r="E43" s="23">
        <v>26</v>
      </c>
      <c r="F43" s="24">
        <v>40</v>
      </c>
      <c r="G43" s="46">
        <v>20</v>
      </c>
      <c r="H43" s="25">
        <f t="shared" si="3"/>
        <v>520</v>
      </c>
    </row>
    <row r="44" spans="1:8" ht="27.6" x14ac:dyDescent="0.3">
      <c r="A44" s="21">
        <v>37</v>
      </c>
      <c r="B44" s="21" t="s">
        <v>11</v>
      </c>
      <c r="C44" s="22" t="s">
        <v>24</v>
      </c>
      <c r="D44" s="21" t="s">
        <v>6</v>
      </c>
      <c r="E44" s="23">
        <v>10</v>
      </c>
      <c r="F44" s="24">
        <v>29</v>
      </c>
      <c r="G44" s="46">
        <v>29</v>
      </c>
      <c r="H44" s="25">
        <f t="shared" si="3"/>
        <v>290</v>
      </c>
    </row>
    <row r="45" spans="1:8" ht="27.6" x14ac:dyDescent="0.3">
      <c r="A45" s="21">
        <v>38</v>
      </c>
      <c r="B45" s="21" t="s">
        <v>11</v>
      </c>
      <c r="C45" s="22" t="s">
        <v>25</v>
      </c>
      <c r="D45" s="21" t="s">
        <v>6</v>
      </c>
      <c r="E45" s="23">
        <v>10</v>
      </c>
      <c r="F45" s="24">
        <v>21</v>
      </c>
      <c r="G45" s="46">
        <v>21</v>
      </c>
      <c r="H45" s="25">
        <f t="shared" si="3"/>
        <v>210</v>
      </c>
    </row>
    <row r="46" spans="1:8" ht="27.6" x14ac:dyDescent="0.3">
      <c r="A46" s="21">
        <v>39</v>
      </c>
      <c r="B46" s="21" t="s">
        <v>11</v>
      </c>
      <c r="C46" s="30" t="s">
        <v>53</v>
      </c>
      <c r="D46" s="21" t="s">
        <v>32</v>
      </c>
      <c r="E46" s="23">
        <v>40</v>
      </c>
      <c r="F46" s="24">
        <v>20</v>
      </c>
      <c r="G46" s="46">
        <v>20</v>
      </c>
      <c r="H46" s="25">
        <f t="shared" si="3"/>
        <v>800</v>
      </c>
    </row>
    <row r="47" spans="1:8" ht="27.6" x14ac:dyDescent="0.3">
      <c r="A47" s="21">
        <v>40</v>
      </c>
      <c r="B47" s="21" t="s">
        <v>11</v>
      </c>
      <c r="C47" s="22" t="s">
        <v>26</v>
      </c>
      <c r="D47" s="21" t="s">
        <v>27</v>
      </c>
      <c r="E47" s="23">
        <v>15</v>
      </c>
      <c r="F47" s="24">
        <v>29</v>
      </c>
      <c r="G47" s="46">
        <v>10</v>
      </c>
      <c r="H47" s="25">
        <f t="shared" si="3"/>
        <v>150</v>
      </c>
    </row>
    <row r="48" spans="1:8" ht="27.6" x14ac:dyDescent="0.3">
      <c r="A48" s="21">
        <v>41</v>
      </c>
      <c r="B48" s="21" t="s">
        <v>11</v>
      </c>
      <c r="C48" s="22" t="s">
        <v>28</v>
      </c>
      <c r="D48" s="21" t="s">
        <v>48</v>
      </c>
      <c r="E48" s="23">
        <v>20</v>
      </c>
      <c r="F48" s="24">
        <v>60</v>
      </c>
      <c r="G48" s="46">
        <v>60</v>
      </c>
      <c r="H48" s="25">
        <f t="shared" si="3"/>
        <v>1200</v>
      </c>
    </row>
    <row r="49" spans="1:8" ht="27.6" x14ac:dyDescent="0.3">
      <c r="A49" s="21">
        <v>42</v>
      </c>
      <c r="B49" s="21" t="s">
        <v>11</v>
      </c>
      <c r="C49" s="22" t="s">
        <v>29</v>
      </c>
      <c r="D49" s="21" t="s">
        <v>48</v>
      </c>
      <c r="E49" s="23">
        <v>5</v>
      </c>
      <c r="F49" s="24">
        <v>220</v>
      </c>
      <c r="G49" s="46">
        <v>220</v>
      </c>
      <c r="H49" s="25">
        <f t="shared" si="3"/>
        <v>1100</v>
      </c>
    </row>
    <row r="50" spans="1:8" x14ac:dyDescent="0.3">
      <c r="A50" s="21">
        <v>43</v>
      </c>
      <c r="B50" s="21" t="s">
        <v>30</v>
      </c>
      <c r="C50" s="26" t="s">
        <v>40</v>
      </c>
      <c r="D50" s="31" t="s">
        <v>47</v>
      </c>
      <c r="E50" s="32">
        <v>52</v>
      </c>
      <c r="F50" s="24">
        <v>140</v>
      </c>
      <c r="G50" s="46">
        <v>120</v>
      </c>
      <c r="H50" s="25">
        <f t="shared" si="3"/>
        <v>6240</v>
      </c>
    </row>
    <row r="51" spans="1:8" x14ac:dyDescent="0.3">
      <c r="A51" s="21">
        <v>44</v>
      </c>
      <c r="B51" s="21" t="s">
        <v>30</v>
      </c>
      <c r="C51" s="26" t="s">
        <v>39</v>
      </c>
      <c r="D51" s="31" t="s">
        <v>47</v>
      </c>
      <c r="E51" s="32">
        <v>52</v>
      </c>
      <c r="F51" s="24">
        <v>140</v>
      </c>
      <c r="G51" s="46">
        <v>140</v>
      </c>
      <c r="H51" s="25">
        <f t="shared" si="3"/>
        <v>7280</v>
      </c>
    </row>
    <row r="52" spans="1:8" ht="57" customHeight="1" x14ac:dyDescent="0.3">
      <c r="A52" s="21">
        <v>45</v>
      </c>
      <c r="B52" s="21" t="s">
        <v>30</v>
      </c>
      <c r="C52" s="26" t="s">
        <v>54</v>
      </c>
      <c r="D52" s="31" t="s">
        <v>47</v>
      </c>
      <c r="E52" s="32">
        <v>24</v>
      </c>
      <c r="F52" s="24">
        <v>850</v>
      </c>
      <c r="G52" s="46">
        <v>800</v>
      </c>
      <c r="H52" s="25">
        <f>SUM(E52*G52)</f>
        <v>19200</v>
      </c>
    </row>
    <row r="53" spans="1:8" ht="72" customHeight="1" x14ac:dyDescent="0.3">
      <c r="A53" s="33">
        <v>46</v>
      </c>
      <c r="B53" s="33" t="s">
        <v>30</v>
      </c>
      <c r="C53" s="35" t="s">
        <v>55</v>
      </c>
      <c r="D53" s="36" t="s">
        <v>47</v>
      </c>
      <c r="E53" s="37">
        <v>40</v>
      </c>
      <c r="F53" s="38">
        <v>600</v>
      </c>
      <c r="G53" s="47">
        <v>450</v>
      </c>
      <c r="H53" s="39">
        <f>SUM(E53*G53)</f>
        <v>18000</v>
      </c>
    </row>
    <row r="54" spans="1:8" x14ac:dyDescent="0.3">
      <c r="A54" s="55" t="s">
        <v>70</v>
      </c>
      <c r="B54" s="56"/>
      <c r="C54" s="56"/>
      <c r="D54" s="56"/>
      <c r="E54" s="56"/>
      <c r="F54" s="56"/>
      <c r="G54" s="57"/>
      <c r="H54" s="40">
        <f>SUM(H8:H53)</f>
        <v>171701</v>
      </c>
    </row>
    <row r="55" spans="1:8" x14ac:dyDescent="0.3">
      <c r="A55" s="55" t="s">
        <v>72</v>
      </c>
      <c r="B55" s="56"/>
      <c r="C55" s="56"/>
      <c r="D55" s="56"/>
      <c r="E55" s="56"/>
      <c r="F55" s="56"/>
      <c r="G55" s="57"/>
      <c r="H55" s="40">
        <f>SUM(H54)*0.21</f>
        <v>36057.21</v>
      </c>
    </row>
    <row r="56" spans="1:8" x14ac:dyDescent="0.3">
      <c r="A56" s="55" t="s">
        <v>71</v>
      </c>
      <c r="B56" s="56"/>
      <c r="C56" s="56"/>
      <c r="D56" s="56"/>
      <c r="E56" s="56"/>
      <c r="F56" s="56"/>
      <c r="G56" s="57"/>
      <c r="H56" s="40">
        <f>SUM(H54:H55)</f>
        <v>207758.21</v>
      </c>
    </row>
    <row r="57" spans="1:8" x14ac:dyDescent="0.3">
      <c r="A57" s="34"/>
      <c r="B57" s="34"/>
      <c r="C57" s="14"/>
      <c r="D57" s="15"/>
      <c r="E57" s="16"/>
      <c r="F57" s="17"/>
      <c r="G57" s="17"/>
      <c r="H57" s="18"/>
    </row>
    <row r="58" spans="1:8" x14ac:dyDescent="0.3">
      <c r="A58" s="54" t="s">
        <v>69</v>
      </c>
      <c r="B58" s="54"/>
      <c r="C58" s="54"/>
      <c r="D58" s="54"/>
      <c r="E58" s="54"/>
      <c r="F58" s="54"/>
      <c r="G58" s="54"/>
      <c r="H58" s="54"/>
    </row>
    <row r="60" spans="1:8" ht="30.6" customHeight="1" x14ac:dyDescent="0.3">
      <c r="A60" s="48" t="s">
        <v>73</v>
      </c>
      <c r="B60" s="48"/>
      <c r="C60" s="48"/>
      <c r="D60" s="48"/>
      <c r="E60" s="48"/>
    </row>
  </sheetData>
  <sheetProtection algorithmName="SHA-512" hashValue="qCm7mL5GIbVS3oR7I0UMZVzgB07HiQxh2oJSQKkUd7If79sVDm405AUKaPjDi5wH9LWV5QCg75ZKensfo0z6kQ==" saltValue="kMSXiOoLrDler8RR7u/uKQ==" spinCount="100000" sheet="1" objects="1" scenarios="1"/>
  <autoFilter ref="A7:H53" xr:uid="{00000000-0009-0000-0000-000000000000}"/>
  <mergeCells count="9">
    <mergeCell ref="A60:E60"/>
    <mergeCell ref="A5:E5"/>
    <mergeCell ref="A4:H4"/>
    <mergeCell ref="A1:H1"/>
    <mergeCell ref="A58:H58"/>
    <mergeCell ref="A54:G54"/>
    <mergeCell ref="A55:G55"/>
    <mergeCell ref="A56:G56"/>
    <mergeCell ref="A2:G2"/>
  </mergeCells>
  <phoneticPr fontId="10" type="noConversion"/>
  <printOptions horizontalCentered="1"/>
  <pageMargins left="0.51181102362204722" right="0.19685039370078741" top="0.35433070866141736" bottom="0.39370078740157483" header="0.31496062992125984" footer="0.31496062992125984"/>
  <pageSetup paperSize="9" scale="58" fitToHeight="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759e9c-14ca-4d0f-b66a-0508b30e9fc7" xsi:nil="true"/>
    <lcf76f155ced4ddcb4097134ff3c332f xmlns="ca324349-d413-4174-915f-a64b36af2e1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07F5BCD6EFBF49927B5F3CA650D122" ma:contentTypeVersion="14" ma:contentTypeDescription="Create a new document." ma:contentTypeScope="" ma:versionID="53e8de3b49da48993da222ca210cff57">
  <xsd:schema xmlns:xsd="http://www.w3.org/2001/XMLSchema" xmlns:xs="http://www.w3.org/2001/XMLSchema" xmlns:p="http://schemas.microsoft.com/office/2006/metadata/properties" xmlns:ns2="ca324349-d413-4174-915f-a64b36af2e10" xmlns:ns3="b6759e9c-14ca-4d0f-b66a-0508b30e9fc7" targetNamespace="http://schemas.microsoft.com/office/2006/metadata/properties" ma:root="true" ma:fieldsID="ad8bc193006ddf2ca4f060fddfb579fc" ns2:_="" ns3:_="">
    <xsd:import namespace="ca324349-d413-4174-915f-a64b36af2e10"/>
    <xsd:import namespace="b6759e9c-14ca-4d0f-b66a-0508b30e9f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4349-d413-4174-915f-a64b36af2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dfd0875-a63b-4ea6-92e3-295e4b130e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759e9c-14ca-4d0f-b66a-0508b30e9fc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618bb19-a7ab-4d9c-902d-5e4a002e8649}" ma:internalName="TaxCatchAll" ma:showField="CatchAllData" ma:web="b6759e9c-14ca-4d0f-b66a-0508b30e9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F872A1-33EE-4D07-B72E-5464E9C05ADE}">
  <ds:schemaRefs>
    <ds:schemaRef ds:uri="http://schemas.microsoft.com/office/infopath/2007/PartnerControls"/>
    <ds:schemaRef ds:uri="b6759e9c-14ca-4d0f-b66a-0508b30e9fc7"/>
    <ds:schemaRef ds:uri="http://schemas.microsoft.com/office/2006/metadata/properties"/>
    <ds:schemaRef ds:uri="http://purl.org/dc/elements/1.1/"/>
    <ds:schemaRef ds:uri="ca324349-d413-4174-915f-a64b36af2e10"/>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5F1EB6DD-96FF-4D4F-807D-3B995EB65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24349-d413-4174-915f-a64b36af2e10"/>
    <ds:schemaRef ds:uri="b6759e9c-14ca-4d0f-b66a-0508b30e9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A2B5D6-760A-4FC1-8750-9DC600249D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 lapas - Įkainiai</vt:lpstr>
      <vt:lpstr>'1 lapas - Įkainiai'!Print_Area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dmigrs</dc:creator>
  <cp:keywords/>
  <dc:description/>
  <cp:lastModifiedBy>Kristina Tamulienė</cp:lastModifiedBy>
  <cp:revision/>
  <dcterms:created xsi:type="dcterms:W3CDTF">2011-08-31T11:30:20Z</dcterms:created>
  <dcterms:modified xsi:type="dcterms:W3CDTF">2024-07-24T07:35:58Z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0x010100CC07F5BCD6EFBF49927B5F3CA650D122</vt:lpwstr>
  </property>
  <property fmtid="{D5CDD505-2E9C-101B-9397-08002B2CF9AE}" pid="3" name="_dlc_DocIdItemGuid">
    <vt:lpwstr>ae4a00b1-1498-4a04-9c3f-8dbb90aae2a4</vt:lpwstr>
  </property>
  <property fmtid="{D5CDD505-2E9C-101B-9397-08002B2CF9AE}" pid="4" name="MediaServiceImageTags">
    <vt:lpwstr/>
  </property>
</Properties>
</file>