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vaukstakojis\Desktop\Samatos\2024\11\A14 Vilnius–Utena ruožo nuo 59,00 iki 64,332 km\Konkursui\"/>
    </mc:Choice>
  </mc:AlternateContent>
  <xr:revisionPtr revIDLastSave="0" documentId="13_ncr:1_{78F5BE0C-A1EB-40EF-AEF9-EAB0BA2112DE}" xr6:coauthVersionLast="47" xr6:coauthVersionMax="47" xr10:uidLastSave="{00000000-0000-0000-0000-000000000000}"/>
  <bookViews>
    <workbookView xWindow="28680" yWindow="-120" windowWidth="29040" windowHeight="15720" tabRatio="781" xr2:uid="{00000000-000D-0000-FFFF-FFFF00000000}"/>
  </bookViews>
  <sheets>
    <sheet name="santrauka" sheetId="32" r:id="rId1"/>
    <sheet name="S_1.1" sheetId="6" r:id="rId2"/>
    <sheet name="S_1.2" sheetId="7" r:id="rId3"/>
    <sheet name="S_1.2.1" sheetId="22" r:id="rId4"/>
    <sheet name="S_1.3" sheetId="8" r:id="rId5"/>
    <sheet name="S_1.3.1" sheetId="23" r:id="rId6"/>
    <sheet name="S_1.4" sheetId="9" r:id="rId7"/>
    <sheet name="S_1.4.1" sheetId="24" r:id="rId8"/>
    <sheet name="S_1.5" sheetId="10" r:id="rId9"/>
    <sheet name="S_1.5.1" sheetId="25" r:id="rId10"/>
    <sheet name="S_2815k K_1.6" sheetId="14" r:id="rId11"/>
    <sheet name="S_2815d K_1.7" sheetId="19" r:id="rId12"/>
    <sheet name="S_173k K_1.8" sheetId="20" r:id="rId13"/>
    <sheet name="S_173d K_1.9" sheetId="21" r:id="rId14"/>
    <sheet name="ER_2.1" sheetId="31" r:id="rId15"/>
    <sheet name="E01_3.1" sheetId="29" r:id="rId16"/>
    <sheet name="E01_3.2" sheetId="30" r:id="rId17"/>
  </sheets>
  <definedNames>
    <definedName name="_GoBack" localSheetId="15">'E01_3.1'!#REF!</definedName>
    <definedName name="_GoBack" localSheetId="16">'E01_3.2'!#REF!</definedName>
    <definedName name="_xlnm.Print_Area" localSheetId="15">'E01_3.1'!$A$1:$E$49</definedName>
    <definedName name="_xlnm.Print_Area" localSheetId="16">'E01_3.2'!$A$1:$E$48</definedName>
    <definedName name="_xlnm.Print_Area" localSheetId="14">'ER_2.1'!$A$1:$E$50</definedName>
    <definedName name="_xlnm.Print_Area" localSheetId="1">'S_1.1'!$A$1:$E$121</definedName>
    <definedName name="_xlnm.Print_Area" localSheetId="2">'S_1.2'!$A$1:$E$158</definedName>
    <definedName name="_xlnm.Print_Area" localSheetId="3">'S_1.2.1'!$A$1:$E$24</definedName>
    <definedName name="_xlnm.Print_Area" localSheetId="4">'S_1.3'!$A$1:$E$138</definedName>
    <definedName name="_xlnm.Print_Area" localSheetId="5">'S_1.3.1'!$A$1:$I$38</definedName>
    <definedName name="_xlnm.Print_Area" localSheetId="6">'S_1.4'!$A$1:$E$222</definedName>
    <definedName name="_xlnm.Print_Area" localSheetId="7">'S_1.4.1'!$A$1:$E$23</definedName>
    <definedName name="_xlnm.Print_Area" localSheetId="8">'S_1.5'!$A$1:$E$129</definedName>
    <definedName name="_xlnm.Print_Area" localSheetId="9">'S_1.5.1'!$A$1:$E$29</definedName>
    <definedName name="_xlnm.Print_Area" localSheetId="13">'S_173d K_1.9'!$A$1:$E$104</definedName>
    <definedName name="_xlnm.Print_Area" localSheetId="12">'S_173k K_1.8'!$A$1:$E$110</definedName>
    <definedName name="_xlnm.Print_Area" localSheetId="11">'S_2815d K_1.7'!$A$1:$E$83</definedName>
    <definedName name="_xlnm.Print_Area" localSheetId="10">'S_2815k K_1.6'!$A$1:$E$76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21" l="1"/>
  <c r="G15" i="20"/>
  <c r="G12" i="19"/>
  <c r="G12" i="14"/>
  <c r="G28" i="10"/>
  <c r="G26" i="9"/>
  <c r="G25" i="8"/>
  <c r="G24" i="8"/>
  <c r="G30" i="7"/>
  <c r="G19" i="6"/>
  <c r="G40" i="20" l="1"/>
  <c r="G41" i="20"/>
  <c r="G58" i="8"/>
  <c r="G23" i="7"/>
  <c r="G11" i="9" l="1"/>
  <c r="G78" i="9" l="1"/>
  <c r="G92" i="6" l="1"/>
  <c r="G187" i="9"/>
  <c r="G188" i="9"/>
  <c r="G189" i="9"/>
  <c r="G190" i="9"/>
  <c r="G110" i="8"/>
  <c r="G111" i="8"/>
  <c r="G121" i="7"/>
  <c r="G122" i="7"/>
  <c r="G123" i="7"/>
  <c r="G124" i="7"/>
  <c r="G91" i="6"/>
  <c r="G28" i="23" l="1"/>
  <c r="G37" i="23" l="1"/>
  <c r="G36" i="23"/>
  <c r="G35" i="23"/>
  <c r="I37" i="23" l="1"/>
  <c r="G49" i="31" l="1"/>
  <c r="G48" i="31"/>
  <c r="G47" i="31"/>
  <c r="G46" i="31"/>
  <c r="G45" i="31"/>
  <c r="G44" i="31"/>
  <c r="G43" i="31"/>
  <c r="G42" i="31"/>
  <c r="G41" i="31"/>
  <c r="G40" i="31"/>
  <c r="G39" i="31"/>
  <c r="G38" i="31"/>
  <c r="G37" i="31"/>
  <c r="G36" i="31"/>
  <c r="G35" i="31"/>
  <c r="G34" i="31"/>
  <c r="G33" i="31"/>
  <c r="G32" i="31"/>
  <c r="G31" i="31"/>
  <c r="G30" i="31"/>
  <c r="G29" i="31"/>
  <c r="G28" i="31"/>
  <c r="G27" i="31"/>
  <c r="G26" i="31"/>
  <c r="G25" i="31"/>
  <c r="G24" i="31"/>
  <c r="G23" i="31"/>
  <c r="G22" i="31"/>
  <c r="G21" i="31"/>
  <c r="G20" i="31"/>
  <c r="G19" i="31"/>
  <c r="G18" i="31"/>
  <c r="G17" i="31"/>
  <c r="G16" i="31"/>
  <c r="G15" i="31"/>
  <c r="G14" i="31"/>
  <c r="G13" i="31"/>
  <c r="G12" i="31"/>
  <c r="G11" i="31"/>
  <c r="G10" i="31"/>
  <c r="G9" i="31"/>
  <c r="G8" i="31"/>
  <c r="G7" i="31"/>
  <c r="G6" i="31"/>
  <c r="G5" i="31"/>
  <c r="I49" i="31" l="1"/>
  <c r="G5" i="30"/>
  <c r="G6" i="30"/>
  <c r="G7" i="30"/>
  <c r="G8" i="30"/>
  <c r="G9" i="30"/>
  <c r="G10" i="30"/>
  <c r="G11" i="30"/>
  <c r="G12" i="30"/>
  <c r="G13" i="30"/>
  <c r="G14" i="30"/>
  <c r="G15" i="30"/>
  <c r="G16" i="30"/>
  <c r="G17" i="30"/>
  <c r="G18" i="30"/>
  <c r="G19" i="30"/>
  <c r="G20" i="30"/>
  <c r="G21" i="30"/>
  <c r="G22" i="30"/>
  <c r="G23" i="30"/>
  <c r="G24" i="30"/>
  <c r="G25" i="30"/>
  <c r="G26" i="30"/>
  <c r="G27" i="30"/>
  <c r="G28" i="30"/>
  <c r="G29" i="30"/>
  <c r="G30" i="30"/>
  <c r="G31" i="30"/>
  <c r="G32" i="30"/>
  <c r="G33" i="30"/>
  <c r="G34" i="30"/>
  <c r="G35" i="30"/>
  <c r="G36" i="30"/>
  <c r="G37" i="30"/>
  <c r="G38" i="30"/>
  <c r="G39" i="30"/>
  <c r="G40" i="30"/>
  <c r="G41" i="30"/>
  <c r="G42" i="30"/>
  <c r="G43" i="30"/>
  <c r="G44" i="30"/>
  <c r="G45" i="30"/>
  <c r="G46" i="30"/>
  <c r="G47" i="30"/>
  <c r="G48" i="30"/>
  <c r="G49" i="30" l="1"/>
  <c r="C19" i="32" s="1"/>
  <c r="I48" i="30"/>
  <c r="I28" i="30"/>
  <c r="G5" i="29"/>
  <c r="G6" i="29"/>
  <c r="G7" i="29"/>
  <c r="G8" i="29"/>
  <c r="G9" i="29"/>
  <c r="G10" i="29"/>
  <c r="G11" i="29"/>
  <c r="G12" i="29"/>
  <c r="G13" i="29"/>
  <c r="G14" i="29"/>
  <c r="G15" i="29"/>
  <c r="G16" i="29"/>
  <c r="G17" i="29"/>
  <c r="G18" i="29"/>
  <c r="G19" i="29"/>
  <c r="G20" i="29"/>
  <c r="G21" i="29"/>
  <c r="G22" i="29"/>
  <c r="G23" i="29"/>
  <c r="G24" i="29"/>
  <c r="G25" i="29"/>
  <c r="G26" i="29"/>
  <c r="G27" i="29"/>
  <c r="G28" i="29"/>
  <c r="G29" i="29"/>
  <c r="G30" i="29"/>
  <c r="G31" i="29"/>
  <c r="G32" i="29"/>
  <c r="G33" i="29"/>
  <c r="G34" i="29"/>
  <c r="G35" i="29"/>
  <c r="G36" i="29"/>
  <c r="G37" i="29"/>
  <c r="G38" i="29"/>
  <c r="G39" i="29"/>
  <c r="G40" i="29"/>
  <c r="G41" i="29"/>
  <c r="G42" i="29"/>
  <c r="G43" i="29"/>
  <c r="G44" i="29"/>
  <c r="G45" i="29"/>
  <c r="G46" i="29"/>
  <c r="G47" i="29"/>
  <c r="G48" i="29"/>
  <c r="G49" i="29"/>
  <c r="G50" i="29" l="1"/>
  <c r="C18" i="32" s="1"/>
  <c r="I49" i="29"/>
  <c r="I28" i="29"/>
  <c r="G13" i="23"/>
  <c r="G50" i="31" l="1"/>
  <c r="C17" i="32" s="1"/>
  <c r="G5" i="25" l="1"/>
  <c r="G6" i="25"/>
  <c r="G7" i="25"/>
  <c r="G8" i="25"/>
  <c r="G9" i="25"/>
  <c r="G10" i="25"/>
  <c r="G11" i="25"/>
  <c r="G12" i="25"/>
  <c r="G13" i="25"/>
  <c r="G14" i="25"/>
  <c r="G15" i="25"/>
  <c r="G16" i="25"/>
  <c r="G17" i="25"/>
  <c r="G18" i="25"/>
  <c r="G19" i="25"/>
  <c r="G20" i="25"/>
  <c r="G21" i="25"/>
  <c r="G22" i="25"/>
  <c r="G23" i="25"/>
  <c r="G24" i="25"/>
  <c r="G25" i="25"/>
  <c r="G26" i="25"/>
  <c r="G27" i="25"/>
  <c r="G28" i="25"/>
  <c r="G29" i="25"/>
  <c r="G5" i="24"/>
  <c r="G6" i="24"/>
  <c r="G7" i="24"/>
  <c r="G8" i="24"/>
  <c r="G9" i="24"/>
  <c r="G10" i="24"/>
  <c r="G11" i="24"/>
  <c r="G12" i="24"/>
  <c r="G13" i="24"/>
  <c r="G14" i="24"/>
  <c r="G15" i="24"/>
  <c r="G16" i="24"/>
  <c r="G17" i="24"/>
  <c r="G18" i="24"/>
  <c r="G19" i="24"/>
  <c r="G20" i="24"/>
  <c r="G21" i="24"/>
  <c r="G22" i="24"/>
  <c r="G23" i="24"/>
  <c r="G5" i="23"/>
  <c r="G6" i="23"/>
  <c r="G7" i="23"/>
  <c r="G8" i="23"/>
  <c r="G9" i="23"/>
  <c r="G10" i="23"/>
  <c r="G11" i="23"/>
  <c r="G12" i="23"/>
  <c r="G14" i="23"/>
  <c r="G15" i="23"/>
  <c r="G16" i="23"/>
  <c r="G17" i="23"/>
  <c r="G18" i="23"/>
  <c r="G19" i="23"/>
  <c r="G20" i="23"/>
  <c r="G21" i="23"/>
  <c r="G22" i="23"/>
  <c r="G23" i="23"/>
  <c r="G24" i="23"/>
  <c r="G25" i="23"/>
  <c r="G26" i="23"/>
  <c r="G27" i="23"/>
  <c r="G29" i="23"/>
  <c r="G30" i="23"/>
  <c r="G31" i="23"/>
  <c r="G32" i="23"/>
  <c r="G33" i="23"/>
  <c r="G34" i="23"/>
  <c r="G5" i="22"/>
  <c r="G6" i="22"/>
  <c r="G7" i="22"/>
  <c r="G8" i="22"/>
  <c r="G9" i="22"/>
  <c r="G10" i="22"/>
  <c r="G11" i="22"/>
  <c r="G12" i="22"/>
  <c r="G13" i="22"/>
  <c r="G14" i="22"/>
  <c r="G15" i="22"/>
  <c r="G16" i="22"/>
  <c r="G17" i="22"/>
  <c r="G18" i="22"/>
  <c r="G19" i="22"/>
  <c r="G20" i="22"/>
  <c r="G21" i="22"/>
  <c r="G22" i="22"/>
  <c r="G23" i="22"/>
  <c r="G24" i="22"/>
  <c r="G38" i="23" l="1"/>
  <c r="G24" i="24"/>
  <c r="C10" i="32" s="1"/>
  <c r="I24" i="22"/>
  <c r="I23" i="24"/>
  <c r="I29" i="25"/>
  <c r="C8" i="32"/>
  <c r="I34" i="23"/>
  <c r="G25" i="22"/>
  <c r="C6" i="32" s="1"/>
  <c r="G30" i="25"/>
  <c r="C12" i="32" s="1"/>
  <c r="G133" i="7" l="1"/>
  <c r="G201" i="9"/>
  <c r="G115" i="10"/>
  <c r="G79" i="9"/>
  <c r="G57" i="9"/>
  <c r="G78" i="10" l="1"/>
  <c r="G221" i="9"/>
  <c r="G101" i="21" l="1"/>
  <c r="G105" i="20"/>
  <c r="G102" i="20"/>
  <c r="G131" i="8"/>
  <c r="G212" i="9"/>
  <c r="G213" i="9"/>
  <c r="G214" i="9"/>
  <c r="G209" i="9" l="1"/>
  <c r="G120" i="6" l="1"/>
  <c r="G119" i="6"/>
  <c r="G118" i="6"/>
  <c r="G117" i="6"/>
  <c r="G116" i="6"/>
  <c r="G115" i="6"/>
  <c r="G114" i="6"/>
  <c r="G113" i="6"/>
  <c r="G112" i="6"/>
  <c r="G183" i="9"/>
  <c r="G81" i="21"/>
  <c r="G85" i="20"/>
  <c r="G165" i="9"/>
  <c r="G47" i="8"/>
  <c r="I120" i="6" l="1"/>
  <c r="G31" i="14"/>
  <c r="G17" i="19"/>
  <c r="G19" i="19"/>
  <c r="G158" i="7" l="1"/>
  <c r="G23" i="21"/>
  <c r="G24" i="21"/>
  <c r="G25" i="21"/>
  <c r="G26" i="21"/>
  <c r="G29" i="21"/>
  <c r="G80" i="21"/>
  <c r="G23" i="20"/>
  <c r="G24" i="20"/>
  <c r="G25" i="20"/>
  <c r="G26" i="20"/>
  <c r="G28" i="20"/>
  <c r="G84" i="20"/>
  <c r="G20" i="19"/>
  <c r="G21" i="19"/>
  <c r="G22" i="19"/>
  <c r="G23" i="19"/>
  <c r="G26" i="19"/>
  <c r="G63" i="19"/>
  <c r="G18" i="14"/>
  <c r="G19" i="14"/>
  <c r="G20" i="14"/>
  <c r="G21" i="14"/>
  <c r="G24" i="14"/>
  <c r="G55" i="14"/>
  <c r="G27" i="6"/>
  <c r="G28" i="6"/>
  <c r="G29" i="6"/>
  <c r="G30" i="6"/>
  <c r="G38" i="6"/>
  <c r="G73" i="6"/>
  <c r="G104" i="21"/>
  <c r="G103" i="21"/>
  <c r="G102" i="21"/>
  <c r="G100" i="21"/>
  <c r="G99" i="21"/>
  <c r="G98" i="21"/>
  <c r="G97" i="21"/>
  <c r="G96" i="21"/>
  <c r="G95" i="21"/>
  <c r="G94" i="21"/>
  <c r="G93" i="21"/>
  <c r="G92" i="21"/>
  <c r="G91" i="21"/>
  <c r="G90" i="21"/>
  <c r="G89" i="21"/>
  <c r="G87" i="21"/>
  <c r="G86" i="21"/>
  <c r="G85" i="21"/>
  <c r="G84" i="21"/>
  <c r="G83" i="21"/>
  <c r="G82" i="21"/>
  <c r="G72" i="21"/>
  <c r="G71" i="21"/>
  <c r="G70" i="21"/>
  <c r="G66" i="21"/>
  <c r="G62" i="21"/>
  <c r="G61" i="21"/>
  <c r="G60" i="21"/>
  <c r="G76" i="21"/>
  <c r="G75" i="21"/>
  <c r="G74" i="21"/>
  <c r="G56" i="21"/>
  <c r="G55" i="21"/>
  <c r="G54" i="21"/>
  <c r="G53" i="21"/>
  <c r="G52" i="21"/>
  <c r="G49" i="21"/>
  <c r="G46" i="21"/>
  <c r="G45" i="21"/>
  <c r="G44" i="21"/>
  <c r="G41" i="21"/>
  <c r="G40" i="21"/>
  <c r="G39" i="21"/>
  <c r="G36" i="21"/>
  <c r="G35" i="21"/>
  <c r="G34" i="21"/>
  <c r="G33" i="21"/>
  <c r="G32" i="21"/>
  <c r="G31" i="21"/>
  <c r="G30" i="21"/>
  <c r="G28" i="21"/>
  <c r="G22" i="21"/>
  <c r="G20" i="21"/>
  <c r="G110" i="20"/>
  <c r="G109" i="20"/>
  <c r="G108" i="20"/>
  <c r="G107" i="20"/>
  <c r="G106" i="20"/>
  <c r="G104" i="20"/>
  <c r="G103" i="20"/>
  <c r="G101" i="20"/>
  <c r="G100" i="20"/>
  <c r="G99" i="20"/>
  <c r="G98" i="20"/>
  <c r="G97" i="20"/>
  <c r="G96" i="20"/>
  <c r="G95" i="20"/>
  <c r="G94" i="20"/>
  <c r="G93" i="20"/>
  <c r="G92" i="20"/>
  <c r="G90" i="20"/>
  <c r="G89" i="20"/>
  <c r="G88" i="20"/>
  <c r="G87" i="20"/>
  <c r="G86" i="20"/>
  <c r="G83" i="20"/>
  <c r="G75" i="20"/>
  <c r="G74" i="20"/>
  <c r="G70" i="20"/>
  <c r="G66" i="20"/>
  <c r="G65" i="20"/>
  <c r="G81" i="20"/>
  <c r="G63" i="20"/>
  <c r="G79" i="20"/>
  <c r="G78" i="20"/>
  <c r="G60" i="20"/>
  <c r="G59" i="20"/>
  <c r="G58" i="20"/>
  <c r="G57" i="20"/>
  <c r="G56" i="20"/>
  <c r="G53" i="20"/>
  <c r="G50" i="20"/>
  <c r="G49" i="20"/>
  <c r="G48" i="20"/>
  <c r="G45" i="20"/>
  <c r="G44" i="20"/>
  <c r="G43" i="20"/>
  <c r="G39" i="20"/>
  <c r="G38" i="20"/>
  <c r="G37" i="20"/>
  <c r="G36" i="20"/>
  <c r="G35" i="20"/>
  <c r="G34" i="20"/>
  <c r="G33" i="20"/>
  <c r="G32" i="20"/>
  <c r="G31" i="20"/>
  <c r="G30" i="20"/>
  <c r="G29" i="20"/>
  <c r="G22" i="20"/>
  <c r="G20" i="20"/>
  <c r="G83" i="19"/>
  <c r="G82" i="19"/>
  <c r="G81" i="19"/>
  <c r="G80" i="19"/>
  <c r="G79" i="19"/>
  <c r="G78" i="19"/>
  <c r="G77" i="19"/>
  <c r="G76" i="19"/>
  <c r="G75" i="19"/>
  <c r="G74" i="19"/>
  <c r="G73" i="19"/>
  <c r="G72" i="19"/>
  <c r="G71" i="19"/>
  <c r="G70" i="19"/>
  <c r="G69" i="19"/>
  <c r="G68" i="19"/>
  <c r="G67" i="19"/>
  <c r="G66" i="19"/>
  <c r="G65" i="19"/>
  <c r="G64" i="19"/>
  <c r="G55" i="19"/>
  <c r="G52" i="19"/>
  <c r="G48" i="19"/>
  <c r="G61" i="19"/>
  <c r="G46" i="19"/>
  <c r="G59" i="19"/>
  <c r="G58" i="19"/>
  <c r="G57" i="19"/>
  <c r="G42" i="19"/>
  <c r="G41" i="19"/>
  <c r="G40" i="19"/>
  <c r="G39" i="19"/>
  <c r="G38" i="19"/>
  <c r="G35" i="19"/>
  <c r="G34" i="19"/>
  <c r="G33" i="19"/>
  <c r="G32" i="19"/>
  <c r="G31" i="19"/>
  <c r="G30" i="19"/>
  <c r="G29" i="19"/>
  <c r="G28" i="19"/>
  <c r="G27" i="19"/>
  <c r="G25" i="19"/>
  <c r="G75" i="14"/>
  <c r="G74" i="14"/>
  <c r="G73" i="14"/>
  <c r="G72" i="14"/>
  <c r="G71" i="14"/>
  <c r="G70" i="14"/>
  <c r="G69" i="14"/>
  <c r="G68" i="14"/>
  <c r="G67" i="14"/>
  <c r="G66" i="14"/>
  <c r="G65" i="14"/>
  <c r="G64" i="14"/>
  <c r="G63" i="14"/>
  <c r="G62" i="14"/>
  <c r="G61" i="14"/>
  <c r="G60" i="14"/>
  <c r="G59" i="14"/>
  <c r="G58" i="14"/>
  <c r="G57" i="14"/>
  <c r="G56" i="14"/>
  <c r="G54" i="14"/>
  <c r="G46" i="14"/>
  <c r="G42" i="14"/>
  <c r="G53" i="14"/>
  <c r="G40" i="14"/>
  <c r="G51" i="14"/>
  <c r="G50" i="14"/>
  <c r="G49" i="14"/>
  <c r="G36" i="14"/>
  <c r="G35" i="14"/>
  <c r="G34" i="14"/>
  <c r="G30" i="14"/>
  <c r="G29" i="14"/>
  <c r="G28" i="14"/>
  <c r="G27" i="14"/>
  <c r="G26" i="14"/>
  <c r="G25" i="14"/>
  <c r="G23" i="14"/>
  <c r="G128" i="10"/>
  <c r="G127" i="10"/>
  <c r="G126" i="10"/>
  <c r="G125" i="10"/>
  <c r="G124" i="10"/>
  <c r="G123" i="10"/>
  <c r="G122" i="10"/>
  <c r="G121" i="10"/>
  <c r="G120" i="10"/>
  <c r="G119" i="10"/>
  <c r="G118" i="10"/>
  <c r="G117" i="10"/>
  <c r="G116" i="10"/>
  <c r="G114" i="10"/>
  <c r="G113" i="10"/>
  <c r="G112" i="10"/>
  <c r="G111" i="10"/>
  <c r="G110" i="10"/>
  <c r="G109" i="10"/>
  <c r="G108" i="10"/>
  <c r="G107" i="10"/>
  <c r="G106" i="10"/>
  <c r="G105" i="10"/>
  <c r="G104" i="10"/>
  <c r="G103" i="10"/>
  <c r="G102" i="10"/>
  <c r="G101" i="10"/>
  <c r="G100" i="10"/>
  <c r="G98" i="10"/>
  <c r="G97" i="10"/>
  <c r="G96" i="10"/>
  <c r="G95" i="10"/>
  <c r="G94" i="10"/>
  <c r="G93" i="10"/>
  <c r="G90" i="10"/>
  <c r="G89" i="10"/>
  <c r="G88" i="10"/>
  <c r="G79" i="10"/>
  <c r="G77" i="10"/>
  <c r="G85" i="10"/>
  <c r="G84" i="10"/>
  <c r="G83" i="10"/>
  <c r="G82" i="10"/>
  <c r="G81" i="10"/>
  <c r="G71" i="10"/>
  <c r="G70" i="10"/>
  <c r="G69" i="10"/>
  <c r="G68" i="10"/>
  <c r="G67" i="10"/>
  <c r="G66" i="10"/>
  <c r="G65" i="10"/>
  <c r="G64" i="10"/>
  <c r="G63" i="10"/>
  <c r="G62" i="10"/>
  <c r="G61" i="10"/>
  <c r="G60" i="10"/>
  <c r="G57" i="10"/>
  <c r="G56" i="10"/>
  <c r="G55" i="10"/>
  <c r="G52" i="10"/>
  <c r="G51" i="10"/>
  <c r="G50" i="10"/>
  <c r="G49" i="10"/>
  <c r="G48" i="10"/>
  <c r="G47" i="10"/>
  <c r="G45" i="10"/>
  <c r="G44" i="10"/>
  <c r="G43" i="10"/>
  <c r="G42" i="10"/>
  <c r="G41" i="10"/>
  <c r="G220" i="9"/>
  <c r="G219" i="9"/>
  <c r="G218" i="9"/>
  <c r="G217" i="9"/>
  <c r="G216" i="9"/>
  <c r="G215" i="9"/>
  <c r="G211" i="9"/>
  <c r="G210" i="9"/>
  <c r="G208" i="9"/>
  <c r="G207" i="9"/>
  <c r="G206" i="9"/>
  <c r="G205" i="9"/>
  <c r="G204" i="9"/>
  <c r="G203" i="9"/>
  <c r="G202" i="9"/>
  <c r="G200" i="9"/>
  <c r="G199" i="9"/>
  <c r="G198" i="9"/>
  <c r="G197" i="9"/>
  <c r="G196" i="9"/>
  <c r="G195" i="9"/>
  <c r="G194" i="9"/>
  <c r="G193" i="9"/>
  <c r="G192" i="9"/>
  <c r="G191" i="9"/>
  <c r="G186" i="9"/>
  <c r="G185" i="9"/>
  <c r="G184" i="9"/>
  <c r="G182" i="9"/>
  <c r="G181" i="9"/>
  <c r="G179" i="9"/>
  <c r="G178" i="9"/>
  <c r="G177" i="9"/>
  <c r="G176" i="9"/>
  <c r="G175" i="9"/>
  <c r="G174" i="9"/>
  <c r="G173" i="9"/>
  <c r="G172" i="9"/>
  <c r="G171" i="9"/>
  <c r="G170" i="9"/>
  <c r="G169" i="9"/>
  <c r="G168" i="9"/>
  <c r="G167" i="9"/>
  <c r="G166" i="9"/>
  <c r="G164" i="9"/>
  <c r="G163" i="9"/>
  <c r="G160" i="9"/>
  <c r="G159" i="9"/>
  <c r="G158" i="9"/>
  <c r="G156" i="9"/>
  <c r="G146" i="9"/>
  <c r="G137" i="9"/>
  <c r="G136" i="9"/>
  <c r="G132" i="9"/>
  <c r="G131" i="9"/>
  <c r="G130" i="9"/>
  <c r="G129" i="9"/>
  <c r="G125" i="9"/>
  <c r="G121" i="9"/>
  <c r="G117" i="9"/>
  <c r="G155" i="9"/>
  <c r="G115" i="9"/>
  <c r="G114" i="9"/>
  <c r="G113" i="9"/>
  <c r="G151" i="9"/>
  <c r="G111" i="9"/>
  <c r="G110" i="9"/>
  <c r="G109" i="9"/>
  <c r="G108" i="9"/>
  <c r="G106" i="9"/>
  <c r="G105" i="9"/>
  <c r="G143" i="9"/>
  <c r="G103" i="9"/>
  <c r="G141" i="9"/>
  <c r="G140" i="9"/>
  <c r="G139" i="9"/>
  <c r="G99" i="9"/>
  <c r="G98" i="9"/>
  <c r="G97" i="9"/>
  <c r="G135" i="9"/>
  <c r="G93" i="9"/>
  <c r="G92" i="9"/>
  <c r="G91" i="9"/>
  <c r="G90" i="9"/>
  <c r="G89" i="9"/>
  <c r="G86" i="9"/>
  <c r="G124" i="9"/>
  <c r="G123" i="9"/>
  <c r="G120" i="9"/>
  <c r="G82" i="9"/>
  <c r="G77" i="9"/>
  <c r="G76" i="9"/>
  <c r="G75" i="9"/>
  <c r="G74" i="9"/>
  <c r="G73" i="9"/>
  <c r="G72" i="9"/>
  <c r="G71" i="9"/>
  <c r="G70" i="9"/>
  <c r="G69" i="9"/>
  <c r="G67" i="9"/>
  <c r="G64" i="9"/>
  <c r="G63" i="9"/>
  <c r="G62" i="9"/>
  <c r="G61" i="9"/>
  <c r="G58" i="9"/>
  <c r="G56" i="9"/>
  <c r="G55" i="9"/>
  <c r="G54" i="9"/>
  <c r="G53" i="9"/>
  <c r="G52" i="9"/>
  <c r="G51" i="9"/>
  <c r="G50" i="9"/>
  <c r="G49" i="9"/>
  <c r="G48" i="9"/>
  <c r="G47" i="9"/>
  <c r="G46" i="9"/>
  <c r="G45" i="9"/>
  <c r="G43" i="9"/>
  <c r="G42" i="9"/>
  <c r="G41" i="9"/>
  <c r="G40" i="9"/>
  <c r="G39" i="9"/>
  <c r="G38" i="9"/>
  <c r="G138" i="8"/>
  <c r="G137" i="8"/>
  <c r="G136" i="8"/>
  <c r="G135" i="8"/>
  <c r="G134" i="8"/>
  <c r="G133" i="8"/>
  <c r="G132" i="8"/>
  <c r="G130" i="8"/>
  <c r="G129" i="8"/>
  <c r="G128" i="8"/>
  <c r="G127" i="8"/>
  <c r="G126" i="8"/>
  <c r="G125" i="8"/>
  <c r="G124" i="8"/>
  <c r="G123" i="8"/>
  <c r="G122" i="8"/>
  <c r="G121" i="8"/>
  <c r="G120" i="8"/>
  <c r="G119" i="8"/>
  <c r="G118" i="8"/>
  <c r="G117" i="8"/>
  <c r="G116" i="8"/>
  <c r="G115" i="8"/>
  <c r="G114" i="8"/>
  <c r="G113" i="8"/>
  <c r="G112" i="8"/>
  <c r="G109" i="8"/>
  <c r="G108" i="8"/>
  <c r="G107" i="8"/>
  <c r="G106" i="8"/>
  <c r="G105" i="8"/>
  <c r="G103" i="8"/>
  <c r="G102" i="8"/>
  <c r="G101" i="8"/>
  <c r="G100" i="8"/>
  <c r="G99" i="8"/>
  <c r="G98" i="8"/>
  <c r="G95" i="8"/>
  <c r="G94" i="8"/>
  <c r="G96" i="8"/>
  <c r="G91" i="8"/>
  <c r="G82" i="8"/>
  <c r="G90" i="8"/>
  <c r="G89" i="8"/>
  <c r="G88" i="8"/>
  <c r="G87" i="8"/>
  <c r="G86" i="8"/>
  <c r="G76" i="8"/>
  <c r="G75" i="8"/>
  <c r="G74" i="8"/>
  <c r="G73" i="8"/>
  <c r="G72" i="8"/>
  <c r="G71" i="8"/>
  <c r="G70" i="8"/>
  <c r="G69" i="8"/>
  <c r="G68" i="8"/>
  <c r="G67" i="8"/>
  <c r="G64" i="8"/>
  <c r="G63" i="8"/>
  <c r="G62" i="8"/>
  <c r="G65" i="8"/>
  <c r="G59" i="8"/>
  <c r="G57" i="8"/>
  <c r="G56" i="8"/>
  <c r="G55" i="8"/>
  <c r="G54" i="8"/>
  <c r="G53" i="8"/>
  <c r="G52" i="8"/>
  <c r="G51" i="8"/>
  <c r="G50" i="8"/>
  <c r="G49" i="8"/>
  <c r="G48" i="8"/>
  <c r="G46" i="8"/>
  <c r="G45" i="8"/>
  <c r="G43" i="8"/>
  <c r="G42" i="8"/>
  <c r="G41" i="8"/>
  <c r="G40" i="8"/>
  <c r="G39" i="8"/>
  <c r="G38" i="8"/>
  <c r="G157" i="7"/>
  <c r="G156" i="7"/>
  <c r="G155" i="7"/>
  <c r="G154" i="7"/>
  <c r="G153" i="7"/>
  <c r="G152" i="7"/>
  <c r="G151" i="7"/>
  <c r="G150" i="7"/>
  <c r="G149" i="7"/>
  <c r="G148" i="7"/>
  <c r="G147" i="7"/>
  <c r="G146" i="7"/>
  <c r="G145" i="7"/>
  <c r="G144" i="7"/>
  <c r="G143" i="7"/>
  <c r="G142" i="7"/>
  <c r="G141" i="7"/>
  <c r="G140" i="7"/>
  <c r="G139" i="7"/>
  <c r="G138" i="7"/>
  <c r="G137" i="7"/>
  <c r="G136" i="7"/>
  <c r="G135" i="7"/>
  <c r="G134" i="7"/>
  <c r="G132" i="7"/>
  <c r="G131" i="7"/>
  <c r="G130" i="7"/>
  <c r="G129" i="7"/>
  <c r="G128" i="7"/>
  <c r="G127" i="7"/>
  <c r="G126" i="7"/>
  <c r="G125" i="7"/>
  <c r="G120" i="7"/>
  <c r="G119" i="7"/>
  <c r="G118" i="7"/>
  <c r="G117" i="7"/>
  <c r="G116" i="7"/>
  <c r="G114" i="7"/>
  <c r="G113" i="7"/>
  <c r="G112" i="7"/>
  <c r="G111" i="7"/>
  <c r="G110" i="7"/>
  <c r="G109" i="7"/>
  <c r="G108" i="7"/>
  <c r="G100" i="7"/>
  <c r="G98" i="7"/>
  <c r="G97" i="7"/>
  <c r="G96" i="7"/>
  <c r="G92" i="7"/>
  <c r="G88" i="7"/>
  <c r="G87" i="7"/>
  <c r="G85" i="7"/>
  <c r="G81" i="7"/>
  <c r="G105" i="7"/>
  <c r="G104" i="7"/>
  <c r="G103" i="7"/>
  <c r="G102" i="7"/>
  <c r="G101" i="7"/>
  <c r="G75" i="7"/>
  <c r="G74" i="7"/>
  <c r="G73" i="7"/>
  <c r="G72" i="7"/>
  <c r="G71" i="7"/>
  <c r="G70" i="7"/>
  <c r="G67" i="7"/>
  <c r="G91" i="7"/>
  <c r="G90" i="7"/>
  <c r="G63" i="7"/>
  <c r="G62" i="7"/>
  <c r="G61" i="7"/>
  <c r="G60" i="7"/>
  <c r="G57" i="7"/>
  <c r="G56" i="7"/>
  <c r="G55" i="7"/>
  <c r="G54" i="7"/>
  <c r="G53" i="7"/>
  <c r="G52" i="7"/>
  <c r="G51" i="7"/>
  <c r="G50" i="7"/>
  <c r="G49" i="7"/>
  <c r="G47" i="7"/>
  <c r="G46" i="7"/>
  <c r="G45" i="7"/>
  <c r="G44" i="7"/>
  <c r="G43" i="7"/>
  <c r="G111" i="6"/>
  <c r="G110" i="6"/>
  <c r="G109" i="6"/>
  <c r="G108" i="6"/>
  <c r="G107" i="6"/>
  <c r="G106" i="6"/>
  <c r="G105" i="6"/>
  <c r="G104" i="6"/>
  <c r="G103" i="6"/>
  <c r="G102" i="6"/>
  <c r="G101" i="6"/>
  <c r="G100" i="6"/>
  <c r="G99" i="6"/>
  <c r="G98" i="6"/>
  <c r="G97" i="6"/>
  <c r="G96" i="6"/>
  <c r="G95" i="6"/>
  <c r="G94" i="6"/>
  <c r="G93" i="6"/>
  <c r="G90" i="6"/>
  <c r="G89" i="6"/>
  <c r="G88" i="6"/>
  <c r="G87" i="6"/>
  <c r="G86" i="6"/>
  <c r="G85" i="6"/>
  <c r="G83" i="6"/>
  <c r="G82" i="6"/>
  <c r="G81" i="6"/>
  <c r="G80" i="6"/>
  <c r="G79" i="6"/>
  <c r="G76" i="6"/>
  <c r="G75" i="6"/>
  <c r="G74" i="6"/>
  <c r="G65" i="6"/>
  <c r="G63" i="6"/>
  <c r="G71" i="6"/>
  <c r="G70" i="6"/>
  <c r="G69" i="6"/>
  <c r="G68" i="6"/>
  <c r="G67" i="6"/>
  <c r="G57" i="6"/>
  <c r="G56" i="6"/>
  <c r="G55" i="6"/>
  <c r="G54" i="6"/>
  <c r="G53" i="6"/>
  <c r="G52" i="6"/>
  <c r="G51" i="6"/>
  <c r="G50" i="6"/>
  <c r="G49" i="6"/>
  <c r="G48" i="6"/>
  <c r="G45" i="6"/>
  <c r="G44" i="6"/>
  <c r="G43" i="6"/>
  <c r="G46" i="6"/>
  <c r="G40" i="6"/>
  <c r="G39" i="6"/>
  <c r="G37" i="6"/>
  <c r="G36" i="6"/>
  <c r="G35" i="6"/>
  <c r="G34" i="6"/>
  <c r="G33" i="6"/>
  <c r="G32" i="6"/>
  <c r="G26" i="6"/>
  <c r="G24" i="6"/>
  <c r="I220" i="9" l="1"/>
  <c r="I133" i="7"/>
  <c r="I92" i="6"/>
  <c r="I111" i="8"/>
  <c r="I201" i="9"/>
  <c r="I115" i="10"/>
  <c r="I57" i="7"/>
  <c r="G54" i="19"/>
  <c r="G53" i="19"/>
  <c r="G152" i="9"/>
  <c r="G112" i="9"/>
  <c r="G153" i="9"/>
  <c r="G99" i="7"/>
  <c r="G72" i="6"/>
  <c r="I96" i="20"/>
  <c r="G58" i="21"/>
  <c r="I104" i="10"/>
  <c r="G85" i="8"/>
  <c r="G81" i="8"/>
  <c r="G84" i="8"/>
  <c r="G93" i="8"/>
  <c r="G79" i="8"/>
  <c r="G77" i="8"/>
  <c r="G78" i="21"/>
  <c r="I108" i="20"/>
  <c r="G82" i="20"/>
  <c r="G91" i="20"/>
  <c r="I95" i="20" s="1"/>
  <c r="G80" i="20"/>
  <c r="G94" i="9"/>
  <c r="G150" i="9"/>
  <c r="I127" i="7"/>
  <c r="I109" i="6"/>
  <c r="G77" i="6"/>
  <c r="G61" i="6"/>
  <c r="I132" i="8"/>
  <c r="G97" i="8"/>
  <c r="G149" i="9"/>
  <c r="G102" i="9"/>
  <c r="G144" i="9"/>
  <c r="G162" i="9"/>
  <c r="G138" i="9"/>
  <c r="G161" i="9"/>
  <c r="G100" i="9"/>
  <c r="I191" i="9"/>
  <c r="I218" i="9"/>
  <c r="G84" i="6"/>
  <c r="I88" i="6" s="1"/>
  <c r="G66" i="6"/>
  <c r="G58" i="6"/>
  <c r="G78" i="6"/>
  <c r="I154" i="7"/>
  <c r="G80" i="7"/>
  <c r="G65" i="7"/>
  <c r="G75" i="10"/>
  <c r="G74" i="10"/>
  <c r="I127" i="10"/>
  <c r="G92" i="10"/>
  <c r="G41" i="14"/>
  <c r="I61" i="14"/>
  <c r="G62" i="19"/>
  <c r="G77" i="20"/>
  <c r="G76" i="20"/>
  <c r="I110" i="20"/>
  <c r="G21" i="20"/>
  <c r="G88" i="21"/>
  <c r="I91" i="21" s="1"/>
  <c r="G77" i="21"/>
  <c r="G57" i="21"/>
  <c r="I92" i="21"/>
  <c r="I103" i="21"/>
  <c r="G65" i="21"/>
  <c r="G48" i="21"/>
  <c r="G79" i="21"/>
  <c r="I104" i="21"/>
  <c r="G73" i="21"/>
  <c r="I94" i="21"/>
  <c r="I99" i="21"/>
  <c r="G59" i="21"/>
  <c r="G69" i="20"/>
  <c r="G52" i="20"/>
  <c r="I97" i="20"/>
  <c r="I101" i="20"/>
  <c r="G61" i="20"/>
  <c r="I74" i="14"/>
  <c r="G52" i="14"/>
  <c r="G48" i="14"/>
  <c r="G47" i="14"/>
  <c r="I65" i="14"/>
  <c r="G43" i="14"/>
  <c r="I122" i="10"/>
  <c r="G72" i="10"/>
  <c r="G91" i="10"/>
  <c r="G86" i="10"/>
  <c r="G80" i="10"/>
  <c r="I128" i="10"/>
  <c r="G76" i="10"/>
  <c r="G99" i="10"/>
  <c r="I102" i="10" s="1"/>
  <c r="I210" i="9"/>
  <c r="G59" i="9"/>
  <c r="G84" i="9"/>
  <c r="G142" i="9"/>
  <c r="G96" i="9"/>
  <c r="G107" i="9"/>
  <c r="G154" i="9"/>
  <c r="G180" i="9"/>
  <c r="I184" i="9" s="1"/>
  <c r="G81" i="9"/>
  <c r="G116" i="9"/>
  <c r="I125" i="8"/>
  <c r="G80" i="8"/>
  <c r="I138" i="8"/>
  <c r="G104" i="8"/>
  <c r="I107" i="8" s="1"/>
  <c r="I120" i="8"/>
  <c r="I142" i="7"/>
  <c r="G79" i="7"/>
  <c r="G78" i="7"/>
  <c r="G66" i="7"/>
  <c r="G76" i="7"/>
  <c r="G106" i="7"/>
  <c r="G86" i="7"/>
  <c r="G115" i="7"/>
  <c r="I118" i="7" s="1"/>
  <c r="G41" i="6"/>
  <c r="I111" i="6"/>
  <c r="I100" i="6"/>
  <c r="G62" i="6"/>
  <c r="I105" i="6"/>
  <c r="G60" i="6"/>
  <c r="I75" i="14"/>
  <c r="G45" i="14"/>
  <c r="G33" i="14"/>
  <c r="I67" i="14"/>
  <c r="I71" i="14"/>
  <c r="G39" i="14"/>
  <c r="G38" i="14"/>
  <c r="G37" i="14"/>
  <c r="G18" i="19"/>
  <c r="G16" i="19"/>
  <c r="G51" i="19"/>
  <c r="I74" i="19"/>
  <c r="I82" i="19"/>
  <c r="G43" i="19"/>
  <c r="I83" i="19"/>
  <c r="G60" i="19"/>
  <c r="G56" i="19"/>
  <c r="I69" i="19"/>
  <c r="I75" i="19"/>
  <c r="I79" i="19"/>
  <c r="G45" i="19"/>
  <c r="I158" i="7"/>
  <c r="G17" i="21"/>
  <c r="G19" i="21"/>
  <c r="G21" i="21"/>
  <c r="G63" i="21"/>
  <c r="G19" i="20"/>
  <c r="G67" i="20"/>
  <c r="G14" i="19"/>
  <c r="G49" i="19"/>
  <c r="G15" i="14"/>
  <c r="G22" i="6"/>
  <c r="G23" i="6"/>
  <c r="G25" i="6"/>
  <c r="G64" i="6"/>
  <c r="G42" i="21"/>
  <c r="I34" i="21"/>
  <c r="G69" i="21"/>
  <c r="G37" i="21"/>
  <c r="G46" i="20"/>
  <c r="I37" i="20"/>
  <c r="G73" i="20"/>
  <c r="G64" i="20"/>
  <c r="G62" i="20"/>
  <c r="I32" i="19"/>
  <c r="G47" i="19"/>
  <c r="G44" i="19"/>
  <c r="I29" i="14"/>
  <c r="G58" i="10"/>
  <c r="G53" i="10"/>
  <c r="G73" i="10"/>
  <c r="G65" i="9"/>
  <c r="I54" i="9"/>
  <c r="G145" i="9"/>
  <c r="G128" i="9"/>
  <c r="G85" i="9"/>
  <c r="G104" i="9"/>
  <c r="G101" i="9"/>
  <c r="G148" i="9"/>
  <c r="G147" i="9"/>
  <c r="I56" i="8"/>
  <c r="G60" i="8"/>
  <c r="G66" i="8"/>
  <c r="G78" i="8"/>
  <c r="I54" i="7"/>
  <c r="G95" i="7"/>
  <c r="G77" i="7"/>
  <c r="G59" i="6"/>
  <c r="G16" i="10"/>
  <c r="G17" i="9"/>
  <c r="G66" i="9" l="1"/>
  <c r="I98" i="8"/>
  <c r="I93" i="10"/>
  <c r="I163" i="9"/>
  <c r="G133" i="9"/>
  <c r="G95" i="9"/>
  <c r="G134" i="9"/>
  <c r="I79" i="6"/>
  <c r="G84" i="7"/>
  <c r="G59" i="7"/>
  <c r="G36" i="19"/>
  <c r="G37" i="19"/>
  <c r="G18" i="21"/>
  <c r="G27" i="21"/>
  <c r="G27" i="20"/>
  <c r="G24" i="19"/>
  <c r="G15" i="19"/>
  <c r="G14" i="14"/>
  <c r="G22" i="14"/>
  <c r="G16" i="14"/>
  <c r="G17" i="14"/>
  <c r="G21" i="6"/>
  <c r="G31" i="6"/>
  <c r="G64" i="21"/>
  <c r="G47" i="21"/>
  <c r="G68" i="21"/>
  <c r="G51" i="21"/>
  <c r="G43" i="21"/>
  <c r="G38" i="21"/>
  <c r="G47" i="20"/>
  <c r="G42" i="20"/>
  <c r="G72" i="20"/>
  <c r="G55" i="20"/>
  <c r="G68" i="20"/>
  <c r="G51" i="20"/>
  <c r="G44" i="14"/>
  <c r="G32" i="14"/>
  <c r="I31" i="14"/>
  <c r="G59" i="10"/>
  <c r="G54" i="10"/>
  <c r="G127" i="9"/>
  <c r="G88" i="9"/>
  <c r="G60" i="9"/>
  <c r="G83" i="9"/>
  <c r="G122" i="9"/>
  <c r="G119" i="9"/>
  <c r="G80" i="9"/>
  <c r="G61" i="8"/>
  <c r="I74" i="8" s="1"/>
  <c r="G89" i="7"/>
  <c r="G64" i="7"/>
  <c r="G94" i="7"/>
  <c r="G69" i="7"/>
  <c r="G83" i="7"/>
  <c r="G58" i="7"/>
  <c r="G42" i="6"/>
  <c r="G47" i="6"/>
  <c r="G9" i="21"/>
  <c r="G9" i="20"/>
  <c r="G9" i="19"/>
  <c r="G9" i="14"/>
  <c r="G19" i="10"/>
  <c r="I50" i="20" l="1"/>
  <c r="I79" i="9"/>
  <c r="I55" i="14"/>
  <c r="I55" i="6"/>
  <c r="I69" i="10"/>
  <c r="I46" i="21"/>
  <c r="G50" i="19"/>
  <c r="I63" i="19" s="1"/>
  <c r="G18" i="20"/>
  <c r="G17" i="20"/>
  <c r="G67" i="21"/>
  <c r="G50" i="21"/>
  <c r="G71" i="20"/>
  <c r="G54" i="20"/>
  <c r="I35" i="19"/>
  <c r="G126" i="9"/>
  <c r="G87" i="9"/>
  <c r="G68" i="7"/>
  <c r="G93" i="7"/>
  <c r="I73" i="6"/>
  <c r="G15" i="9"/>
  <c r="G15" i="8"/>
  <c r="I84" i="20" l="1"/>
  <c r="I80" i="21"/>
  <c r="G12" i="9"/>
  <c r="G12" i="8"/>
  <c r="G18" i="7"/>
  <c r="G13" i="6"/>
  <c r="G16" i="9" l="1"/>
  <c r="G14" i="21"/>
  <c r="G14" i="20"/>
  <c r="G23" i="8"/>
  <c r="G28" i="7"/>
  <c r="G29" i="7"/>
  <c r="G13" i="21" l="1"/>
  <c r="G12" i="21"/>
  <c r="G13" i="20"/>
  <c r="G12" i="20"/>
  <c r="G11" i="14"/>
  <c r="G10" i="14"/>
  <c r="G11" i="19"/>
  <c r="G10" i="19"/>
  <c r="G26" i="10"/>
  <c r="G25" i="10"/>
  <c r="G19" i="9"/>
  <c r="G20" i="9"/>
  <c r="G21" i="9"/>
  <c r="G22" i="9"/>
  <c r="G24" i="9"/>
  <c r="G23" i="9"/>
  <c r="G22" i="8"/>
  <c r="G21" i="8"/>
  <c r="G7" i="10"/>
  <c r="G10" i="7"/>
  <c r="G9" i="7"/>
  <c r="G8" i="7"/>
  <c r="G7" i="7"/>
  <c r="G6" i="7"/>
  <c r="G16" i="21"/>
  <c r="I29" i="21" s="1"/>
  <c r="G11" i="21"/>
  <c r="G10" i="21"/>
  <c r="G7" i="21"/>
  <c r="G6" i="21"/>
  <c r="G5" i="21"/>
  <c r="G16" i="20"/>
  <c r="I32" i="20" s="1"/>
  <c r="G11" i="20"/>
  <c r="G10" i="20"/>
  <c r="G7" i="20"/>
  <c r="G6" i="20"/>
  <c r="G5" i="20"/>
  <c r="G13" i="19"/>
  <c r="I26" i="19" s="1"/>
  <c r="G7" i="19"/>
  <c r="G6" i="19"/>
  <c r="G5" i="19"/>
  <c r="G87" i="10" l="1"/>
  <c r="I87" i="10" s="1"/>
  <c r="G46" i="10"/>
  <c r="G33" i="10"/>
  <c r="G39" i="10"/>
  <c r="G37" i="10"/>
  <c r="G36" i="10"/>
  <c r="G30" i="9"/>
  <c r="G44" i="9"/>
  <c r="G36" i="9"/>
  <c r="G34" i="9"/>
  <c r="G33" i="9"/>
  <c r="G157" i="9"/>
  <c r="G92" i="8"/>
  <c r="G44" i="8"/>
  <c r="G36" i="8"/>
  <c r="G34" i="8"/>
  <c r="G33" i="8"/>
  <c r="G35" i="7"/>
  <c r="G41" i="7"/>
  <c r="G39" i="7"/>
  <c r="G38" i="7"/>
  <c r="G107" i="7"/>
  <c r="G48" i="7"/>
  <c r="G8" i="19"/>
  <c r="I12" i="19" s="1"/>
  <c r="G11" i="7"/>
  <c r="G8" i="21"/>
  <c r="I15" i="21" s="1"/>
  <c r="G8" i="20"/>
  <c r="G111" i="20" s="1"/>
  <c r="C15" i="32" s="1"/>
  <c r="I15" i="20" l="1"/>
  <c r="G105" i="21"/>
  <c r="C16" i="32" s="1"/>
  <c r="G30" i="8"/>
  <c r="G32" i="8"/>
  <c r="G32" i="9"/>
  <c r="G37" i="7"/>
  <c r="G84" i="19"/>
  <c r="C14" i="32" s="1"/>
  <c r="G35" i="10"/>
  <c r="G38" i="10"/>
  <c r="G35" i="9"/>
  <c r="G118" i="9"/>
  <c r="I157" i="9" s="1"/>
  <c r="G83" i="8"/>
  <c r="I92" i="8" s="1"/>
  <c r="G35" i="8"/>
  <c r="G82" i="7"/>
  <c r="I107" i="7" s="1"/>
  <c r="G40" i="7"/>
  <c r="G34" i="10" l="1"/>
  <c r="G32" i="10"/>
  <c r="G40" i="10"/>
  <c r="G29" i="9"/>
  <c r="G37" i="9"/>
  <c r="G37" i="8"/>
  <c r="G31" i="8"/>
  <c r="G29" i="8"/>
  <c r="G34" i="7"/>
  <c r="G36" i="7"/>
  <c r="G42" i="7"/>
  <c r="G31" i="9" l="1"/>
  <c r="G31" i="10"/>
  <c r="G30" i="10"/>
  <c r="G28" i="9"/>
  <c r="G27" i="8"/>
  <c r="G32" i="7"/>
  <c r="G33" i="7"/>
  <c r="G13" i="14"/>
  <c r="I24" i="14" s="1"/>
  <c r="G8" i="14"/>
  <c r="G7" i="14"/>
  <c r="G6" i="14"/>
  <c r="G5" i="14"/>
  <c r="I12" i="14" l="1"/>
  <c r="G28" i="8"/>
  <c r="G76" i="14"/>
  <c r="C13" i="32" s="1"/>
  <c r="G10" i="6" l="1"/>
  <c r="G29" i="10" l="1"/>
  <c r="I50" i="10" s="1"/>
  <c r="G27" i="10"/>
  <c r="G24" i="10"/>
  <c r="G23" i="10"/>
  <c r="G22" i="10"/>
  <c r="G21" i="10"/>
  <c r="G20" i="10"/>
  <c r="G18" i="10"/>
  <c r="G17" i="10"/>
  <c r="G15" i="10"/>
  <c r="G14" i="10"/>
  <c r="G13" i="10"/>
  <c r="G12" i="10"/>
  <c r="G11" i="10"/>
  <c r="G10" i="10"/>
  <c r="G9" i="10"/>
  <c r="G8" i="10"/>
  <c r="G6" i="10"/>
  <c r="G5" i="10"/>
  <c r="G27" i="9"/>
  <c r="I48" i="9" s="1"/>
  <c r="G25" i="9"/>
  <c r="G18" i="9"/>
  <c r="G14" i="9"/>
  <c r="G13" i="9"/>
  <c r="G10" i="9"/>
  <c r="G9" i="9"/>
  <c r="G8" i="9"/>
  <c r="G7" i="9"/>
  <c r="G6" i="9"/>
  <c r="G5" i="9"/>
  <c r="G26" i="8"/>
  <c r="I49" i="8" s="1"/>
  <c r="G20" i="8"/>
  <c r="G19" i="8"/>
  <c r="G18" i="8"/>
  <c r="G17" i="8"/>
  <c r="G16" i="8"/>
  <c r="G14" i="8"/>
  <c r="G13" i="8"/>
  <c r="G11" i="8"/>
  <c r="G10" i="8"/>
  <c r="G9" i="8"/>
  <c r="G8" i="8"/>
  <c r="G7" i="8"/>
  <c r="G6" i="8"/>
  <c r="G5" i="8"/>
  <c r="G31" i="7"/>
  <c r="I48" i="7" s="1"/>
  <c r="G27" i="7"/>
  <c r="G26" i="7"/>
  <c r="G25" i="7"/>
  <c r="G24" i="7"/>
  <c r="G22" i="7"/>
  <c r="G21" i="7"/>
  <c r="G20" i="7"/>
  <c r="G19" i="7"/>
  <c r="G17" i="7"/>
  <c r="G16" i="7"/>
  <c r="G15" i="7"/>
  <c r="G14" i="7"/>
  <c r="G13" i="7"/>
  <c r="G12" i="7"/>
  <c r="G5" i="7"/>
  <c r="G20" i="6"/>
  <c r="I38" i="6" s="1"/>
  <c r="G18" i="6"/>
  <c r="G17" i="6"/>
  <c r="G16" i="6"/>
  <c r="G15" i="6"/>
  <c r="G14" i="6"/>
  <c r="G12" i="6"/>
  <c r="G11" i="6"/>
  <c r="G9" i="6"/>
  <c r="G8" i="6"/>
  <c r="G7" i="6"/>
  <c r="G6" i="6"/>
  <c r="G5" i="6"/>
  <c r="I26" i="9" l="1"/>
  <c r="I30" i="7"/>
  <c r="I25" i="8"/>
  <c r="I28" i="10"/>
  <c r="I19" i="6"/>
  <c r="G129" i="10"/>
  <c r="C11" i="32" s="1"/>
  <c r="G222" i="9"/>
  <c r="C9" i="32" s="1"/>
  <c r="G121" i="6"/>
  <c r="C4" i="32" s="1"/>
  <c r="G139" i="8"/>
  <c r="C7" i="32" s="1"/>
  <c r="G159" i="7"/>
  <c r="C5" i="32" s="1"/>
  <c r="C22" i="32" l="1"/>
</calcChain>
</file>

<file path=xl/sharedStrings.xml><?xml version="1.0" encoding="utf-8"?>
<sst xmlns="http://schemas.openxmlformats.org/spreadsheetml/2006/main" count="5668" uniqueCount="778">
  <si>
    <t>Eilės Nr.</t>
  </si>
  <si>
    <t>Darbo pavadinimas, aprašymas</t>
  </si>
  <si>
    <t>Mato vnt.</t>
  </si>
  <si>
    <t>Kiekis</t>
  </si>
  <si>
    <t>Iš viso, Eur be PVM</t>
  </si>
  <si>
    <t>1. Paruošiamieji darbai</t>
  </si>
  <si>
    <t>kompl.</t>
  </si>
  <si>
    <t>1.1</t>
  </si>
  <si>
    <t>1.2</t>
  </si>
  <si>
    <t>1.3</t>
  </si>
  <si>
    <t>1.4</t>
  </si>
  <si>
    <t>1.5</t>
  </si>
  <si>
    <t>1.6</t>
  </si>
  <si>
    <t>1.7</t>
  </si>
  <si>
    <t>1.8</t>
  </si>
  <si>
    <t>1.9</t>
  </si>
  <si>
    <t>2.1</t>
  </si>
  <si>
    <t>Skyrius</t>
  </si>
  <si>
    <t>2. Žemės sankasa</t>
  </si>
  <si>
    <t>Iš viso skyriuje 1, 
Eur be PVM</t>
  </si>
  <si>
    <r>
      <t xml:space="preserve">Vieneto kaina, Eur be PVM  </t>
    </r>
    <r>
      <rPr>
        <b/>
        <sz val="11"/>
        <color rgb="FFFF0000"/>
        <rFont val="Times New Roman"/>
        <family val="1"/>
        <charset val="186"/>
      </rPr>
      <t>(pildo Teikėjas)</t>
    </r>
  </si>
  <si>
    <t>1.10</t>
  </si>
  <si>
    <t>1.11</t>
  </si>
  <si>
    <t>1.12</t>
  </si>
  <si>
    <t>1.13</t>
  </si>
  <si>
    <t>Dirvožemio pašalinimas ir išvežimas rangovo pasirinktu atstumu (perteklinio)</t>
  </si>
  <si>
    <t>Grunto kasimas, pakrovimas ir išvežimas rangovo pasirinktu atstumu (perteklinio)</t>
  </si>
  <si>
    <t>1.14</t>
  </si>
  <si>
    <t>1.15</t>
  </si>
  <si>
    <t>1.16</t>
  </si>
  <si>
    <t>1.17</t>
  </si>
  <si>
    <t>1.18</t>
  </si>
  <si>
    <t>1.19</t>
  </si>
  <si>
    <t>1.20</t>
  </si>
  <si>
    <t>1.21</t>
  </si>
  <si>
    <t>1.22</t>
  </si>
  <si>
    <t>1.23</t>
  </si>
  <si>
    <t>1.24</t>
  </si>
  <si>
    <t>1.25</t>
  </si>
  <si>
    <t>Geodezinis trasos nužymėjimas</t>
  </si>
  <si>
    <t>Vidutinio tankumo medyno kirtimas, kelmų šalinimas ir utilizavimas, medžių kamienų sandėliavimas ir apskaitymas statybvietėje</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</si>
  <si>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t>
  </si>
  <si>
    <r>
      <t>m</t>
    </r>
    <r>
      <rPr>
        <vertAlign val="superscript"/>
        <sz val="11"/>
        <color theme="1"/>
        <rFont val="Times New Roman"/>
        <family val="1"/>
        <charset val="186"/>
      </rPr>
      <t>3</t>
    </r>
  </si>
  <si>
    <r>
      <t>Asfaltbetonio danga (grįžtamoji medžiaga ne mažiau kaip 9,58 Eur/m</t>
    </r>
    <r>
      <rPr>
        <vertAlign val="superscript"/>
        <sz val="11"/>
        <rFont val="Times New Roman"/>
        <family val="1"/>
        <charset val="186"/>
      </rPr>
      <t>3</t>
    </r>
    <r>
      <rPr>
        <sz val="11"/>
        <rFont val="Times New Roman"/>
        <family val="1"/>
        <charset val="186"/>
      </rPr>
      <t>)</t>
    </r>
  </si>
  <si>
    <t>m²</t>
  </si>
  <si>
    <t>km</t>
  </si>
  <si>
    <t>vnt.</t>
  </si>
  <si>
    <t>ha</t>
  </si>
  <si>
    <t>m³</t>
  </si>
  <si>
    <t>m</t>
  </si>
  <si>
    <t>t</t>
  </si>
  <si>
    <r>
      <t>m</t>
    </r>
    <r>
      <rPr>
        <vertAlign val="superscript"/>
        <sz val="11"/>
        <rFont val="Times New Roman"/>
        <family val="1"/>
        <charset val="186"/>
      </rPr>
      <t>3</t>
    </r>
  </si>
  <si>
    <t>Minkštų veislių iki 16 cm skersmens medžių ir kelmų pašalinimas</t>
  </si>
  <si>
    <t>Minkštų veislių nuo 17 cm iki 24 cm skersmens medžių ir kelmų pašalinimas</t>
  </si>
  <si>
    <t>Minkštų veislių nuo 32 cm skersmens medžių ir kelmų pašalinimas</t>
  </si>
  <si>
    <t>Medžių kamienų sandėliavimas ir apskaitymas statybvietėje</t>
  </si>
  <si>
    <t>Asfaltbetonio danga (grįžtamoji medžiaga ne mažiau kaip 9,58 Eur/m3)</t>
  </si>
  <si>
    <t xml:space="preserve">Betono plokščių dangos hvid=0,20 m ardymas </t>
  </si>
  <si>
    <t xml:space="preserve">Betono plokščių dangos hvid=0,23 m ardymas </t>
  </si>
  <si>
    <t>Minkštų veislių nuo 25 cm iki 32 cm skersmens medžių ir kelmų pašalinimas</t>
  </si>
  <si>
    <t>Dirvožemio pašalinimas, išvežimas į laikiną sandėliavimo aikštelę rangovo pasirinktu atstumu (iki 1 km)</t>
  </si>
  <si>
    <t>Magistralinio kelio A14 Vilnius–Utena ruožo nuo 59,00 iki 64,332 km rekonstravimo techninis darbo projektas. Unik Nr. 4400-5636-8931.</t>
  </si>
  <si>
    <t>Magistralinio kelio A14 Vilnius–Utena ruožo nuo 59,00 iki 64,332 km rekonstravimo techninis darbo projektas. Unik Nr. 4400-5636-4612.</t>
  </si>
  <si>
    <t>Magistralinio kelio A14 Vilnius–Utena ruožo nuo 59,00 iki 64,332 km rekonstravimo techninis darbo projektas. Unik Nr. 4400-3507-1213.</t>
  </si>
  <si>
    <t>Magistralinio kelio A14 Vilnius–Utena ruožo nuo 59,00 iki 64,332 km rekonstravimo techninis darbo projektas. Unik Nr. 4400-4129-9434.</t>
  </si>
  <si>
    <t>Magistralinio kelio A14 Vilnius–Utena ruožo nuo 59,00 iki 64,332 km rekonstravimo techninis darbo projektas. Unik Nr. 4400-6115-9108. Statinio ribos ties 57,400-60,100 km</t>
  </si>
  <si>
    <t>Magistralinio kelio A14 Vilnius–Utena ruožo nuo 59,00 iki 64,332 km rekonstravimo techninis darbo projektas. Unik Nr. 4400-6115-9119. Statinio ribos ties 60,100-60,800 km</t>
  </si>
  <si>
    <t>Magistralinio kelio A14 Vilnius–Utena ruožo nuo 59,00 iki 64,332 km rekonstravimo techninis darbo projektas. Unik Nr. 4400-6115-9128. Statinio ribos ties 60,800-62,300 km</t>
  </si>
  <si>
    <t>Magistralinio kelio A14 Vilnius–Utena ruožo nuo 59,00 iki 64,332 km rekonstravimo techninis darbo projektas. Unik Nr. 4400-6115-9130. Statinio ribos ties 62,300-62,900 km</t>
  </si>
  <si>
    <t>Magistralinio kelio A14 Vilnius–Utena ruožo nuo 59,00 iki 64,332 km rekonstravimo techninis darbo projektas. Unik Nr. 4400-6115-9140. Statinio ribos ties 62,900-64,700 km</t>
  </si>
  <si>
    <t>Minkštų  veislių nuo 25 cm iki 32 cm skersmens medžių ir kelmų pašalinimas</t>
  </si>
  <si>
    <t>Minkštų medžių kamienų sandėliavimas ir apskaitymas statybvietėje</t>
  </si>
  <si>
    <t xml:space="preserve">Betono plokščių dangos hvid=0,21 m ardymas </t>
  </si>
  <si>
    <t>Asfaltbetonio dangos hvid=0,08 m frezavimas arba išlaužimas ir sandėliavimas vietoje</t>
  </si>
  <si>
    <t>Asfaltbetonio dangos hvid=0,05 m frezavimas arba išlaužimas ir sandėliavimas vietoje</t>
  </si>
  <si>
    <t>Asfaltbetonio dangos nuovažose/sankryžose hvid=0,05 m frezavimas arba išlaužimas ir sandėliavimas vietoje</t>
  </si>
  <si>
    <t>Asfaltbetonio dangos nuovažose/sankryžose hvid=0,06 m frezavimas arba išlaužimas ir sandėliavimas vietoje</t>
  </si>
  <si>
    <t>Asfaltbetonio dangos hvid=0,09 m frezavimas arba išlaužimas ir sandėliavimas vietoje</t>
  </si>
  <si>
    <t>Asfaltbetonio dangos nuovažose/sankryžose hvid=0,04 m frezavimas arba išlaužimas ir sandėliavimas vietoje</t>
  </si>
  <si>
    <t>Asfaltbetonio dangos nuovažose/sankryžose hvid=0,10 m frezavimas arba išlaužimas ir sandėliavimas vietoje</t>
  </si>
  <si>
    <t>Asfaltbetonio dangos hvid=0,10 m frezavimas arba išlaužimas ir sandėliavimas vietoje</t>
  </si>
  <si>
    <t>Asfaltbetonio dangos hvid=0,04 m frezavimas arba išlaužimas ir sandėliavimas vietoje</t>
  </si>
  <si>
    <t>Asfaltbetonio dangos nuovažose/sankryžose hvid=0,13 m frezavimas arba išlaužimas ir sandėliavimas vietoje</t>
  </si>
  <si>
    <t>2.2</t>
  </si>
  <si>
    <t>Dirvožemio atvežimas iš laikinos sandėliavimo aikštelės šlaitų, griovio dugno tvirtinimui</t>
  </si>
  <si>
    <t>2.3</t>
  </si>
  <si>
    <t>2.4</t>
  </si>
  <si>
    <t>Grunto kasimas, pakrovimas ir išvežimas rangovo pasirinktu atstumu į sandėliavimo aikštelę</t>
  </si>
  <si>
    <t>2.5</t>
  </si>
  <si>
    <t>Grunto kasimas, žemės sankasos įrengimas iškasant pakopas h(min)=0,60 m, pakrovimas ir išvežimas rangovo pasirinktu atstumu (perteklinio)</t>
  </si>
  <si>
    <t>2.6</t>
  </si>
  <si>
    <t>2.7</t>
  </si>
  <si>
    <t>Žemės sankasos įrengimas, supilant pakopas h(min)=0,60 m, panaudojant esamą gruntą iš iškasų</t>
  </si>
  <si>
    <t>2.10</t>
  </si>
  <si>
    <t xml:space="preserve">Žemės sankasos planiravimas ir tankinimas mechanizuotu būdu (h=0,30m) </t>
  </si>
  <si>
    <t>2.11</t>
  </si>
  <si>
    <t xml:space="preserve">Žemės sankasos planiravimas ir tankinimas rankiniu būdu (h=0,30m) </t>
  </si>
  <si>
    <t>2.12</t>
  </si>
  <si>
    <t>Šlaitų ir griovio dugno planiravimas mechanizuotu būdu</t>
  </si>
  <si>
    <t>2.13</t>
  </si>
  <si>
    <t>Šlaitų ir griovio dugno planiravimas rankiniu būdu</t>
  </si>
  <si>
    <t>2.14</t>
  </si>
  <si>
    <t>Šlaitų ir jų prieigų padengimas dirvožemio sluoksniu ir apsėjimas veja, h=0,06 m</t>
  </si>
  <si>
    <t>2.15</t>
  </si>
  <si>
    <t>Griovių tvirtinimas žvyru fr. 16/32</t>
  </si>
  <si>
    <t>2.16</t>
  </si>
  <si>
    <t>2.17</t>
  </si>
  <si>
    <t>Griovių tvirtinimas įrengiant betoninius latakus 400x500x240 ant betono pagrindo (0,15 m)</t>
  </si>
  <si>
    <t>2.18</t>
  </si>
  <si>
    <t>Griovių tvirtinimas įrengiant akmenų grindinį (18-36 aukščio akmenys įplukti į betoną h = 0,20 m)</t>
  </si>
  <si>
    <t>2.19</t>
  </si>
  <si>
    <t>Šlaitų ir griovio dugno tvirtinimas plokštėmis 490x490x80 mm (tarpus užpildant betonu)</t>
  </si>
  <si>
    <t>2.20</t>
  </si>
  <si>
    <t>Betonas C30/37-XC4-XF4 šlaitų ir griovio dugno tvirtinimui</t>
  </si>
  <si>
    <t>2.21</t>
  </si>
  <si>
    <t xml:space="preserve">Gruntų sustiprinimas (GS) (h=0,30m) </t>
  </si>
  <si>
    <t>2.22</t>
  </si>
  <si>
    <t>Atskiriamųjų geosintetinių medžiagų įrengimas (pateikiamas stiprinimo plotas neįvertinant užleidimų)</t>
  </si>
  <si>
    <t>2.23</t>
  </si>
  <si>
    <t>2.24</t>
  </si>
  <si>
    <r>
      <t>Apsauginio šalčiui atsparaus sluoksnio įrengimas ant geosintetinių medžiagų (k</t>
    </r>
    <r>
      <rPr>
        <vertAlign val="subscript"/>
        <sz val="11"/>
        <color indexed="8"/>
        <rFont val="Times New Roman"/>
        <family val="1"/>
        <charset val="186"/>
      </rPr>
      <t>10</t>
    </r>
    <r>
      <rPr>
        <sz val="11"/>
        <color indexed="8"/>
        <rFont val="Times New Roman"/>
        <family val="1"/>
        <charset val="186"/>
      </rPr>
      <t>≥1,5·10</t>
    </r>
    <r>
      <rPr>
        <vertAlign val="superscript"/>
        <sz val="11"/>
        <color indexed="8"/>
        <rFont val="Times New Roman"/>
        <family val="1"/>
        <charset val="186"/>
      </rPr>
      <t>-5</t>
    </r>
    <r>
      <rPr>
        <sz val="11"/>
        <color indexed="8"/>
        <rFont val="Times New Roman"/>
        <family val="1"/>
        <charset val="186"/>
      </rPr>
      <t xml:space="preserve">) (h=0,25m) </t>
    </r>
  </si>
  <si>
    <t>Iš viso skyriuje 2, 
Eur be PVM</t>
  </si>
  <si>
    <t>3. Drenažo įrengimas</t>
  </si>
  <si>
    <t>3.1</t>
  </si>
  <si>
    <t>Plastikinių drenažo apžiūros šulinėlių, d315 mm skersmens, su ketiniais apvaliais d315 mm skersmens (d400 apkrovos klasės) dangčiais tiekimas, sumontavimas, išbandymas ir pridavimas užsakovui</t>
  </si>
  <si>
    <t>3.2</t>
  </si>
  <si>
    <t>Drenažo žiočių įrengimas</t>
  </si>
  <si>
    <t>3.3</t>
  </si>
  <si>
    <t>Drenažo įrengimas d 113/126, drenažinis vamzdis su geotekstilės filtru</t>
  </si>
  <si>
    <t>3.4</t>
  </si>
  <si>
    <t>Geotekstilė drenažui 100 g/m²</t>
  </si>
  <si>
    <t>3.5</t>
  </si>
  <si>
    <t>Skaldelė drenažui 5/8</t>
  </si>
  <si>
    <t>3.6</t>
  </si>
  <si>
    <t>Skaldelė drenažui 11/16</t>
  </si>
  <si>
    <t>3.7</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</si>
  <si>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virš drenažo</t>
    </r>
  </si>
  <si>
    <t>Iš viso skyriuje 3, 
Eur be PVM</t>
  </si>
  <si>
    <t>4. Vandens nuleidimas</t>
  </si>
  <si>
    <t>4.1</t>
  </si>
  <si>
    <t xml:space="preserve">Bordiūrinės lietaus nuotekų surinkimo grotelės, D400 apkrovos klasės (montuojamos su D600 skersmens plastikiniais šuliniais) </t>
  </si>
  <si>
    <t>4.2</t>
  </si>
  <si>
    <t>Kvadratinės grotelės D400 apkrovos klasės, d315 skersmens ir jų įrengimas</t>
  </si>
  <si>
    <t>4.3</t>
  </si>
  <si>
    <t xml:space="preserve">Savitakinio nuotakyno iš PVC N klasės vamzdžių DN 200 mm, su visomis reikalingomis jungtimis bei atramomis tiekimas, montavimas žemėje, pajungimas į šulinius. </t>
  </si>
  <si>
    <t>4.4</t>
  </si>
  <si>
    <t>Mechanizuotas tranšėjų iki 2,50 m gylio kasimas ir iškasto grunto laikinas sandėliavimas</t>
  </si>
  <si>
    <t>4.5</t>
  </si>
  <si>
    <t>Galutinis tranšėjos užpylimas panaudojant iškastą gruntą</t>
  </si>
  <si>
    <t>4.6</t>
  </si>
  <si>
    <t>Naujų plastikinių lietaus surinkimo šulinėlių, d315 mm skersmens, iki 2,50 m gylio, su visomis jungtimis bei atramomis tiekimas, sumontavimas, išbandymas.</t>
  </si>
  <si>
    <t>4.7</t>
  </si>
  <si>
    <t>Naujų plastikinių lietaus surinkimo šulinėlių, d600 mm skersmens, iki 2,50 m gylio, su visomis jungtimis bei atramomis tiekimas, sumontavimas, išbandymas.</t>
  </si>
  <si>
    <t>4.8</t>
  </si>
  <si>
    <t>Mechanizuotas duobių iki 2,50 m gylio kasimas ir iškasto grunto laikinas sandėliavimas, bei galutinis užpylimas</t>
  </si>
  <si>
    <t>4.9</t>
  </si>
  <si>
    <t>Smėlis pagrindui</t>
  </si>
  <si>
    <t>4.10</t>
  </si>
  <si>
    <t>Smėlis pirminiam ir šoniniam užpylimui, įskaitant sutankinimą</t>
  </si>
  <si>
    <t>4.11</t>
  </si>
  <si>
    <t>4.12</t>
  </si>
  <si>
    <t>Vandens nuvedimo įrenginių praplovimas be dezinfekavimo.</t>
  </si>
  <si>
    <t>4.13</t>
  </si>
  <si>
    <t>Vandens nuvedimo įrenginių hidraulinis bandymas</t>
  </si>
  <si>
    <t>4.14</t>
  </si>
  <si>
    <t>Betoninių latakų 400x500x240 įrengimas su betono pagrindu (h = 0,3) m projektiniuose šlaituose ties paviršinio vandens nuotakyno ištekėjimo antgaliu</t>
  </si>
  <si>
    <t>4.15</t>
  </si>
  <si>
    <t>Daubos planiravimas ir tankinimas</t>
  </si>
  <si>
    <t>4.16</t>
  </si>
  <si>
    <t>Daubos tvirtinimas žvyru fr. 16/32 h=15 cm</t>
  </si>
  <si>
    <t>4.17</t>
  </si>
  <si>
    <t>Daubos tvirtinimas 16-36 akmenų grindiniu įpluktų į C20/25 h=20 cm betono pagrindą, tarpus užpildant skalda</t>
  </si>
  <si>
    <t>4.18</t>
  </si>
  <si>
    <t>4.19</t>
  </si>
  <si>
    <t>4.21</t>
  </si>
  <si>
    <t>Smėlio pagrindo fr. 0/2 įrengimas h=15 cm</t>
  </si>
  <si>
    <t>4.22</t>
  </si>
  <si>
    <t>Pralaidų antgalių įrengimas d400 pralaidoms</t>
  </si>
  <si>
    <t>4.23</t>
  </si>
  <si>
    <t>Pralaidų antgalių įrengimas d600 pralaidoms</t>
  </si>
  <si>
    <t>Geotekstilės įrengimas neįvertiant persidengimų</t>
  </si>
  <si>
    <t>Pralaidos užpilimas ŽG, ŽP, ŽB, SB, SG, SP, ŽD, ŽM, SD, SM gruntais</t>
  </si>
  <si>
    <t>Iš viso skyriuje 4, 
Eur be PVM</t>
  </si>
  <si>
    <t>5. Šaligatvių įrengimas (I dangos konstrukcijos variantas)</t>
  </si>
  <si>
    <t>5.1</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</si>
  <si>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(h≥1,03 m)</t>
    </r>
  </si>
  <si>
    <t>Pastaba: Teikėjas pildo pasirinktinai I arba II dangos konstrukcijos variantą</t>
  </si>
  <si>
    <t>5.2</t>
  </si>
  <si>
    <t>Skaldos pagrindo sluoksnio įrengimas (h=0,20 m)</t>
  </si>
  <si>
    <t>5.3</t>
  </si>
  <si>
    <t>Asfalto pagrindo dangos sluoksnio įrengimas AC 16 PD (h = 0,08 m) (įvertinus taktilines dangas)</t>
  </si>
  <si>
    <t>5.4</t>
  </si>
  <si>
    <t>Išlyginamojo sluoksnio iš nesurištojo mineralinių medžiagų mišinio fr. 0/5 (dulkių kiekis iki 5 %), h = 0,03 m įrengimas</t>
  </si>
  <si>
    <t>5.5</t>
  </si>
  <si>
    <t>Įspėjamųjų ir vedimo paviršių įrengimas (200x100x80) geltonos spalvos su kauburėliais</t>
  </si>
  <si>
    <t>5.6</t>
  </si>
  <si>
    <t>Įspėjamųjų ir vedimo paviršių įrengimas (200x100x80) geltonos spalvos su juostelėmis</t>
  </si>
  <si>
    <t>5.7</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</si>
  <si>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(h≥0,91 m)</t>
    </r>
  </si>
  <si>
    <t>5.8</t>
  </si>
  <si>
    <t>Skaldos pagrindo sluoksnio įrengimas (h=0,15 m)</t>
  </si>
  <si>
    <t>5.9</t>
  </si>
  <si>
    <t>5.10</t>
  </si>
  <si>
    <t>Trinkelių dangos įrengimas (200x100x80) raudonos spalvos</t>
  </si>
  <si>
    <t>5.11</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</si>
  <si>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(h≥1,04 m)</t>
    </r>
  </si>
  <si>
    <t>5.12</t>
  </si>
  <si>
    <t>5.13</t>
  </si>
  <si>
    <t>5.14</t>
  </si>
  <si>
    <t>Trinkelių dangos įrengimas (200x100x80) pilkos spalvos</t>
  </si>
  <si>
    <t>5.15</t>
  </si>
  <si>
    <t>5.16</t>
  </si>
  <si>
    <t>5.17</t>
  </si>
  <si>
    <t>ŽG, ŽP, ŽB, SB, SG, SP, ŽD, ŽM, SD, SM grunto įrengimas</t>
  </si>
  <si>
    <t>5.18</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</si>
  <si>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(h≥0,19 m)</t>
    </r>
  </si>
  <si>
    <t>5.19</t>
  </si>
  <si>
    <t>5.20</t>
  </si>
  <si>
    <t>5.21</t>
  </si>
  <si>
    <t>5. Kelio dangos konstrukcijos (I dangos konstrukcijos variantas)</t>
  </si>
  <si>
    <t>5.22</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</si>
  <si>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(h≥0,58 m)</t>
    </r>
  </si>
  <si>
    <t>5.23</t>
  </si>
  <si>
    <t>5.24</t>
  </si>
  <si>
    <t>Asfalto pagrindo sluoksnio įrengimas AC 22 PS (h = 0,10 m)</t>
  </si>
  <si>
    <t>5.25</t>
  </si>
  <si>
    <t>5.26</t>
  </si>
  <si>
    <t>Asfalto apatinio sluoksnio įrengimas AC 16 AS (h = 0,08 m)</t>
  </si>
  <si>
    <t>5.27</t>
  </si>
  <si>
    <t>5.28</t>
  </si>
  <si>
    <t>Asfalto viršutinio sluoksnio įrengimas SMA 8 S (h = 0,04 m)</t>
  </si>
  <si>
    <t>5.29</t>
  </si>
  <si>
    <r>
      <t>Paviršiaus šiurkštinimas 1/3 frakcijos skaldyta mineralinė medžiaga – 0,5–1,0 kg/m</t>
    </r>
    <r>
      <rPr>
        <vertAlign val="superscript"/>
        <sz val="11"/>
        <rFont val="Times New Roman"/>
        <family val="1"/>
        <charset val="186"/>
      </rPr>
      <t>2</t>
    </r>
  </si>
  <si>
    <t>5.30</t>
  </si>
  <si>
    <t>5.31</t>
  </si>
  <si>
    <t>5.32</t>
  </si>
  <si>
    <t>Asfalto pagrindo sluoksnio įrengimas AC 22 PS (h = 0,14 m)</t>
  </si>
  <si>
    <t>5.33</t>
  </si>
  <si>
    <t>5.34</t>
  </si>
  <si>
    <t>5.35</t>
  </si>
  <si>
    <t>5.36</t>
  </si>
  <si>
    <t>5.37</t>
  </si>
  <si>
    <t>5.38</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</si>
  <si>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(h≥0,77 m)</t>
    </r>
  </si>
  <si>
    <t>5.39</t>
  </si>
  <si>
    <t>Pagrindo sluoksnio iš betono markės C20/25 įrengimas (h=0,25 m)</t>
  </si>
  <si>
    <t>Pasluoksnio iš betono markės C20/25 įrengimas (h=0,03 m)</t>
  </si>
  <si>
    <t>Granitinių trinkelių su grubiai skeltom visom plokštumom įrengimas (100x100x100)</t>
  </si>
  <si>
    <t>ŽG, ŽP, ŽB, SB, SG, SP, ŽD, ŽM, SD, SM grunto įrengimas dangos konstrukcijose</t>
  </si>
  <si>
    <t>5. Šaligatvių įrengimas (II dangos konstrukcijos variantas)</t>
  </si>
  <si>
    <t>Šalčiui nejautrių medžiagų sluoksnio įrengimas (h≥1,03 m)</t>
  </si>
  <si>
    <t>Šalčiui nejautrių medžiagų sluoksnio įrengimas (h≥0,91 m)</t>
  </si>
  <si>
    <t>Šalčiui nejautrių medžiagų sluoksnio įrengimas (h≥1,04 m)</t>
  </si>
  <si>
    <t>Šalčiui nejautrių medžiagų sluoksnio įrengimas (h≥0,19 m)</t>
  </si>
  <si>
    <t>5. Kelio dangos konstrukcijos (II dangos konstrukcijos variantas)</t>
  </si>
  <si>
    <t>Šalčiui nejautrių medžiagų sluoksnio įrengimas (h≥0,48 m)</t>
  </si>
  <si>
    <t>Skaldos pagrindo sluoksnio įrengimas (h=0,30 m)</t>
  </si>
  <si>
    <t>Šalčiui nejautrių medžiagų sluoksnio įrengimas (h≥0,58 m)</t>
  </si>
  <si>
    <t>Šalčiui nejautrių medžiagų sluoksnio įrengimas (h≥0,67 m)</t>
  </si>
  <si>
    <t>Pagrindo sluoksnio iš betono markės C20/25 įrengimas (h=0,35 m)</t>
  </si>
  <si>
    <t>Iš viso skyriuje 5, 
Eur be PVM</t>
  </si>
  <si>
    <t>6. Nuovažos
 (I dangos konstrukcijos variantas)</t>
  </si>
  <si>
    <t>6.1</t>
  </si>
  <si>
    <t>6.2</t>
  </si>
  <si>
    <t>6.3</t>
  </si>
  <si>
    <t>Asfalto pagrindo dangos sluoksnio įrengimas AC 16 PD (h = 0,06 m)</t>
  </si>
  <si>
    <t>6. Nuovažos
 (II dangos konstrukcijos variantas)</t>
  </si>
  <si>
    <t>Iš viso skyriuje 6, 
Eur be PVM</t>
  </si>
  <si>
    <t>7. Betoninių, granitinių bordiūrų įrengimas ir kiti darbai</t>
  </si>
  <si>
    <t>7.1</t>
  </si>
  <si>
    <t>Betoninių kelio bordiūrų ant betono pagrindo įrengimas 300/150/1000</t>
  </si>
  <si>
    <t>7.3</t>
  </si>
  <si>
    <t>Betoninių vejos bordiūrų ant betono pagrindo įrengimas 200/80/1000</t>
  </si>
  <si>
    <t>7.4</t>
  </si>
  <si>
    <t>Granitinių kelio bordiūrų ant betono pagrindo įrengimas 220/150/1000 h=0,075 cm (nusklemptas, salelėse)</t>
  </si>
  <si>
    <t>7.5</t>
  </si>
  <si>
    <t>Granitinių kelio bordiūrų ant betono pagrindo įrengimas 220/150/1000 h=0,055 cm (nusklemptas, vidiniame žiede skirtas užvažiuoti)</t>
  </si>
  <si>
    <t>7.6</t>
  </si>
  <si>
    <t>Granitinių kelio bordiūrų ant betono pagrindo įrengimas 300/150/1000</t>
  </si>
  <si>
    <t>7.8</t>
  </si>
  <si>
    <t>Betoninių kelio bordiūrų ant betono pagrindo įrengimas 220/150/1000 (su 0,03m peraukštėjimu kelkraščiuose)</t>
  </si>
  <si>
    <t>7.9</t>
  </si>
  <si>
    <t>Betoninių latakų ant betono pagrindo įrengimas 400x500x240</t>
  </si>
  <si>
    <t>7.10</t>
  </si>
  <si>
    <t>Temperatūrinių siūlių įrengimas betono pagrinde</t>
  </si>
  <si>
    <t>7.11</t>
  </si>
  <si>
    <t>Plieninė juosta su ankeriais 2500x10x380</t>
  </si>
  <si>
    <t>7.12</t>
  </si>
  <si>
    <t>Bituminė siūlių mastika</t>
  </si>
  <si>
    <t>7.13</t>
  </si>
  <si>
    <t>Kietos gumos įdėklas 2500x10x380</t>
  </si>
  <si>
    <t>7.14</t>
  </si>
  <si>
    <t>Siūlių pagruntavimas karštu asfaltui markei aitinkamu bitumu, m, h = 0,04 m,</t>
  </si>
  <si>
    <t>7.15</t>
  </si>
  <si>
    <t>Siūlių pagruntavimas karštu asfaltui markei aitinkamu bitumu, m, h = 0,08 m,</t>
  </si>
  <si>
    <t>7.16</t>
  </si>
  <si>
    <t>Siūlių pagruntavimas karštu asfaltui markei aitinkamu bitumu, m, h = 0,10 m,</t>
  </si>
  <si>
    <t>7.17</t>
  </si>
  <si>
    <t>Siūlių pagruntavimas karštu asfaltui markei aitinkamu bitumu, m, h = 0,14 m,</t>
  </si>
  <si>
    <t>7.18</t>
  </si>
  <si>
    <t>Sandarinimo juostos prie bordiūrų įrengimas</t>
  </si>
  <si>
    <t>7.19</t>
  </si>
  <si>
    <t>Gruntavimas prieš sandarinimo juostos įrengimą (gruntas tinkantis juostai)</t>
  </si>
  <si>
    <t>7.20</t>
  </si>
  <si>
    <t>Kelkraščio viršutinio sluoksnio įrengimas (h = 0,08 m)</t>
  </si>
  <si>
    <t>7.21</t>
  </si>
  <si>
    <t>Kelkraščio apatinio sluoksnio įrengimas (h = 0,08 m)</t>
  </si>
  <si>
    <t>Asfalto armavimo tinklo su stiklo pluoštu įrengimas</t>
  </si>
  <si>
    <t>Iš viso skyriuje 7, 
Eur be PVM</t>
  </si>
  <si>
    <t>8. Kelio apstatymas ir saugaus eismo organizavimas (atitvarai, tvorelės)</t>
  </si>
  <si>
    <t>8.1</t>
  </si>
  <si>
    <t>Apsauginių kelio atitvarų sistemos įrengimas N2, W2, A (kelkraščiuose)</t>
  </si>
  <si>
    <t>8.2</t>
  </si>
  <si>
    <t>Galinių apsauginių kelio atitvarų sistemos įrengimas N2, W2, A (kelkraščiuose)</t>
  </si>
  <si>
    <t>8.3</t>
  </si>
  <si>
    <t>8.4</t>
  </si>
  <si>
    <t>8.5</t>
  </si>
  <si>
    <t>Dėžinio skerspjūvio apsauginių kelio atitvarų sistemos įrengimas N2, W2, A (pėsčiųjų takai)</t>
  </si>
  <si>
    <t>8.6</t>
  </si>
  <si>
    <t>Dėžinio skerspjūvio galinių apsauginių kelio atitvarų sistemos įrengimas N2, W2, A (pėsčiųjų takai)</t>
  </si>
  <si>
    <t>8.7</t>
  </si>
  <si>
    <t>Pėsčiųjų tvorelės įrengimas</t>
  </si>
  <si>
    <t>Iš viso skyriuje 8, 
Eur be PVM</t>
  </si>
  <si>
    <t>9. Aplinkosauginės priemonės</t>
  </si>
  <si>
    <t>9.1</t>
  </si>
  <si>
    <t>Tinklo metalinės tvoros 270/32/15 su visais reikalingais stulpais: paramų stulpais, įkalamais tiesiais ankeriais stulpams, įkalamais kryžminiais ankeriais stulpams, tvoros tinklo tvirtinimo grunte smeigėmis, tinklo jungimo/įtempimo junginiu, įrengimas, h≥2,50 m</t>
  </si>
  <si>
    <t>9.2</t>
  </si>
  <si>
    <t>Tinklo metalinės tvoros 270/32/15 su visais reikalingais stulpais: paramų stulpais, įkalamais tiesiais ankeriais stulpams, įkalamais kryžminiais ankeriais stulpams,tvoros tinklo tvirtinimo grunte smeigėmis, tinklo jungimo/įtempimo junginiu, įrengimas, h≥2,50 m, kartu su metalinės tinklo tvoros skirtos varliagyvių apsaugai, su stulpais, tinklo jungimu/įtempimu junginiu, įrengimu, h≥0,60 m</t>
  </si>
  <si>
    <t>9.3</t>
  </si>
  <si>
    <t>Įžeminimo kontūro 30 Ω įrengimas, kai:
- įžeminimo strypas Ø14mm, L-3,0 m; - 3 vnt.;
- plienine cinkuota juosta 25x4mm; - 10 m;</t>
  </si>
  <si>
    <t>9.4</t>
  </si>
  <si>
    <t>Įžeminimo kontūro (įžeminimo varža nereglamentuojama) įrengimas, kai:
- įžeminimo strypas Ø14mm, L-3,0 m; - 3 vnt.;
- plienine cinkuota juosta 25x4mm; - 10 m;</t>
  </si>
  <si>
    <t>9.5</t>
  </si>
  <si>
    <t>9.6</t>
  </si>
  <si>
    <t>9.7</t>
  </si>
  <si>
    <t>9.8</t>
  </si>
  <si>
    <t>9.9</t>
  </si>
  <si>
    <t>Dielektrikas ir jo įrengimas</t>
  </si>
  <si>
    <t>Vienkrypčiai vartai laukiniams gyvūnams ir jų įrengimas, h≥2,20 m</t>
  </si>
  <si>
    <t xml:space="preserve">Apsauginių kelio atitvarų sistemos įrengimas N2, W2, A </t>
  </si>
  <si>
    <t>Galinių apsauginių kelio atitvarų komponentai</t>
  </si>
  <si>
    <t>Nepatogaus grunto laukiniams gyvūnams praeiti įrengimas</t>
  </si>
  <si>
    <t>Iš viso skyriuje 9, 
Eur be PVM</t>
  </si>
  <si>
    <t>10. Kelio apstatymas ir saugaus eismo organizavimas (kelio ženklai)</t>
  </si>
  <si>
    <t>10.1</t>
  </si>
  <si>
    <t>Stiklo atšvaitų įrengimas bordiūruose</t>
  </si>
  <si>
    <t>10.2</t>
  </si>
  <si>
    <t>A grupės signalinių stulpelių įrengimas</t>
  </si>
  <si>
    <t>10.3</t>
  </si>
  <si>
    <t>B grupės signalinių stulpelių įrengimas</t>
  </si>
  <si>
    <t>10.4</t>
  </si>
  <si>
    <t>Kelio ženklų metalinių 76,1 mm skersmens (sienelės storis 2,9 mm, h=4,00) atramų pastatymas</t>
  </si>
  <si>
    <t>10.5</t>
  </si>
  <si>
    <t>Kelio ženklų metalinių 76,1 mm skersmens (sienelės storis 2,9 mm, h=4,00) vamzdžio ilgis</t>
  </si>
  <si>
    <t>10.6</t>
  </si>
  <si>
    <t>Kelio ženklų skydų montavimas ant vienstiebių atramų</t>
  </si>
  <si>
    <t>10.7</t>
  </si>
  <si>
    <t>Kelio ženklų skydų montavimas ant dvistiebių atramų</t>
  </si>
  <si>
    <t>10.8</t>
  </si>
  <si>
    <t>Kelio ženklų skydų montavimas ant apšvietimo atramų</t>
  </si>
  <si>
    <t>10.9</t>
  </si>
  <si>
    <t>Kelio ženklų skydų plotas</t>
  </si>
  <si>
    <t>Iš viso skyriuje 10, 
Eur be PVM</t>
  </si>
  <si>
    <t>11. Kelio apstatymas ir saugaus eismo organizavimas (horizontalusis ženklinimas)</t>
  </si>
  <si>
    <t>11.1</t>
  </si>
  <si>
    <t>Horizontalus kelio ženklinimas termoplastiku, Nr. 1.1 (polimerinėmis medžiagomis su stiklo rutuliukais)</t>
  </si>
  <si>
    <t>11.2</t>
  </si>
  <si>
    <t>Horizontalus kelio ženklinimas termoplastiku, frezuota triukšmo juosta Nr. 1.1 (polimerinėmis medžiagomis su stiklo rutuliukais)</t>
  </si>
  <si>
    <t>11.3</t>
  </si>
  <si>
    <t xml:space="preserve">Horizontalus kelio ženklinimas termoplastiku, Nr. 1.2 (polimerinėmis medžiagomis su stiklo rutuliukais) </t>
  </si>
  <si>
    <t>11.4</t>
  </si>
  <si>
    <t>Horizontalus kelio ženklinimas termoplastiku, Nr. 1.5 (polimerinėmis medžiagomis su stiklo rutuliukais)</t>
  </si>
  <si>
    <t>11.5</t>
  </si>
  <si>
    <t>Horizontalus kelio ženklinimas termoplastiku, Nr. 1.7 (polimerinėmis medžiagomis su stiklo rutuliukais) (0,5-0,5)</t>
  </si>
  <si>
    <t>11.6</t>
  </si>
  <si>
    <t>Horizontalus kelio ženklinimas termoplastiku, Nr. 1.7 (polimerinėmis medžiagomis su stiklo rutuliukais)</t>
  </si>
  <si>
    <t>11.7</t>
  </si>
  <si>
    <t>Horizontalus kelio ženklinimas termoplastiku, Nr. 1.8 (polimerinėmis medžiagomis su stiklo rutuliukais)</t>
  </si>
  <si>
    <t>11.8</t>
  </si>
  <si>
    <t>Horizontalus kelio ženklinimas termoplastiku, Nr. 1.12 (polimerinėmis medžiagomis su stiklo rutuliukais) (trikampiai)</t>
  </si>
  <si>
    <t>Horizontalus kelio ženklinimas termoplastiku, Nr. 1.15.1 (polimerinėmis medžiagomis su stiklo rutuliukais) (retai užbrūkšniuotas plotas)</t>
  </si>
  <si>
    <t>Horizontalus kelio ženklinimas termoplastiku, Nr. 1.16 (polimerinėmis medžiagomis su stiklo rutuliukais) (sankryžos rodyklės)</t>
  </si>
  <si>
    <t>Horizontalus kelio ženklinimas termoplastiku, Nr. 1.17 (polimerinėmis medžiagomis su stiklo rutuliukais) (rodyklės su lenktu kotu)</t>
  </si>
  <si>
    <t>Horizontalus kelio ženklinimas termoplastiku, Nr. 1.18 (polimerinėmis medžiagomis su stiklo rutuliukais) (trikampis)</t>
  </si>
  <si>
    <t xml:space="preserve">Horizontalus kelio ženklinimas termoplastiku, Nr. 1.22 (polimerinėmis medžiagomis su stiklo rutuliukais) </t>
  </si>
  <si>
    <t>Iš viso skyriuje 11, 
Eur be PVM</t>
  </si>
  <si>
    <t>12.1</t>
  </si>
  <si>
    <t xml:space="preserve">Sudedamas vamzdis PVC D110x100x3000mm </t>
  </si>
  <si>
    <t>12.2</t>
  </si>
  <si>
    <t>Grunto 1-2 kategorijos kasimas ir užkasimas rankiniu būdu, kai tranšėjos plotis iki 0,4 m</t>
  </si>
  <si>
    <t>12.3</t>
  </si>
  <si>
    <t>Sudedamųjų kabelių apsaugos vamzdžių paklojimas paruoštoje tranšėjoje</t>
  </si>
  <si>
    <t>12.4</t>
  </si>
  <si>
    <t xml:space="preserve">Požeminių komunikacijų išpildomoji geodezinė nuotrauka </t>
  </si>
  <si>
    <t>12.5</t>
  </si>
  <si>
    <t>12.6</t>
  </si>
  <si>
    <t>Telekomunikacijų kabelis 10x2x0,5</t>
  </si>
  <si>
    <t>12.7</t>
  </si>
  <si>
    <t>Mova telekomunikacijų kabeliui 10x2x0,5</t>
  </si>
  <si>
    <t>12.8</t>
  </si>
  <si>
    <t>12.9</t>
  </si>
  <si>
    <t>Uždaro perėjimo įrengimas gręžimo būdu, d110mm</t>
  </si>
  <si>
    <t>Movų montavimas 10x2 kabeliui</t>
  </si>
  <si>
    <t>Iš viso skyriuje 12, 
Eur be PVM</t>
  </si>
  <si>
    <t>Paviljono su betono pagrindu įrengimas</t>
  </si>
  <si>
    <t>Suoliuko su betono pagrindu įrengimas</t>
  </si>
  <si>
    <t>Šiukšliadėžės įrengimas</t>
  </si>
  <si>
    <t>Augalinio grunto užpylimas ir apsėjimas žole h=0,06 m (panaudojamas nuimtas augalinis gruntas)</t>
  </si>
  <si>
    <t xml:space="preserve">Plastikinio prieš erozinio demblio įrengimas (pateikiamas plotas nevertinant persidengimų ir užlenkimų) </t>
  </si>
  <si>
    <t>Dangos įrengimas iš žvyro dangos 0/32 (h=0,1m)</t>
  </si>
  <si>
    <t>Skaldos pagrindo sluoksnio įrengimas ties garso barjeru (h=0,20 m)</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</si>
  <si>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</si>
  <si>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Armuojančių 120/40 geosintetinių medžiagų įrengimas (pateikiamas stiprinimo plotas neįvertinant užleidimų)</t>
  </si>
  <si>
    <t>Armuojančių 40/40 geosintetinių medžiagų įrengimas (pateikiamas stiprinimo plotas neįvertinant užleidimų)</t>
  </si>
  <si>
    <t>Armuojančių 200/40 geosintetinių medžiagų įrengimas (pateikiamas stiprinimo plotas neįvertinant užleidimų)</t>
  </si>
  <si>
    <t>Armuojančių 40/20 geosintetinių medžiagų įrengimas (pateikiamas stiprinimo plotas neįvertinant užleidimų)</t>
  </si>
  <si>
    <t>Eroziją stabdančio demblio įrengimas su smeigėmis</t>
  </si>
  <si>
    <t>PP d400 pralaidų įrengimas (1 vnt.)</t>
  </si>
  <si>
    <t>PP d400 pralaidų įrengimas (2 vnt.)</t>
  </si>
  <si>
    <t>PP d600 pralaidų įrengimas (1 vnt.)</t>
  </si>
  <si>
    <t>Asfalto (raudonų plytų spalvos) pagrindo dangos sluoksnio įrengimas AC 16 PD (h = 0,08 m) (įvertinus taktilines dangas)</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</si>
  <si>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(h≥0,99 m)</t>
    </r>
  </si>
  <si>
    <t>Šalčiui nejautrių medžiagų sluoksnio įrengimas įrengimas (h≥0,99 m)</t>
  </si>
  <si>
    <t>Dirvožemio atvežimas  rangovo pasirinktu atstumu  griovio dugno tvirtinimui</t>
  </si>
  <si>
    <t>5. Kelio dangos konstrukcijos (II   dangos konstrukcijos variantas)</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</si>
  <si>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t>
    </r>
    <r>
      <rPr>
        <vertAlign val="subscript"/>
        <sz val="11"/>
        <rFont val="Times New Roman"/>
        <family val="1"/>
        <charset val="186"/>
      </rPr>
      <t>min</t>
    </r>
    <r>
      <rPr>
        <sz val="11"/>
        <rFont val="Times New Roman"/>
        <family val="1"/>
        <charset val="186"/>
      </rPr>
      <t xml:space="preserve"> = 0,82 m)</t>
    </r>
  </si>
  <si>
    <r>
      <t>Šalčiui nejautrių medžiagų sluoksnio įrengimas (h</t>
    </r>
    <r>
      <rPr>
        <vertAlign val="subscript"/>
        <sz val="11"/>
        <rFont val="Times New Roman"/>
        <family val="1"/>
        <charset val="186"/>
      </rPr>
      <t>min</t>
    </r>
    <r>
      <rPr>
        <sz val="11"/>
        <rFont val="Times New Roman"/>
        <family val="1"/>
        <charset val="186"/>
      </rPr>
      <t xml:space="preserve"> = 0,82 m)</t>
    </r>
  </si>
  <si>
    <t>Betoninių (dviračių takui atskirti nuo šaligatvio) bordiūrų ant betono pagrindo įrengimas 200/80/998</t>
  </si>
  <si>
    <t>Dirvožemio sluoksnio h=0,06 m ir vejos įrengimas</t>
  </si>
  <si>
    <t>Horizontalus kelio ženklinimas termoplastiku</t>
  </si>
  <si>
    <t>* - dangų suvedimo sprendiniai ir kiekiai gali būti tikslinimai statybos darbų metu, pagal Statytojo pasirinktus projektų įgyvendinimo etapiškumus</t>
  </si>
  <si>
    <t>Kelio ženklų skydų montavimas ant tristiebių atramų su pasparomis</t>
  </si>
  <si>
    <t>Horizontalus kelio ženklinimas termoplastiku, Nr. 1.10 (polimerinėmis medžiagomis su stiklo rutuliukais)</t>
  </si>
  <si>
    <t>Horizontalus kelio ženklinimas termoplastiku, Nr. 1.23 (polimerinėmis medžiagomis su stiklo rutuliukais) (dviratis)</t>
  </si>
  <si>
    <t>Horizontalus kelio ženklinimas termoplastiku, Nr. 1.5 dviračių takui (polimerinėmis medžiagomis su stiklo rutuliukais)</t>
  </si>
  <si>
    <t>Horizontalus kelio ženklinimas termoplastiku, Nr. 1.24 (polimerinėmis medžiagomis su stiklo rutuliukais) (dviratis)</t>
  </si>
  <si>
    <t>Horizontalus kelio ženklinimas termoplastiku, Nr. 1.12 (polimerinėmis medžiagomis su stiklo rutuliukais) (trikampis)</t>
  </si>
  <si>
    <t>Horizontalus kelio ženklinimas termoplastiku, Nr. 1.5 (dviračio tako) (polimerinėmis medžiagomis su stiklo rutuliukais)</t>
  </si>
  <si>
    <t>Plastikinis vamzdis HDPE d110mm</t>
  </si>
  <si>
    <t>Plastikinis vamzdis HDPE d32mm</t>
  </si>
  <si>
    <t>Mova plastikiniam vamzdžiui HDPE d32mm</t>
  </si>
  <si>
    <t>vnt</t>
  </si>
  <si>
    <t>RKŠ 2-5 pusinis šulinio korpusas, viršutinė dalis</t>
  </si>
  <si>
    <t>RKŠ 2-6 pusinis šulinio korpusas, apatinė dalis</t>
  </si>
  <si>
    <t>Lengvo tipo liuko komplektas MTT-L</t>
  </si>
  <si>
    <t>G/b paaukštinimo žiedas</t>
  </si>
  <si>
    <t>Kronšteinai</t>
  </si>
  <si>
    <t>Konsolė</t>
  </si>
  <si>
    <t>12 sk. šviesolaidinis kabelis</t>
  </si>
  <si>
    <t>Mova 12 sk. šviesolaidiniam kabeliui</t>
  </si>
  <si>
    <t>Įspėjamoji juosta</t>
  </si>
  <si>
    <t>Signalinis laidas</t>
  </si>
  <si>
    <t>Žymėjimo aikštelės</t>
  </si>
  <si>
    <t>Esamų vamzdžių paklojimas paruoštoje tranšėjoje</t>
  </si>
  <si>
    <t>Plastikinio vamzdžio HDPE d32mm įtraukimas į laisvą kanalą</t>
  </si>
  <si>
    <t>Plastikinio vamzdžio HDPE d32mm sujungimas su esamu vamzdeliu</t>
  </si>
  <si>
    <t>Duobių kasimas/užkasimas rankiniu būdu</t>
  </si>
  <si>
    <t>RKŠ-2 ryšių kabelinio šulinio įrengimas</t>
  </si>
  <si>
    <t>Kompl.</t>
  </si>
  <si>
    <t>Konsolių pastatymas šulinyje</t>
  </si>
  <si>
    <t>Kronšteinų pastatymas šulinyje</t>
  </si>
  <si>
    <t>Šviesolaidžio kabelio tinkamo tolimesniam naudojimui ištraukimas iš polietileninio vamzdelio</t>
  </si>
  <si>
    <t>Šviesolaidinių kabelių klojimas RKKS</t>
  </si>
  <si>
    <t>Movų montavimas 12 sk. šviesolaidiniam kabeliui</t>
  </si>
  <si>
    <t>Movų montavimas 24 sk. šviesolaidiniam kabeliui</t>
  </si>
  <si>
    <t>Telekomunikacijų kabelio iki 100x2 įtraukimas į užimtą kanalą</t>
  </si>
  <si>
    <t>Esamo telekomunikacijų kabelio iki 100x2 paklojimas paruoštoje tranšėjoje</t>
  </si>
  <si>
    <t>Signalinio laido įtraukimas į polietileninį vamzdį</t>
  </si>
  <si>
    <t>Įspėjamosios juostos tiesimas paruoštoje tranšėjoje</t>
  </si>
  <si>
    <t>Šviesolaidinio 12 sk. kabelio kompleksiniai matavimai</t>
  </si>
  <si>
    <t>1 kab</t>
  </si>
  <si>
    <t>Šviesolaidinio 24 sk. kabelio kompleksiniai matavimai</t>
  </si>
  <si>
    <t>1 kab.</t>
  </si>
  <si>
    <t>Signalinio laido matavimai</t>
  </si>
  <si>
    <t>RKŠ-2 šulinių demontavimas</t>
  </si>
  <si>
    <t>Žymėjimas</t>
  </si>
  <si>
    <t xml:space="preserve">Šiukšlių išvežimas </t>
  </si>
  <si>
    <t>RKKS šulinio kortelė</t>
  </si>
  <si>
    <t>m3</t>
  </si>
  <si>
    <t>Kabelio 10x2 porų kompleksinis matavimas, Izoliacijos varža, talpa, šleifo varža, pereinamasis slopinimas artimajame gale</t>
  </si>
  <si>
    <t>* - Medžiagų kiekiai orientaciniai. Visos medžiagos, kurios gali būti pagrįstai laikomos būtinos tinkamam sistemų eksploatavimui, turi būti pateiktos sistemos montavimo metu, nepriklausomai nuo to, ar jos yra parodytos brėžiniuose ir/arba apibūdintos projekto dokumentuose ar ne.</t>
  </si>
  <si>
    <r>
      <t>Papildomo 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ties garso barjeru</t>
    </r>
  </si>
  <si>
    <t>Kelkraščio viršutinio sluoksnio įrengimas ties garso barjeru (h = 0,075 m)</t>
  </si>
  <si>
    <t>Kelkraščio apatinio sluoksnio įrengimas ties garso barjeru (h = 0,075 m)</t>
  </si>
  <si>
    <t>3. Vandens nuleidimas</t>
  </si>
  <si>
    <t>4. Kelio dangos konstrukcijos (I dangos konstrukcijos variantas)</t>
  </si>
  <si>
    <t>4. Kelio dangos konstrukcijos (II dangos konstrukcijos variantas)</t>
  </si>
  <si>
    <t>5. Nuovažos
 (I dangos konstrukcijos variantas)</t>
  </si>
  <si>
    <t>5. Nuovažos
 (II dangos konstrukcijos variantas)</t>
  </si>
  <si>
    <t>6. Betoninių, granitinių bordiūrų įrengimas ir kiti darbai</t>
  </si>
  <si>
    <t>7. Kelio apstatymas ir saugaus eismo organizavimas (atitvarai, tvorelės)</t>
  </si>
  <si>
    <t>8. Aplinkosauginės priemonės</t>
  </si>
  <si>
    <t>9. Kelio apstatymas ir saugaus eismo organizavimas (kelio ženklai)</t>
  </si>
  <si>
    <t>10. Kelio apstatymas ir saugaus eismo organizavimas (horizontalusis ženklinimas)</t>
  </si>
  <si>
    <t>11. Kiti darbai</t>
  </si>
  <si>
    <t>12. Dangų suvedimo darbai*</t>
  </si>
  <si>
    <t>2.8</t>
  </si>
  <si>
    <t>2.9</t>
  </si>
  <si>
    <t>3.8</t>
  </si>
  <si>
    <t>3.9</t>
  </si>
  <si>
    <t>3.10</t>
  </si>
  <si>
    <t>3.11</t>
  </si>
  <si>
    <t>3.12</t>
  </si>
  <si>
    <t>3.13</t>
  </si>
  <si>
    <t>3.14</t>
  </si>
  <si>
    <t>3.15</t>
  </si>
  <si>
    <t>3.16</t>
  </si>
  <si>
    <t>3.17</t>
  </si>
  <si>
    <t>6.4</t>
  </si>
  <si>
    <t>6.5</t>
  </si>
  <si>
    <t>6.6</t>
  </si>
  <si>
    <t>6.7</t>
  </si>
  <si>
    <t>6.8</t>
  </si>
  <si>
    <t>6.9</t>
  </si>
  <si>
    <t>7.2</t>
  </si>
  <si>
    <t>8.8</t>
  </si>
  <si>
    <t>6.10</t>
  </si>
  <si>
    <t>6.11</t>
  </si>
  <si>
    <t>7.7</t>
  </si>
  <si>
    <t>10.10</t>
  </si>
  <si>
    <t>10.11</t>
  </si>
  <si>
    <t>10.12</t>
  </si>
  <si>
    <t>12. Kiti darbai</t>
  </si>
  <si>
    <t>Krūmų pasodinimas</t>
  </si>
  <si>
    <t>4.20</t>
  </si>
  <si>
    <t>3.18</t>
  </si>
  <si>
    <t>3.19</t>
  </si>
  <si>
    <t>8.9</t>
  </si>
  <si>
    <t>8.10</t>
  </si>
  <si>
    <t>8.11</t>
  </si>
  <si>
    <t>Dirvožemio atvežimas  rangovo pasirinktu atstumu griovio dugno tvirtinimui</t>
  </si>
  <si>
    <r>
      <t>Horizontalių barjerų įrengimas (HK-1) 2500x5650x520mm įrengimas su betono pagrindu, ant skaldos pagrindo sluoksnio fr. 0/45, h=0,20 m (48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h=0,60 m (29 kub.m)</t>
    </r>
  </si>
  <si>
    <r>
      <t>Horizontalių barjerų įrengimas (HK-3) 2500x7230x520mm įrengimas su betono pagrindu, ant skaldos pagrindo sluoksnio fr. 0/45, h=0,20 m (60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h=0,60 m (36 kub.m)</t>
    </r>
  </si>
  <si>
    <r>
      <t>Horizontalių barjerų įrengimas (HK-4) 2500x4070x520mm įrengimas su betono pagrindu, ant skaldos pagrindo sluoksnio fr. 0/45, h=0,20 m (72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h=0,60 m (43 kub.m)</t>
    </r>
  </si>
  <si>
    <t>B125 apkrovos klasės šulinio dangčio įrengimas, d315 skersmens</t>
  </si>
  <si>
    <t>4.24</t>
  </si>
  <si>
    <t>Paprastoji raudoklė (Lythrum salicaria) – augalo sodinimas</t>
  </si>
  <si>
    <t>Vagos tvirtinimas skalda fr. 22/32, h=15cm</t>
  </si>
  <si>
    <t>Pralaidų įrengimas</t>
  </si>
  <si>
    <t>Vagos tvirtinimas betonu C30/37-XF4-XC4 h=12cm</t>
  </si>
  <si>
    <t>Vagos ir šlaitų tvirtinimas betonu C30/37-XF4-XC4 h=10cm</t>
  </si>
  <si>
    <t>Pralaidos antgalių betonavimas C30/37-XF4-XC4 h=10cm</t>
  </si>
  <si>
    <t>kg</t>
  </si>
  <si>
    <t>Armatūros tinklų montavimas ir sudėjimas į projektinę padėtį 200x200 ∅6mm</t>
  </si>
  <si>
    <t>Tašelių, impregnuotų antiseptiku, montavimas</t>
  </si>
  <si>
    <t>Skaldos pagrindo įrengimas h=10cm fr. 22/32</t>
  </si>
  <si>
    <t>Pralaidų užpylimas smulkiagrūdžiais, vidutiniagrūdžiais,  stambiagrūdžiais smėlio ir žvyro mišiniais, ir grunto sutankinimas</t>
  </si>
  <si>
    <t>Smėlio pagrindo fr.0/2 pralaidoms įrengimas</t>
  </si>
  <si>
    <t>Pagrindo iš šalčiui atsparaus grunto įrengimas</t>
  </si>
  <si>
    <t>Geomembrana padengiamas plotas</t>
  </si>
  <si>
    <t>Filtruojančia neaustine geotekstile šalčiui atspariam pagrindui padengiamas plotas</t>
  </si>
  <si>
    <t>Filtruojančia neaustine geotekstile apvyniojama aplink apkabas padengiamas plotas</t>
  </si>
  <si>
    <t>Filtruojančia neaustine geotekstile, apvyniojama aplink pralaidos vamzdį ir aplink pralaidos užpilo gruntą padengiamas plotas</t>
  </si>
  <si>
    <t>Plieninių gofruotų 1,3 m skersmens skerspjūvio vandens pralaidų įrengimas (vamzdžius jungiant apkabomis)</t>
  </si>
  <si>
    <t>Plieninių gofruotų 1,0 m skersmens skerspjūvio vandens pralaidų įrengimas (vamzdžius jungiant apkabomis)</t>
  </si>
  <si>
    <t>Esamų gelžbetoninių pralaidų ardymas, išvežimas ir utilizavimas</t>
  </si>
  <si>
    <t>Grunto supylimas ir sutankinimas naudojant esamą sankasai tinkantį gruntą</t>
  </si>
  <si>
    <t>Sankasai tinkamo biraus grunto iškasimas ir sandėliavimas statybvietėje</t>
  </si>
  <si>
    <t>IŠ VISO ŽINIARAŠTYJE 3.1, EUR BE PVM</t>
  </si>
  <si>
    <t>Laikinos gofruotos PP Ø800 pralaidos išardymas</t>
  </si>
  <si>
    <t>1.29</t>
  </si>
  <si>
    <t>Laikinos gofruotos PP Ø800 pralaidos įrengimas, vamzdžius jungiant movomis</t>
  </si>
  <si>
    <t>1.28</t>
  </si>
  <si>
    <t>1.27</t>
  </si>
  <si>
    <t>1.26</t>
  </si>
  <si>
    <t>Geotinklu PET 40/40 padengiamas plotas</t>
  </si>
  <si>
    <t>Monolitinių betono konstrukcijų armavimas</t>
  </si>
  <si>
    <t>Monolitinio betono konstrukcijų įrengimas</t>
  </si>
  <si>
    <t>Skaldos pagrindo surenkamiems gaminiams įrengimas h=10cm fr. 22/32</t>
  </si>
  <si>
    <t>Gelžbetoninių gaminių paviršių, esančių sąlytyje su gruntu, padengimas teptine hidroizoliacija (2 sluoksniais)</t>
  </si>
  <si>
    <t>Plieninių gofruotų 2,5 m skersmens skerspjūvio vandens pralaidų įrengimas (vamzdžius jungiant apkabomis)</t>
  </si>
  <si>
    <t>Plieninių gofruotų 1,2 m skersmens skerspjūvio vandens pralaidų įrengimas (vamzdžius jungiant apkabomis)</t>
  </si>
  <si>
    <t>Molinio grunto supylimas vagos užtvenkimui</t>
  </si>
  <si>
    <t>Tarpo tarp surenkamų gaminių ir vamzdžių užpildymas C30/37-XF4-XC4 klasės betonu</t>
  </si>
  <si>
    <t>Plieninių gofruotų deformuoto žiedo skerspjūvio pralaidų h=2610;b=3670 mm įrengimas (vamzdžius jungiant apkabomis)</t>
  </si>
  <si>
    <t>Augalinio grunto užpylimas ir apsėjimas žole h=0,20 m augalams (panaudojamas nuimtas augalinis gruntas)</t>
  </si>
  <si>
    <t>Dirvožemio atvežimas iš laikinos sandėliavimo aikštelės šlaitų, griovio dugno tvirtinimui, augalams</t>
  </si>
  <si>
    <t>Surenkamųjų atraminių blokų montavimas iš  C30/37-XC4-XF4 klasės betono</t>
  </si>
  <si>
    <t>Iš viso skyriuje 1, Eur be PVM</t>
  </si>
  <si>
    <t>1.30</t>
  </si>
  <si>
    <t>Mato vnt</t>
  </si>
  <si>
    <t>Iš viso skyriuje 2, Eur be PVM</t>
  </si>
  <si>
    <t xml:space="preserve">Prijungimo valdymo spinta (PS,), cinkuota, su pamatu spintos montavimui , sandarumas IP 54,  komplekte:
- spintos metalinės konstrukcijos, cinkuotos,   
 išmatavimus tikslinti užsakymo metu       -1 vnt
- - tripolis kirtiklis, In 16 A                       - 1 vnt
- tripolis kontaktorius, In16A, Uv. 230V   -2 vnt
- 3-polis automatinis jungiklis 16A „C,     -2 vnt
- Trijų padėčių perjungimo raktas su fiksacija -2vnt
- astronominis laikrodis                             -1 vnt 
-jungiklis 220 V – 1 vnt
- Apšvietimo lempa – 1 vnt
- Saugiklis NH00/10A - 6vnt
- pamatai skydo montavimui  -1 vnt </t>
  </si>
  <si>
    <t>2. Medžiagų ir įrengimų žiniaraštis</t>
  </si>
  <si>
    <t>m.</t>
  </si>
  <si>
    <t>Plastmasinė signalinė juosta</t>
  </si>
  <si>
    <t>Cinkuota plienine juosta 25x4mm</t>
  </si>
  <si>
    <t>Įžeminimo kontūras 30omų,sudarytas iš:
 -įžeminimo elektrodas 14mm. diam. L=3m  -3 vnt
-sujungimo mova                                                    -2vnt
-plieninis antgalis                                                  -1vnt
-įkalinimo galvutė                                                 -1vnt
-kryžmine jungtis juosta elektrodas                      -1vnt</t>
  </si>
  <si>
    <t>Įžeminimo kontūras 10omų,sudarytas iš:
 -įžeminimo elektrodas 14mm. diam. L=3m  -5 vnt
-sujungimo mova                                                    -4vnt
-plieninis antgalis                                                  -1vnt
-įkalinimo galvutė                                                 -1vnt
-kryžmine jungtis juosta elektrodas                      -1vnt</t>
  </si>
  <si>
    <t xml:space="preserve">Vamzdžis d110mm  </t>
  </si>
  <si>
    <t xml:space="preserve">Vamzdžis d75mm  </t>
  </si>
  <si>
    <t>Galinė mova kabeliui 4x16mm²</t>
  </si>
  <si>
    <t>Gnybtų komplektas JOR-99969 su saugikliu 6A arba analogas</t>
  </si>
  <si>
    <t>Kabelis vario gyslomis 0.6/1kV ,  darbo temperatūra ne mažiau +90ºC, 3x1.5</t>
  </si>
  <si>
    <t>Kabelis aliuminio gyslomis 0.6/1kV, darbo temperatūra ne mažiau +90ºC, trumpo sujungimo temperatūra +250ºC,  4x16</t>
  </si>
  <si>
    <t>Pėsčiųjų perėjų apšvietimo šviestuvas  II kl. pagal apsauga nuo elektros srovės poveikio, ne mažiau IP66/66, IK-0,8,  antivandalinis, beekspluatacinis, komplektacija gamyklinė, su LED šviesos šaltinių 58W, Šviesos spektras 5700K</t>
  </si>
  <si>
    <t>LED gatvių ir magistralių apšvietimo šviestuvas 86W. Šviesos spektras 4000K .Apsaugos klase IP66/ 66. Atspara smūgiams :IK08</t>
  </si>
  <si>
    <t>LED gatvių ir magistralių apšvietimo šviestuvas 58W. Šviesos spektras 4000K .Apsaugos klase IP66/ 66. Atspara smūgiams :IK08</t>
  </si>
  <si>
    <t>Betoninis pamatas saugiai įleidžiamai atramai h=8 m.</t>
  </si>
  <si>
    <t>Betoninis pamatas saugiai įleidžiamai atramai h=6 m.</t>
  </si>
  <si>
    <t xml:space="preserve">Cinkuoto plieno gembės 1 šviestuvui  H-1,0m.L-1.0m. &lt;0º   </t>
  </si>
  <si>
    <t>Kūginė atrama cinkuota, viršžeminės dalies aukštis h=8 m.</t>
  </si>
  <si>
    <t>Kūginė atrama cinkuota, viršžeminės dalies aukštis h=6 m.</t>
  </si>
  <si>
    <t>1. Darbų kiekių žiniaraštis</t>
  </si>
  <si>
    <t xml:space="preserve">Signalinės juostos paklojimas </t>
  </si>
  <si>
    <t>Grandinės “Fazė-nulis” varžos matavimas</t>
  </si>
  <si>
    <t>Grandinės patikrinimas tarp įžemiklių ir įžeminimo elementų</t>
  </si>
  <si>
    <t>Išpildomosios toponuotraukos  parengimas</t>
  </si>
  <si>
    <t>Įžeminimo kontūro varžos matavimas</t>
  </si>
  <si>
    <t>Atramos prijungimas prie įžeminimo kontūro  cinkuota 25x4mm. juosta</t>
  </si>
  <si>
    <t>Įžeminimo kontūro 30omų montavimas</t>
  </si>
  <si>
    <t>Įžeminimo kontūro 10omų montavimas</t>
  </si>
  <si>
    <t>Kabelinių linijų varžos matavimas</t>
  </si>
  <si>
    <t>Kabelio 4x16mm2, 1,0kV  tiesimas grunte apsauginiame vamzdyje</t>
  </si>
  <si>
    <t>Vamzdžio d75, d110 paklojimas tranšėjoje</t>
  </si>
  <si>
    <t>Kabelių įtraukimas į atramas 3x1.5mm2</t>
  </si>
  <si>
    <t>Lauko apšvietimo šviestuvo montavimas</t>
  </si>
  <si>
    <t>Kabelių prijungimo gnybtų montavimas stulpe.</t>
  </si>
  <si>
    <t>Viengubų gembių įrengimas stulpų.</t>
  </si>
  <si>
    <t>Atramos montavimas</t>
  </si>
  <si>
    <t xml:space="preserve">Pagrindo  atramai montavimas </t>
  </si>
  <si>
    <t>Tranšėjos kasimas ir užpylimas mechaniniu būdu (1-2  kab.)</t>
  </si>
  <si>
    <t>Tranšėjos kasimas ir užpylimas rankiniu būdu (1-2  kabeliui)</t>
  </si>
  <si>
    <t>Vamzdžio HDPE D110mm paklojimas betranšėjiniu būdu</t>
  </si>
  <si>
    <t>Surenkamų gelžbetoninių atraminių blokų konstrukcijų montavimas iš C30/37-XC4-XF4 klasės betono</t>
  </si>
  <si>
    <t>Surenkamų gelžbetoninių gamininių takui gyvūnams įrengimas iš C30/37-XC4-XF4 klasės betono</t>
  </si>
  <si>
    <t>Vamzdžis d110mm  klojimui uždaru būdu, ≥1250N</t>
  </si>
  <si>
    <t>Galinė mova kabeliui 4x25mm²</t>
  </si>
  <si>
    <t>Kabelis aliuminio gyslomis 0.6/1kV, darbo temperatūra ne mažiau +90ºC, trumpo sujungimo temperatūra +250ºC,  4x25</t>
  </si>
  <si>
    <t>Apšvietimo valdymo spintos AVS1 su  pagrindu montavimas</t>
  </si>
  <si>
    <t xml:space="preserve">Galinių movų montavimas kabeliui,4x16mm2,;4x25mm2 </t>
  </si>
  <si>
    <t>Duobės mechanizmams klojimui betranšėjiniu
būdu iškasimas/užkasimas</t>
  </si>
  <si>
    <t xml:space="preserve">Kabelių įtraukimas į atramas,spintą 4x16mm2 ;4x25mm2 </t>
  </si>
  <si>
    <t xml:space="preserve">	Valstybinės reikšmės magistralinio kelio Vilnius - Utena Nr. A14 ruožo nuo 59,000 iki 64,332  km rekonstravimas. Unik Nr. 4400-6115-9119. Statinio ribos ties 60.1-60.8km</t>
  </si>
  <si>
    <t>Apšvietimo valdymo spintos AVS2 su  pagrindu montavimas</t>
  </si>
  <si>
    <t>Galinių movų montavimas kabeliui,4x16mm2</t>
  </si>
  <si>
    <t>Kabelių įtraukimas į atramas,spintą 4x16mm2</t>
  </si>
  <si>
    <t xml:space="preserve">	Valstybinės reikšmės magistralinio kelio Vilnius - Utena Nr. A14 ruožo nuo59,000 iki 64,332  km rekonstravimas. Unik Nr. 4400-6115-9130. Statinio ribos ties 62.3-62.9km</t>
  </si>
  <si>
    <t>DARBŲ KIEKIŲ ŽINIARAŠTIS NR. 1.1 – SUSISIEKIMO DALIS</t>
  </si>
  <si>
    <t>1. Telekomunikacijų tinklai*</t>
  </si>
  <si>
    <t>1.31</t>
  </si>
  <si>
    <t>1.32</t>
  </si>
  <si>
    <t>1.33</t>
  </si>
  <si>
    <t>1.34</t>
  </si>
  <si>
    <t>1.35</t>
  </si>
  <si>
    <t>1.36</t>
  </si>
  <si>
    <t>1.37</t>
  </si>
  <si>
    <t>1.38</t>
  </si>
  <si>
    <t>1.39</t>
  </si>
  <si>
    <t>1.40</t>
  </si>
  <si>
    <t>1.41</t>
  </si>
  <si>
    <t>1.42</t>
  </si>
  <si>
    <t>1.43</t>
  </si>
  <si>
    <t>1.44</t>
  </si>
  <si>
    <t>1.45</t>
  </si>
  <si>
    <t>Iš viso skyriuje , 
Eur be PVM</t>
  </si>
  <si>
    <t>IŠ VISO ŽINIARAŠTYJE 1.1, EUR BE PVM</t>
  </si>
  <si>
    <t>DARBŲ KIEKIŲ ŽINIARAŠTIS NR. 1.2 – SUSISIEKIMO DALIS</t>
  </si>
  <si>
    <t>IŠ VISO ŽINIARAŠTYJE 1.2, EUR BE PVM</t>
  </si>
  <si>
    <t>DARBŲ KIEKIŲ ŽINIARAŠTIS NR. 1.2.1 – KELIO ELEMENTŲ DETALIZUOTAS ŽINIARAŠTIS</t>
  </si>
  <si>
    <t>IŠ VISO ŽINIARAŠTYJE 1.2.1, EUR BE PVM</t>
  </si>
  <si>
    <t>DARBŲ KIEKIŲ ŽINIARAŠTIS NR. 1.3 – SUSISIEKIMO DALIS</t>
  </si>
  <si>
    <t>IŠ VISO ŽINIARAŠTYJE 1.3, EUR BE PVM</t>
  </si>
  <si>
    <t>DARBŲ KIEKIŲ ŽINIARAŠTIS NR. 1.3.1 – KELIO ELEMENTŲ DETALIZUOTAS ŽINIARAŠTIS</t>
  </si>
  <si>
    <t>DARBŲ KIEKIŲ ŽINIARAŠTIS NR. 1.4 – SUSISIEKIMO DALIS</t>
  </si>
  <si>
    <t>IŠ VISO ŽINIARAŠTYJE 1.4, EUR BE PVM</t>
  </si>
  <si>
    <t>DARBŲ KIEKIŲ ŽINIARAŠTIS NR. 1.4.1 – KELIO ELEMENTŲ DETALIZUOTAS ŽINIARAŠTIS</t>
  </si>
  <si>
    <t>IŠ VISO ŽINIARAŠTYJE 1.4.1, EUR BE PVM</t>
  </si>
  <si>
    <t>DARBŲ KIEKIŲ ŽINIARAŠTIS NR. 1.5 – SUSISIEKIMO DALIS</t>
  </si>
  <si>
    <t>IŠ VISO ŽINIARAŠTYJE 1.5, EUR BE PVM</t>
  </si>
  <si>
    <t>DARBŲ KIEKIŲ ŽINIARAŠTIS NR. 1.5.1 – KELIO ELEMENTŲ DETALIZUOTAS ŽINIARAŠTIS</t>
  </si>
  <si>
    <t>IŠ VISO ŽINIARAŠTYJE 1.5.1, EUR BE PVM</t>
  </si>
  <si>
    <t>DARBŲ KIEKIŲ ŽINIARAŠTIS NR. 1.6 – SUSISIEKIMO DALIS</t>
  </si>
  <si>
    <t>IŠ VISO ŽINIARAŠTYJE 1.6, EUR BE PVM</t>
  </si>
  <si>
    <t>DARBŲ KIEKIŲ ŽINIARAŠTIS NR. 1.7 – SUSISIEKIMO DALIS</t>
  </si>
  <si>
    <t>IŠ VISO ŽINIARAŠTYJE 1.7, EUR BE PVM</t>
  </si>
  <si>
    <t>DARBŲ KIEKIŲ ŽINIARAŠTIS NR. 1.8 – SUSISIEKIMO DALIS</t>
  </si>
  <si>
    <t>IŠ VISO ŽINIARAŠTYJE 1.8, EUR BE PVM</t>
  </si>
  <si>
    <t>DARBŲ KIEKIŲ ŽINIARAŠTIS NR. 1.9 – SUSISIEKIMO DALIS</t>
  </si>
  <si>
    <t>IŠ VISO ŽINIARAŠTYJE 1.9, EUR BE PVM</t>
  </si>
  <si>
    <r>
      <rPr>
        <b/>
        <sz val="11"/>
        <rFont val="Times New Roman"/>
        <family val="1"/>
        <charset val="186"/>
      </rPr>
      <t>Statybinės atliekos</t>
    </r>
    <r>
      <rPr>
        <sz val="11"/>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</si>
  <si>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r>
      <rPr>
        <b/>
        <sz val="11"/>
        <rFont val="Times New Roman"/>
        <family val="1"/>
        <charset val="186"/>
      </rPr>
      <t>Grįžtamosios medžiagos</t>
    </r>
    <r>
      <rPr>
        <sz val="11"/>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</si>
  <si>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1"/>
        <rFont val="Times New Roman"/>
        <family val="1"/>
        <charset val="186"/>
      </rPr>
      <t xml:space="preserve"> Kelių tarnybos bazę (Zibalų g. 55, Širvintos, 19124 Širvintų r. sav.).</t>
    </r>
    <r>
      <rPr>
        <sz val="11"/>
        <rFont val="Times New Roman"/>
        <family val="1"/>
        <charset val="186"/>
      </rPr>
      <t xml:space="preserve">
</t>
    </r>
    <r>
      <rPr>
        <i/>
        <sz val="11"/>
        <rFont val="Times New Roman"/>
        <family val="1"/>
        <charset val="186"/>
      </rPr>
      <t xml:space="preserve">Medžiagos, kurios turi būti gabenamos į sandėliavimo vietas:
</t>
    </r>
    <r>
      <rPr>
        <sz val="11"/>
        <rFont val="Times New Roman"/>
        <family val="1"/>
        <charset val="186"/>
      </rPr>
      <t>1. Metalo gaminiai (neužteršti betonu ir kt. medžiagomis (t. y. turi būti nuvalyti)): kelio ženklai, kelio ženklų atramos, apšvietimo ir kiti stulpai,  apsauginiai atitvarai ir jų elementai, tiltų ir viadukų turėklai, kiti metalo gaminiai, sijos, spraustasienės,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</si>
  <si>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Žiniaraščio priedas</t>
  </si>
  <si>
    <t xml:space="preserve">Pastabos: 1. Rangovas statybvietės išlaidose arba laisvai pasirinktoje (-ose) darbų kiekių žiniaraščių eilutėje (-ėse) turi įsivertinti visus su sutarties vykdymu susijusius dokumentus (įskaitant deklaracijos apie statybos užbaigimą parengimą ir perdavimą užsakovui).                                                                                                          2.*-dėl AB „ESO“ priklausančių tinklų:*- Rangovas savo pasiūlyme turi įsivertinti  eilutėje nurodytą sumą. Rangovas pasirašęs sutartį su AB Via Lietuva dėl kelio rekonstravimo/remonto, turės sudaryti sutartį su AB „ESO“ dėl jiems priklausančių tinklų pertvarkymo. AB Via Lietuva Rangovui už AB „ESO“ priklausančių tinklų pertvarkymą apmokės už faktiškai atliktus darbus.  </t>
  </si>
  <si>
    <t>Iš viso žiniaraščiuose (Eur be PVM):</t>
  </si>
  <si>
    <t>Vertės į pasiūlymo formą</t>
  </si>
  <si>
    <t>1.5.1</t>
  </si>
  <si>
    <t>1.3.1</t>
  </si>
  <si>
    <t>1.2.1</t>
  </si>
  <si>
    <t>1.1.</t>
  </si>
  <si>
    <t>Vertė, EUR be PVM</t>
  </si>
  <si>
    <t>Žiniaraščio pavadinimas</t>
  </si>
  <si>
    <t>Darbų kiekių žin. nr.</t>
  </si>
  <si>
    <t>DARBŲ KIEKIŲ ŽINIARAŠČIŲ SANTRAUKA</t>
  </si>
  <si>
    <t>Magistralinio kelio A14 Vilnius–Utena ruožo nuo 59,00 iki 64,332 km rekonstravimo techninis darbo projektas.</t>
  </si>
  <si>
    <t xml:space="preserve">Elektroninių ryšių dalis </t>
  </si>
  <si>
    <t>Elektrotechnikos (ESO prisijungimo) *</t>
  </si>
  <si>
    <t>DARBŲ KIEKIŲ ŽINIARAŠTIS NR. 2 – ELEKTRONINIŲ RYŠIŲ DALIS</t>
  </si>
  <si>
    <t>IŠ VISO ŽINIARAŠTYJE 2, EUR BE PVM</t>
  </si>
  <si>
    <t>DARBŲ KIEKIŲ ŽINIARAŠTIS Nr. 3.1 – ELEKTROTECHNIKOS (APŠVIETIMO) DALIS</t>
  </si>
  <si>
    <t>Žiniaraštyje 3.1, Eur be PVM</t>
  </si>
  <si>
    <t>DARBŲ KIEKIŲ ŽINIARAŠTIS  Nr. 3.2 – ELEKTROTECHNIKOS (APŠVIETIMO) DALIS</t>
  </si>
  <si>
    <t>Žiniaraštyje 3.2, Eur be PVM</t>
  </si>
  <si>
    <t>Susiekimo dalis Unik Nr. 4400-6115-9108</t>
  </si>
  <si>
    <t>Susiekimo dalis Unik Nr. 4400-6115-9119</t>
  </si>
  <si>
    <t>Susiekimo dalis Unik Nr. 4400-6115-9119 (kelio elementų žiniaraštis)</t>
  </si>
  <si>
    <t>Susiekimo dalis Unik Nr. 4400-6115-9128</t>
  </si>
  <si>
    <t>Susiekimo dalis Unik Nr. 4400-6115-9128 (kelio elementų žiniaraštis)</t>
  </si>
  <si>
    <t>Susiekimo dalis Unik Nr. 4400-6115-9130</t>
  </si>
  <si>
    <t>1.4.1</t>
  </si>
  <si>
    <t>Susiekimo dalis Unik Nr. 4400-6115-9130 (kelio elementų žiniaraštis)</t>
  </si>
  <si>
    <t>Susiekimo dalis Unik Nr. 4400-6115-9140</t>
  </si>
  <si>
    <t>Susiekimo dalis Unik Nr. 4400-6115-9140 (kelio elementų žiniaraštis)</t>
  </si>
  <si>
    <t>Susiekimo dalis Unik Nr. 4400-5636-8931</t>
  </si>
  <si>
    <t>Susiekimo dalis Unik Nr. 4400-5636-4612</t>
  </si>
  <si>
    <t>Susiekimo dalis Unik Nr. 4400-3507-1213</t>
  </si>
  <si>
    <t>Susiekimo dalis Unik Nr. 4400-4129-9434</t>
  </si>
  <si>
    <t>Elektrotechnikos (apšvietimo) dalis Unik Nr. 4400-6115-9119</t>
  </si>
  <si>
    <t>Elektrotechnikos (apšvietimo) dalis Unik Nr. 4400-6115-9130</t>
  </si>
  <si>
    <t>4.1*</t>
  </si>
  <si>
    <t>Triukšmo užtvaros</t>
  </si>
  <si>
    <t>Triukšmo užtvaros sistemos su gelžbetoniniais parapetiniais atitvarais įrengimas metrais ir triukšmą slopinančių elementų plotas</t>
  </si>
  <si>
    <t>Kontroliniai triukšmo lygio matavimai gyvenamųjų pastatų aplinkoje</t>
  </si>
  <si>
    <t>Elektrotechnikos (ESO iškėlimo, rekonstravimo) *</t>
  </si>
  <si>
    <t>5.1*</t>
  </si>
  <si>
    <t>Krūmų kirtimas, smulkinimas ir išvežimas rangovo pasirinktu atstumu</t>
  </si>
  <si>
    <t xml:space="preserve">Demontuotos betono dangos sutrupinimas iki 0/32 arba 0/45 fr. ir panaudojimas kelio dangos projektinėje konstrukcijoje arba demontuotų plokščių išvežimas į su Statytoju suderintą utilizavimo vietą </t>
  </si>
  <si>
    <t xml:space="preserve">Asfaltbetonio dangos hvid=0,07 m frezavimas, pakrovimas ir išvežimas į sandėliavimo aikštelę antriniam panaudojimui rangovo pasirinktu atstumu  </t>
  </si>
  <si>
    <t xml:space="preserve">Naudoto asfalto granulių pakrovimas ir išvežimas į sandėliavimo aikštelę antriniam panaudojimui rangovo pasirinktu atstumu </t>
  </si>
  <si>
    <t xml:space="preserve">Skaldos ir smėlio pagrindų hvid=0,13 m ardymas ir išvežimas utilizavimui rangovo pasirinktu atstumu </t>
  </si>
  <si>
    <t xml:space="preserve">Cementu stabilizuoto grunto hvid=0,23 m ardymas ir išvežimas utilizavimui rangovo pasirinktu atstumu </t>
  </si>
  <si>
    <t>Vienstiebių kelio ženklų atramų išardymas ir išvežimas į Statytojo nurodytą sandėliavimo vietą</t>
  </si>
  <si>
    <t xml:space="preserve">Skydų nuėmimas nuo vienstiebių atramų ir išvežimas į Statytojo nurodytą sandėliavimo vietą  </t>
  </si>
  <si>
    <t xml:space="preserve">Esamų apsauginių kelio atitvarų išardymas ir išvežimas į Statytojo nurodytą sandėliavimo vietą </t>
  </si>
  <si>
    <t xml:space="preserve">Pašalintų kelmų išvežimas rangovo pasirinktu atstumu ir utilizavimas </t>
  </si>
  <si>
    <t xml:space="preserve">Skaldos ir smėlio pagrindų hvid=0,17 m ardymas ir išvežimas utilizavimui rangovo pasirinktu atstumu </t>
  </si>
  <si>
    <t xml:space="preserve">Cementu stabilizuoto grunto hvid=0,22 m ardymas ir išvežimas utilizavimui rangovo pasirinktu atstumu </t>
  </si>
  <si>
    <t xml:space="preserve">Esamų kelio bordiūrų išardymas ir išvežimas utilizavimui rangovo pasirinktu atstumu </t>
  </si>
  <si>
    <t xml:space="preserve">Vienstiebių kelio ženklų atramų išardymas ir išvežimas į Statytojo nurodytą sandėliavimo vietą </t>
  </si>
  <si>
    <t xml:space="preserve">Skydų nuėmimas nuo vienstiebių atramų ir išvežimas į Statytojo nurodytą sandėliavimo vietą </t>
  </si>
  <si>
    <t xml:space="preserve">Dvistiebių kelio ženklų atramų išardymas ir išvežimas į Statytojo nurodytą sandėliavimo vietą </t>
  </si>
  <si>
    <t xml:space="preserve">Skydų nuėmimas nuo dvistiebių atramų ir išvežimas į Statytojo nurodytą sandėliavimo vietą  </t>
  </si>
  <si>
    <t xml:space="preserve">Suoliukų išardymas ir išvežimas utilizavimui rangovo pasirinktu atstumu </t>
  </si>
  <si>
    <t xml:space="preserve">Šiukšliadėžių išardymas ir išvežimas utilizavimui rangovo pasirinktu atstumu </t>
  </si>
  <si>
    <t>Grunto iškasimas išvežant rangovo pasirinktu atstumu (1% rankiniu būdu)</t>
  </si>
  <si>
    <t xml:space="preserve">Skaldos ir smėlio pagrindų hvid=0,15 m ardymas ir išvežimas utilizavimui rangovo pasirinktu atstumu </t>
  </si>
  <si>
    <t xml:space="preserve">Tristiebių kelio ženklų atramų išardymas ir išvežimas į Statytojo nurodytą sandėliavimo vietą  </t>
  </si>
  <si>
    <t xml:space="preserve">Skydų nuėmimas nuo tristiebių atramų ir išvežimas į Statytojo nurodytą sandėliavimo vietą </t>
  </si>
  <si>
    <t xml:space="preserve">Esamų betoninių plytelių / trinkelių hvid=0,06 m išardymas ir išvežimas utilizavimui rangovo pasirinktu atstumu </t>
  </si>
  <si>
    <t xml:space="preserve">Skydų nuėmimas nuo dvistiebių atramų ir išvežimas į Statytojo nurodytą sandėliavimo vietą </t>
  </si>
  <si>
    <t xml:space="preserve">Tristiebių kelio ženklų atramų išardymas ir išvežimas į Statytojo nurodytą sandėliavimo vietą </t>
  </si>
  <si>
    <t xml:space="preserve">Esamų apsauginių kelio atitvarų išardymas ir išvežimas į Statytojo nurodytą sandėliavimo vietą  </t>
  </si>
  <si>
    <t>Dvistiebių kelio ženklų atramų išardymas ir išvežimas į Statytojo nurodytą sandėliavimo vietą</t>
  </si>
  <si>
    <t xml:space="preserve">Skaldos ir smėlio pagrindų hvid=0,20 m ardymas ir išvežimas utilizavimui rangovo pasirinktu atstumu </t>
  </si>
  <si>
    <t xml:space="preserve">Skaldos ir smėlio pagrindų hvid=0,18 m ardymas ir išvežimas utilizavimui rangovo pasirinktu atstumu </t>
  </si>
  <si>
    <t xml:space="preserve">Dvistiebių kelio ženklų atramų išardymas ir išvežimas į Statytojo nurodytą sandėliavimo vietą  </t>
  </si>
  <si>
    <r>
      <t xml:space="preserve">Vieneto kaina, Eur be PVM  </t>
    </r>
    <r>
      <rPr>
        <b/>
        <sz val="11"/>
        <color rgb="FFFF0000"/>
        <rFont val="Times New Roman"/>
        <family val="1"/>
        <charset val="186"/>
      </rPr>
      <t>(pildo Tiekėjas)</t>
    </r>
  </si>
  <si>
    <t xml:space="preserve">Dirvožemio pašalinimas, išvežimas į laikiną sandėliavimo aikštelę rangovo pasirinktu atstumu </t>
  </si>
  <si>
    <t>7.3.1</t>
  </si>
  <si>
    <t>Apsauginių kelio atitvarų sistemos įrengimas H2, W2, A (skriamojoje juostoje) (pasirenkamas vienas iš dviejų stiprumo lygio variantų)</t>
  </si>
  <si>
    <t>Apsauginių kelio atitvarų sistemos įrengimas H2, W2, B (skriamojoje juostoje) (pasirenkamas vienas iš dviejų stiprumo lygio variantų)</t>
  </si>
  <si>
    <t>7.4.1</t>
  </si>
  <si>
    <t>Galinių apsauginių kelio atitvarų sistemos įrengimas H2, W2, A (skriamojoje juostoje) (pasirenkamas vienas iš dviejų stiprumo lygio variantų)</t>
  </si>
  <si>
    <t>8.3.1</t>
  </si>
  <si>
    <t>Galinių apsauginių kelio atitvarų sistemos įrengimas H2, W2, B (skriamojoje juostoje) (pasirenkamas vienas iš dviejų stiprumo lygio variantų)</t>
  </si>
  <si>
    <t>9.10</t>
  </si>
  <si>
    <t>8.4.1</t>
  </si>
  <si>
    <t>Pastaba: Teikėjas pildo pasirinktinai 7.3 arba 7.3.1 eilutę</t>
  </si>
  <si>
    <t>Pastaba: Teikėjas pildo pasirinktinai 7.4 arba 7.4.1 eilutę</t>
  </si>
  <si>
    <t>Pastaba: Teikėjas pildo pasirinktinai 8.3 arba 8.3.1 eilutę</t>
  </si>
  <si>
    <t>Pastaba: Teikėjas pildo pasirinktinai 8.4 arba 8.4.1 eilutę</t>
  </si>
  <si>
    <t>Griovių tvirtinimas skalda fr. 32/45</t>
  </si>
  <si>
    <r>
      <t>Horizontalių barjerų įrengimas (HK-3) 2500x7230x520mm įrengimas su betono pagrindu, ant skaldos pagrindo sluoksnio fr. 0/45, h=0,20 m (60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h=0,60 m (36kub.m)</t>
    </r>
  </si>
  <si>
    <t xml:space="preserve">Signalinių stulpelių ardymas ir išvežimas utilizavimui rangovo pasirinktu atstumu </t>
  </si>
  <si>
    <t xml:space="preserve">Ardomos pralaidos su antgaliais (4 vnt) ir išvežimas utilizavimui rangovo pasirinktu atstumu </t>
  </si>
  <si>
    <r>
      <t>Sluoksnių sukibimo įrengimas C60BP4-S 300–500 g/m</t>
    </r>
    <r>
      <rPr>
        <vertAlign val="superscript"/>
        <sz val="11"/>
        <rFont val="Times New Roman"/>
        <family val="1"/>
        <charset val="186"/>
      </rPr>
      <t>2</t>
    </r>
  </si>
  <si>
    <r>
      <t>Sluoksnių sukibimo įrengimas C60BP4-S 200–400 g/m</t>
    </r>
    <r>
      <rPr>
        <vertAlign val="superscript"/>
        <sz val="11"/>
        <rFont val="Times New Roman"/>
        <family val="1"/>
        <charset val="186"/>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</si>
</sst>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0"/>
  </numFmts>
  <fonts count="34"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name val="Times New Roman"/>
      <family val="1"/>
      <charset val="186"/>
    </font>
    <font>
      <b/>
      <sz val="11"/>
      <color theme="1"/>
      <name val="Times New Roman"/>
      <family val="1"/>
      <charset val="186"/>
    </font>
    <font>
      <sz val="10"/>
      <name val="Arial"/>
      <family val="2"/>
      <charset val="186"/>
    </font>
    <font>
      <sz val="11"/>
      <color theme="1"/>
      <name val="Calibri"/>
      <family val="2"/>
      <scheme val="minor"/>
    </font>
    <font>
      <vertAlign val="superscript"/>
      <sz val="11"/>
      <color theme="1"/>
      <name val="Times New Roman"/>
      <family val="1"/>
      <charset val="186"/>
    </font>
    <font>
      <vertAlign val="superscript"/>
      <sz val="11"/>
      <name val="Times New Roman"/>
      <family val="1"/>
      <charset val="186"/>
    </font>
    <font>
      <sz val="11"/>
      <name val="Times New Roman"/>
      <family val="1"/>
    </font>
    <font>
      <sz val="10.5"/>
      <color theme="1"/>
      <name val="Times New Roman"/>
      <family val="1"/>
      <charset val="186"/>
    </font>
    <font>
      <sz val="11"/>
      <color indexed="8"/>
      <name val="Times New Roman"/>
      <family val="1"/>
      <charset val="186"/>
    </font>
    <font>
      <vertAlign val="subscript"/>
      <sz val="11"/>
      <color indexed="8"/>
      <name val="Times New Roman"/>
      <family val="1"/>
      <charset val="186"/>
    </font>
    <font>
      <vertAlign val="superscript"/>
      <sz val="11"/>
      <color indexed="8"/>
      <name val="Times New Roman"/>
      <family val="1"/>
      <charset val="186"/>
    </font>
    <font>
      <vertAlign val="subscript"/>
      <sz val="11"/>
      <name val="Times New Roman"/>
      <family val="1"/>
      <charset val="186"/>
    </font>
    <font>
      <sz val="8"/>
      <name val="Calibri"/>
      <family val="2"/>
      <charset val="186"/>
      <scheme val="minor"/>
    </font>
    <font>
      <sz val="11"/>
      <color theme="1"/>
      <name val="Calibri"/>
      <family val="2"/>
      <charset val="186"/>
      <scheme val="minor"/>
    </font>
    <font>
      <sz val="11"/>
      <color rgb="FF000000"/>
      <name val="Times New Roman"/>
      <family val="1"/>
      <charset val="186"/>
    </font>
    <font>
      <sz val="11"/>
      <color rgb="FFFF0000"/>
      <name val="Calibri"/>
      <family val="2"/>
      <charset val="186"/>
      <scheme val="minor"/>
    </font>
    <font>
      <b/>
      <i/>
      <sz val="11"/>
      <name val="Times New Roman"/>
      <family val="1"/>
      <charset val="186"/>
    </font>
    <font>
      <sz val="10"/>
      <name val="Times New Roman"/>
      <family val="1"/>
      <charset val="186"/>
    </font>
    <font>
      <b/>
      <sz val="10"/>
      <name val="Times New Roman"/>
      <family val="1"/>
      <charset val="186"/>
    </font>
    <font>
      <b/>
      <sz val="12"/>
      <color theme="1"/>
      <name val="Times New Roman"/>
      <family val="1"/>
      <charset val="186"/>
    </font>
    <font>
      <i/>
      <sz val="11"/>
      <color theme="1"/>
      <name val="Times New Roman"/>
      <family val="1"/>
      <charset val="186"/>
    </font>
    <font>
      <sz val="10"/>
      <color theme="1"/>
      <name val="Times New Roman"/>
      <family val="1"/>
      <charset val="186"/>
    </font>
    <font>
      <i/>
      <strike/>
      <sz val="11"/>
      <name val="Times New Roman"/>
      <family val="1"/>
      <charset val="186"/>
    </font>
    <font>
      <strike/>
      <sz val="11"/>
      <name val="Times New Roman"/>
      <family val="1"/>
      <charset val="186"/>
    </font>
    <font>
      <b/>
      <strike/>
      <sz val="11"/>
      <name val="Times New Roman"/>
      <family val="1"/>
      <charset val="186"/>
    </font>
    <font>
      <b/>
      <sz val="11"/>
      <color rgb="FFFF33CC"/>
      <name val="Times New Roman"/>
      <family val="1"/>
      <charset val="186"/>
    </font>
  </fonts>
  <fills count="9">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9" tint="0.79998168889431442"/>
        <bgColor rgb="FFFFFFFF"/>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s>
  <cellStyleXfs count="9">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0" fillId="0" borderId="0"/>
    <xf numFmtId="0" fontId="11" fillId="0" borderId="0"/>
    <xf numFmtId="0" fontId="21" fillId="0" borderId="0"/>
    <xf numFmtId="0" fontId="21" fillId="0" borderId="0"/>
  </cellStyleXfs>
  <cellXfs count="362">
    <xf numFmtId="0" fontId="0" fillId="0" borderId="0" xfId="0"/>
    <xf numFmtId="0" fontId="2" fillId="0" borderId="0" xfId="1" applyFont="1" applyAlignment="1" applyProtection="1">
      <alignment horizontal="center" vertical="center" wrapText="1"/>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7" fillId="0" borderId="0" xfId="0" applyFont="1" applyAlignment="1">
      <alignment wrapText="1"/>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0" fontId="2" fillId="0" borderId="5" xfId="2"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0" fontId="4" fillId="0" borderId="0" xfId="0" applyFont="1" applyAlignment="1" applyProtection="1">
      <alignment horizontal="center" vertical="center" wrapText="1"/>
      <protection locked="0"/>
    </xf>
    <xf numFmtId="4" fontId="4" fillId="0" borderId="9" xfId="0" applyNumberFormat="1" applyFont="1" applyBorder="1" applyAlignment="1" applyProtection="1">
      <alignment horizontal="center" vertical="center" wrapText="1"/>
      <protection locked="0"/>
    </xf>
    <xf numFmtId="4" fontId="9" fillId="0" borderId="10" xfId="0" applyNumberFormat="1" applyFont="1" applyBorder="1" applyAlignment="1" applyProtection="1">
      <alignment horizontal="center" vertical="center"/>
      <protection locked="0"/>
    </xf>
    <xf numFmtId="4" fontId="9" fillId="0" borderId="0" xfId="0" applyNumberFormat="1" applyFont="1" applyAlignment="1" applyProtection="1">
      <alignment horizontal="center" vertical="center"/>
      <protection locked="0"/>
    </xf>
    <xf numFmtId="4" fontId="4" fillId="0" borderId="0" xfId="0" applyNumberFormat="1" applyFont="1" applyAlignment="1" applyProtection="1">
      <alignment horizontal="center" vertical="center" wrapText="1"/>
      <protection locked="0"/>
    </xf>
    <xf numFmtId="0" fontId="5" fillId="0" borderId="1" xfId="0" applyFont="1" applyBorder="1" applyAlignment="1">
      <alignment vertical="center" wrapText="1"/>
    </xf>
    <xf numFmtId="49" fontId="8" fillId="0" borderId="12" xfId="0"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0" fontId="2" fillId="0" borderId="14" xfId="2" applyFont="1" applyBorder="1" applyAlignment="1" applyProtection="1">
      <alignment horizontal="center" vertical="center" wrapText="1"/>
    </xf>
    <xf numFmtId="0" fontId="2" fillId="3" borderId="7" xfId="1" applyFont="1" applyFill="1" applyBorder="1" applyAlignment="1" applyProtection="1">
      <alignment vertical="center"/>
    </xf>
    <xf numFmtId="0" fontId="2" fillId="3" borderId="8" xfId="1" applyFont="1" applyFill="1" applyBorder="1" applyAlignment="1" applyProtection="1">
      <alignment vertical="center"/>
    </xf>
    <xf numFmtId="0" fontId="4" fillId="2" borderId="0" xfId="1" applyFont="1" applyFill="1" applyAlignment="1" applyProtection="1">
      <alignmen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2" fillId="0" borderId="16" xfId="2" applyFont="1" applyBorder="1" applyAlignment="1" applyProtection="1">
      <alignment horizontal="center" vertical="center" wrapText="1"/>
    </xf>
    <xf numFmtId="0" fontId="2" fillId="0" borderId="18" xfId="2" applyFont="1" applyBorder="1" applyAlignment="1" applyProtection="1">
      <alignment horizontal="center" vertical="center" wrapText="1"/>
    </xf>
    <xf numFmtId="0" fontId="2" fillId="0" borderId="0" xfId="1" applyFont="1" applyBorder="1" applyAlignment="1" applyProtection="1">
      <alignment horizontal="center" vertical="center" wrapText="1"/>
    </xf>
    <xf numFmtId="0" fontId="5" fillId="0" borderId="1" xfId="4" applyFont="1" applyBorder="1" applyAlignment="1">
      <alignment horizontal="center" vertical="center"/>
    </xf>
    <xf numFmtId="0" fontId="5" fillId="0" borderId="19" xfId="0" applyFont="1" applyBorder="1" applyAlignment="1">
      <alignment horizontal="center" vertical="center"/>
    </xf>
    <xf numFmtId="0" fontId="5" fillId="0" borderId="20" xfId="4" applyFont="1" applyBorder="1" applyAlignment="1">
      <alignment horizontal="center" vertical="center"/>
    </xf>
    <xf numFmtId="0" fontId="7" fillId="0" borderId="0" xfId="0" applyFont="1" applyAlignment="1" applyProtection="1">
      <alignment horizontal="center" vertical="center" wrapText="1"/>
      <protection locked="0"/>
    </xf>
    <xf numFmtId="0" fontId="5" fillId="0" borderId="0" xfId="0" applyFont="1" applyProtection="1">
      <protection locked="0"/>
    </xf>
    <xf numFmtId="4" fontId="4" fillId="4" borderId="19" xfId="3" applyNumberFormat="1" applyFont="1" applyFill="1" applyBorder="1" applyAlignment="1" applyProtection="1">
      <alignment horizontal="center" vertical="center" wrapText="1"/>
      <protection locked="0"/>
    </xf>
    <xf numFmtId="4" fontId="4" fillId="4" borderId="20" xfId="3" applyNumberFormat="1" applyFont="1" applyFill="1" applyBorder="1" applyAlignment="1" applyProtection="1">
      <alignment horizontal="center" vertical="center" wrapText="1"/>
      <protection locked="0"/>
    </xf>
    <xf numFmtId="49" fontId="8" fillId="0" borderId="17"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0" fontId="7" fillId="0" borderId="1" xfId="0" applyFont="1" applyBorder="1"/>
    <xf numFmtId="0" fontId="7" fillId="0" borderId="20" xfId="0" applyFont="1" applyBorder="1" applyAlignment="1">
      <alignment horizontal="center" vertical="center"/>
    </xf>
    <xf numFmtId="0" fontId="7" fillId="0" borderId="1" xfId="0" applyFont="1" applyBorder="1" applyAlignment="1" applyProtection="1">
      <alignment wrapText="1"/>
      <protection locked="0"/>
    </xf>
    <xf numFmtId="0" fontId="5" fillId="0" borderId="21" xfId="4" applyFont="1" applyBorder="1" applyAlignment="1">
      <alignment horizontal="center" vertical="center"/>
    </xf>
    <xf numFmtId="0" fontId="16" fillId="0" borderId="1" xfId="0" applyFont="1" applyBorder="1"/>
    <xf numFmtId="4" fontId="9" fillId="0" borderId="0" xfId="0" applyNumberFormat="1" applyFont="1" applyAlignment="1" applyProtection="1">
      <alignment horizontal="left" vertical="center"/>
      <protection locked="0"/>
    </xf>
    <xf numFmtId="49" fontId="5" fillId="0" borderId="1" xfId="0" applyNumberFormat="1" applyFont="1" applyBorder="1" applyAlignment="1">
      <alignment vertical="top" wrapText="1"/>
    </xf>
    <xf numFmtId="49" fontId="5" fillId="0" borderId="1" xfId="0" applyNumberFormat="1" applyFont="1" applyBorder="1" applyAlignment="1">
      <alignment horizontal="left" vertical="top" wrapText="1"/>
    </xf>
    <xf numFmtId="49" fontId="5" fillId="0" borderId="24" xfId="0" applyNumberFormat="1" applyFont="1" applyBorder="1" applyAlignment="1">
      <alignment horizontal="left" vertical="center" wrapText="1"/>
    </xf>
    <xf numFmtId="0" fontId="7" fillId="0" borderId="21" xfId="0" applyFont="1" applyBorder="1" applyAlignment="1">
      <alignment horizontal="center" vertical="center"/>
    </xf>
    <xf numFmtId="49" fontId="5" fillId="0" borderId="2" xfId="0" applyNumberFormat="1" applyFont="1" applyBorder="1" applyAlignment="1">
      <alignment horizontal="left" vertical="top" wrapText="1"/>
    </xf>
    <xf numFmtId="49" fontId="5" fillId="0" borderId="1"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0" fontId="7" fillId="0" borderId="5" xfId="0" applyFont="1" applyBorder="1" applyAlignment="1">
      <alignment horizontal="center" vertical="center"/>
    </xf>
    <xf numFmtId="4" fontId="5" fillId="0" borderId="6"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0" fontId="7" fillId="0" borderId="19" xfId="0" applyFont="1" applyBorder="1" applyAlignment="1">
      <alignment horizontal="center" vertical="center"/>
    </xf>
    <xf numFmtId="49" fontId="5" fillId="0" borderId="1" xfId="0" applyNumberFormat="1" applyFont="1" applyBorder="1" applyAlignment="1">
      <alignment horizontal="left" vertical="center" wrapText="1"/>
    </xf>
    <xf numFmtId="49" fontId="5" fillId="0" borderId="28" xfId="0" applyNumberFormat="1" applyFont="1" applyBorder="1" applyAlignment="1">
      <alignment horizontal="left" vertical="center" wrapText="1"/>
    </xf>
    <xf numFmtId="49" fontId="5" fillId="0" borderId="30" xfId="0" applyNumberFormat="1" applyFont="1" applyBorder="1" applyAlignment="1">
      <alignment horizontal="center" vertical="center" wrapText="1"/>
    </xf>
    <xf numFmtId="49" fontId="5" fillId="0" borderId="33" xfId="0" applyNumberFormat="1" applyFont="1" applyBorder="1" applyAlignment="1">
      <alignment horizontal="left" vertical="center" wrapText="1"/>
    </xf>
    <xf numFmtId="0" fontId="7" fillId="0" borderId="18" xfId="0" applyFont="1" applyBorder="1" applyAlignment="1">
      <alignment horizontal="center" vertical="center"/>
    </xf>
    <xf numFmtId="49" fontId="5" fillId="0" borderId="38" xfId="0" applyNumberFormat="1" applyFont="1" applyBorder="1" applyAlignment="1">
      <alignment horizontal="left" vertical="center" wrapText="1"/>
    </xf>
    <xf numFmtId="0" fontId="4" fillId="0" borderId="0" xfId="4" applyFont="1" applyAlignment="1">
      <alignment vertical="center" wrapText="1"/>
    </xf>
    <xf numFmtId="0" fontId="4" fillId="0" borderId="42" xfId="3" applyFont="1" applyBorder="1" applyAlignment="1">
      <alignment horizontal="center" vertical="center" wrapText="1"/>
    </xf>
    <xf numFmtId="0" fontId="2" fillId="0" borderId="18" xfId="1" applyFont="1" applyBorder="1" applyAlignment="1" applyProtection="1">
      <alignment horizontal="center" vertical="center" wrapText="1"/>
    </xf>
    <xf numFmtId="4" fontId="5" fillId="4" borderId="18" xfId="4" applyNumberFormat="1" applyFont="1" applyFill="1" applyBorder="1" applyAlignment="1" applyProtection="1">
      <alignment horizontal="center" vertical="center" wrapText="1"/>
      <protection locked="0"/>
    </xf>
    <xf numFmtId="1" fontId="2" fillId="0" borderId="0" xfId="1" applyNumberFormat="1" applyFont="1" applyAlignment="1" applyProtection="1">
      <alignment horizontal="center" vertical="center" wrapText="1"/>
    </xf>
    <xf numFmtId="2" fontId="5" fillId="0" borderId="3" xfId="0" applyNumberFormat="1" applyFont="1" applyBorder="1" applyAlignment="1">
      <alignment horizontal="center" vertical="center"/>
    </xf>
    <xf numFmtId="1" fontId="4" fillId="0" borderId="0" xfId="4" applyNumberFormat="1" applyFont="1" applyAlignment="1">
      <alignment vertical="center"/>
    </xf>
    <xf numFmtId="1" fontId="7" fillId="0" borderId="0" xfId="0" applyNumberFormat="1" applyFont="1"/>
    <xf numFmtId="1" fontId="2" fillId="0" borderId="6" xfId="2" applyNumberFormat="1" applyFont="1" applyBorder="1" applyAlignment="1" applyProtection="1">
      <alignment horizontal="center" vertical="center" wrapText="1"/>
    </xf>
    <xf numFmtId="49" fontId="5" fillId="0" borderId="28" xfId="0" applyNumberFormat="1" applyFont="1" applyBorder="1" applyAlignment="1">
      <alignment vertical="top" wrapText="1"/>
    </xf>
    <xf numFmtId="0" fontId="5" fillId="0" borderId="18" xfId="4" applyFont="1" applyBorder="1" applyAlignment="1">
      <alignment horizontal="center" vertical="center"/>
    </xf>
    <xf numFmtId="0" fontId="16" fillId="0" borderId="28" xfId="0" applyFont="1" applyBorder="1"/>
    <xf numFmtId="0" fontId="5" fillId="0" borderId="5" xfId="4" applyFont="1" applyBorder="1" applyAlignment="1">
      <alignment horizontal="center" vertical="center"/>
    </xf>
    <xf numFmtId="0" fontId="5" fillId="0" borderId="38" xfId="0" applyFont="1" applyBorder="1" applyAlignment="1">
      <alignment horizontal="left" vertical="center" wrapText="1"/>
    </xf>
    <xf numFmtId="0" fontId="5" fillId="0" borderId="2" xfId="4" applyFont="1" applyBorder="1" applyAlignment="1">
      <alignment horizontal="center" vertical="center"/>
    </xf>
    <xf numFmtId="0" fontId="5" fillId="0" borderId="48" xfId="4" applyFont="1" applyBorder="1" applyAlignment="1">
      <alignment horizontal="left" vertical="center" wrapText="1"/>
    </xf>
    <xf numFmtId="0" fontId="5" fillId="0" borderId="5" xfId="0" applyFont="1" applyBorder="1" applyAlignment="1">
      <alignment vertical="center"/>
    </xf>
    <xf numFmtId="0" fontId="7" fillId="0" borderId="30" xfId="0" applyFont="1" applyBorder="1" applyAlignment="1">
      <alignment horizontal="center" vertical="center"/>
    </xf>
    <xf numFmtId="0" fontId="7" fillId="0" borderId="1" xfId="0" applyFont="1" applyBorder="1" applyAlignment="1" applyProtection="1">
      <alignment horizontal="left" vertical="center" wrapText="1"/>
      <protection locked="0"/>
    </xf>
    <xf numFmtId="0" fontId="4" fillId="0" borderId="0" xfId="4" applyFont="1" applyAlignment="1">
      <alignment vertical="center"/>
    </xf>
    <xf numFmtId="49" fontId="8" fillId="0" borderId="13" xfId="5" applyNumberFormat="1" applyFont="1" applyBorder="1" applyAlignment="1">
      <alignment horizontal="center" vertical="center" wrapText="1"/>
    </xf>
    <xf numFmtId="49" fontId="8" fillId="0" borderId="12" xfId="5" applyNumberFormat="1" applyFont="1" applyBorder="1" applyAlignment="1">
      <alignment horizontal="center" vertical="center" wrapText="1"/>
    </xf>
    <xf numFmtId="4" fontId="4" fillId="0" borderId="19" xfId="3" applyNumberFormat="1" applyFont="1" applyBorder="1" applyAlignment="1" applyProtection="1">
      <alignment horizontal="center" vertical="center" wrapText="1"/>
      <protection locked="0"/>
    </xf>
    <xf numFmtId="4" fontId="4" fillId="0" borderId="20" xfId="3" applyNumberFormat="1" applyFont="1" applyBorder="1" applyAlignment="1" applyProtection="1">
      <alignment horizontal="center" vertical="center" wrapText="1"/>
      <protection locked="0"/>
    </xf>
    <xf numFmtId="0" fontId="14" fillId="0" borderId="1" xfId="0" applyFont="1" applyBorder="1" applyAlignment="1">
      <alignment vertical="center" wrapText="1"/>
    </xf>
    <xf numFmtId="4" fontId="4" fillId="0" borderId="0" xfId="0" applyNumberFormat="1" applyFont="1" applyAlignment="1" applyProtection="1">
      <alignment horizontal="center" vertical="center"/>
      <protection locked="0"/>
    </xf>
    <xf numFmtId="2" fontId="7" fillId="0" borderId="0" xfId="0" applyNumberFormat="1" applyFont="1" applyProtection="1">
      <protection locked="0"/>
    </xf>
    <xf numFmtId="164" fontId="5" fillId="0" borderId="19" xfId="0" applyNumberFormat="1" applyFont="1" applyBorder="1" applyAlignment="1" applyProtection="1">
      <alignment horizontal="center" vertical="center"/>
      <protection locked="0"/>
    </xf>
    <xf numFmtId="0" fontId="6" fillId="0" borderId="0" xfId="0" applyFont="1" applyAlignment="1" applyProtection="1">
      <alignment wrapText="1"/>
      <protection locked="0"/>
    </xf>
    <xf numFmtId="164" fontId="5" fillId="0" borderId="20" xfId="0" applyNumberFormat="1" applyFont="1" applyBorder="1" applyAlignment="1" applyProtection="1">
      <alignment horizontal="center" vertical="center"/>
      <protection locked="0"/>
    </xf>
    <xf numFmtId="49" fontId="8" fillId="0" borderId="22" xfId="0" applyNumberFormat="1" applyFont="1" applyBorder="1" applyAlignment="1">
      <alignment horizontal="center" vertical="center" wrapText="1"/>
    </xf>
    <xf numFmtId="164" fontId="5" fillId="0" borderId="21" xfId="0" applyNumberFormat="1" applyFont="1" applyBorder="1" applyAlignment="1" applyProtection="1">
      <alignment horizontal="center" vertical="center"/>
      <protection locked="0"/>
    </xf>
    <xf numFmtId="4" fontId="5" fillId="0" borderId="25" xfId="0" applyNumberFormat="1" applyFont="1" applyBorder="1" applyAlignment="1">
      <alignment horizontal="center" vertical="center" wrapText="1"/>
    </xf>
    <xf numFmtId="4" fontId="4" fillId="0" borderId="0" xfId="0" applyNumberFormat="1" applyFont="1" applyAlignment="1" applyProtection="1">
      <alignment horizontal="left" vertical="center" wrapText="1"/>
      <protection locked="0"/>
    </xf>
    <xf numFmtId="49" fontId="8" fillId="0" borderId="23"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 fontId="4" fillId="0" borderId="19" xfId="4" applyNumberFormat="1" applyFont="1" applyBorder="1" applyAlignment="1" applyProtection="1">
      <alignment horizontal="center" vertical="center" wrapText="1"/>
      <protection locked="0"/>
    </xf>
    <xf numFmtId="49" fontId="8" fillId="0" borderId="1" xfId="0" applyNumberFormat="1" applyFont="1" applyBorder="1" applyAlignment="1">
      <alignment horizontal="center" vertical="center" wrapText="1"/>
    </xf>
    <xf numFmtId="4" fontId="4" fillId="0" borderId="20" xfId="4" applyNumberFormat="1" applyFont="1" applyBorder="1" applyAlignment="1" applyProtection="1">
      <alignment horizontal="center" vertical="center" wrapText="1"/>
      <protection locked="0"/>
    </xf>
    <xf numFmtId="49" fontId="8" fillId="0" borderId="1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 fontId="4" fillId="0" borderId="18" xfId="4" applyNumberFormat="1" applyFont="1" applyBorder="1" applyAlignment="1" applyProtection="1">
      <alignment horizontal="center" vertical="center" wrapText="1"/>
      <protection locked="0"/>
    </xf>
    <xf numFmtId="4" fontId="4" fillId="0" borderId="26" xfId="0" applyNumberFormat="1" applyFont="1" applyBorder="1" applyAlignment="1" applyProtection="1">
      <alignment horizontal="center" vertical="center" wrapText="1"/>
      <protection locked="0"/>
    </xf>
    <xf numFmtId="4" fontId="4" fillId="0" borderId="30" xfId="4" applyNumberFormat="1" applyFont="1" applyBorder="1" applyAlignment="1" applyProtection="1">
      <alignment horizontal="center" vertical="center" wrapText="1"/>
      <protection locked="0"/>
    </xf>
    <xf numFmtId="49" fontId="8" fillId="0" borderId="31" xfId="0" applyNumberFormat="1" applyFont="1" applyBorder="1" applyAlignment="1">
      <alignment horizontal="center" vertical="center" wrapText="1"/>
    </xf>
    <xf numFmtId="49" fontId="8" fillId="0" borderId="32" xfId="0" applyNumberFormat="1" applyFont="1" applyBorder="1" applyAlignment="1">
      <alignment horizontal="center" vertical="center" wrapText="1"/>
    </xf>
    <xf numFmtId="4" fontId="4" fillId="0" borderId="43" xfId="4" applyNumberFormat="1" applyFont="1" applyBorder="1" applyAlignment="1" applyProtection="1">
      <alignment horizontal="center" vertical="center" wrapText="1"/>
      <protection locked="0"/>
    </xf>
    <xf numFmtId="49" fontId="8" fillId="0" borderId="16" xfId="0" applyNumberFormat="1" applyFont="1" applyBorder="1" applyAlignment="1">
      <alignment horizontal="center" vertical="center" wrapText="1"/>
    </xf>
    <xf numFmtId="49" fontId="5" fillId="0" borderId="20"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4" fontId="4" fillId="0" borderId="21" xfId="4" applyNumberFormat="1" applyFont="1" applyBorder="1" applyAlignment="1" applyProtection="1">
      <alignment horizontal="center" vertical="center" wrapText="1"/>
      <protection locked="0"/>
    </xf>
    <xf numFmtId="49" fontId="5" fillId="0" borderId="18"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49" fontId="5" fillId="0" borderId="35" xfId="0" applyNumberFormat="1" applyFont="1" applyBorder="1" applyAlignment="1">
      <alignment horizontal="center" vertical="center" wrapText="1"/>
    </xf>
    <xf numFmtId="49" fontId="8" fillId="0" borderId="36" xfId="0" applyNumberFormat="1" applyFont="1" applyBorder="1" applyAlignment="1">
      <alignment horizontal="center" vertical="center" wrapText="1"/>
    </xf>
    <xf numFmtId="49" fontId="8" fillId="0" borderId="37" xfId="0" applyNumberFormat="1" applyFont="1" applyBorder="1" applyAlignment="1">
      <alignment horizontal="center" vertical="center" wrapText="1"/>
    </xf>
    <xf numFmtId="4" fontId="4" fillId="0" borderId="35" xfId="4" applyNumberFormat="1" applyFont="1" applyBorder="1" applyAlignment="1" applyProtection="1">
      <alignment horizontal="center" vertical="center" wrapText="1"/>
      <protection locked="0"/>
    </xf>
    <xf numFmtId="4" fontId="5" fillId="0" borderId="39" xfId="0" applyNumberFormat="1" applyFont="1" applyBorder="1" applyAlignment="1">
      <alignment horizontal="center" vertical="center" wrapText="1"/>
    </xf>
    <xf numFmtId="49" fontId="8" fillId="0" borderId="40"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4" fontId="7" fillId="0" borderId="0" xfId="0" applyNumberFormat="1" applyFont="1" applyAlignment="1" applyProtection="1">
      <alignment horizontal="center" vertical="center"/>
      <protection locked="0"/>
    </xf>
    <xf numFmtId="49" fontId="8" fillId="0" borderId="9" xfId="4" applyNumberFormat="1" applyFont="1" applyBorder="1" applyAlignment="1">
      <alignment horizontal="center" vertical="center" wrapText="1"/>
    </xf>
    <xf numFmtId="49" fontId="8" fillId="0" borderId="48" xfId="4" applyNumberFormat="1" applyFont="1" applyBorder="1" applyAlignment="1">
      <alignment horizontal="center" vertical="center" wrapText="1"/>
    </xf>
    <xf numFmtId="0" fontId="5" fillId="0" borderId="48" xfId="0" applyFont="1" applyBorder="1" applyAlignment="1">
      <alignment horizontal="center" vertical="center" wrapText="1"/>
    </xf>
    <xf numFmtId="4" fontId="5" fillId="0" borderId="26" xfId="4" applyNumberFormat="1" applyFont="1" applyBorder="1" applyAlignment="1" applyProtection="1">
      <alignment horizontal="center" vertical="center" wrapText="1"/>
      <protection locked="0"/>
    </xf>
    <xf numFmtId="4" fontId="5" fillId="0" borderId="10" xfId="0" applyNumberFormat="1" applyFont="1" applyBorder="1" applyAlignment="1">
      <alignment horizontal="center" vertical="center" wrapText="1"/>
    </xf>
    <xf numFmtId="0" fontId="15" fillId="0" borderId="2" xfId="0" applyFont="1" applyBorder="1"/>
    <xf numFmtId="164" fontId="5" fillId="0" borderId="18" xfId="0" applyNumberFormat="1" applyFont="1" applyBorder="1" applyAlignment="1" applyProtection="1">
      <alignment horizontal="center" vertical="center"/>
      <protection locked="0"/>
    </xf>
    <xf numFmtId="49" fontId="8" fillId="0" borderId="44" xfId="0" applyNumberFormat="1" applyFont="1" applyBorder="1" applyAlignment="1">
      <alignment horizontal="center" vertical="center" wrapText="1"/>
    </xf>
    <xf numFmtId="0" fontId="5" fillId="0" borderId="30" xfId="4" applyFont="1" applyBorder="1" applyAlignment="1">
      <alignment horizontal="center" vertical="center"/>
    </xf>
    <xf numFmtId="0" fontId="14" fillId="0" borderId="2" xfId="5" applyFont="1" applyBorder="1" applyAlignment="1">
      <alignment horizontal="left" vertical="center" wrapText="1"/>
    </xf>
    <xf numFmtId="0" fontId="5" fillId="0" borderId="2" xfId="5" applyFont="1" applyBorder="1" applyAlignment="1">
      <alignment horizontal="center" vertical="center"/>
    </xf>
    <xf numFmtId="0" fontId="14" fillId="0" borderId="1" xfId="5" applyFont="1" applyBorder="1" applyAlignment="1">
      <alignment horizontal="left" vertical="center" wrapText="1"/>
    </xf>
    <xf numFmtId="2" fontId="5" fillId="0" borderId="4" xfId="5" applyNumberFormat="1" applyFont="1" applyBorder="1" applyAlignment="1">
      <alignment horizontal="center" vertical="center"/>
    </xf>
    <xf numFmtId="0" fontId="14" fillId="0" borderId="1" xfId="5" applyFont="1" applyBorder="1" applyAlignment="1">
      <alignment vertical="center" wrapText="1"/>
    </xf>
    <xf numFmtId="0" fontId="5" fillId="0" borderId="1" xfId="5" applyFont="1" applyBorder="1" applyAlignment="1">
      <alignment vertical="center" wrapText="1"/>
    </xf>
    <xf numFmtId="0" fontId="14" fillId="0" borderId="5" xfId="5" applyFont="1" applyBorder="1" applyAlignment="1">
      <alignment horizontal="left" vertical="center" wrapText="1"/>
    </xf>
    <xf numFmtId="2" fontId="5" fillId="0" borderId="6" xfId="5" applyNumberFormat="1" applyFont="1" applyBorder="1" applyAlignment="1">
      <alignment horizontal="center" vertical="center"/>
    </xf>
    <xf numFmtId="0" fontId="14" fillId="0" borderId="2" xfId="0" applyFont="1" applyBorder="1" applyAlignment="1">
      <alignment horizontal="left" vertical="center" wrapText="1"/>
    </xf>
    <xf numFmtId="0" fontId="14" fillId="0" borderId="1" xfId="0" applyFont="1" applyBorder="1" applyAlignment="1">
      <alignment horizontal="left" vertical="center" wrapText="1"/>
    </xf>
    <xf numFmtId="2" fontId="5" fillId="0" borderId="4" xfId="0" applyNumberFormat="1" applyFont="1" applyBorder="1" applyAlignment="1">
      <alignment horizontal="center" vertical="center"/>
    </xf>
    <xf numFmtId="0" fontId="7" fillId="0" borderId="2" xfId="0" applyFont="1" applyBorder="1"/>
    <xf numFmtId="0" fontId="7" fillId="0" borderId="20" xfId="0" applyFont="1" applyBorder="1" applyAlignment="1" applyProtection="1">
      <alignment horizontal="center" vertical="center" wrapText="1"/>
      <protection locked="0"/>
    </xf>
    <xf numFmtId="0" fontId="7" fillId="0" borderId="1" xfId="0" applyFont="1" applyBorder="1" applyAlignment="1">
      <alignment horizontal="left" wrapText="1"/>
    </xf>
    <xf numFmtId="164" fontId="5" fillId="0" borderId="20" xfId="0" applyNumberFormat="1" applyFont="1" applyBorder="1" applyAlignment="1" applyProtection="1">
      <alignment horizontal="left" vertical="center"/>
      <protection locked="0"/>
    </xf>
    <xf numFmtId="0" fontId="7" fillId="0" borderId="1" xfId="0" applyFont="1" applyBorder="1" applyAlignment="1">
      <alignment horizontal="left"/>
    </xf>
    <xf numFmtId="0" fontId="7" fillId="0" borderId="24" xfId="0" applyFont="1" applyBorder="1" applyAlignment="1">
      <alignment vertical="center"/>
    </xf>
    <xf numFmtId="49" fontId="5" fillId="0" borderId="2" xfId="0" applyNumberFormat="1" applyFont="1" applyBorder="1" applyAlignment="1">
      <alignment horizontal="center" vertical="center" wrapText="1"/>
    </xf>
    <xf numFmtId="0" fontId="7" fillId="0" borderId="1" xfId="0" applyFont="1" applyBorder="1" applyAlignment="1">
      <alignment horizontal="center" vertical="center"/>
    </xf>
    <xf numFmtId="49" fontId="7" fillId="0" borderId="1" xfId="0" applyNumberFormat="1" applyFont="1" applyBorder="1" applyAlignment="1">
      <alignment horizontal="left" vertical="top" wrapText="1"/>
    </xf>
    <xf numFmtId="0" fontId="7" fillId="0" borderId="1" xfId="4" applyFont="1" applyBorder="1" applyAlignment="1">
      <alignment horizontal="center" vertical="center"/>
    </xf>
    <xf numFmtId="49" fontId="5" fillId="0" borderId="1" xfId="5" applyNumberFormat="1" applyFont="1" applyBorder="1" applyAlignment="1">
      <alignment horizontal="left" vertical="center" wrapText="1"/>
    </xf>
    <xf numFmtId="49" fontId="5" fillId="0" borderId="21" xfId="0" applyNumberFormat="1" applyFont="1" applyBorder="1" applyAlignment="1">
      <alignment horizontal="center" vertical="center" wrapText="1"/>
    </xf>
    <xf numFmtId="49" fontId="8" fillId="0" borderId="14" xfId="4" applyNumberFormat="1" applyFont="1" applyBorder="1" applyAlignment="1">
      <alignment horizontal="center" vertical="center" wrapText="1"/>
    </xf>
    <xf numFmtId="49" fontId="8" fillId="0" borderId="5" xfId="4" applyNumberFormat="1" applyFont="1" applyBorder="1" applyAlignment="1">
      <alignment horizontal="center" vertical="center" wrapText="1"/>
    </xf>
    <xf numFmtId="0" fontId="5" fillId="0" borderId="5" xfId="4" applyFont="1" applyBorder="1" applyAlignment="1">
      <alignment horizontal="left" vertical="center" wrapText="1"/>
    </xf>
    <xf numFmtId="0" fontId="5" fillId="0" borderId="5" xfId="0" applyFont="1" applyBorder="1" applyAlignment="1">
      <alignment horizontal="center" vertical="center" wrapText="1"/>
    </xf>
    <xf numFmtId="4" fontId="5" fillId="0" borderId="18" xfId="4" applyNumberFormat="1" applyFont="1" applyBorder="1" applyAlignment="1" applyProtection="1">
      <alignment horizontal="center" vertical="center" wrapText="1"/>
      <protection locked="0"/>
    </xf>
    <xf numFmtId="4" fontId="4" fillId="0" borderId="12" xfId="4" applyNumberFormat="1" applyFont="1" applyBorder="1" applyAlignment="1" applyProtection="1">
      <alignment horizontal="center" vertical="center" wrapText="1"/>
      <protection locked="0"/>
    </xf>
    <xf numFmtId="4" fontId="4" fillId="0" borderId="40" xfId="4" applyNumberFormat="1" applyFont="1" applyBorder="1" applyAlignment="1" applyProtection="1">
      <alignment horizontal="center" vertical="center" wrapText="1"/>
      <protection locked="0"/>
    </xf>
    <xf numFmtId="4" fontId="4" fillId="0" borderId="13" xfId="4" applyNumberFormat="1" applyFont="1" applyBorder="1" applyAlignment="1" applyProtection="1">
      <alignment horizontal="center" vertical="center" wrapText="1"/>
      <protection locked="0"/>
    </xf>
    <xf numFmtId="4" fontId="4" fillId="0" borderId="14" xfId="4" applyNumberFormat="1" applyFont="1" applyBorder="1" applyAlignment="1" applyProtection="1">
      <alignment horizontal="center" vertical="center" wrapText="1"/>
      <protection locked="0"/>
    </xf>
    <xf numFmtId="0" fontId="5" fillId="0" borderId="20" xfId="0" applyFont="1" applyBorder="1" applyAlignment="1">
      <alignment horizontal="center" vertical="center"/>
    </xf>
    <xf numFmtId="4" fontId="4" fillId="0" borderId="21" xfId="3" applyNumberFormat="1" applyFont="1" applyBorder="1" applyAlignment="1" applyProtection="1">
      <alignment horizontal="center" vertical="center" wrapText="1"/>
      <protection locked="0"/>
    </xf>
    <xf numFmtId="0" fontId="5" fillId="0" borderId="24" xfId="0" applyFont="1" applyBorder="1" applyAlignment="1">
      <alignment vertical="center"/>
    </xf>
    <xf numFmtId="0" fontId="16" fillId="0" borderId="2" xfId="0" applyFont="1" applyBorder="1"/>
    <xf numFmtId="49" fontId="5" fillId="0" borderId="45" xfId="0" applyNumberFormat="1" applyFont="1" applyBorder="1" applyAlignment="1">
      <alignment horizontal="center" vertical="center" wrapText="1"/>
    </xf>
    <xf numFmtId="0" fontId="16" fillId="0" borderId="1" xfId="0" applyFont="1" applyBorder="1" applyAlignment="1">
      <alignment wrapText="1"/>
    </xf>
    <xf numFmtId="0" fontId="5" fillId="0" borderId="1" xfId="0" applyFont="1" applyBorder="1"/>
    <xf numFmtId="0" fontId="16" fillId="0" borderId="24" xfId="0" applyFont="1" applyBorder="1" applyAlignment="1">
      <alignment vertical="center" wrapText="1"/>
    </xf>
    <xf numFmtId="4" fontId="4" fillId="0" borderId="50" xfId="4" applyNumberFormat="1" applyFont="1" applyBorder="1" applyAlignment="1" applyProtection="1">
      <alignment horizontal="center" vertical="center" wrapText="1"/>
      <protection locked="0"/>
    </xf>
    <xf numFmtId="4" fontId="5" fillId="0" borderId="49" xfId="0" applyNumberFormat="1" applyFont="1" applyBorder="1" applyAlignment="1">
      <alignment horizontal="center" vertical="center" wrapText="1"/>
    </xf>
    <xf numFmtId="49" fontId="5" fillId="0" borderId="20" xfId="5" applyNumberFormat="1" applyFont="1" applyBorder="1" applyAlignment="1">
      <alignment horizontal="center" vertical="center" wrapText="1"/>
    </xf>
    <xf numFmtId="0" fontId="5" fillId="0" borderId="43" xfId="4" applyFont="1" applyBorder="1" applyAlignment="1">
      <alignment horizontal="center" vertical="center"/>
    </xf>
    <xf numFmtId="0" fontId="7" fillId="0" borderId="1"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49" fontId="5" fillId="0" borderId="1" xfId="5" applyNumberFormat="1" applyFont="1" applyBorder="1" applyAlignment="1">
      <alignment horizontal="center" vertical="center" wrapText="1"/>
    </xf>
    <xf numFmtId="0" fontId="7" fillId="0" borderId="45" xfId="0" applyFont="1" applyBorder="1"/>
    <xf numFmtId="0" fontId="7" fillId="0" borderId="24" xfId="0" applyFont="1" applyBorder="1" applyAlignment="1" applyProtection="1">
      <alignment vertical="center" wrapText="1"/>
      <protection locked="0"/>
    </xf>
    <xf numFmtId="49" fontId="5" fillId="0" borderId="2" xfId="0" applyNumberFormat="1" applyFont="1" applyBorder="1" applyAlignment="1">
      <alignment vertical="top" wrapText="1"/>
    </xf>
    <xf numFmtId="0" fontId="5" fillId="0" borderId="19" xfId="4" applyFont="1" applyBorder="1" applyAlignment="1">
      <alignment horizontal="center" vertical="center"/>
    </xf>
    <xf numFmtId="0" fontId="5" fillId="0" borderId="1" xfId="0" applyFont="1" applyBorder="1" applyAlignment="1">
      <alignment vertical="center"/>
    </xf>
    <xf numFmtId="0" fontId="22" fillId="0" borderId="0" xfId="1" applyFont="1" applyAlignment="1" applyProtection="1">
      <alignment horizontal="center" vertical="center" wrapText="1"/>
    </xf>
    <xf numFmtId="0" fontId="2" fillId="6" borderId="52" xfId="1" applyFont="1" applyFill="1" applyBorder="1" applyAlignment="1" applyProtection="1">
      <alignment horizontal="center" vertical="center" wrapText="1"/>
    </xf>
    <xf numFmtId="0" fontId="2" fillId="0" borderId="0" xfId="1" applyNumberFormat="1" applyFont="1" applyAlignment="1" applyProtection="1">
      <alignment horizontal="center" vertical="center" wrapText="1"/>
    </xf>
    <xf numFmtId="0" fontId="2" fillId="6" borderId="53" xfId="1" applyFont="1" applyFill="1" applyBorder="1" applyAlignment="1" applyProtection="1">
      <alignment horizontal="center" vertical="center" wrapText="1"/>
    </xf>
    <xf numFmtId="0" fontId="21" fillId="0" borderId="0" xfId="7"/>
    <xf numFmtId="0" fontId="5" fillId="0" borderId="0" xfId="8" applyFont="1"/>
    <xf numFmtId="0" fontId="24" fillId="0" borderId="0" xfId="8" applyFont="1"/>
    <xf numFmtId="0" fontId="8" fillId="0" borderId="0" xfId="8" applyFont="1" applyAlignment="1">
      <alignment horizontal="left" vertical="center" wrapText="1"/>
    </xf>
    <xf numFmtId="0" fontId="25" fillId="0" borderId="0" xfId="7" applyFont="1"/>
    <xf numFmtId="4" fontId="26" fillId="0" borderId="10" xfId="7" applyNumberFormat="1" applyFont="1" applyBorder="1" applyAlignment="1">
      <alignment horizontal="center" vertical="center"/>
    </xf>
    <xf numFmtId="0" fontId="26" fillId="0" borderId="48" xfId="7" applyFont="1" applyBorder="1" applyAlignment="1">
      <alignment horizontal="right" vertical="center"/>
    </xf>
    <xf numFmtId="0" fontId="26" fillId="0" borderId="9" xfId="7" applyFont="1" applyBorder="1" applyAlignment="1">
      <alignment horizontal="center" vertical="center" wrapText="1"/>
    </xf>
    <xf numFmtId="0" fontId="21" fillId="0" borderId="0" xfId="7" applyAlignment="1">
      <alignment wrapText="1"/>
    </xf>
    <xf numFmtId="49" fontId="25" fillId="0" borderId="22" xfId="7" applyNumberFormat="1" applyFont="1" applyBorder="1" applyAlignment="1">
      <alignment horizontal="center" vertical="center"/>
    </xf>
    <xf numFmtId="49" fontId="25" fillId="0" borderId="13" xfId="7" applyNumberFormat="1" applyFont="1" applyBorder="1" applyAlignment="1">
      <alignment horizontal="center" vertical="center"/>
    </xf>
    <xf numFmtId="2" fontId="23" fillId="0" borderId="0" xfId="7" applyNumberFormat="1" applyFont="1"/>
    <xf numFmtId="2" fontId="21" fillId="0" borderId="0" xfId="7" applyNumberFormat="1"/>
    <xf numFmtId="0" fontId="26" fillId="0" borderId="41" xfId="7" applyFont="1" applyBorder="1" applyAlignment="1">
      <alignment horizontal="center" vertical="center" wrapText="1"/>
    </xf>
    <xf numFmtId="0" fontId="26" fillId="0" borderId="28" xfId="7" applyFont="1" applyBorder="1" applyAlignment="1">
      <alignment horizontal="center" vertical="center" wrapText="1"/>
    </xf>
    <xf numFmtId="0" fontId="26" fillId="0" borderId="40" xfId="7" applyFont="1" applyBorder="1" applyAlignment="1">
      <alignment horizontal="center" vertical="center" wrapText="1"/>
    </xf>
    <xf numFmtId="0" fontId="25" fillId="0" borderId="1" xfId="7" applyFont="1" applyBorder="1" applyAlignment="1">
      <alignment vertical="center"/>
    </xf>
    <xf numFmtId="4" fontId="25" fillId="0" borderId="4" xfId="7" applyNumberFormat="1" applyFont="1" applyBorder="1" applyAlignment="1">
      <alignment horizontal="center" vertical="center"/>
    </xf>
    <xf numFmtId="0" fontId="25" fillId="0" borderId="1" xfId="7" applyFont="1" applyBorder="1" applyAlignment="1">
      <alignment vertical="center" wrapText="1"/>
    </xf>
    <xf numFmtId="0" fontId="25" fillId="0" borderId="24" xfId="7" applyFont="1" applyBorder="1" applyAlignment="1">
      <alignment vertical="center"/>
    </xf>
    <xf numFmtId="4" fontId="25" fillId="0" borderId="25" xfId="7" applyNumberFormat="1" applyFont="1" applyBorder="1" applyAlignment="1">
      <alignment horizontal="center" vertical="center"/>
    </xf>
    <xf numFmtId="4" fontId="4" fillId="4" borderId="18" xfId="3" applyNumberFormat="1" applyFont="1" applyFill="1" applyBorder="1" applyAlignment="1" applyProtection="1">
      <alignment horizontal="center" vertical="center" wrapText="1"/>
      <protection locked="0"/>
    </xf>
    <xf numFmtId="49" fontId="8" fillId="0" borderId="12" xfId="8" applyNumberFormat="1" applyFont="1" applyBorder="1" applyAlignment="1">
      <alignment horizontal="center" vertical="center" wrapText="1"/>
    </xf>
    <xf numFmtId="49" fontId="8" fillId="0" borderId="13" xfId="8" applyNumberFormat="1" applyFont="1" applyBorder="1" applyAlignment="1">
      <alignment horizontal="center" vertical="center" wrapText="1"/>
    </xf>
    <xf numFmtId="49" fontId="8" fillId="0" borderId="14" xfId="8" applyNumberFormat="1" applyFont="1" applyBorder="1" applyAlignment="1">
      <alignment horizontal="center" vertical="center" wrapText="1"/>
    </xf>
    <xf numFmtId="0" fontId="14" fillId="0" borderId="5" xfId="8" applyFont="1" applyBorder="1" applyAlignment="1">
      <alignment horizontal="left" vertical="center" wrapText="1"/>
    </xf>
    <xf numFmtId="2" fontId="5" fillId="0" borderId="6" xfId="8" applyNumberFormat="1" applyFont="1" applyBorder="1" applyAlignment="1">
      <alignment horizontal="center" vertical="center"/>
    </xf>
    <xf numFmtId="0" fontId="2" fillId="5" borderId="54" xfId="1" applyFont="1" applyFill="1" applyBorder="1" applyAlignment="1" applyProtection="1">
      <alignment vertical="center"/>
    </xf>
    <xf numFmtId="0" fontId="2" fillId="5" borderId="53" xfId="1" applyFont="1" applyFill="1" applyBorder="1" applyAlignment="1" applyProtection="1">
      <alignment vertical="center"/>
    </xf>
    <xf numFmtId="0" fontId="2" fillId="5" borderId="52" xfId="1" applyFont="1" applyFill="1" applyBorder="1" applyAlignment="1" applyProtection="1">
      <alignment vertical="center"/>
    </xf>
    <xf numFmtId="0" fontId="27" fillId="5" borderId="9" xfId="0" applyFont="1" applyFill="1" applyBorder="1" applyAlignment="1" applyProtection="1">
      <alignment horizontal="center" vertical="center" wrapText="1"/>
      <protection locked="0"/>
    </xf>
    <xf numFmtId="0" fontId="2" fillId="5" borderId="48" xfId="2" applyFont="1" applyFill="1" applyBorder="1" applyAlignment="1" applyProtection="1">
      <alignment horizontal="center" vertical="center" wrapText="1"/>
    </xf>
    <xf numFmtId="0" fontId="2" fillId="5" borderId="48" xfId="2" applyNumberFormat="1" applyFont="1" applyFill="1" applyBorder="1" applyAlignment="1" applyProtection="1">
      <alignment horizontal="center" vertical="center" wrapText="1"/>
    </xf>
    <xf numFmtId="0" fontId="2" fillId="5" borderId="48" xfId="1" applyFont="1" applyFill="1" applyBorder="1" applyAlignment="1" applyProtection="1">
      <alignment horizontal="center" vertical="center" wrapText="1"/>
    </xf>
    <xf numFmtId="0" fontId="2" fillId="5" borderId="10" xfId="1" applyFont="1" applyFill="1" applyBorder="1" applyAlignment="1" applyProtection="1">
      <alignment horizontal="center" vertical="center" wrapText="1"/>
    </xf>
    <xf numFmtId="0" fontId="28" fillId="0" borderId="51" xfId="0" applyFont="1" applyBorder="1" applyAlignment="1" applyProtection="1">
      <alignment wrapText="1"/>
      <protection locked="0"/>
    </xf>
    <xf numFmtId="0" fontId="7" fillId="0" borderId="2" xfId="0" applyFont="1" applyBorder="1" applyAlignment="1">
      <alignment horizontal="center" vertical="center" wrapText="1"/>
    </xf>
    <xf numFmtId="0" fontId="7" fillId="0" borderId="2" xfId="0" applyFont="1" applyBorder="1" applyAlignment="1">
      <alignment vertical="center" wrapText="1"/>
    </xf>
    <xf numFmtId="164" fontId="5" fillId="4" borderId="19" xfId="0" applyNumberFormat="1" applyFont="1" applyFill="1" applyBorder="1" applyAlignment="1" applyProtection="1">
      <alignment horizontal="center" vertical="center"/>
      <protection locked="0"/>
    </xf>
    <xf numFmtId="0" fontId="28" fillId="0" borderId="13" xfId="0" applyFont="1" applyBorder="1" applyAlignment="1" applyProtection="1">
      <alignment wrapText="1"/>
      <protection locked="0"/>
    </xf>
    <xf numFmtId="0" fontId="7" fillId="0" borderId="1" xfId="0" applyFont="1" applyBorder="1" applyAlignment="1">
      <alignment horizontal="center" vertical="center" wrapText="1"/>
    </xf>
    <xf numFmtId="0" fontId="7" fillId="0" borderId="1" xfId="0" applyFont="1" applyBorder="1" applyAlignment="1">
      <alignment vertical="center" wrapText="1"/>
    </xf>
    <xf numFmtId="164" fontId="5" fillId="4" borderId="20" xfId="0" applyNumberFormat="1" applyFont="1" applyFill="1" applyBorder="1" applyAlignment="1" applyProtection="1">
      <alignment horizontal="center" vertical="center"/>
      <protection locked="0"/>
    </xf>
    <xf numFmtId="0" fontId="29" fillId="0" borderId="1" xfId="0" applyFont="1" applyBorder="1" applyAlignment="1">
      <alignment vertical="center"/>
    </xf>
    <xf numFmtId="0" fontId="29" fillId="0" borderId="1" xfId="0" applyFont="1" applyBorder="1" applyAlignment="1">
      <alignment wrapText="1"/>
    </xf>
    <xf numFmtId="0" fontId="7" fillId="0" borderId="1" xfId="0" applyFont="1" applyBorder="1" applyAlignment="1">
      <alignment horizontal="justify" vertical="center" wrapText="1"/>
    </xf>
    <xf numFmtId="0" fontId="28" fillId="0" borderId="14" xfId="0" applyFont="1" applyBorder="1" applyAlignment="1" applyProtection="1">
      <alignment vertical="center" wrapText="1"/>
      <protection locked="0"/>
    </xf>
    <xf numFmtId="0" fontId="7" fillId="0" borderId="5" xfId="0" applyFont="1" applyBorder="1" applyAlignment="1">
      <alignment horizontal="center" vertical="center" wrapText="1"/>
    </xf>
    <xf numFmtId="0" fontId="7" fillId="0" borderId="5" xfId="0" applyFont="1" applyBorder="1" applyAlignment="1">
      <alignment vertical="center" wrapText="1"/>
    </xf>
    <xf numFmtId="164" fontId="5" fillId="4" borderId="18" xfId="0" applyNumberFormat="1" applyFont="1" applyFill="1" applyBorder="1" applyAlignment="1" applyProtection="1">
      <alignment horizontal="center" vertical="center"/>
      <protection locked="0"/>
    </xf>
    <xf numFmtId="0" fontId="9" fillId="0" borderId="26" xfId="0" applyFont="1" applyBorder="1" applyAlignment="1" applyProtection="1">
      <alignment horizontal="center" vertical="center" wrapText="1"/>
      <protection locked="0"/>
    </xf>
    <xf numFmtId="0" fontId="28" fillId="0" borderId="12" xfId="0" applyFont="1" applyBorder="1" applyAlignment="1" applyProtection="1">
      <alignment wrapText="1"/>
      <protection locked="0"/>
    </xf>
    <xf numFmtId="164" fontId="5" fillId="4" borderId="2" xfId="0" applyNumberFormat="1" applyFont="1" applyFill="1" applyBorder="1" applyAlignment="1" applyProtection="1">
      <alignment horizontal="center" vertical="center"/>
      <protection locked="0"/>
    </xf>
    <xf numFmtId="164" fontId="5" fillId="4" borderId="1" xfId="0" applyNumberFormat="1" applyFont="1" applyFill="1" applyBorder="1" applyAlignment="1" applyProtection="1">
      <alignment horizontal="center" vertical="center"/>
      <protection locked="0"/>
    </xf>
    <xf numFmtId="0" fontId="28" fillId="0" borderId="13" xfId="0" applyFont="1" applyBorder="1" applyAlignment="1" applyProtection="1">
      <alignment vertical="center" wrapText="1"/>
      <protection locked="0"/>
    </xf>
    <xf numFmtId="0" fontId="28" fillId="0" borderId="13" xfId="0" applyFont="1" applyBorder="1" applyAlignment="1" applyProtection="1">
      <alignment horizontal="left" vertical="center" wrapText="1"/>
      <protection locked="0"/>
    </xf>
    <xf numFmtId="164" fontId="5" fillId="4" borderId="5" xfId="0" applyNumberFormat="1" applyFont="1" applyFill="1" applyBorder="1" applyAlignment="1" applyProtection="1">
      <alignment horizontal="center" vertical="center"/>
      <protection locked="0"/>
    </xf>
    <xf numFmtId="0" fontId="9" fillId="0" borderId="28" xfId="0" applyFont="1" applyBorder="1"/>
    <xf numFmtId="0" fontId="7" fillId="0" borderId="44" xfId="0" applyFont="1" applyBorder="1"/>
    <xf numFmtId="0" fontId="7" fillId="0" borderId="31" xfId="0" applyFont="1" applyBorder="1" applyAlignment="1">
      <alignment horizontal="center" vertical="center"/>
    </xf>
    <xf numFmtId="0" fontId="9" fillId="0" borderId="33" xfId="0" applyFont="1" applyBorder="1" applyAlignment="1">
      <alignment horizontal="center" vertical="center"/>
    </xf>
    <xf numFmtId="0" fontId="7" fillId="0" borderId="33" xfId="0" applyFont="1" applyBorder="1" applyAlignment="1">
      <alignment horizontal="center" vertical="center"/>
    </xf>
    <xf numFmtId="4" fontId="4" fillId="0" borderId="49" xfId="3" applyNumberFormat="1" applyFont="1" applyBorder="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wrapText="1"/>
    </xf>
    <xf numFmtId="2" fontId="2" fillId="0" borderId="0" xfId="1" applyNumberFormat="1" applyFont="1" applyAlignment="1" applyProtection="1">
      <alignment horizontal="center" vertical="center" wrapText="1"/>
    </xf>
    <xf numFmtId="2" fontId="2" fillId="0" borderId="6" xfId="2" applyNumberFormat="1" applyFont="1" applyBorder="1" applyAlignment="1" applyProtection="1">
      <alignment horizontal="center" vertical="center" wrapText="1"/>
    </xf>
    <xf numFmtId="2" fontId="5" fillId="0" borderId="25" xfId="0" applyNumberFormat="1" applyFont="1" applyBorder="1" applyAlignment="1">
      <alignment horizontal="center" vertical="center"/>
    </xf>
    <xf numFmtId="2" fontId="5" fillId="0" borderId="6" xfId="0" applyNumberFormat="1" applyFont="1" applyBorder="1" applyAlignment="1">
      <alignment horizontal="center" vertical="center"/>
    </xf>
    <xf numFmtId="2" fontId="5" fillId="0" borderId="6" xfId="0" applyNumberFormat="1" applyFont="1" applyBorder="1" applyAlignment="1">
      <alignment horizontal="center" vertical="center" wrapText="1"/>
    </xf>
    <xf numFmtId="2" fontId="4" fillId="0" borderId="0" xfId="4" applyNumberFormat="1" applyFont="1" applyAlignment="1">
      <alignment vertical="center"/>
    </xf>
    <xf numFmtId="2" fontId="7" fillId="0" borderId="0" xfId="0" applyNumberFormat="1" applyFont="1"/>
    <xf numFmtId="4" fontId="7" fillId="0" borderId="0" xfId="0" applyNumberFormat="1" applyFont="1" applyProtection="1">
      <protection locked="0"/>
    </xf>
    <xf numFmtId="2" fontId="5" fillId="0" borderId="39" xfId="0" applyNumberFormat="1" applyFont="1" applyBorder="1" applyAlignment="1">
      <alignment horizontal="center" vertical="center"/>
    </xf>
    <xf numFmtId="2" fontId="5" fillId="0" borderId="3" xfId="5" applyNumberFormat="1" applyFont="1" applyBorder="1" applyAlignment="1">
      <alignment horizontal="center" vertical="center"/>
    </xf>
    <xf numFmtId="165" fontId="2" fillId="0" borderId="0" xfId="1" applyNumberFormat="1" applyFont="1" applyAlignment="1" applyProtection="1">
      <alignment horizontal="center" vertical="center" wrapText="1"/>
    </xf>
    <xf numFmtId="165" fontId="2" fillId="0" borderId="6" xfId="2" applyNumberFormat="1" applyFont="1" applyBorder="1" applyAlignment="1" applyProtection="1">
      <alignment horizontal="center" vertical="center" wrapText="1"/>
    </xf>
    <xf numFmtId="165" fontId="7" fillId="0" borderId="0" xfId="0" applyNumberFormat="1" applyFont="1"/>
    <xf numFmtId="165" fontId="4" fillId="0" borderId="0" xfId="4" applyNumberFormat="1" applyFont="1" applyAlignment="1">
      <alignment vertical="center"/>
    </xf>
    <xf numFmtId="2" fontId="7" fillId="0" borderId="2"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2" fontId="22" fillId="0" borderId="1" xfId="0" applyNumberFormat="1" applyFont="1" applyBorder="1" applyAlignment="1">
      <alignment horizontal="center" vertical="center" wrapText="1"/>
    </xf>
    <xf numFmtId="2" fontId="22" fillId="0" borderId="5" xfId="0" applyNumberFormat="1" applyFont="1" applyBorder="1" applyAlignment="1">
      <alignment horizontal="center" vertical="center" wrapText="1"/>
    </xf>
    <xf numFmtId="2" fontId="7" fillId="0" borderId="5" xfId="0" applyNumberFormat="1" applyFont="1" applyBorder="1" applyAlignment="1">
      <alignment horizontal="center" vertical="center" wrapText="1"/>
    </xf>
    <xf numFmtId="2" fontId="7" fillId="0" borderId="3" xfId="0" applyNumberFormat="1" applyFont="1" applyBorder="1" applyAlignment="1">
      <alignment horizontal="center" vertical="center"/>
    </xf>
    <xf numFmtId="2" fontId="7" fillId="0" borderId="4" xfId="0" applyNumberFormat="1" applyFont="1" applyBorder="1" applyAlignment="1">
      <alignment horizontal="center" vertical="center"/>
    </xf>
    <xf numFmtId="2" fontId="7" fillId="0" borderId="6" xfId="0" applyNumberFormat="1" applyFont="1" applyBorder="1" applyAlignment="1">
      <alignment horizontal="center" vertical="center"/>
    </xf>
    <xf numFmtId="2" fontId="5" fillId="0" borderId="41" xfId="0" applyNumberFormat="1" applyFont="1" applyBorder="1" applyAlignment="1">
      <alignment horizontal="center" vertical="center"/>
    </xf>
    <xf numFmtId="2" fontId="7" fillId="0" borderId="41" xfId="0" applyNumberFormat="1" applyFont="1" applyBorder="1" applyAlignment="1">
      <alignment horizontal="center" vertical="center"/>
    </xf>
    <xf numFmtId="0" fontId="5" fillId="0" borderId="2" xfId="0" applyFont="1" applyBorder="1"/>
    <xf numFmtId="0" fontId="16" fillId="0" borderId="1" xfId="0" applyFont="1" applyBorder="1" applyAlignment="1">
      <alignment vertical="center" wrapText="1"/>
    </xf>
    <xf numFmtId="0" fontId="16" fillId="0" borderId="2" xfId="0" applyFont="1" applyBorder="1" applyAlignment="1">
      <alignment vertical="top" wrapText="1"/>
    </xf>
    <xf numFmtId="2" fontId="7" fillId="0" borderId="25" xfId="0" applyNumberFormat="1" applyFont="1" applyBorder="1" applyAlignment="1">
      <alignment horizontal="center" vertical="center"/>
    </xf>
    <xf numFmtId="2" fontId="5" fillId="0" borderId="49" xfId="0" applyNumberFormat="1" applyFont="1" applyBorder="1" applyAlignment="1">
      <alignment horizontal="center" vertical="center"/>
    </xf>
    <xf numFmtId="2" fontId="5" fillId="0" borderId="10" xfId="0" applyNumberFormat="1" applyFont="1" applyBorder="1" applyAlignment="1">
      <alignment horizontal="center" vertical="center" wrapText="1"/>
    </xf>
    <xf numFmtId="2" fontId="7" fillId="0" borderId="49" xfId="0" applyNumberFormat="1" applyFont="1" applyBorder="1" applyAlignment="1">
      <alignment horizontal="center" vertical="center"/>
    </xf>
    <xf numFmtId="49" fontId="8" fillId="8" borderId="14" xfId="0" applyNumberFormat="1" applyFont="1" applyFill="1" applyBorder="1" applyAlignment="1">
      <alignment horizontal="center" vertical="center" wrapText="1"/>
    </xf>
    <xf numFmtId="49" fontId="8" fillId="8" borderId="31" xfId="0" applyNumberFormat="1" applyFont="1" applyFill="1" applyBorder="1" applyAlignment="1">
      <alignment horizontal="center" vertical="center" wrapText="1"/>
    </xf>
    <xf numFmtId="49" fontId="8" fillId="8" borderId="12" xfId="0" applyNumberFormat="1" applyFont="1" applyFill="1" applyBorder="1" applyAlignment="1">
      <alignment horizontal="center" vertical="center" wrapText="1"/>
    </xf>
    <xf numFmtId="49" fontId="8" fillId="8" borderId="13" xfId="0" applyNumberFormat="1" applyFont="1" applyFill="1" applyBorder="1" applyAlignment="1">
      <alignment horizontal="center" vertical="center" wrapText="1"/>
    </xf>
    <xf numFmtId="49" fontId="8" fillId="8" borderId="36" xfId="0" applyNumberFormat="1" applyFont="1" applyFill="1" applyBorder="1" applyAlignment="1">
      <alignment horizontal="center" vertical="center" wrapText="1"/>
    </xf>
    <xf numFmtId="49" fontId="8" fillId="8" borderId="22" xfId="0" applyNumberFormat="1" applyFont="1" applyFill="1" applyBorder="1" applyAlignment="1">
      <alignment horizontal="center" vertical="center" wrapText="1"/>
    </xf>
    <xf numFmtId="49" fontId="8" fillId="8" borderId="9" xfId="4" applyNumberFormat="1" applyFont="1" applyFill="1" applyBorder="1" applyAlignment="1">
      <alignment horizontal="center" vertical="center" wrapText="1"/>
    </xf>
    <xf numFmtId="0" fontId="7" fillId="8" borderId="1" xfId="0" applyFont="1" applyFill="1" applyBorder="1" applyAlignment="1">
      <alignment horizontal="center" vertical="center" wrapText="1"/>
    </xf>
    <xf numFmtId="49" fontId="8" fillId="8" borderId="11" xfId="0" applyNumberFormat="1"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49" fontId="8" fillId="8" borderId="33" xfId="0" applyNumberFormat="1" applyFont="1" applyFill="1" applyBorder="1" applyAlignment="1">
      <alignment horizontal="center" vertical="center" wrapText="1"/>
    </xf>
    <xf numFmtId="49" fontId="8" fillId="8" borderId="17" xfId="0" applyNumberFormat="1" applyFont="1" applyFill="1" applyBorder="1" applyAlignment="1">
      <alignment horizontal="center" vertical="center" wrapText="1"/>
    </xf>
    <xf numFmtId="49" fontId="8" fillId="8" borderId="16" xfId="0" applyNumberFormat="1" applyFont="1" applyFill="1" applyBorder="1" applyAlignment="1">
      <alignment horizontal="center" vertical="center" wrapText="1"/>
    </xf>
    <xf numFmtId="49" fontId="8" fillId="8" borderId="37" xfId="0" applyNumberFormat="1" applyFont="1" applyFill="1" applyBorder="1" applyAlignment="1">
      <alignment horizontal="center" vertical="center" wrapText="1"/>
    </xf>
    <xf numFmtId="49" fontId="8" fillId="8" borderId="1" xfId="0" applyNumberFormat="1" applyFont="1" applyFill="1" applyBorder="1" applyAlignment="1">
      <alignment horizontal="center" vertical="center" wrapText="1"/>
    </xf>
    <xf numFmtId="49" fontId="8" fillId="8" borderId="24" xfId="0" applyNumberFormat="1" applyFont="1" applyFill="1" applyBorder="1" applyAlignment="1">
      <alignment horizontal="center" vertical="center" wrapText="1"/>
    </xf>
    <xf numFmtId="49" fontId="8" fillId="8" borderId="48" xfId="4" applyNumberFormat="1" applyFont="1" applyFill="1" applyBorder="1" applyAlignment="1">
      <alignment horizontal="center" vertical="center" wrapText="1"/>
    </xf>
    <xf numFmtId="4" fontId="6" fillId="8" borderId="0" xfId="0" applyNumberFormat="1" applyFont="1" applyFill="1" applyAlignment="1" applyProtection="1">
      <alignment horizontal="center" vertical="center" wrapText="1"/>
      <protection locked="0"/>
    </xf>
    <xf numFmtId="2" fontId="5" fillId="8" borderId="4" xfId="0" applyNumberFormat="1" applyFont="1" applyFill="1" applyBorder="1" applyAlignment="1">
      <alignment horizontal="center" vertical="center"/>
    </xf>
    <xf numFmtId="49" fontId="5" fillId="8" borderId="33" xfId="0" applyNumberFormat="1" applyFont="1" applyFill="1" applyBorder="1" applyAlignment="1">
      <alignment horizontal="center" vertical="center" wrapText="1"/>
    </xf>
    <xf numFmtId="2" fontId="5" fillId="8" borderId="28" xfId="0" applyNumberFormat="1" applyFont="1" applyFill="1" applyBorder="1" applyAlignment="1">
      <alignment horizontal="center" vertical="center"/>
    </xf>
    <xf numFmtId="49" fontId="5" fillId="8" borderId="1" xfId="0" applyNumberFormat="1" applyFont="1" applyFill="1" applyBorder="1" applyAlignment="1">
      <alignment horizontal="center" vertical="center" wrapText="1"/>
    </xf>
    <xf numFmtId="2" fontId="5" fillId="8" borderId="1" xfId="0" applyNumberFormat="1" applyFont="1" applyFill="1" applyBorder="1" applyAlignment="1">
      <alignment horizontal="center" vertical="center"/>
    </xf>
    <xf numFmtId="0" fontId="5" fillId="0" borderId="33" xfId="4" applyFont="1" applyBorder="1" applyAlignment="1">
      <alignment horizontal="center" vertical="center"/>
    </xf>
    <xf numFmtId="0" fontId="16" fillId="8" borderId="1" xfId="0" applyFont="1" applyFill="1" applyBorder="1" applyAlignment="1">
      <alignment wrapText="1"/>
    </xf>
    <xf numFmtId="4" fontId="5" fillId="8" borderId="4" xfId="0" applyNumberFormat="1" applyFont="1" applyFill="1" applyBorder="1" applyAlignment="1">
      <alignment horizontal="center" vertical="center" wrapText="1"/>
    </xf>
    <xf numFmtId="4" fontId="4" fillId="8" borderId="9" xfId="0" applyNumberFormat="1" applyFont="1" applyFill="1" applyBorder="1" applyAlignment="1" applyProtection="1">
      <alignment horizontal="center" vertical="center" wrapText="1"/>
      <protection locked="0"/>
    </xf>
    <xf numFmtId="4" fontId="9" fillId="8" borderId="10" xfId="0" applyNumberFormat="1" applyFont="1" applyFill="1" applyBorder="1" applyAlignment="1" applyProtection="1">
      <alignment horizontal="center" vertical="center"/>
      <protection locked="0"/>
    </xf>
    <xf numFmtId="0" fontId="16" fillId="8" borderId="1" xfId="0" applyFont="1" applyFill="1" applyBorder="1"/>
    <xf numFmtId="0" fontId="30" fillId="8" borderId="13" xfId="0" applyFont="1" applyFill="1" applyBorder="1" applyAlignment="1">
      <alignment horizontal="center" vertical="center" wrapText="1"/>
    </xf>
    <xf numFmtId="0" fontId="30" fillId="8" borderId="1" xfId="0" applyFont="1" applyFill="1" applyBorder="1" applyAlignment="1">
      <alignment horizontal="center" vertical="center" wrapText="1"/>
    </xf>
    <xf numFmtId="0" fontId="31" fillId="8" borderId="1" xfId="0" applyFont="1" applyFill="1" applyBorder="1" applyAlignment="1">
      <alignment horizontal="left" vertical="top" wrapText="1"/>
    </xf>
    <xf numFmtId="0" fontId="31" fillId="8" borderId="1" xfId="0" applyFont="1" applyFill="1" applyBorder="1" applyAlignment="1">
      <alignment horizontal="center" vertical="center" wrapText="1"/>
    </xf>
    <xf numFmtId="0" fontId="31" fillId="8" borderId="4" xfId="0" applyFont="1" applyFill="1" applyBorder="1" applyAlignment="1">
      <alignment horizontal="center" vertical="center"/>
    </xf>
    <xf numFmtId="49" fontId="5" fillId="8" borderId="1" xfId="5" applyNumberFormat="1" applyFont="1" applyFill="1" applyBorder="1" applyAlignment="1">
      <alignment horizontal="left" vertical="center" wrapText="1"/>
    </xf>
    <xf numFmtId="49" fontId="8" fillId="8" borderId="13" xfId="8" applyNumberFormat="1" applyFont="1" applyFill="1" applyBorder="1" applyAlignment="1">
      <alignment horizontal="center" vertical="center" wrapText="1"/>
    </xf>
    <xf numFmtId="49" fontId="8" fillId="8" borderId="11" xfId="8" applyNumberFormat="1" applyFont="1" applyFill="1" applyBorder="1" applyAlignment="1">
      <alignment horizontal="center" vertical="center" wrapText="1"/>
    </xf>
    <xf numFmtId="0" fontId="5" fillId="8" borderId="1" xfId="8" applyFont="1" applyFill="1" applyBorder="1" applyAlignment="1">
      <alignment horizontal="left" vertical="center" wrapText="1"/>
    </xf>
    <xf numFmtId="0" fontId="5" fillId="8" borderId="20" xfId="4" applyFont="1" applyFill="1" applyBorder="1" applyAlignment="1">
      <alignment horizontal="center" vertical="center"/>
    </xf>
    <xf numFmtId="2" fontId="5" fillId="8" borderId="4" xfId="8" applyNumberFormat="1" applyFont="1" applyFill="1" applyBorder="1" applyAlignment="1">
      <alignment horizontal="center" vertical="center"/>
    </xf>
    <xf numFmtId="4" fontId="33" fillId="0" borderId="21" xfId="3" applyNumberFormat="1" applyFont="1" applyBorder="1" applyAlignment="1" applyProtection="1">
      <alignment horizontal="center" vertical="center" wrapText="1"/>
      <protection locked="0"/>
    </xf>
    <xf numFmtId="4" fontId="4" fillId="8" borderId="21" xfId="3" applyNumberFormat="1" applyFont="1" applyFill="1" applyBorder="1" applyAlignment="1" applyProtection="1">
      <alignment horizontal="center" vertical="center" wrapText="1"/>
      <protection locked="0"/>
    </xf>
    <xf numFmtId="4" fontId="5" fillId="8" borderId="4" xfId="8" applyNumberFormat="1" applyFont="1" applyFill="1" applyBorder="1" applyAlignment="1">
      <alignment horizontal="center" vertical="center" wrapText="1"/>
    </xf>
    <xf numFmtId="0" fontId="5" fillId="8" borderId="1" xfId="4" applyFont="1" applyFill="1" applyBorder="1" applyAlignment="1">
      <alignment horizontal="center" vertical="center"/>
    </xf>
    <xf numFmtId="49" fontId="8" fillId="8" borderId="31" xfId="8" applyNumberFormat="1" applyFont="1" applyFill="1" applyBorder="1" applyAlignment="1">
      <alignment horizontal="center" vertical="center" wrapText="1"/>
    </xf>
    <xf numFmtId="49" fontId="8" fillId="8" borderId="32" xfId="8" applyNumberFormat="1" applyFont="1" applyFill="1" applyBorder="1" applyAlignment="1">
      <alignment horizontal="center" vertical="center" wrapText="1"/>
    </xf>
    <xf numFmtId="0" fontId="5" fillId="8" borderId="33" xfId="8" applyFont="1" applyFill="1" applyBorder="1" applyAlignment="1">
      <alignment horizontal="left" vertical="center" wrapText="1"/>
    </xf>
    <xf numFmtId="0" fontId="5" fillId="8" borderId="43" xfId="4" applyFont="1" applyFill="1" applyBorder="1" applyAlignment="1">
      <alignment horizontal="center" vertical="center"/>
    </xf>
    <xf numFmtId="2" fontId="5" fillId="8" borderId="49" xfId="8" applyNumberFormat="1" applyFont="1" applyFill="1" applyBorder="1" applyAlignment="1">
      <alignment horizontal="center" vertical="center"/>
    </xf>
    <xf numFmtId="0" fontId="32" fillId="8" borderId="20" xfId="4" applyFont="1" applyFill="1" applyBorder="1" applyAlignment="1" applyProtection="1">
      <alignment horizontal="center" vertical="center" wrapText="1"/>
      <protection locked="0"/>
    </xf>
    <xf numFmtId="0" fontId="31" fillId="8" borderId="4" xfId="0" applyFont="1" applyFill="1" applyBorder="1" applyAlignment="1">
      <alignment horizontal="center" vertical="center" wrapText="1"/>
    </xf>
    <xf numFmtId="49" fontId="5" fillId="8" borderId="1" xfId="8" applyNumberFormat="1" applyFont="1" applyFill="1" applyBorder="1" applyAlignment="1">
      <alignment horizontal="left" vertical="center" wrapText="1"/>
    </xf>
    <xf numFmtId="0" fontId="4" fillId="7" borderId="12" xfId="1" applyFont="1" applyFill="1" applyBorder="1" applyAlignment="1" applyProtection="1">
      <alignment horizontal="center" vertical="center" wrapText="1"/>
    </xf>
    <xf numFmtId="0" fontId="4" fillId="7" borderId="2" xfId="1" applyFont="1" applyFill="1" applyBorder="1" applyAlignment="1" applyProtection="1">
      <alignment horizontal="center" vertical="center" wrapText="1"/>
    </xf>
    <xf numFmtId="0" fontId="4" fillId="7" borderId="3" xfId="1" applyFont="1" applyFill="1" applyBorder="1" applyAlignment="1" applyProtection="1">
      <alignment horizontal="center" vertical="center" wrapText="1"/>
    </xf>
    <xf numFmtId="0" fontId="2" fillId="3" borderId="14" xfId="1" applyFont="1" applyFill="1" applyBorder="1" applyAlignment="1" applyProtection="1">
      <alignment horizontal="center" vertical="center"/>
    </xf>
    <xf numFmtId="0" fontId="2" fillId="3" borderId="5" xfId="1" applyFont="1" applyFill="1" applyBorder="1" applyAlignment="1" applyProtection="1">
      <alignment horizontal="center" vertical="center"/>
    </xf>
    <xf numFmtId="0" fontId="2" fillId="3" borderId="6" xfId="1" applyFont="1" applyFill="1" applyBorder="1" applyAlignment="1" applyProtection="1">
      <alignment horizontal="center" vertical="center"/>
    </xf>
    <xf numFmtId="0" fontId="5" fillId="0" borderId="0" xfId="8" applyFont="1" applyAlignment="1">
      <alignment horizontal="left" vertical="center" wrapText="1"/>
    </xf>
    <xf numFmtId="0" fontId="5" fillId="0" borderId="0" xfId="8" applyFont="1" applyAlignment="1">
      <alignment horizontal="left" vertical="center"/>
    </xf>
    <xf numFmtId="0" fontId="8" fillId="0" borderId="0" xfId="8" applyFont="1" applyAlignment="1">
      <alignment horizontal="left" vertical="center" wrapText="1"/>
    </xf>
    <xf numFmtId="0" fontId="5" fillId="0" borderId="0" xfId="8" applyFont="1" applyAlignment="1">
      <alignment horizontal="left" wrapText="1"/>
    </xf>
    <xf numFmtId="0" fontId="5" fillId="0" borderId="0" xfId="8" applyFont="1" applyAlignment="1">
      <alignment horizontal="left"/>
    </xf>
    <xf numFmtId="0" fontId="2" fillId="3" borderId="15"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6" fillId="0" borderId="29"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5" fillId="0" borderId="46" xfId="4" applyFont="1" applyBorder="1" applyAlignment="1">
      <alignment horizontal="left" vertical="top" wrapText="1"/>
    </xf>
    <xf numFmtId="0" fontId="5" fillId="0" borderId="47" xfId="4" applyFont="1" applyBorder="1" applyAlignment="1">
      <alignment horizontal="left" vertical="top" wrapText="1"/>
    </xf>
    <xf numFmtId="0" fontId="4" fillId="2" borderId="0" xfId="1" applyFont="1" applyFill="1" applyAlignment="1" applyProtection="1">
      <alignment horizontal="center" vertical="center" wrapText="1"/>
    </xf>
    <xf numFmtId="4" fontId="6" fillId="8" borderId="55" xfId="0" applyNumberFormat="1" applyFont="1" applyFill="1" applyBorder="1" applyAlignment="1" applyProtection="1">
      <alignment horizontal="center" vertical="center" wrapText="1"/>
      <protection locked="0"/>
    </xf>
    <xf numFmtId="0" fontId="14" fillId="0" borderId="2" xfId="8" applyFont="1" applyBorder="1" applyAlignment="1">
      <alignment horizontal="left" vertical="center" wrapText="1"/>
    </xf>
    <xf numFmtId="0" fontId="14" fillId="0" borderId="1" xfId="8" applyFont="1" applyBorder="1" applyAlignment="1">
      <alignment horizontal="left" vertical="center" wrapText="1"/>
    </xf>
    <xf numFmtId="0" fontId="2" fillId="6" borderId="54" xfId="1" applyFont="1" applyFill="1" applyBorder="1" applyAlignment="1" applyProtection="1">
      <alignment horizontal="center" vertical="center" wrapText="1"/>
    </xf>
    <xf numFmtId="0" fontId="2" fillId="6" borderId="53" xfId="1" applyFont="1" applyFill="1" applyBorder="1" applyAlignment="1" applyProtection="1">
      <alignment horizontal="center" vertical="center" wrapText="1"/>
    </xf>
  </cellXfs>
  <cellStyles count="9">
    <cellStyle name="Įprastas 2" xfId="5" xr:uid="{00000000-0005-0000-0000-000000000000}"/>
    <cellStyle name="Įprastas 2 2" xfId="6" xr:uid="{00000000-0005-0000-0000-000001000000}"/>
    <cellStyle name="Įprastas 2 2 2" xfId="8" xr:uid="{06521162-2E55-4DD4-9F76-9CC504AF2AB8}"/>
    <cellStyle name="Įprastas 2 3" xfId="7" xr:uid="{00000000-0005-0000-0000-000002000000}"/>
    <cellStyle name="Normal" xfId="0" builtinId="0"/>
    <cellStyle name="Normal 2 2" xfId="1" xr:uid="{00000000-0005-0000-0000-000004000000}"/>
    <cellStyle name="Normal 3" xfId="4" xr:uid="{00000000-0005-0000-0000-000005000000}"/>
    <cellStyle name="TableStyleLight1" xfId="3" xr:uid="{00000000-0005-0000-0000-000006000000}"/>
    <cellStyle name="TableStyleLight1 2" xfId="2" xr:uid="{00000000-0005-0000-0000-00000700000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4287B-5CB3-45C7-B1B1-783BAE5581BA}">
  <dimension ref="A1:I31"/>
  <sheetViews>
    <sheetView tabSelected="1" zoomScale="91" zoomScaleNormal="91" workbookViewId="0">
      <selection activeCell="O24" sqref="O24"/>
    </sheetView>
  </sheetViews>
  <sheetFormatPr defaultColWidth="9.140625" defaultRowHeight="15" x14ac:dyDescent="0.25"/>
  <cols>
    <col min="1" max="1" width="11.7109375" style="189" customWidth="1"/>
    <col min="2" max="2" width="51.28515625" style="189" customWidth="1"/>
    <col min="3" max="3" width="20.85546875" style="189" customWidth="1"/>
    <col min="4" max="7" width="9.140625" style="189"/>
    <col min="8" max="8" width="9.42578125" style="189" bestFit="1" customWidth="1"/>
    <col min="9" max="16384" width="9.140625" style="189"/>
  </cols>
  <sheetData>
    <row r="1" spans="1:8" ht="31.5" customHeight="1" x14ac:dyDescent="0.25">
      <c r="A1" s="337" t="s">
        <v>695</v>
      </c>
      <c r="B1" s="338"/>
      <c r="C1" s="339"/>
    </row>
    <row r="2" spans="1:8" ht="15.75" thickBot="1" x14ac:dyDescent="0.3">
      <c r="A2" s="340" t="s">
        <v>694</v>
      </c>
      <c r="B2" s="341"/>
      <c r="C2" s="342"/>
    </row>
    <row r="3" spans="1:8" ht="25.5" x14ac:dyDescent="0.25">
      <c r="A3" s="204" t="s">
        <v>693</v>
      </c>
      <c r="B3" s="203" t="s">
        <v>692</v>
      </c>
      <c r="C3" s="202" t="s">
        <v>691</v>
      </c>
    </row>
    <row r="4" spans="1:8" x14ac:dyDescent="0.25">
      <c r="A4" s="199" t="s">
        <v>690</v>
      </c>
      <c r="B4" s="205" t="s">
        <v>704</v>
      </c>
      <c r="C4" s="206">
        <f>'S_1.1'!G121</f>
        <v>2094871.91</v>
      </c>
    </row>
    <row r="5" spans="1:8" x14ac:dyDescent="0.25">
      <c r="A5" s="199" t="s">
        <v>8</v>
      </c>
      <c r="B5" s="205" t="s">
        <v>705</v>
      </c>
      <c r="C5" s="206">
        <f>'S_1.2'!G159</f>
        <v>1464601.26</v>
      </c>
    </row>
    <row r="6" spans="1:8" ht="25.5" x14ac:dyDescent="0.25">
      <c r="A6" s="199" t="s">
        <v>689</v>
      </c>
      <c r="B6" s="207" t="s">
        <v>706</v>
      </c>
      <c r="C6" s="206">
        <f>'S_1.2.1'!G25</f>
        <v>45556.06</v>
      </c>
    </row>
    <row r="7" spans="1:8" x14ac:dyDescent="0.25">
      <c r="A7" s="199" t="s">
        <v>9</v>
      </c>
      <c r="B7" s="205" t="s">
        <v>707</v>
      </c>
      <c r="C7" s="206">
        <f>'S_1.3'!G139</f>
        <v>3259004.81</v>
      </c>
    </row>
    <row r="8" spans="1:8" ht="25.5" x14ac:dyDescent="0.25">
      <c r="A8" s="199" t="s">
        <v>688</v>
      </c>
      <c r="B8" s="207" t="s">
        <v>708</v>
      </c>
      <c r="C8" s="206">
        <f>'S_1.3.1'!G38</f>
        <v>926587.17</v>
      </c>
    </row>
    <row r="9" spans="1:8" x14ac:dyDescent="0.25">
      <c r="A9" s="199" t="s">
        <v>10</v>
      </c>
      <c r="B9" s="205" t="s">
        <v>709</v>
      </c>
      <c r="C9" s="206">
        <f>'S_1.4'!G222</f>
        <v>1476247.77</v>
      </c>
    </row>
    <row r="10" spans="1:8" ht="25.5" x14ac:dyDescent="0.25">
      <c r="A10" s="199" t="s">
        <v>710</v>
      </c>
      <c r="B10" s="207" t="s">
        <v>711</v>
      </c>
      <c r="C10" s="206">
        <f>'S_1.4.1'!G24</f>
        <v>34679.910000000003</v>
      </c>
    </row>
    <row r="11" spans="1:8" x14ac:dyDescent="0.25">
      <c r="A11" s="199" t="s">
        <v>11</v>
      </c>
      <c r="B11" s="205" t="s">
        <v>712</v>
      </c>
      <c r="C11" s="206">
        <f>'S_1.5'!G129</f>
        <v>1926101.63</v>
      </c>
    </row>
    <row r="12" spans="1:8" ht="25.5" x14ac:dyDescent="0.25">
      <c r="A12" s="199" t="s">
        <v>687</v>
      </c>
      <c r="B12" s="207" t="s">
        <v>713</v>
      </c>
      <c r="C12" s="206">
        <f>'S_1.5.1'!G30</f>
        <v>247760.43</v>
      </c>
    </row>
    <row r="13" spans="1:8" x14ac:dyDescent="0.25">
      <c r="A13" s="199" t="s">
        <v>12</v>
      </c>
      <c r="B13" s="205" t="s">
        <v>714</v>
      </c>
      <c r="C13" s="206">
        <f>'S_2815k K_1.6'!G76</f>
        <v>35528.68</v>
      </c>
    </row>
    <row r="14" spans="1:8" x14ac:dyDescent="0.25">
      <c r="A14" s="199" t="s">
        <v>13</v>
      </c>
      <c r="B14" s="205" t="s">
        <v>715</v>
      </c>
      <c r="C14" s="206">
        <f>'S_2815d K_1.7'!G84</f>
        <v>31090.98</v>
      </c>
    </row>
    <row r="15" spans="1:8" x14ac:dyDescent="0.25">
      <c r="A15" s="199" t="s">
        <v>14</v>
      </c>
      <c r="B15" s="205" t="s">
        <v>716</v>
      </c>
      <c r="C15" s="206">
        <f>'S_173k K_1.8'!G111</f>
        <v>118159.98</v>
      </c>
    </row>
    <row r="16" spans="1:8" x14ac:dyDescent="0.25">
      <c r="A16" s="199" t="s">
        <v>15</v>
      </c>
      <c r="B16" s="205" t="s">
        <v>717</v>
      </c>
      <c r="C16" s="206">
        <f>'S_173d K_1.9'!G105</f>
        <v>64607</v>
      </c>
      <c r="H16" s="201"/>
    </row>
    <row r="17" spans="1:9" x14ac:dyDescent="0.25">
      <c r="A17" s="199" t="s">
        <v>16</v>
      </c>
      <c r="B17" s="205" t="s">
        <v>696</v>
      </c>
      <c r="C17" s="206">
        <f>'ER_2.1'!G50</f>
        <v>12240.45</v>
      </c>
      <c r="H17" s="201"/>
    </row>
    <row r="18" spans="1:9" x14ac:dyDescent="0.25">
      <c r="A18" s="199" t="s">
        <v>123</v>
      </c>
      <c r="B18" s="205" t="s">
        <v>718</v>
      </c>
      <c r="C18" s="206">
        <f>'E01_3.1'!G50</f>
        <v>66064.280000000013</v>
      </c>
      <c r="H18" s="200"/>
    </row>
    <row r="19" spans="1:9" x14ac:dyDescent="0.25">
      <c r="A19" s="199" t="s">
        <v>125</v>
      </c>
      <c r="B19" s="205" t="s">
        <v>719</v>
      </c>
      <c r="C19" s="206">
        <f>'E01_3.2'!G49</f>
        <v>51875.19999999999</v>
      </c>
      <c r="H19" s="200"/>
    </row>
    <row r="20" spans="1:9" x14ac:dyDescent="0.25">
      <c r="A20" s="199" t="s">
        <v>720</v>
      </c>
      <c r="B20" s="208" t="s">
        <v>697</v>
      </c>
      <c r="C20" s="206">
        <v>1942</v>
      </c>
      <c r="H20" s="200"/>
    </row>
    <row r="21" spans="1:9" ht="15.75" thickBot="1" x14ac:dyDescent="0.3">
      <c r="A21" s="198" t="s">
        <v>725</v>
      </c>
      <c r="B21" s="208" t="s">
        <v>724</v>
      </c>
      <c r="C21" s="209">
        <v>23857</v>
      </c>
      <c r="I21" s="197"/>
    </row>
    <row r="22" spans="1:9" ht="39" thickBot="1" x14ac:dyDescent="0.3">
      <c r="A22" s="196" t="s">
        <v>686</v>
      </c>
      <c r="B22" s="195" t="s">
        <v>685</v>
      </c>
      <c r="C22" s="194">
        <f>ROUND(SUM(C4:C21),2)</f>
        <v>11880776.52</v>
      </c>
    </row>
    <row r="23" spans="1:9" x14ac:dyDescent="0.25">
      <c r="A23" s="193"/>
      <c r="B23" s="193"/>
      <c r="C23" s="193"/>
    </row>
    <row r="24" spans="1:9" ht="126" customHeight="1" x14ac:dyDescent="0.25">
      <c r="A24" s="345" t="s">
        <v>684</v>
      </c>
      <c r="B24" s="345"/>
      <c r="C24" s="345"/>
    </row>
    <row r="25" spans="1:9" x14ac:dyDescent="0.25">
      <c r="A25" s="192"/>
      <c r="B25" s="192"/>
      <c r="C25" s="192"/>
    </row>
    <row r="26" spans="1:9" x14ac:dyDescent="0.25">
      <c r="A26" s="190"/>
      <c r="B26" s="190"/>
      <c r="C26" s="191" t="s">
        <v>683</v>
      </c>
    </row>
    <row r="27" spans="1:9" ht="3.95" customHeight="1" x14ac:dyDescent="0.25">
      <c r="A27" s="190"/>
      <c r="B27" s="190"/>
      <c r="C27" s="190"/>
    </row>
    <row r="28" spans="1:9" ht="253.5" customHeight="1" x14ac:dyDescent="0.25">
      <c r="A28" s="343" t="s">
        <v>682</v>
      </c>
      <c r="B28" s="344"/>
      <c r="C28" s="344"/>
    </row>
    <row r="29" spans="1:9" ht="178.5" customHeight="1" x14ac:dyDescent="0.25">
      <c r="A29" s="346" t="s">
        <v>681</v>
      </c>
      <c r="B29" s="347"/>
      <c r="C29" s="347"/>
    </row>
    <row r="30" spans="1:9" ht="87.75" customHeight="1" x14ac:dyDescent="0.25">
      <c r="A30" s="343" t="s">
        <v>680</v>
      </c>
      <c r="B30" s="344"/>
      <c r="C30" s="344"/>
    </row>
    <row r="31" spans="1:9" ht="190.15" customHeight="1" x14ac:dyDescent="0.25"/>
  </sheetData>
  <sheetProtection algorithmName="SHA-512" hashValue="WEO135lAvioRYdhAKXotkm6o0Bz4sdglzKQLUBoD43WZmjW4i8I9gPr51Bw6/gAo6L/61hOo80mqau8Jc2qrXg==" saltValue="ohctHOLQtuZFlcyuteVxWQ==" spinCount="100000" sheet="1" objects="1" scenarios="1"/>
  <mergeCells count="6">
    <mergeCell ref="A1:C1"/>
    <mergeCell ref="A2:C2"/>
    <mergeCell ref="A30:C30"/>
    <mergeCell ref="A24:C24"/>
    <mergeCell ref="A28:C28"/>
    <mergeCell ref="A29:C29"/>
  </mergeCells>
  <pageMargins left="0.7" right="0.7" top="0.75" bottom="0.75" header="0.3" footer="0.3"/>
  <ignoredErrors>
    <ignoredError sqref="A12 A10 A8 A6"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0"/>
  <sheetViews>
    <sheetView topLeftCell="A12" zoomScaleNormal="100" zoomScaleSheetLayoutView="160" zoomScalePageLayoutView="85" workbookViewId="0">
      <selection activeCell="F5" sqref="F5:F29"/>
    </sheetView>
  </sheetViews>
  <sheetFormatPr defaultColWidth="9.140625" defaultRowHeight="15" x14ac:dyDescent="0.25"/>
  <cols>
    <col min="1" max="1" width="31.7109375" style="8" bestFit="1" customWidth="1"/>
    <col min="2" max="2" width="8.28515625" style="8" bestFit="1" customWidth="1"/>
    <col min="3" max="3" width="86.42578125" style="5" customWidth="1"/>
    <col min="4" max="4" width="9.140625" style="4"/>
    <col min="5" max="5" width="16.28515625" style="260"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6" bestFit="1" customWidth="1"/>
    <col min="12" max="14" width="9.140625" style="2"/>
    <col min="15" max="15" width="11.42578125" style="2" bestFit="1" customWidth="1"/>
    <col min="16" max="16384" width="9.140625" style="2"/>
  </cols>
  <sheetData>
    <row r="1" spans="1:9" ht="40.15" customHeight="1" x14ac:dyDescent="0.25">
      <c r="A1" s="356" t="s">
        <v>69</v>
      </c>
      <c r="B1" s="356"/>
      <c r="C1" s="356"/>
      <c r="D1" s="356"/>
      <c r="E1" s="356"/>
      <c r="F1" s="24"/>
      <c r="G1" s="24"/>
    </row>
    <row r="2" spans="1:9" ht="21.75" customHeight="1" thickBot="1" x14ac:dyDescent="0.3">
      <c r="A2" s="1"/>
      <c r="B2" s="1"/>
      <c r="C2" s="29"/>
      <c r="D2" s="1"/>
      <c r="E2" s="254"/>
      <c r="F2" s="1"/>
      <c r="G2" s="1"/>
    </row>
    <row r="3" spans="1:9" ht="21.75" customHeight="1" x14ac:dyDescent="0.25">
      <c r="A3" s="348" t="s">
        <v>670</v>
      </c>
      <c r="B3" s="349"/>
      <c r="C3" s="349"/>
      <c r="D3" s="349"/>
      <c r="E3" s="350"/>
      <c r="F3" s="22"/>
      <c r="G3" s="23"/>
    </row>
    <row r="4" spans="1:9" ht="43.5" thickBot="1" x14ac:dyDescent="0.3">
      <c r="A4" s="21" t="s">
        <v>17</v>
      </c>
      <c r="B4" s="27" t="s">
        <v>0</v>
      </c>
      <c r="C4" s="11" t="s">
        <v>1</v>
      </c>
      <c r="D4" s="28" t="s">
        <v>2</v>
      </c>
      <c r="E4" s="255" t="s">
        <v>3</v>
      </c>
      <c r="F4" s="64" t="s">
        <v>20</v>
      </c>
      <c r="G4" s="12" t="s">
        <v>4</v>
      </c>
    </row>
    <row r="5" spans="1:9" x14ac:dyDescent="0.25">
      <c r="A5" s="83" t="s">
        <v>538</v>
      </c>
      <c r="B5" s="37" t="s">
        <v>7</v>
      </c>
      <c r="C5" s="133" t="s">
        <v>745</v>
      </c>
      <c r="D5" s="134" t="s">
        <v>48</v>
      </c>
      <c r="E5" s="263">
        <v>2973</v>
      </c>
      <c r="F5" s="84">
        <v>4.9000000000000004</v>
      </c>
      <c r="G5" s="9">
        <f t="shared" ref="G5:G29" si="0">ROUND((E5*F5),2)</f>
        <v>14567.7</v>
      </c>
    </row>
    <row r="6" spans="1:9" x14ac:dyDescent="0.25">
      <c r="A6" s="82" t="s">
        <v>538</v>
      </c>
      <c r="B6" s="38" t="s">
        <v>8</v>
      </c>
      <c r="C6" s="135" t="s">
        <v>557</v>
      </c>
      <c r="D6" s="30" t="s">
        <v>48</v>
      </c>
      <c r="E6" s="136">
        <v>1533</v>
      </c>
      <c r="F6" s="85">
        <v>2.83</v>
      </c>
      <c r="G6" s="10">
        <f t="shared" si="0"/>
        <v>4338.3900000000003</v>
      </c>
    </row>
    <row r="7" spans="1:9" x14ac:dyDescent="0.25">
      <c r="A7" s="82" t="s">
        <v>538</v>
      </c>
      <c r="B7" s="38" t="s">
        <v>9</v>
      </c>
      <c r="C7" s="135" t="s">
        <v>556</v>
      </c>
      <c r="D7" s="30" t="s">
        <v>48</v>
      </c>
      <c r="E7" s="136">
        <v>1533</v>
      </c>
      <c r="F7" s="85">
        <v>3.72</v>
      </c>
      <c r="G7" s="10">
        <f t="shared" si="0"/>
        <v>5702.76</v>
      </c>
    </row>
    <row r="8" spans="1:9" x14ac:dyDescent="0.25">
      <c r="A8" s="82" t="s">
        <v>538</v>
      </c>
      <c r="B8" s="38" t="s">
        <v>10</v>
      </c>
      <c r="C8" s="135" t="s">
        <v>572</v>
      </c>
      <c r="D8" s="30" t="s">
        <v>48</v>
      </c>
      <c r="E8" s="136">
        <v>186</v>
      </c>
      <c r="F8" s="85">
        <v>12.26</v>
      </c>
      <c r="G8" s="10">
        <f t="shared" si="0"/>
        <v>2280.36</v>
      </c>
    </row>
    <row r="9" spans="1:9" x14ac:dyDescent="0.25">
      <c r="A9" s="82" t="s">
        <v>538</v>
      </c>
      <c r="B9" s="38" t="s">
        <v>11</v>
      </c>
      <c r="C9" s="135" t="s">
        <v>555</v>
      </c>
      <c r="D9" s="30" t="s">
        <v>50</v>
      </c>
      <c r="E9" s="136">
        <v>853</v>
      </c>
      <c r="F9" s="85">
        <v>77.98</v>
      </c>
      <c r="G9" s="10">
        <f t="shared" si="0"/>
        <v>66516.94</v>
      </c>
    </row>
    <row r="10" spans="1:9" ht="30" x14ac:dyDescent="0.25">
      <c r="A10" s="82" t="s">
        <v>538</v>
      </c>
      <c r="B10" s="38" t="s">
        <v>12</v>
      </c>
      <c r="C10" s="135" t="s">
        <v>574</v>
      </c>
      <c r="D10" s="30" t="s">
        <v>49</v>
      </c>
      <c r="E10" s="136">
        <v>40.17</v>
      </c>
      <c r="F10" s="85">
        <v>1681.32</v>
      </c>
      <c r="G10" s="10">
        <f t="shared" si="0"/>
        <v>67538.62</v>
      </c>
    </row>
    <row r="11" spans="1:9" x14ac:dyDescent="0.25">
      <c r="A11" s="82" t="s">
        <v>538</v>
      </c>
      <c r="B11" s="38" t="s">
        <v>13</v>
      </c>
      <c r="C11" s="135" t="s">
        <v>577</v>
      </c>
      <c r="D11" s="30" t="s">
        <v>48</v>
      </c>
      <c r="E11" s="136">
        <v>4</v>
      </c>
      <c r="F11" s="85">
        <v>882.39</v>
      </c>
      <c r="G11" s="10">
        <f t="shared" si="0"/>
        <v>3529.56</v>
      </c>
    </row>
    <row r="12" spans="1:9" ht="30" x14ac:dyDescent="0.25">
      <c r="A12" s="82" t="s">
        <v>538</v>
      </c>
      <c r="B12" s="38" t="s">
        <v>14</v>
      </c>
      <c r="C12" s="135" t="s">
        <v>569</v>
      </c>
      <c r="D12" s="30" t="s">
        <v>44</v>
      </c>
      <c r="E12" s="136">
        <v>26</v>
      </c>
      <c r="F12" s="85">
        <v>9.41</v>
      </c>
      <c r="G12" s="10">
        <f t="shared" si="0"/>
        <v>244.66</v>
      </c>
    </row>
    <row r="13" spans="1:9" ht="30" x14ac:dyDescent="0.25">
      <c r="A13" s="82" t="s">
        <v>538</v>
      </c>
      <c r="B13" s="38" t="s">
        <v>15</v>
      </c>
      <c r="C13" s="135" t="s">
        <v>552</v>
      </c>
      <c r="D13" s="30" t="s">
        <v>44</v>
      </c>
      <c r="E13" s="136">
        <v>1407</v>
      </c>
      <c r="F13" s="85">
        <v>0.94</v>
      </c>
      <c r="G13" s="10">
        <f t="shared" si="0"/>
        <v>1322.58</v>
      </c>
    </row>
    <row r="14" spans="1:9" x14ac:dyDescent="0.25">
      <c r="A14" s="82" t="s">
        <v>538</v>
      </c>
      <c r="B14" s="38" t="s">
        <v>21</v>
      </c>
      <c r="C14" s="137" t="s">
        <v>551</v>
      </c>
      <c r="D14" s="30" t="s">
        <v>44</v>
      </c>
      <c r="E14" s="136">
        <v>149.80000000000001</v>
      </c>
      <c r="F14" s="85">
        <v>1.06</v>
      </c>
      <c r="G14" s="10">
        <f t="shared" si="0"/>
        <v>158.79</v>
      </c>
      <c r="H14" s="13"/>
    </row>
    <row r="15" spans="1:9" x14ac:dyDescent="0.25">
      <c r="A15" s="82" t="s">
        <v>538</v>
      </c>
      <c r="B15" s="38" t="s">
        <v>22</v>
      </c>
      <c r="C15" s="137" t="s">
        <v>550</v>
      </c>
      <c r="D15" s="30" t="s">
        <v>44</v>
      </c>
      <c r="E15" s="136">
        <v>89.7</v>
      </c>
      <c r="F15" s="85">
        <v>1.1599999999999999</v>
      </c>
      <c r="G15" s="10">
        <f t="shared" si="0"/>
        <v>104.05</v>
      </c>
      <c r="H15" s="2"/>
    </row>
    <row r="16" spans="1:9" x14ac:dyDescent="0.25">
      <c r="A16" s="82" t="s">
        <v>538</v>
      </c>
      <c r="B16" s="38" t="s">
        <v>23</v>
      </c>
      <c r="C16" s="137" t="s">
        <v>548</v>
      </c>
      <c r="D16" s="30" t="s">
        <v>48</v>
      </c>
      <c r="E16" s="136">
        <v>35.200000000000003</v>
      </c>
      <c r="F16" s="85">
        <v>18</v>
      </c>
      <c r="G16" s="10">
        <f t="shared" si="0"/>
        <v>633.6</v>
      </c>
      <c r="H16" s="17"/>
      <c r="I16" s="16"/>
    </row>
    <row r="17" spans="1:9" x14ac:dyDescent="0.25">
      <c r="A17" s="82" t="s">
        <v>538</v>
      </c>
      <c r="B17" s="38" t="s">
        <v>24</v>
      </c>
      <c r="C17" s="137" t="s">
        <v>568</v>
      </c>
      <c r="D17" s="30" t="s">
        <v>48</v>
      </c>
      <c r="E17" s="136">
        <v>21.1</v>
      </c>
      <c r="F17" s="85">
        <v>83.3</v>
      </c>
      <c r="G17" s="10">
        <f t="shared" si="0"/>
        <v>1757.63</v>
      </c>
      <c r="H17" s="17"/>
      <c r="I17" s="16"/>
    </row>
    <row r="18" spans="1:9" x14ac:dyDescent="0.25">
      <c r="A18" s="82" t="s">
        <v>538</v>
      </c>
      <c r="B18" s="38" t="s">
        <v>27</v>
      </c>
      <c r="C18" s="137" t="s">
        <v>547</v>
      </c>
      <c r="D18" s="30" t="s">
        <v>48</v>
      </c>
      <c r="E18" s="136">
        <v>55.8</v>
      </c>
      <c r="F18" s="85">
        <v>18</v>
      </c>
      <c r="G18" s="10">
        <f t="shared" si="0"/>
        <v>1004.4</v>
      </c>
      <c r="H18" s="17"/>
      <c r="I18" s="16"/>
    </row>
    <row r="19" spans="1:9" x14ac:dyDescent="0.25">
      <c r="A19" s="82" t="s">
        <v>538</v>
      </c>
      <c r="B19" s="38" t="s">
        <v>28</v>
      </c>
      <c r="C19" s="137" t="s">
        <v>573</v>
      </c>
      <c r="D19" s="30" t="s">
        <v>48</v>
      </c>
      <c r="E19" s="136">
        <v>1.1000000000000001</v>
      </c>
      <c r="F19" s="85">
        <v>390.8</v>
      </c>
      <c r="G19" s="10">
        <f t="shared" si="0"/>
        <v>429.88</v>
      </c>
      <c r="H19" s="17"/>
      <c r="I19" s="16"/>
    </row>
    <row r="20" spans="1:9" ht="30" x14ac:dyDescent="0.25">
      <c r="A20" s="82" t="s">
        <v>538</v>
      </c>
      <c r="B20" s="38" t="s">
        <v>29</v>
      </c>
      <c r="C20" s="137" t="s">
        <v>546</v>
      </c>
      <c r="D20" s="30" t="s">
        <v>48</v>
      </c>
      <c r="E20" s="136">
        <v>796</v>
      </c>
      <c r="F20" s="85">
        <v>16.010000000000002</v>
      </c>
      <c r="G20" s="10">
        <f t="shared" si="0"/>
        <v>12743.96</v>
      </c>
      <c r="H20" s="17"/>
      <c r="I20" s="16"/>
    </row>
    <row r="21" spans="1:9" x14ac:dyDescent="0.25">
      <c r="A21" s="82" t="s">
        <v>538</v>
      </c>
      <c r="B21" s="38" t="s">
        <v>30</v>
      </c>
      <c r="C21" s="135" t="s">
        <v>545</v>
      </c>
      <c r="D21" s="30" t="s">
        <v>48</v>
      </c>
      <c r="E21" s="136">
        <v>59.1</v>
      </c>
      <c r="F21" s="85">
        <v>83.3</v>
      </c>
      <c r="G21" s="10">
        <f t="shared" si="0"/>
        <v>4923.03</v>
      </c>
      <c r="H21" s="17"/>
      <c r="I21" s="16"/>
    </row>
    <row r="22" spans="1:9" x14ac:dyDescent="0.25">
      <c r="A22" s="82" t="s">
        <v>538</v>
      </c>
      <c r="B22" s="38" t="s">
        <v>31</v>
      </c>
      <c r="C22" s="135" t="s">
        <v>544</v>
      </c>
      <c r="D22" s="30" t="s">
        <v>49</v>
      </c>
      <c r="E22" s="136">
        <v>805</v>
      </c>
      <c r="F22" s="85">
        <v>2.68</v>
      </c>
      <c r="G22" s="10">
        <f t="shared" si="0"/>
        <v>2157.4</v>
      </c>
      <c r="H22" s="17"/>
      <c r="I22" s="16"/>
    </row>
    <row r="23" spans="1:9" x14ac:dyDescent="0.25">
      <c r="A23" s="82" t="s">
        <v>538</v>
      </c>
      <c r="B23" s="38" t="s">
        <v>32</v>
      </c>
      <c r="C23" s="135" t="s">
        <v>543</v>
      </c>
      <c r="D23" s="30" t="s">
        <v>542</v>
      </c>
      <c r="E23" s="136">
        <v>1587</v>
      </c>
      <c r="F23" s="85">
        <v>1.1200000000000001</v>
      </c>
      <c r="G23" s="10">
        <f t="shared" si="0"/>
        <v>1777.44</v>
      </c>
      <c r="H23" s="17"/>
      <c r="I23" s="16"/>
    </row>
    <row r="24" spans="1:9" x14ac:dyDescent="0.25">
      <c r="A24" s="82" t="s">
        <v>538</v>
      </c>
      <c r="B24" s="38" t="s">
        <v>33</v>
      </c>
      <c r="C24" s="135" t="s">
        <v>541</v>
      </c>
      <c r="D24" s="30" t="s">
        <v>48</v>
      </c>
      <c r="E24" s="136">
        <v>17.600000000000001</v>
      </c>
      <c r="F24" s="85">
        <v>296.17</v>
      </c>
      <c r="G24" s="10">
        <f t="shared" si="0"/>
        <v>5212.59</v>
      </c>
      <c r="H24" s="17"/>
      <c r="I24" s="16"/>
    </row>
    <row r="25" spans="1:9" x14ac:dyDescent="0.25">
      <c r="A25" s="82" t="s">
        <v>538</v>
      </c>
      <c r="B25" s="38" t="s">
        <v>34</v>
      </c>
      <c r="C25" s="135" t="s">
        <v>540</v>
      </c>
      <c r="D25" s="30" t="s">
        <v>48</v>
      </c>
      <c r="E25" s="136">
        <v>36.1</v>
      </c>
      <c r="F25" s="85">
        <v>296.17</v>
      </c>
      <c r="G25" s="10">
        <f t="shared" si="0"/>
        <v>10691.74</v>
      </c>
      <c r="H25" s="17"/>
      <c r="I25" s="16"/>
    </row>
    <row r="26" spans="1:9" x14ac:dyDescent="0.25">
      <c r="A26" s="82" t="s">
        <v>538</v>
      </c>
      <c r="B26" s="38" t="s">
        <v>35</v>
      </c>
      <c r="C26" s="135" t="s">
        <v>539</v>
      </c>
      <c r="D26" s="30" t="s">
        <v>48</v>
      </c>
      <c r="E26" s="136">
        <v>6.4</v>
      </c>
      <c r="F26" s="85">
        <v>296.17</v>
      </c>
      <c r="G26" s="10">
        <f t="shared" si="0"/>
        <v>1895.49</v>
      </c>
      <c r="H26" s="17"/>
      <c r="I26" s="16"/>
    </row>
    <row r="27" spans="1:9" x14ac:dyDescent="0.25">
      <c r="A27" s="82" t="s">
        <v>538</v>
      </c>
      <c r="B27" s="38" t="s">
        <v>36</v>
      </c>
      <c r="C27" s="135" t="s">
        <v>537</v>
      </c>
      <c r="D27" s="30" t="s">
        <v>48</v>
      </c>
      <c r="E27" s="136">
        <v>19</v>
      </c>
      <c r="F27" s="85">
        <v>78.94</v>
      </c>
      <c r="G27" s="10">
        <f t="shared" si="0"/>
        <v>1499.86</v>
      </c>
      <c r="H27" s="17"/>
      <c r="I27" s="16"/>
    </row>
    <row r="28" spans="1:9" ht="15.75" thickBot="1" x14ac:dyDescent="0.3">
      <c r="A28" s="82" t="s">
        <v>538</v>
      </c>
      <c r="B28" s="38" t="s">
        <v>37</v>
      </c>
      <c r="C28" s="135" t="s">
        <v>561</v>
      </c>
      <c r="D28" s="30" t="s">
        <v>49</v>
      </c>
      <c r="E28" s="136">
        <v>210</v>
      </c>
      <c r="F28" s="85">
        <v>145.87</v>
      </c>
      <c r="G28" s="10">
        <f t="shared" si="0"/>
        <v>30632.7</v>
      </c>
      <c r="H28" s="17"/>
      <c r="I28" s="16"/>
    </row>
    <row r="29" spans="1:9" ht="29.25" thickBot="1" x14ac:dyDescent="0.3">
      <c r="A29" s="82" t="s">
        <v>538</v>
      </c>
      <c r="B29" s="38" t="s">
        <v>38</v>
      </c>
      <c r="C29" s="139" t="s">
        <v>559</v>
      </c>
      <c r="D29" s="74" t="s">
        <v>49</v>
      </c>
      <c r="E29" s="140">
        <v>210</v>
      </c>
      <c r="F29" s="160">
        <v>29.03</v>
      </c>
      <c r="G29" s="53">
        <f t="shared" si="0"/>
        <v>6096.3</v>
      </c>
      <c r="H29" s="14" t="s">
        <v>19</v>
      </c>
      <c r="I29" s="15">
        <f>ROUND(SUM(G5:G29),2)</f>
        <v>247760.43</v>
      </c>
    </row>
    <row r="30" spans="1:9" ht="43.5" thickBot="1" x14ac:dyDescent="0.3">
      <c r="A30" s="62"/>
      <c r="B30" s="62"/>
      <c r="C30" s="62"/>
      <c r="D30" s="81"/>
      <c r="E30" s="259"/>
      <c r="F30" s="63" t="s">
        <v>671</v>
      </c>
      <c r="G30" s="15">
        <f>ROUND(SUM(G5:G29),2)</f>
        <v>247760.43</v>
      </c>
      <c r="H30" s="13"/>
      <c r="I30" s="16"/>
    </row>
  </sheetData>
  <sheetProtection algorithmName="SHA-512" hashValue="HQhNl2KRZfHE+w4f9WNjDH5zl4+pLa3Xa+D3Pp3z32qrEUJT19HvtSm5b5MCHV1op5fSKtWEoBRqujYkQddZZg==" saltValue="hsTyLRu+/CxjNhCU0U1R1w==" spinCount="100000" sheet="1" objects="1" scenarios="1"/>
  <mergeCells count="2">
    <mergeCell ref="A1:E1"/>
    <mergeCell ref="A3:E3"/>
  </mergeCells>
  <phoneticPr fontId="20" type="noConversion"/>
  <pageMargins left="0.7" right="0.37239583333333331" top="0.75" bottom="0.75" header="0.3" footer="0.3"/>
  <pageSetup paperSize="9" scale="60" orientation="portrait" r:id="rId1"/>
  <colBreaks count="1" manualBreakCount="1">
    <brk id="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76"/>
  <sheetViews>
    <sheetView topLeftCell="A66" zoomScaleNormal="100" workbookViewId="0">
      <selection activeCell="F5" sqref="F5:F75"/>
    </sheetView>
  </sheetViews>
  <sheetFormatPr defaultColWidth="9.140625" defaultRowHeight="15" x14ac:dyDescent="0.25"/>
  <cols>
    <col min="1" max="1" width="31.7109375" style="8" bestFit="1" customWidth="1"/>
    <col min="2" max="2" width="8.28515625" style="8" bestFit="1" customWidth="1"/>
    <col min="3" max="3" width="88.28515625" style="5" customWidth="1"/>
    <col min="4" max="4" width="9.140625" style="4"/>
    <col min="5" max="5" width="16.28515625" style="260"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2" bestFit="1" customWidth="1"/>
    <col min="12" max="14" width="9.140625" style="2"/>
    <col min="15" max="15" width="11.42578125" style="2" bestFit="1" customWidth="1"/>
    <col min="16" max="16384" width="9.140625" style="2"/>
  </cols>
  <sheetData>
    <row r="1" spans="1:9" ht="40.15" customHeight="1" x14ac:dyDescent="0.25">
      <c r="A1" s="356" t="s">
        <v>61</v>
      </c>
      <c r="B1" s="356"/>
      <c r="C1" s="356"/>
      <c r="D1" s="356"/>
      <c r="E1" s="356"/>
      <c r="F1" s="24"/>
      <c r="G1" s="24"/>
    </row>
    <row r="2" spans="1:9" ht="21.75" customHeight="1" thickBot="1" x14ac:dyDescent="0.3">
      <c r="A2" s="1"/>
      <c r="B2" s="1"/>
      <c r="C2" s="29"/>
      <c r="D2" s="1"/>
      <c r="E2" s="254"/>
      <c r="F2" s="1"/>
      <c r="G2" s="1"/>
    </row>
    <row r="3" spans="1:9" ht="21.75" customHeight="1" x14ac:dyDescent="0.25">
      <c r="A3" s="348" t="s">
        <v>672</v>
      </c>
      <c r="B3" s="349"/>
      <c r="C3" s="349"/>
      <c r="D3" s="349"/>
      <c r="E3" s="350"/>
      <c r="F3" s="22"/>
      <c r="G3" s="23"/>
    </row>
    <row r="4" spans="1:9" ht="43.5" thickBot="1" x14ac:dyDescent="0.3">
      <c r="A4" s="21" t="s">
        <v>17</v>
      </c>
      <c r="B4" s="27" t="s">
        <v>0</v>
      </c>
      <c r="C4" s="11" t="s">
        <v>1</v>
      </c>
      <c r="D4" s="28" t="s">
        <v>2</v>
      </c>
      <c r="E4" s="255" t="s">
        <v>3</v>
      </c>
      <c r="F4" s="64" t="s">
        <v>20</v>
      </c>
      <c r="G4" s="12" t="s">
        <v>4</v>
      </c>
    </row>
    <row r="5" spans="1:9" x14ac:dyDescent="0.25">
      <c r="A5" s="19" t="s">
        <v>5</v>
      </c>
      <c r="B5" s="37" t="s">
        <v>7</v>
      </c>
      <c r="C5" s="25" t="s">
        <v>39</v>
      </c>
      <c r="D5" s="31" t="s">
        <v>45</v>
      </c>
      <c r="E5" s="67">
        <v>0.03</v>
      </c>
      <c r="F5" s="84">
        <v>404.41</v>
      </c>
      <c r="G5" s="9">
        <f t="shared" ref="G5:G31" si="0">ROUND((E5*F5),2)</f>
        <v>12.13</v>
      </c>
    </row>
    <row r="6" spans="1:9" x14ac:dyDescent="0.25">
      <c r="A6" s="20" t="s">
        <v>5</v>
      </c>
      <c r="B6" s="38" t="s">
        <v>8</v>
      </c>
      <c r="C6" s="18" t="s">
        <v>74</v>
      </c>
      <c r="D6" s="32" t="s">
        <v>44</v>
      </c>
      <c r="E6" s="143">
        <v>157</v>
      </c>
      <c r="F6" s="85">
        <v>1.63</v>
      </c>
      <c r="G6" s="10">
        <f t="shared" si="0"/>
        <v>255.91</v>
      </c>
      <c r="H6" s="17"/>
      <c r="I6" s="16"/>
    </row>
    <row r="7" spans="1:9" ht="18" x14ac:dyDescent="0.25">
      <c r="A7" s="20" t="s">
        <v>5</v>
      </c>
      <c r="B7" s="38" t="s">
        <v>9</v>
      </c>
      <c r="C7" s="18" t="s">
        <v>43</v>
      </c>
      <c r="D7" s="32" t="s">
        <v>48</v>
      </c>
      <c r="E7" s="143">
        <v>7.8500000000000005</v>
      </c>
      <c r="F7" s="85">
        <v>-9.58</v>
      </c>
      <c r="G7" s="10">
        <f t="shared" si="0"/>
        <v>-75.2</v>
      </c>
      <c r="H7" s="17"/>
      <c r="I7" s="16"/>
    </row>
    <row r="8" spans="1:9" ht="30" x14ac:dyDescent="0.25">
      <c r="A8" s="20" t="s">
        <v>5</v>
      </c>
      <c r="B8" s="38" t="s">
        <v>10</v>
      </c>
      <c r="C8" s="18" t="s">
        <v>729</v>
      </c>
      <c r="D8" s="32" t="s">
        <v>48</v>
      </c>
      <c r="E8" s="143">
        <v>7.8500000000000005</v>
      </c>
      <c r="F8" s="85">
        <v>13.31</v>
      </c>
      <c r="G8" s="10">
        <f t="shared" si="0"/>
        <v>104.48</v>
      </c>
      <c r="H8" s="17"/>
      <c r="I8" s="16"/>
    </row>
    <row r="9" spans="1:9" x14ac:dyDescent="0.25">
      <c r="A9" s="20" t="s">
        <v>5</v>
      </c>
      <c r="B9" s="38" t="s">
        <v>11</v>
      </c>
      <c r="C9" s="86" t="s">
        <v>754</v>
      </c>
      <c r="D9" s="32" t="s">
        <v>44</v>
      </c>
      <c r="E9" s="143">
        <v>180.54999999999998</v>
      </c>
      <c r="F9" s="85">
        <v>1.1100000000000001</v>
      </c>
      <c r="G9" s="10">
        <f t="shared" si="0"/>
        <v>200.41</v>
      </c>
      <c r="H9" s="17"/>
      <c r="I9" s="16"/>
    </row>
    <row r="10" spans="1:9" x14ac:dyDescent="0.25">
      <c r="A10" s="20" t="s">
        <v>5</v>
      </c>
      <c r="B10" s="38" t="s">
        <v>12</v>
      </c>
      <c r="C10" s="26" t="s">
        <v>741</v>
      </c>
      <c r="D10" s="32" t="s">
        <v>46</v>
      </c>
      <c r="E10" s="143">
        <v>1</v>
      </c>
      <c r="F10" s="85">
        <v>54.26</v>
      </c>
      <c r="G10" s="10">
        <f t="shared" si="0"/>
        <v>54.26</v>
      </c>
      <c r="H10" s="17"/>
      <c r="I10" s="16"/>
    </row>
    <row r="11" spans="1:9" ht="15.75" thickBot="1" x14ac:dyDescent="0.3">
      <c r="A11" s="20" t="s">
        <v>5</v>
      </c>
      <c r="B11" s="38" t="s">
        <v>13</v>
      </c>
      <c r="C11" s="26" t="s">
        <v>750</v>
      </c>
      <c r="D11" s="32" t="s">
        <v>46</v>
      </c>
      <c r="E11" s="143">
        <v>2</v>
      </c>
      <c r="F11" s="85">
        <v>10.76</v>
      </c>
      <c r="G11" s="10">
        <f>ROUND((E11*F11),2)</f>
        <v>21.52</v>
      </c>
      <c r="H11" s="17"/>
      <c r="I11" s="16"/>
    </row>
    <row r="12" spans="1:9" ht="29.25" thickBot="1" x14ac:dyDescent="0.3">
      <c r="A12" s="320" t="s">
        <v>5</v>
      </c>
      <c r="B12" s="321" t="s">
        <v>14</v>
      </c>
      <c r="C12" s="322" t="s">
        <v>774</v>
      </c>
      <c r="D12" s="323" t="s">
        <v>46</v>
      </c>
      <c r="E12" s="324">
        <v>8</v>
      </c>
      <c r="F12" s="326">
        <v>2.85</v>
      </c>
      <c r="G12" s="327">
        <f t="shared" ref="G12" si="1">ROUND((E12*F12),2)</f>
        <v>22.8</v>
      </c>
      <c r="H12" s="14" t="s">
        <v>19</v>
      </c>
      <c r="I12" s="15">
        <f>ROUND(SUM(G5:G12),2)</f>
        <v>596.30999999999995</v>
      </c>
    </row>
    <row r="13" spans="1:9" s="3" customFormat="1" ht="18" x14ac:dyDescent="0.25">
      <c r="A13" s="19" t="s">
        <v>18</v>
      </c>
      <c r="B13" s="37" t="s">
        <v>16</v>
      </c>
      <c r="C13" s="129" t="s">
        <v>60</v>
      </c>
      <c r="D13" s="55" t="s">
        <v>42</v>
      </c>
      <c r="E13" s="67">
        <v>69</v>
      </c>
      <c r="F13" s="89">
        <v>4.6900000000000004</v>
      </c>
      <c r="G13" s="9">
        <f t="shared" si="0"/>
        <v>323.61</v>
      </c>
      <c r="H13" s="90"/>
    </row>
    <row r="14" spans="1:9" ht="18" x14ac:dyDescent="0.25">
      <c r="A14" s="20" t="s">
        <v>18</v>
      </c>
      <c r="B14" s="38" t="s">
        <v>83</v>
      </c>
      <c r="C14" s="39" t="s">
        <v>84</v>
      </c>
      <c r="D14" s="40" t="s">
        <v>42</v>
      </c>
      <c r="E14" s="143">
        <v>42.11999999999999</v>
      </c>
      <c r="F14" s="91">
        <v>6</v>
      </c>
      <c r="G14" s="10">
        <f t="shared" si="0"/>
        <v>252.72</v>
      </c>
      <c r="H14" s="90"/>
      <c r="I14" s="3"/>
    </row>
    <row r="15" spans="1:9" ht="18" x14ac:dyDescent="0.25">
      <c r="A15" s="20" t="s">
        <v>18</v>
      </c>
      <c r="B15" s="38" t="s">
        <v>85</v>
      </c>
      <c r="C15" s="39" t="s">
        <v>25</v>
      </c>
      <c r="D15" s="40" t="s">
        <v>42</v>
      </c>
      <c r="E15" s="143">
        <v>26.88000000000001</v>
      </c>
      <c r="F15" s="91">
        <v>2.33</v>
      </c>
      <c r="G15" s="10">
        <f t="shared" si="0"/>
        <v>62.63</v>
      </c>
      <c r="H15" s="90"/>
      <c r="I15" s="3"/>
    </row>
    <row r="16" spans="1:9" ht="18" x14ac:dyDescent="0.25">
      <c r="A16" s="20" t="s">
        <v>18</v>
      </c>
      <c r="B16" s="38" t="s">
        <v>86</v>
      </c>
      <c r="C16" s="39" t="s">
        <v>87</v>
      </c>
      <c r="D16" s="40" t="s">
        <v>42</v>
      </c>
      <c r="E16" s="143">
        <v>96</v>
      </c>
      <c r="F16" s="91">
        <v>3.61</v>
      </c>
      <c r="G16" s="10">
        <f t="shared" si="0"/>
        <v>346.56</v>
      </c>
      <c r="H16" s="90"/>
      <c r="I16" s="3"/>
    </row>
    <row r="17" spans="1:9" ht="18" x14ac:dyDescent="0.25">
      <c r="A17" s="20" t="s">
        <v>18</v>
      </c>
      <c r="B17" s="38" t="s">
        <v>88</v>
      </c>
      <c r="C17" s="39" t="s">
        <v>26</v>
      </c>
      <c r="D17" s="40" t="s">
        <v>42</v>
      </c>
      <c r="E17" s="143">
        <v>504</v>
      </c>
      <c r="F17" s="91">
        <v>5.55</v>
      </c>
      <c r="G17" s="10">
        <f t="shared" si="0"/>
        <v>2797.2</v>
      </c>
      <c r="H17" s="90"/>
      <c r="I17" s="3"/>
    </row>
    <row r="18" spans="1:9" x14ac:dyDescent="0.25">
      <c r="A18" s="20" t="s">
        <v>18</v>
      </c>
      <c r="B18" s="38" t="s">
        <v>90</v>
      </c>
      <c r="C18" s="39" t="s">
        <v>94</v>
      </c>
      <c r="D18" s="32" t="s">
        <v>44</v>
      </c>
      <c r="E18" s="143">
        <v>712.5</v>
      </c>
      <c r="F18" s="91">
        <v>0.5</v>
      </c>
      <c r="G18" s="10">
        <f t="shared" si="0"/>
        <v>356.25</v>
      </c>
      <c r="H18" s="13"/>
      <c r="I18" s="3"/>
    </row>
    <row r="19" spans="1:9" x14ac:dyDescent="0.25">
      <c r="A19" s="92" t="s">
        <v>18</v>
      </c>
      <c r="B19" s="38" t="s">
        <v>91</v>
      </c>
      <c r="C19" s="39" t="s">
        <v>96</v>
      </c>
      <c r="D19" s="42" t="s">
        <v>44</v>
      </c>
      <c r="E19" s="256">
        <v>37.5</v>
      </c>
      <c r="F19" s="93">
        <v>0.56000000000000005</v>
      </c>
      <c r="G19" s="94">
        <f t="shared" si="0"/>
        <v>21</v>
      </c>
      <c r="H19" s="3"/>
      <c r="I19" s="3"/>
    </row>
    <row r="20" spans="1:9" x14ac:dyDescent="0.25">
      <c r="A20" s="20" t="s">
        <v>18</v>
      </c>
      <c r="B20" s="38" t="s">
        <v>496</v>
      </c>
      <c r="C20" s="39" t="s">
        <v>98</v>
      </c>
      <c r="D20" s="32" t="s">
        <v>44</v>
      </c>
      <c r="E20" s="143">
        <v>491.39999999999992</v>
      </c>
      <c r="F20" s="91">
        <v>0.14000000000000001</v>
      </c>
      <c r="G20" s="10">
        <f t="shared" si="0"/>
        <v>68.8</v>
      </c>
      <c r="H20" s="17"/>
      <c r="I20" s="16"/>
    </row>
    <row r="21" spans="1:9" x14ac:dyDescent="0.25">
      <c r="A21" s="20" t="s">
        <v>18</v>
      </c>
      <c r="B21" s="38" t="s">
        <v>497</v>
      </c>
      <c r="C21" s="39" t="s">
        <v>100</v>
      </c>
      <c r="D21" s="32" t="s">
        <v>44</v>
      </c>
      <c r="E21" s="143">
        <v>48.6</v>
      </c>
      <c r="F21" s="91">
        <v>0.18</v>
      </c>
      <c r="G21" s="10">
        <f t="shared" si="0"/>
        <v>8.75</v>
      </c>
      <c r="H21" s="17"/>
      <c r="I21" s="16"/>
    </row>
    <row r="22" spans="1:9" x14ac:dyDescent="0.25">
      <c r="A22" s="20" t="s">
        <v>18</v>
      </c>
      <c r="B22" s="38" t="s">
        <v>93</v>
      </c>
      <c r="C22" s="39" t="s">
        <v>102</v>
      </c>
      <c r="D22" s="32" t="s">
        <v>44</v>
      </c>
      <c r="E22" s="143">
        <v>701.99999999999989</v>
      </c>
      <c r="F22" s="91">
        <v>0.95</v>
      </c>
      <c r="G22" s="10">
        <f t="shared" si="0"/>
        <v>666.9</v>
      </c>
      <c r="H22" s="17"/>
      <c r="I22" s="16"/>
    </row>
    <row r="23" spans="1:9" ht="15.75" thickBot="1" x14ac:dyDescent="0.3">
      <c r="A23" s="20" t="s">
        <v>18</v>
      </c>
      <c r="B23" s="38" t="s">
        <v>95</v>
      </c>
      <c r="C23" s="313" t="s">
        <v>772</v>
      </c>
      <c r="D23" s="32" t="s">
        <v>44</v>
      </c>
      <c r="E23" s="143">
        <v>30</v>
      </c>
      <c r="F23" s="91">
        <v>6.53</v>
      </c>
      <c r="G23" s="10">
        <f t="shared" si="0"/>
        <v>195.9</v>
      </c>
      <c r="H23" s="17"/>
      <c r="I23" s="16"/>
    </row>
    <row r="24" spans="1:9" ht="29.25" thickBot="1" x14ac:dyDescent="0.3">
      <c r="A24" s="101" t="s">
        <v>18</v>
      </c>
      <c r="B24" s="109" t="s">
        <v>97</v>
      </c>
      <c r="C24" s="78" t="s">
        <v>115</v>
      </c>
      <c r="D24" s="72" t="s">
        <v>44</v>
      </c>
      <c r="E24" s="257">
        <v>473</v>
      </c>
      <c r="F24" s="130">
        <v>4.09</v>
      </c>
      <c r="G24" s="53">
        <f t="shared" si="0"/>
        <v>1934.57</v>
      </c>
      <c r="H24" s="14" t="s">
        <v>121</v>
      </c>
      <c r="I24" s="15">
        <f>ROUND(SUM(G13:G24),2)</f>
        <v>7034.89</v>
      </c>
    </row>
    <row r="25" spans="1:9" x14ac:dyDescent="0.25">
      <c r="A25" s="121" t="s">
        <v>122</v>
      </c>
      <c r="B25" s="131" t="s">
        <v>123</v>
      </c>
      <c r="C25" s="71" t="s">
        <v>128</v>
      </c>
      <c r="D25" s="132" t="s">
        <v>49</v>
      </c>
      <c r="E25" s="276">
        <v>24</v>
      </c>
      <c r="F25" s="105">
        <v>7.95</v>
      </c>
      <c r="G25" s="122">
        <f t="shared" si="0"/>
        <v>190.8</v>
      </c>
      <c r="H25" s="90"/>
      <c r="I25" s="3"/>
    </row>
    <row r="26" spans="1:9" x14ac:dyDescent="0.25">
      <c r="A26" s="20" t="s">
        <v>122</v>
      </c>
      <c r="B26" s="38" t="s">
        <v>125</v>
      </c>
      <c r="C26" s="46" t="s">
        <v>130</v>
      </c>
      <c r="D26" s="32" t="s">
        <v>44</v>
      </c>
      <c r="E26" s="143">
        <v>48</v>
      </c>
      <c r="F26" s="100">
        <v>0.9</v>
      </c>
      <c r="G26" s="10">
        <f t="shared" si="0"/>
        <v>43.2</v>
      </c>
      <c r="H26" s="90"/>
      <c r="I26" s="3"/>
    </row>
    <row r="27" spans="1:9" ht="18" x14ac:dyDescent="0.25">
      <c r="A27" s="20" t="s">
        <v>122</v>
      </c>
      <c r="B27" s="38" t="s">
        <v>127</v>
      </c>
      <c r="C27" s="46" t="s">
        <v>132</v>
      </c>
      <c r="D27" s="40" t="s">
        <v>42</v>
      </c>
      <c r="E27" s="143">
        <v>1.2000000000000002</v>
      </c>
      <c r="F27" s="100">
        <v>65.599999999999994</v>
      </c>
      <c r="G27" s="10">
        <f t="shared" si="0"/>
        <v>78.72</v>
      </c>
      <c r="H27" s="90"/>
      <c r="I27" s="3"/>
    </row>
    <row r="28" spans="1:9" ht="18.75" thickBot="1" x14ac:dyDescent="0.3">
      <c r="A28" s="20" t="s">
        <v>122</v>
      </c>
      <c r="B28" s="38" t="s">
        <v>129</v>
      </c>
      <c r="C28" s="46" t="s">
        <v>134</v>
      </c>
      <c r="D28" s="40" t="s">
        <v>42</v>
      </c>
      <c r="E28" s="143">
        <v>4.8000000000000007</v>
      </c>
      <c r="F28" s="100">
        <v>63.3</v>
      </c>
      <c r="G28" s="10">
        <f t="shared" si="0"/>
        <v>303.83999999999997</v>
      </c>
      <c r="H28" s="13"/>
      <c r="I28" s="3"/>
    </row>
    <row r="29" spans="1:9" ht="29.25" thickBot="1" x14ac:dyDescent="0.3">
      <c r="A29" s="92" t="s">
        <v>122</v>
      </c>
      <c r="B29" s="96" t="s">
        <v>131</v>
      </c>
      <c r="C29" s="47" t="s">
        <v>136</v>
      </c>
      <c r="D29" s="48" t="s">
        <v>42</v>
      </c>
      <c r="E29" s="256">
        <v>9.6000000000000014</v>
      </c>
      <c r="F29" s="112">
        <v>28.54</v>
      </c>
      <c r="G29" s="94">
        <f t="shared" si="0"/>
        <v>273.98</v>
      </c>
      <c r="H29" s="14" t="s">
        <v>137</v>
      </c>
      <c r="I29" s="15">
        <f>ROUND(SUM(G25:G29),2)</f>
        <v>890.54</v>
      </c>
    </row>
    <row r="30" spans="1:9" ht="15.75" thickBot="1" x14ac:dyDescent="0.3">
      <c r="A30" s="19" t="s">
        <v>138</v>
      </c>
      <c r="B30" s="97" t="s">
        <v>139</v>
      </c>
      <c r="C30" s="49" t="s">
        <v>167</v>
      </c>
      <c r="D30" s="76" t="s">
        <v>44</v>
      </c>
      <c r="E30" s="273">
        <v>36</v>
      </c>
      <c r="F30" s="98">
        <v>0.54</v>
      </c>
      <c r="G30" s="9">
        <f t="shared" si="0"/>
        <v>19.440000000000001</v>
      </c>
      <c r="H30" s="17"/>
      <c r="I30" s="16"/>
    </row>
    <row r="31" spans="1:9" ht="29.25" thickBot="1" x14ac:dyDescent="0.3">
      <c r="A31" s="101" t="s">
        <v>138</v>
      </c>
      <c r="B31" s="102" t="s">
        <v>141</v>
      </c>
      <c r="C31" s="51" t="s">
        <v>169</v>
      </c>
      <c r="D31" s="74" t="s">
        <v>44</v>
      </c>
      <c r="E31" s="284">
        <v>12</v>
      </c>
      <c r="F31" s="108">
        <v>9.3000000000000007</v>
      </c>
      <c r="G31" s="53">
        <f t="shared" si="0"/>
        <v>111.6</v>
      </c>
      <c r="H31" s="104" t="s">
        <v>182</v>
      </c>
      <c r="I31" s="15">
        <f>ROUND(SUM(G30:G31),2)</f>
        <v>131.04</v>
      </c>
    </row>
    <row r="32" spans="1:9" ht="30" x14ac:dyDescent="0.25">
      <c r="A32" s="121" t="s">
        <v>183</v>
      </c>
      <c r="B32" s="131" t="s">
        <v>184</v>
      </c>
      <c r="C32" s="57" t="s">
        <v>185</v>
      </c>
      <c r="D32" s="79" t="s">
        <v>42</v>
      </c>
      <c r="E32" s="276">
        <v>99.12</v>
      </c>
      <c r="F32" s="105">
        <v>17.88</v>
      </c>
      <c r="G32" s="122">
        <f t="shared" ref="G32:G75" si="2">ROUND((E32*F32),2)</f>
        <v>1772.27</v>
      </c>
      <c r="H32" s="352" t="s">
        <v>186</v>
      </c>
      <c r="I32" s="16"/>
    </row>
    <row r="33" spans="1:9" ht="30" x14ac:dyDescent="0.25">
      <c r="A33" s="20" t="s">
        <v>183</v>
      </c>
      <c r="B33" s="38" t="s">
        <v>187</v>
      </c>
      <c r="C33" s="56" t="s">
        <v>188</v>
      </c>
      <c r="D33" s="32" t="s">
        <v>44</v>
      </c>
      <c r="E33" s="276">
        <v>76.25</v>
      </c>
      <c r="F33" s="105">
        <v>14.03</v>
      </c>
      <c r="G33" s="10">
        <f t="shared" si="2"/>
        <v>1069.79</v>
      </c>
      <c r="H33" s="351"/>
      <c r="I33" s="16"/>
    </row>
    <row r="34" spans="1:9" ht="30.75" thickBot="1" x14ac:dyDescent="0.3">
      <c r="A34" s="20" t="s">
        <v>183</v>
      </c>
      <c r="B34" s="38" t="s">
        <v>189</v>
      </c>
      <c r="C34" s="51" t="s">
        <v>190</v>
      </c>
      <c r="D34" s="32" t="s">
        <v>44</v>
      </c>
      <c r="E34" s="276">
        <v>60</v>
      </c>
      <c r="F34" s="105">
        <v>34.229999999999997</v>
      </c>
      <c r="G34" s="10">
        <f t="shared" si="2"/>
        <v>2053.8000000000002</v>
      </c>
      <c r="H34" s="351"/>
      <c r="I34" s="16"/>
    </row>
    <row r="35" spans="1:9" ht="30" x14ac:dyDescent="0.25">
      <c r="A35" s="20" t="s">
        <v>219</v>
      </c>
      <c r="B35" s="38" t="s">
        <v>191</v>
      </c>
      <c r="C35" s="57" t="s">
        <v>221</v>
      </c>
      <c r="D35" s="40" t="s">
        <v>42</v>
      </c>
      <c r="E35" s="276">
        <v>154.16</v>
      </c>
      <c r="F35" s="105">
        <v>17.84</v>
      </c>
      <c r="G35" s="10">
        <f t="shared" si="2"/>
        <v>2750.21</v>
      </c>
      <c r="H35" s="351"/>
      <c r="I35" s="16"/>
    </row>
    <row r="36" spans="1:9" ht="30" x14ac:dyDescent="0.25">
      <c r="A36" s="20" t="s">
        <v>219</v>
      </c>
      <c r="B36" s="38" t="s">
        <v>193</v>
      </c>
      <c r="C36" s="56" t="s">
        <v>188</v>
      </c>
      <c r="D36" s="32" t="s">
        <v>44</v>
      </c>
      <c r="E36" s="276">
        <v>207.15</v>
      </c>
      <c r="F36" s="105">
        <v>12.76</v>
      </c>
      <c r="G36" s="10">
        <f t="shared" si="2"/>
        <v>2643.23</v>
      </c>
      <c r="H36" s="351"/>
      <c r="I36" s="16"/>
    </row>
    <row r="37" spans="1:9" ht="30" x14ac:dyDescent="0.25">
      <c r="A37" s="20" t="s">
        <v>219</v>
      </c>
      <c r="B37" s="38" t="s">
        <v>195</v>
      </c>
      <c r="C37" s="56" t="s">
        <v>224</v>
      </c>
      <c r="D37" s="32" t="s">
        <v>44</v>
      </c>
      <c r="E37" s="276">
        <v>190.73</v>
      </c>
      <c r="F37" s="105">
        <v>13.81</v>
      </c>
      <c r="G37" s="10">
        <f t="shared" si="2"/>
        <v>2633.98</v>
      </c>
      <c r="H37" s="351"/>
      <c r="I37" s="16"/>
    </row>
    <row r="38" spans="1:9" ht="30" x14ac:dyDescent="0.25">
      <c r="A38" s="20" t="s">
        <v>219</v>
      </c>
      <c r="B38" s="38" t="s">
        <v>197</v>
      </c>
      <c r="C38" s="336" t="s">
        <v>776</v>
      </c>
      <c r="D38" s="58" t="s">
        <v>44</v>
      </c>
      <c r="E38" s="276">
        <v>189.91</v>
      </c>
      <c r="F38" s="105">
        <v>0.35</v>
      </c>
      <c r="G38" s="10">
        <f t="shared" si="2"/>
        <v>66.47</v>
      </c>
      <c r="H38" s="351"/>
      <c r="I38" s="16"/>
    </row>
    <row r="39" spans="1:9" ht="30" x14ac:dyDescent="0.25">
      <c r="A39" s="20" t="s">
        <v>219</v>
      </c>
      <c r="B39" s="38" t="s">
        <v>199</v>
      </c>
      <c r="C39" s="56" t="s">
        <v>227</v>
      </c>
      <c r="D39" s="32" t="s">
        <v>44</v>
      </c>
      <c r="E39" s="276">
        <v>189.36</v>
      </c>
      <c r="F39" s="105">
        <v>11.4</v>
      </c>
      <c r="G39" s="10">
        <f t="shared" si="2"/>
        <v>2158.6999999999998</v>
      </c>
      <c r="H39" s="351"/>
      <c r="I39" s="16"/>
    </row>
    <row r="40" spans="1:9" ht="30" x14ac:dyDescent="0.25">
      <c r="A40" s="20" t="s">
        <v>219</v>
      </c>
      <c r="B40" s="38" t="s">
        <v>201</v>
      </c>
      <c r="C40" s="336" t="s">
        <v>777</v>
      </c>
      <c r="D40" s="32" t="s">
        <v>44</v>
      </c>
      <c r="E40" s="276">
        <v>188.82</v>
      </c>
      <c r="F40" s="105">
        <v>0.35</v>
      </c>
      <c r="G40" s="10">
        <f t="shared" si="2"/>
        <v>66.09</v>
      </c>
      <c r="H40" s="351"/>
      <c r="I40" s="16"/>
    </row>
    <row r="41" spans="1:9" ht="30" x14ac:dyDescent="0.25">
      <c r="A41" s="20" t="s">
        <v>219</v>
      </c>
      <c r="B41" s="38" t="s">
        <v>202</v>
      </c>
      <c r="C41" s="56" t="s">
        <v>230</v>
      </c>
      <c r="D41" s="32" t="s">
        <v>44</v>
      </c>
      <c r="E41" s="276">
        <v>188.54</v>
      </c>
      <c r="F41" s="105">
        <v>9.56</v>
      </c>
      <c r="G41" s="10">
        <f t="shared" si="2"/>
        <v>1802.44</v>
      </c>
      <c r="H41" s="351"/>
      <c r="I41" s="16"/>
    </row>
    <row r="42" spans="1:9" ht="30.75" thickBot="1" x14ac:dyDescent="0.3">
      <c r="A42" s="20" t="s">
        <v>219</v>
      </c>
      <c r="B42" s="38" t="s">
        <v>204</v>
      </c>
      <c r="C42" s="51" t="s">
        <v>232</v>
      </c>
      <c r="D42" s="32" t="s">
        <v>44</v>
      </c>
      <c r="E42" s="276">
        <v>188</v>
      </c>
      <c r="F42" s="105">
        <v>0.25</v>
      </c>
      <c r="G42" s="10">
        <f t="shared" si="2"/>
        <v>47</v>
      </c>
      <c r="H42" s="351"/>
      <c r="I42" s="16"/>
    </row>
    <row r="43" spans="1:9" ht="30.75" thickBot="1" x14ac:dyDescent="0.3">
      <c r="A43" s="106" t="s">
        <v>219</v>
      </c>
      <c r="B43" s="107" t="s">
        <v>206</v>
      </c>
      <c r="C43" s="59" t="s">
        <v>248</v>
      </c>
      <c r="D43" s="60" t="s">
        <v>42</v>
      </c>
      <c r="E43" s="257">
        <v>96</v>
      </c>
      <c r="F43" s="108">
        <v>6.02</v>
      </c>
      <c r="G43" s="53">
        <f t="shared" si="2"/>
        <v>577.91999999999996</v>
      </c>
      <c r="H43" s="351"/>
      <c r="I43" s="16"/>
    </row>
    <row r="44" spans="1:9" ht="30" x14ac:dyDescent="0.25">
      <c r="A44" s="19" t="s">
        <v>249</v>
      </c>
      <c r="B44" s="131" t="s">
        <v>184</v>
      </c>
      <c r="C44" s="54" t="s">
        <v>250</v>
      </c>
      <c r="D44" s="55" t="s">
        <v>42</v>
      </c>
      <c r="E44" s="67">
        <v>99.12</v>
      </c>
      <c r="F44" s="98">
        <v>0</v>
      </c>
      <c r="G44" s="9">
        <f t="shared" si="2"/>
        <v>0</v>
      </c>
      <c r="H44" s="351"/>
      <c r="I44" s="16"/>
    </row>
    <row r="45" spans="1:9" ht="30" x14ac:dyDescent="0.25">
      <c r="A45" s="20" t="s">
        <v>249</v>
      </c>
      <c r="B45" s="38" t="s">
        <v>187</v>
      </c>
      <c r="C45" s="56" t="s">
        <v>188</v>
      </c>
      <c r="D45" s="32" t="s">
        <v>44</v>
      </c>
      <c r="E45" s="276">
        <v>76.25</v>
      </c>
      <c r="F45" s="105">
        <v>0</v>
      </c>
      <c r="G45" s="10">
        <f t="shared" si="2"/>
        <v>0</v>
      </c>
      <c r="H45" s="351"/>
      <c r="I45" s="16"/>
    </row>
    <row r="46" spans="1:9" ht="30" x14ac:dyDescent="0.25">
      <c r="A46" s="20" t="s">
        <v>249</v>
      </c>
      <c r="B46" s="38" t="s">
        <v>189</v>
      </c>
      <c r="C46" s="56" t="s">
        <v>190</v>
      </c>
      <c r="D46" s="32" t="s">
        <v>44</v>
      </c>
      <c r="E46" s="276">
        <v>60</v>
      </c>
      <c r="F46" s="105">
        <v>0</v>
      </c>
      <c r="G46" s="10">
        <f t="shared" si="2"/>
        <v>0</v>
      </c>
      <c r="H46" s="351"/>
      <c r="I46" s="16"/>
    </row>
    <row r="47" spans="1:9" ht="30" customHeight="1" x14ac:dyDescent="0.25">
      <c r="A47" s="20" t="s">
        <v>254</v>
      </c>
      <c r="B47" s="38" t="s">
        <v>191</v>
      </c>
      <c r="C47" s="57" t="s">
        <v>255</v>
      </c>
      <c r="D47" s="40" t="s">
        <v>42</v>
      </c>
      <c r="E47" s="276">
        <v>135.35999999999999</v>
      </c>
      <c r="F47" s="105">
        <v>0</v>
      </c>
      <c r="G47" s="10">
        <f t="shared" si="2"/>
        <v>0</v>
      </c>
      <c r="H47" s="351"/>
      <c r="I47" s="16"/>
    </row>
    <row r="48" spans="1:9" ht="30" x14ac:dyDescent="0.25">
      <c r="A48" s="20" t="s">
        <v>254</v>
      </c>
      <c r="B48" s="38" t="s">
        <v>193</v>
      </c>
      <c r="C48" s="56" t="s">
        <v>256</v>
      </c>
      <c r="D48" s="32" t="s">
        <v>44</v>
      </c>
      <c r="E48" s="276">
        <v>209.34</v>
      </c>
      <c r="F48" s="105">
        <v>0</v>
      </c>
      <c r="G48" s="10">
        <f t="shared" si="2"/>
        <v>0</v>
      </c>
      <c r="H48" s="351"/>
      <c r="I48" s="16"/>
    </row>
    <row r="49" spans="1:9" ht="30" x14ac:dyDescent="0.25">
      <c r="A49" s="20" t="s">
        <v>254</v>
      </c>
      <c r="B49" s="38" t="s">
        <v>195</v>
      </c>
      <c r="C49" s="56" t="s">
        <v>224</v>
      </c>
      <c r="D49" s="32" t="s">
        <v>44</v>
      </c>
      <c r="E49" s="276">
        <v>190.73</v>
      </c>
      <c r="F49" s="105">
        <v>0</v>
      </c>
      <c r="G49" s="10">
        <f t="shared" si="2"/>
        <v>0</v>
      </c>
      <c r="H49" s="351"/>
      <c r="I49" s="16"/>
    </row>
    <row r="50" spans="1:9" ht="30" x14ac:dyDescent="0.25">
      <c r="A50" s="20" t="s">
        <v>254</v>
      </c>
      <c r="B50" s="38" t="s">
        <v>197</v>
      </c>
      <c r="C50" s="336" t="s">
        <v>776</v>
      </c>
      <c r="D50" s="58" t="s">
        <v>44</v>
      </c>
      <c r="E50" s="276">
        <v>189.91</v>
      </c>
      <c r="F50" s="105">
        <v>0</v>
      </c>
      <c r="G50" s="10">
        <f t="shared" si="2"/>
        <v>0</v>
      </c>
      <c r="H50" s="351"/>
      <c r="I50" s="16"/>
    </row>
    <row r="51" spans="1:9" ht="30" x14ac:dyDescent="0.25">
      <c r="A51" s="20" t="s">
        <v>254</v>
      </c>
      <c r="B51" s="38" t="s">
        <v>199</v>
      </c>
      <c r="C51" s="56" t="s">
        <v>227</v>
      </c>
      <c r="D51" s="32" t="s">
        <v>44</v>
      </c>
      <c r="E51" s="276">
        <v>189.36</v>
      </c>
      <c r="F51" s="105">
        <v>0</v>
      </c>
      <c r="G51" s="10">
        <f t="shared" si="2"/>
        <v>0</v>
      </c>
      <c r="H51" s="351"/>
      <c r="I51" s="16"/>
    </row>
    <row r="52" spans="1:9" ht="30" x14ac:dyDescent="0.25">
      <c r="A52" s="20" t="s">
        <v>254</v>
      </c>
      <c r="B52" s="38" t="s">
        <v>201</v>
      </c>
      <c r="C52" s="336" t="s">
        <v>777</v>
      </c>
      <c r="D52" s="32" t="s">
        <v>44</v>
      </c>
      <c r="E52" s="276">
        <v>188.82</v>
      </c>
      <c r="F52" s="105">
        <v>0</v>
      </c>
      <c r="G52" s="10">
        <f t="shared" si="2"/>
        <v>0</v>
      </c>
      <c r="H52" s="351"/>
      <c r="I52" s="16"/>
    </row>
    <row r="53" spans="1:9" ht="30" x14ac:dyDescent="0.25">
      <c r="A53" s="20" t="s">
        <v>254</v>
      </c>
      <c r="B53" s="38" t="s">
        <v>202</v>
      </c>
      <c r="C53" s="56" t="s">
        <v>230</v>
      </c>
      <c r="D53" s="32" t="s">
        <v>44</v>
      </c>
      <c r="E53" s="276">
        <v>188.54</v>
      </c>
      <c r="F53" s="105">
        <v>0</v>
      </c>
      <c r="G53" s="10">
        <f t="shared" si="2"/>
        <v>0</v>
      </c>
      <c r="H53" s="351"/>
      <c r="I53" s="16"/>
    </row>
    <row r="54" spans="1:9" ht="30.75" thickBot="1" x14ac:dyDescent="0.3">
      <c r="A54" s="20" t="s">
        <v>254</v>
      </c>
      <c r="B54" s="38" t="s">
        <v>204</v>
      </c>
      <c r="C54" s="51" t="s">
        <v>232</v>
      </c>
      <c r="D54" s="32" t="s">
        <v>44</v>
      </c>
      <c r="E54" s="276">
        <v>188</v>
      </c>
      <c r="F54" s="105">
        <v>0</v>
      </c>
      <c r="G54" s="10">
        <f t="shared" si="2"/>
        <v>0</v>
      </c>
      <c r="H54" s="351"/>
      <c r="I54" s="16"/>
    </row>
    <row r="55" spans="1:9" ht="30.75" thickBot="1" x14ac:dyDescent="0.3">
      <c r="A55" s="101" t="s">
        <v>254</v>
      </c>
      <c r="B55" s="107" t="s">
        <v>206</v>
      </c>
      <c r="C55" s="59" t="s">
        <v>248</v>
      </c>
      <c r="D55" s="52" t="s">
        <v>42</v>
      </c>
      <c r="E55" s="257">
        <v>96</v>
      </c>
      <c r="F55" s="103">
        <v>0</v>
      </c>
      <c r="G55" s="53">
        <f t="shared" si="2"/>
        <v>0</v>
      </c>
      <c r="H55" s="104" t="s">
        <v>260</v>
      </c>
      <c r="I55" s="15">
        <f>ROUND(SUM(G32:G55),2)</f>
        <v>17641.900000000001</v>
      </c>
    </row>
    <row r="56" spans="1:9" ht="30" x14ac:dyDescent="0.25">
      <c r="A56" s="20" t="s">
        <v>489</v>
      </c>
      <c r="B56" s="38" t="s">
        <v>262</v>
      </c>
      <c r="C56" s="56" t="s">
        <v>292</v>
      </c>
      <c r="D56" s="110" t="s">
        <v>49</v>
      </c>
      <c r="E56" s="143">
        <v>25</v>
      </c>
      <c r="F56" s="100">
        <v>0.35</v>
      </c>
      <c r="G56" s="10">
        <f t="shared" si="2"/>
        <v>8.75</v>
      </c>
      <c r="H56" s="17"/>
      <c r="I56" s="16"/>
    </row>
    <row r="57" spans="1:9" ht="30" x14ac:dyDescent="0.25">
      <c r="A57" s="20" t="s">
        <v>489</v>
      </c>
      <c r="B57" s="38" t="s">
        <v>263</v>
      </c>
      <c r="C57" s="56" t="s">
        <v>294</v>
      </c>
      <c r="D57" s="110" t="s">
        <v>49</v>
      </c>
      <c r="E57" s="143">
        <v>25</v>
      </c>
      <c r="F57" s="100">
        <v>0.63</v>
      </c>
      <c r="G57" s="10">
        <f t="shared" si="2"/>
        <v>15.75</v>
      </c>
      <c r="H57" s="17"/>
      <c r="I57" s="16"/>
    </row>
    <row r="58" spans="1:9" ht="30" x14ac:dyDescent="0.25">
      <c r="A58" s="20" t="s">
        <v>489</v>
      </c>
      <c r="B58" s="38" t="s">
        <v>264</v>
      </c>
      <c r="C58" s="56" t="s">
        <v>296</v>
      </c>
      <c r="D58" s="110" t="s">
        <v>49</v>
      </c>
      <c r="E58" s="143">
        <v>25</v>
      </c>
      <c r="F58" s="100">
        <v>0.76</v>
      </c>
      <c r="G58" s="10">
        <f t="shared" si="2"/>
        <v>19</v>
      </c>
      <c r="H58" s="17"/>
      <c r="I58" s="16"/>
    </row>
    <row r="59" spans="1:9" ht="30" x14ac:dyDescent="0.25">
      <c r="A59" s="20" t="s">
        <v>489</v>
      </c>
      <c r="B59" s="38" t="s">
        <v>508</v>
      </c>
      <c r="C59" s="56" t="s">
        <v>304</v>
      </c>
      <c r="D59" s="32" t="s">
        <v>44</v>
      </c>
      <c r="E59" s="143">
        <v>60</v>
      </c>
      <c r="F59" s="100">
        <v>5.18</v>
      </c>
      <c r="G59" s="10">
        <f t="shared" si="2"/>
        <v>310.8</v>
      </c>
      <c r="H59" s="17"/>
      <c r="I59" s="16"/>
    </row>
    <row r="60" spans="1:9" ht="30.75" thickBot="1" x14ac:dyDescent="0.3">
      <c r="A60" s="20" t="s">
        <v>489</v>
      </c>
      <c r="B60" s="38" t="s">
        <v>509</v>
      </c>
      <c r="C60" s="56" t="s">
        <v>306</v>
      </c>
      <c r="D60" s="32" t="s">
        <v>44</v>
      </c>
      <c r="E60" s="143">
        <v>60</v>
      </c>
      <c r="F60" s="100">
        <v>1.7</v>
      </c>
      <c r="G60" s="10">
        <f t="shared" si="2"/>
        <v>102</v>
      </c>
      <c r="H60" s="17"/>
      <c r="I60" s="16"/>
    </row>
    <row r="61" spans="1:9" ht="30.75" thickBot="1" x14ac:dyDescent="0.3">
      <c r="A61" s="101" t="s">
        <v>489</v>
      </c>
      <c r="B61" s="109" t="s">
        <v>510</v>
      </c>
      <c r="C61" s="51" t="s">
        <v>307</v>
      </c>
      <c r="D61" s="72" t="s">
        <v>44</v>
      </c>
      <c r="E61" s="257">
        <v>6</v>
      </c>
      <c r="F61" s="103">
        <v>4.6100000000000003</v>
      </c>
      <c r="G61" s="53">
        <f t="shared" si="2"/>
        <v>27.66</v>
      </c>
      <c r="H61" s="104" t="s">
        <v>267</v>
      </c>
      <c r="I61" s="15">
        <f>ROUND(SUM(G56:G61),2)</f>
        <v>483.96</v>
      </c>
    </row>
    <row r="62" spans="1:9" ht="45" x14ac:dyDescent="0.25">
      <c r="A62" s="20" t="s">
        <v>490</v>
      </c>
      <c r="B62" s="38" t="s">
        <v>269</v>
      </c>
      <c r="C62" s="56" t="s">
        <v>313</v>
      </c>
      <c r="D62" s="110" t="s">
        <v>49</v>
      </c>
      <c r="E62" s="143">
        <v>12</v>
      </c>
      <c r="F62" s="100">
        <v>42</v>
      </c>
      <c r="G62" s="10">
        <f t="shared" si="2"/>
        <v>504</v>
      </c>
      <c r="H62" s="17"/>
      <c r="I62" s="16"/>
    </row>
    <row r="63" spans="1:9" ht="45" x14ac:dyDescent="0.25">
      <c r="A63" s="20" t="s">
        <v>490</v>
      </c>
      <c r="B63" s="38" t="s">
        <v>514</v>
      </c>
      <c r="C63" s="56" t="s">
        <v>317</v>
      </c>
      <c r="D63" s="110" t="s">
        <v>49</v>
      </c>
      <c r="E63" s="143">
        <v>20</v>
      </c>
      <c r="F63" s="100">
        <v>66</v>
      </c>
      <c r="G63" s="10">
        <f t="shared" si="2"/>
        <v>1320</v>
      </c>
      <c r="H63" s="17"/>
      <c r="I63" s="16"/>
    </row>
    <row r="64" spans="1:9" ht="45.75" thickBot="1" x14ac:dyDescent="0.3">
      <c r="A64" s="20" t="s">
        <v>490</v>
      </c>
      <c r="B64" s="38" t="s">
        <v>271</v>
      </c>
      <c r="C64" s="56" t="s">
        <v>319</v>
      </c>
      <c r="D64" s="110" t="s">
        <v>49</v>
      </c>
      <c r="E64" s="143">
        <v>4</v>
      </c>
      <c r="F64" s="100">
        <v>105</v>
      </c>
      <c r="G64" s="10">
        <f t="shared" si="2"/>
        <v>420</v>
      </c>
      <c r="H64" s="3"/>
      <c r="I64" s="3"/>
    </row>
    <row r="65" spans="1:9" ht="45.75" thickBot="1" x14ac:dyDescent="0.3">
      <c r="A65" s="101" t="s">
        <v>490</v>
      </c>
      <c r="B65" s="109" t="s">
        <v>273</v>
      </c>
      <c r="C65" s="51" t="s">
        <v>321</v>
      </c>
      <c r="D65" s="113" t="s">
        <v>49</v>
      </c>
      <c r="E65" s="257">
        <v>23</v>
      </c>
      <c r="F65" s="103">
        <v>42.8</v>
      </c>
      <c r="G65" s="53">
        <f t="shared" si="2"/>
        <v>984.4</v>
      </c>
      <c r="H65" s="104" t="s">
        <v>308</v>
      </c>
      <c r="I65" s="15">
        <f>ROUND(SUM(G62:G65),2)</f>
        <v>3228.4</v>
      </c>
    </row>
    <row r="66" spans="1:9" ht="45.75" thickBot="1" x14ac:dyDescent="0.3">
      <c r="A66" s="19" t="s">
        <v>491</v>
      </c>
      <c r="B66" s="37" t="s">
        <v>310</v>
      </c>
      <c r="C66" s="25" t="s">
        <v>325</v>
      </c>
      <c r="D66" s="111" t="s">
        <v>49</v>
      </c>
      <c r="E66" s="67">
        <v>120</v>
      </c>
      <c r="F66" s="98">
        <v>30</v>
      </c>
      <c r="G66" s="9">
        <f t="shared" si="2"/>
        <v>3600</v>
      </c>
      <c r="H66" s="17"/>
      <c r="I66" s="16"/>
    </row>
    <row r="67" spans="1:9" ht="29.25" thickBot="1" x14ac:dyDescent="0.3">
      <c r="A67" s="101" t="s">
        <v>491</v>
      </c>
      <c r="B67" s="109" t="s">
        <v>312</v>
      </c>
      <c r="C67" s="51" t="s">
        <v>341</v>
      </c>
      <c r="D67" s="72" t="s">
        <v>44</v>
      </c>
      <c r="E67" s="257">
        <v>20</v>
      </c>
      <c r="F67" s="103">
        <v>66.760000000000005</v>
      </c>
      <c r="G67" s="53">
        <f t="shared" si="2"/>
        <v>1335.2</v>
      </c>
      <c r="H67" s="104" t="s">
        <v>322</v>
      </c>
      <c r="I67" s="15">
        <f>ROUND(SUM(G66:G67),2)</f>
        <v>4935.2</v>
      </c>
    </row>
    <row r="68" spans="1:9" ht="45" x14ac:dyDescent="0.25">
      <c r="A68" s="20" t="s">
        <v>492</v>
      </c>
      <c r="B68" s="38" t="s">
        <v>324</v>
      </c>
      <c r="C68" s="56" t="s">
        <v>351</v>
      </c>
      <c r="D68" s="110" t="s">
        <v>46</v>
      </c>
      <c r="E68" s="143">
        <v>1</v>
      </c>
      <c r="F68" s="100">
        <v>54.9</v>
      </c>
      <c r="G68" s="10">
        <f t="shared" si="2"/>
        <v>54.9</v>
      </c>
      <c r="H68" s="90"/>
      <c r="I68" s="3"/>
    </row>
    <row r="69" spans="1:9" ht="45" x14ac:dyDescent="0.25">
      <c r="A69" s="20" t="s">
        <v>492</v>
      </c>
      <c r="B69" s="38" t="s">
        <v>326</v>
      </c>
      <c r="C69" s="56" t="s">
        <v>353</v>
      </c>
      <c r="D69" s="110" t="s">
        <v>49</v>
      </c>
      <c r="E69" s="143">
        <v>4</v>
      </c>
      <c r="F69" s="100">
        <v>15</v>
      </c>
      <c r="G69" s="10">
        <f t="shared" si="2"/>
        <v>60</v>
      </c>
      <c r="H69" s="90"/>
      <c r="I69" s="3"/>
    </row>
    <row r="70" spans="1:9" ht="45.75" thickBot="1" x14ac:dyDescent="0.3">
      <c r="A70" s="20" t="s">
        <v>492</v>
      </c>
      <c r="B70" s="38" t="s">
        <v>328</v>
      </c>
      <c r="C70" s="56" t="s">
        <v>355</v>
      </c>
      <c r="D70" s="110" t="s">
        <v>46</v>
      </c>
      <c r="E70" s="143">
        <v>2</v>
      </c>
      <c r="F70" s="100">
        <v>26.8</v>
      </c>
      <c r="G70" s="10">
        <f t="shared" si="2"/>
        <v>53.6</v>
      </c>
      <c r="H70" s="90"/>
      <c r="I70" s="3"/>
    </row>
    <row r="71" spans="1:9" ht="45.75" thickBot="1" x14ac:dyDescent="0.3">
      <c r="A71" s="101" t="s">
        <v>492</v>
      </c>
      <c r="B71" s="109" t="s">
        <v>330</v>
      </c>
      <c r="C71" s="51" t="s">
        <v>361</v>
      </c>
      <c r="D71" s="113" t="s">
        <v>44</v>
      </c>
      <c r="E71" s="257">
        <v>1.2</v>
      </c>
      <c r="F71" s="103">
        <v>108.5</v>
      </c>
      <c r="G71" s="53">
        <f t="shared" si="2"/>
        <v>130.19999999999999</v>
      </c>
      <c r="H71" s="14" t="s">
        <v>342</v>
      </c>
      <c r="I71" s="15">
        <f>ROUND(SUM(G68:G71),2)</f>
        <v>298.7</v>
      </c>
    </row>
    <row r="72" spans="1:9" ht="45" x14ac:dyDescent="0.25">
      <c r="A72" s="117" t="s">
        <v>493</v>
      </c>
      <c r="B72" s="118" t="s">
        <v>344</v>
      </c>
      <c r="C72" s="61" t="s">
        <v>365</v>
      </c>
      <c r="D72" s="116" t="s">
        <v>49</v>
      </c>
      <c r="E72" s="262">
        <v>36</v>
      </c>
      <c r="F72" s="119">
        <v>2.34</v>
      </c>
      <c r="G72" s="120">
        <f t="shared" si="2"/>
        <v>84.24</v>
      </c>
      <c r="H72" s="3"/>
      <c r="I72" s="3"/>
    </row>
    <row r="73" spans="1:9" ht="45.75" thickBot="1" x14ac:dyDescent="0.3">
      <c r="A73" s="20" t="s">
        <v>493</v>
      </c>
      <c r="B73" s="99" t="s">
        <v>346</v>
      </c>
      <c r="C73" s="56" t="s">
        <v>380</v>
      </c>
      <c r="D73" s="50" t="s">
        <v>44</v>
      </c>
      <c r="E73" s="143">
        <v>4</v>
      </c>
      <c r="F73" s="100">
        <v>20.5</v>
      </c>
      <c r="G73" s="10">
        <f t="shared" si="2"/>
        <v>82</v>
      </c>
      <c r="H73" s="17"/>
      <c r="I73" s="16"/>
    </row>
    <row r="74" spans="1:9" ht="45.75" thickBot="1" x14ac:dyDescent="0.3">
      <c r="A74" s="92" t="s">
        <v>493</v>
      </c>
      <c r="B74" s="114" t="s">
        <v>348</v>
      </c>
      <c r="C74" s="47" t="s">
        <v>383</v>
      </c>
      <c r="D74" s="115" t="s">
        <v>44</v>
      </c>
      <c r="E74" s="256">
        <v>3</v>
      </c>
      <c r="F74" s="112">
        <v>20.5</v>
      </c>
      <c r="G74" s="94">
        <f>ROUND((E74*F74),2)</f>
        <v>61.5</v>
      </c>
      <c r="H74" s="14" t="s">
        <v>362</v>
      </c>
      <c r="I74" s="15">
        <f>ROUND(SUM(G72:G74),2)</f>
        <v>227.74</v>
      </c>
    </row>
    <row r="75" spans="1:9" ht="60.75" thickBot="1" x14ac:dyDescent="0.3">
      <c r="A75" s="124" t="s">
        <v>494</v>
      </c>
      <c r="B75" s="125" t="s">
        <v>364</v>
      </c>
      <c r="C75" s="77" t="s">
        <v>411</v>
      </c>
      <c r="D75" s="126" t="s">
        <v>6</v>
      </c>
      <c r="E75" s="283">
        <v>1</v>
      </c>
      <c r="F75" s="127">
        <v>60</v>
      </c>
      <c r="G75" s="128">
        <f t="shared" si="2"/>
        <v>60</v>
      </c>
      <c r="H75" s="14" t="s">
        <v>385</v>
      </c>
      <c r="I75" s="15">
        <f>ROUND(SUM(G75:G75),2)</f>
        <v>60</v>
      </c>
    </row>
    <row r="76" spans="1:9" ht="43.5" thickBot="1" x14ac:dyDescent="0.3">
      <c r="A76" s="62"/>
      <c r="B76" s="62"/>
      <c r="C76" s="62"/>
      <c r="D76" s="81"/>
      <c r="E76" s="259"/>
      <c r="F76" s="63" t="s">
        <v>673</v>
      </c>
      <c r="G76" s="15">
        <f>ROUND(SUM(G5:G75),2)</f>
        <v>35528.68</v>
      </c>
      <c r="H76" s="13"/>
      <c r="I76" s="16"/>
    </row>
  </sheetData>
  <sheetProtection algorithmName="SHA-512" hashValue="EDBw9eYrghG1uzRc9ePzTERFKoL1EUSQDiPN9Y7kHEYP6ETGH2Y2FYq8qzSduUtDAGYgF4aRZGKCcwzKdWE3ww==" saltValue="TBMBhI3dyMiTN0Wg1p5HOg==" spinCount="100000" sheet="1" objects="1" scenarios="1"/>
  <mergeCells count="3">
    <mergeCell ref="A1:E1"/>
    <mergeCell ref="A3:E3"/>
    <mergeCell ref="H32:H54"/>
  </mergeCells>
  <pageMargins left="0.7" right="0.29375000000000001" top="0.75" bottom="0.75" header="0.3" footer="0.3"/>
  <pageSetup paperSize="9" scale="60" orientation="portrait" r:id="rId1"/>
  <colBreaks count="1" manualBreakCount="1">
    <brk id="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84"/>
  <sheetViews>
    <sheetView topLeftCell="A75" zoomScale="89" zoomScaleNormal="89" workbookViewId="0">
      <selection activeCell="L46" sqref="L46"/>
    </sheetView>
  </sheetViews>
  <sheetFormatPr defaultColWidth="9.140625" defaultRowHeight="15" x14ac:dyDescent="0.25"/>
  <cols>
    <col min="1" max="1" width="31.7109375" style="8" bestFit="1" customWidth="1"/>
    <col min="2" max="2" width="8.28515625" style="8" bestFit="1" customWidth="1"/>
    <col min="3" max="3" width="86.42578125" style="5" customWidth="1"/>
    <col min="4" max="4" width="9.140625" style="4"/>
    <col min="5" max="5" width="16.28515625" style="260"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2" bestFit="1" customWidth="1"/>
    <col min="12" max="14" width="9.140625" style="2"/>
    <col min="15" max="15" width="11.42578125" style="2" bestFit="1" customWidth="1"/>
    <col min="16" max="16384" width="9.140625" style="2"/>
  </cols>
  <sheetData>
    <row r="1" spans="1:9" ht="40.15" customHeight="1" x14ac:dyDescent="0.25">
      <c r="A1" s="356" t="s">
        <v>62</v>
      </c>
      <c r="B1" s="356"/>
      <c r="C1" s="356"/>
      <c r="D1" s="356"/>
      <c r="E1" s="356"/>
      <c r="F1" s="24"/>
      <c r="G1" s="24"/>
    </row>
    <row r="2" spans="1:9" ht="21.75" customHeight="1" thickBot="1" x14ac:dyDescent="0.3">
      <c r="A2" s="1"/>
      <c r="B2" s="1"/>
      <c r="C2" s="29"/>
      <c r="D2" s="1"/>
      <c r="E2" s="254"/>
      <c r="F2" s="1"/>
      <c r="G2" s="1"/>
    </row>
    <row r="3" spans="1:9" ht="21.75" customHeight="1" x14ac:dyDescent="0.25">
      <c r="A3" s="348" t="s">
        <v>674</v>
      </c>
      <c r="B3" s="349"/>
      <c r="C3" s="349"/>
      <c r="D3" s="349"/>
      <c r="E3" s="350"/>
      <c r="F3" s="22"/>
      <c r="G3" s="23"/>
    </row>
    <row r="4" spans="1:9" ht="43.5" thickBot="1" x14ac:dyDescent="0.3">
      <c r="A4" s="21" t="s">
        <v>17</v>
      </c>
      <c r="B4" s="27" t="s">
        <v>0</v>
      </c>
      <c r="C4" s="11" t="s">
        <v>1</v>
      </c>
      <c r="D4" s="28" t="s">
        <v>2</v>
      </c>
      <c r="E4" s="255" t="s">
        <v>3</v>
      </c>
      <c r="F4" s="64" t="s">
        <v>20</v>
      </c>
      <c r="G4" s="12" t="s">
        <v>4</v>
      </c>
    </row>
    <row r="5" spans="1:9" x14ac:dyDescent="0.25">
      <c r="A5" s="19" t="s">
        <v>5</v>
      </c>
      <c r="B5" s="37" t="s">
        <v>7</v>
      </c>
      <c r="C5" s="25" t="s">
        <v>39</v>
      </c>
      <c r="D5" s="31" t="s">
        <v>45</v>
      </c>
      <c r="E5" s="67">
        <v>0.02</v>
      </c>
      <c r="F5" s="84">
        <v>404.41</v>
      </c>
      <c r="G5" s="9">
        <f t="shared" ref="G5:G35" si="0">ROUND((E5*F5),2)</f>
        <v>8.09</v>
      </c>
    </row>
    <row r="6" spans="1:9" x14ac:dyDescent="0.25">
      <c r="A6" s="20" t="s">
        <v>5</v>
      </c>
      <c r="B6" s="38" t="s">
        <v>8</v>
      </c>
      <c r="C6" s="18" t="s">
        <v>74</v>
      </c>
      <c r="D6" s="32" t="s">
        <v>44</v>
      </c>
      <c r="E6" s="143">
        <v>147</v>
      </c>
      <c r="F6" s="85">
        <v>1.63</v>
      </c>
      <c r="G6" s="10">
        <f t="shared" si="0"/>
        <v>239.61</v>
      </c>
      <c r="H6" s="17"/>
      <c r="I6" s="16"/>
    </row>
    <row r="7" spans="1:9" ht="18" x14ac:dyDescent="0.25">
      <c r="A7" s="20" t="s">
        <v>5</v>
      </c>
      <c r="B7" s="38" t="s">
        <v>9</v>
      </c>
      <c r="C7" s="18" t="s">
        <v>43</v>
      </c>
      <c r="D7" s="32" t="s">
        <v>48</v>
      </c>
      <c r="E7" s="143">
        <v>7.3500000000000005</v>
      </c>
      <c r="F7" s="85">
        <v>-9.58</v>
      </c>
      <c r="G7" s="10">
        <f t="shared" si="0"/>
        <v>-70.41</v>
      </c>
      <c r="H7" s="17"/>
      <c r="I7" s="16"/>
    </row>
    <row r="8" spans="1:9" ht="30" x14ac:dyDescent="0.25">
      <c r="A8" s="20" t="s">
        <v>5</v>
      </c>
      <c r="B8" s="38" t="s">
        <v>10</v>
      </c>
      <c r="C8" s="18" t="s">
        <v>729</v>
      </c>
      <c r="D8" s="32" t="s">
        <v>48</v>
      </c>
      <c r="E8" s="143">
        <v>7.3500000000000005</v>
      </c>
      <c r="F8" s="85">
        <v>13.31</v>
      </c>
      <c r="G8" s="10">
        <f t="shared" si="0"/>
        <v>97.83</v>
      </c>
      <c r="H8" s="17"/>
      <c r="I8" s="16"/>
    </row>
    <row r="9" spans="1:9" ht="30" x14ac:dyDescent="0.25">
      <c r="A9" s="20" t="s">
        <v>5</v>
      </c>
      <c r="B9" s="38" t="s">
        <v>11</v>
      </c>
      <c r="C9" s="86" t="s">
        <v>755</v>
      </c>
      <c r="D9" s="32" t="s">
        <v>44</v>
      </c>
      <c r="E9" s="143">
        <v>169.04999999999998</v>
      </c>
      <c r="F9" s="85">
        <v>1.1100000000000001</v>
      </c>
      <c r="G9" s="10">
        <f t="shared" si="0"/>
        <v>187.65</v>
      </c>
      <c r="H9" s="17"/>
      <c r="I9" s="16"/>
    </row>
    <row r="10" spans="1:9" x14ac:dyDescent="0.25">
      <c r="A10" s="20" t="s">
        <v>5</v>
      </c>
      <c r="B10" s="38" t="s">
        <v>12</v>
      </c>
      <c r="C10" s="26" t="s">
        <v>741</v>
      </c>
      <c r="D10" s="32" t="s">
        <v>46</v>
      </c>
      <c r="E10" s="143">
        <v>1</v>
      </c>
      <c r="F10" s="85">
        <v>54.26</v>
      </c>
      <c r="G10" s="10">
        <f t="shared" si="0"/>
        <v>54.26</v>
      </c>
      <c r="H10" s="17"/>
      <c r="I10" s="16"/>
    </row>
    <row r="11" spans="1:9" ht="15.75" thickBot="1" x14ac:dyDescent="0.3">
      <c r="A11" s="20" t="s">
        <v>5</v>
      </c>
      <c r="B11" s="38" t="s">
        <v>13</v>
      </c>
      <c r="C11" s="26" t="s">
        <v>750</v>
      </c>
      <c r="D11" s="32" t="s">
        <v>46</v>
      </c>
      <c r="E11" s="143">
        <v>2</v>
      </c>
      <c r="F11" s="85">
        <v>10.76</v>
      </c>
      <c r="G11" s="10">
        <f>ROUND((E11*F11),2)</f>
        <v>21.52</v>
      </c>
      <c r="H11" s="17"/>
      <c r="I11" s="16"/>
    </row>
    <row r="12" spans="1:9" ht="29.25" thickBot="1" x14ac:dyDescent="0.3">
      <c r="A12" s="320" t="s">
        <v>5</v>
      </c>
      <c r="B12" s="321" t="s">
        <v>14</v>
      </c>
      <c r="C12" s="322" t="s">
        <v>774</v>
      </c>
      <c r="D12" s="323" t="s">
        <v>46</v>
      </c>
      <c r="E12" s="324">
        <v>6</v>
      </c>
      <c r="F12" s="326">
        <v>2.85</v>
      </c>
      <c r="G12" s="327">
        <f t="shared" ref="G12" si="1">ROUND((E12*F12),2)</f>
        <v>17.100000000000001</v>
      </c>
      <c r="H12" s="14" t="s">
        <v>19</v>
      </c>
      <c r="I12" s="15">
        <f>ROUND(SUM(G5:G12),2)</f>
        <v>555.65</v>
      </c>
    </row>
    <row r="13" spans="1:9" s="3" customFormat="1" ht="18" x14ac:dyDescent="0.25">
      <c r="A13" s="19" t="s">
        <v>18</v>
      </c>
      <c r="B13" s="37" t="s">
        <v>16</v>
      </c>
      <c r="C13" s="129" t="s">
        <v>758</v>
      </c>
      <c r="D13" s="55" t="s">
        <v>42</v>
      </c>
      <c r="E13" s="67">
        <v>5</v>
      </c>
      <c r="F13" s="89">
        <v>4.6900000000000004</v>
      </c>
      <c r="G13" s="9">
        <f t="shared" si="0"/>
        <v>23.45</v>
      </c>
      <c r="H13" s="90"/>
    </row>
    <row r="14" spans="1:9" ht="18" x14ac:dyDescent="0.25">
      <c r="A14" s="20" t="s">
        <v>18</v>
      </c>
      <c r="B14" s="38" t="s">
        <v>83</v>
      </c>
      <c r="C14" s="39" t="s">
        <v>84</v>
      </c>
      <c r="D14" s="40" t="s">
        <v>42</v>
      </c>
      <c r="E14" s="143">
        <v>4</v>
      </c>
      <c r="F14" s="91">
        <v>6</v>
      </c>
      <c r="G14" s="10">
        <f t="shared" si="0"/>
        <v>24</v>
      </c>
      <c r="H14" s="90"/>
      <c r="I14" s="3"/>
    </row>
    <row r="15" spans="1:9" ht="18" x14ac:dyDescent="0.25">
      <c r="A15" s="20" t="s">
        <v>18</v>
      </c>
      <c r="B15" s="38" t="s">
        <v>85</v>
      </c>
      <c r="C15" s="39" t="s">
        <v>25</v>
      </c>
      <c r="D15" s="40" t="s">
        <v>42</v>
      </c>
      <c r="E15" s="143">
        <v>1</v>
      </c>
      <c r="F15" s="91">
        <v>2.33</v>
      </c>
      <c r="G15" s="10">
        <f t="shared" si="0"/>
        <v>2.33</v>
      </c>
      <c r="H15" s="90"/>
      <c r="I15" s="3"/>
    </row>
    <row r="16" spans="1:9" ht="18" x14ac:dyDescent="0.25">
      <c r="A16" s="20" t="s">
        <v>18</v>
      </c>
      <c r="B16" s="38" t="s">
        <v>86</v>
      </c>
      <c r="C16" s="39" t="s">
        <v>87</v>
      </c>
      <c r="D16" s="40" t="s">
        <v>42</v>
      </c>
      <c r="E16" s="143">
        <v>60</v>
      </c>
      <c r="F16" s="91">
        <v>3.14</v>
      </c>
      <c r="G16" s="10">
        <f t="shared" si="0"/>
        <v>188.4</v>
      </c>
      <c r="H16" s="90"/>
      <c r="I16" s="3"/>
    </row>
    <row r="17" spans="1:9" ht="30" x14ac:dyDescent="0.25">
      <c r="A17" s="20" t="s">
        <v>18</v>
      </c>
      <c r="B17" s="38" t="s">
        <v>88</v>
      </c>
      <c r="C17" s="41" t="s">
        <v>89</v>
      </c>
      <c r="D17" s="40" t="s">
        <v>42</v>
      </c>
      <c r="E17" s="143">
        <v>37.5</v>
      </c>
      <c r="F17" s="91">
        <v>5.55</v>
      </c>
      <c r="G17" s="10">
        <f t="shared" si="0"/>
        <v>208.13</v>
      </c>
      <c r="H17" s="90"/>
      <c r="I17" s="3"/>
    </row>
    <row r="18" spans="1:9" ht="18" x14ac:dyDescent="0.25">
      <c r="A18" s="20" t="s">
        <v>18</v>
      </c>
      <c r="B18" s="38" t="s">
        <v>90</v>
      </c>
      <c r="C18" s="39" t="s">
        <v>26</v>
      </c>
      <c r="D18" s="40" t="s">
        <v>42</v>
      </c>
      <c r="E18" s="143">
        <v>48.22</v>
      </c>
      <c r="F18" s="91">
        <v>5.55</v>
      </c>
      <c r="G18" s="10">
        <f t="shared" si="0"/>
        <v>267.62</v>
      </c>
      <c r="H18" s="90"/>
      <c r="I18" s="3"/>
    </row>
    <row r="19" spans="1:9" ht="19.5" customHeight="1" x14ac:dyDescent="0.25">
      <c r="A19" s="20" t="s">
        <v>18</v>
      </c>
      <c r="B19" s="38" t="s">
        <v>91</v>
      </c>
      <c r="C19" s="80" t="s">
        <v>92</v>
      </c>
      <c r="D19" s="40" t="s">
        <v>42</v>
      </c>
      <c r="E19" s="143">
        <v>20</v>
      </c>
      <c r="F19" s="91">
        <v>9.6199999999999992</v>
      </c>
      <c r="G19" s="10">
        <f t="shared" si="0"/>
        <v>192.4</v>
      </c>
      <c r="H19" s="90"/>
      <c r="I19" s="3"/>
    </row>
    <row r="20" spans="1:9" x14ac:dyDescent="0.25">
      <c r="A20" s="20" t="s">
        <v>18</v>
      </c>
      <c r="B20" s="38" t="s">
        <v>496</v>
      </c>
      <c r="C20" s="39" t="s">
        <v>94</v>
      </c>
      <c r="D20" s="32" t="s">
        <v>44</v>
      </c>
      <c r="E20" s="143">
        <v>475</v>
      </c>
      <c r="F20" s="91">
        <v>0.5</v>
      </c>
      <c r="G20" s="10">
        <f t="shared" si="0"/>
        <v>237.5</v>
      </c>
      <c r="H20" s="13"/>
      <c r="I20" s="3"/>
    </row>
    <row r="21" spans="1:9" x14ac:dyDescent="0.25">
      <c r="A21" s="92" t="s">
        <v>18</v>
      </c>
      <c r="B21" s="38" t="s">
        <v>497</v>
      </c>
      <c r="C21" s="39" t="s">
        <v>96</v>
      </c>
      <c r="D21" s="42" t="s">
        <v>44</v>
      </c>
      <c r="E21" s="256">
        <v>25</v>
      </c>
      <c r="F21" s="93">
        <v>0.56000000000000005</v>
      </c>
      <c r="G21" s="94">
        <f t="shared" si="0"/>
        <v>14</v>
      </c>
      <c r="H21" s="3"/>
      <c r="I21" s="3"/>
    </row>
    <row r="22" spans="1:9" x14ac:dyDescent="0.25">
      <c r="A22" s="20" t="s">
        <v>18</v>
      </c>
      <c r="B22" s="38" t="s">
        <v>93</v>
      </c>
      <c r="C22" s="39" t="s">
        <v>98</v>
      </c>
      <c r="D22" s="32" t="s">
        <v>44</v>
      </c>
      <c r="E22" s="143">
        <v>327.59999999999997</v>
      </c>
      <c r="F22" s="91">
        <v>0.14000000000000001</v>
      </c>
      <c r="G22" s="10">
        <f t="shared" si="0"/>
        <v>45.86</v>
      </c>
      <c r="H22" s="17"/>
      <c r="I22" s="16"/>
    </row>
    <row r="23" spans="1:9" x14ac:dyDescent="0.25">
      <c r="A23" s="20" t="s">
        <v>18</v>
      </c>
      <c r="B23" s="38" t="s">
        <v>95</v>
      </c>
      <c r="C23" s="39" t="s">
        <v>100</v>
      </c>
      <c r="D23" s="32" t="s">
        <v>44</v>
      </c>
      <c r="E23" s="143">
        <v>32.4</v>
      </c>
      <c r="F23" s="91">
        <v>0.18</v>
      </c>
      <c r="G23" s="10">
        <f t="shared" si="0"/>
        <v>5.83</v>
      </c>
      <c r="H23" s="17"/>
      <c r="I23" s="16"/>
    </row>
    <row r="24" spans="1:9" x14ac:dyDescent="0.25">
      <c r="A24" s="20" t="s">
        <v>18</v>
      </c>
      <c r="B24" s="38" t="s">
        <v>97</v>
      </c>
      <c r="C24" s="39" t="s">
        <v>102</v>
      </c>
      <c r="D24" s="32" t="s">
        <v>44</v>
      </c>
      <c r="E24" s="143">
        <v>467.99999999999994</v>
      </c>
      <c r="F24" s="91">
        <v>0.95</v>
      </c>
      <c r="G24" s="10">
        <f t="shared" si="0"/>
        <v>444.6</v>
      </c>
      <c r="H24" s="17"/>
      <c r="I24" s="16"/>
    </row>
    <row r="25" spans="1:9" ht="15.75" thickBot="1" x14ac:dyDescent="0.3">
      <c r="A25" s="20" t="s">
        <v>18</v>
      </c>
      <c r="B25" s="38" t="s">
        <v>99</v>
      </c>
      <c r="C25" s="313" t="s">
        <v>772</v>
      </c>
      <c r="D25" s="32" t="s">
        <v>44</v>
      </c>
      <c r="E25" s="143">
        <v>20</v>
      </c>
      <c r="F25" s="91">
        <v>6.53</v>
      </c>
      <c r="G25" s="10">
        <f t="shared" si="0"/>
        <v>130.6</v>
      </c>
      <c r="H25" s="17"/>
      <c r="I25" s="16"/>
    </row>
    <row r="26" spans="1:9" ht="29.25" thickBot="1" x14ac:dyDescent="0.3">
      <c r="A26" s="101" t="s">
        <v>18</v>
      </c>
      <c r="B26" s="109" t="s">
        <v>101</v>
      </c>
      <c r="C26" s="78" t="s">
        <v>115</v>
      </c>
      <c r="D26" s="72" t="s">
        <v>44</v>
      </c>
      <c r="E26" s="257">
        <v>365</v>
      </c>
      <c r="F26" s="130">
        <v>4.09</v>
      </c>
      <c r="G26" s="53">
        <f t="shared" si="0"/>
        <v>1492.85</v>
      </c>
      <c r="H26" s="14" t="s">
        <v>121</v>
      </c>
      <c r="I26" s="15">
        <f>ROUND(SUM(G13:G26),2)</f>
        <v>3277.57</v>
      </c>
    </row>
    <row r="27" spans="1:9" x14ac:dyDescent="0.25">
      <c r="A27" s="121" t="s">
        <v>122</v>
      </c>
      <c r="B27" s="131" t="s">
        <v>123</v>
      </c>
      <c r="C27" s="73" t="s">
        <v>126</v>
      </c>
      <c r="D27" s="58" t="s">
        <v>46</v>
      </c>
      <c r="E27" s="276">
        <v>1</v>
      </c>
      <c r="F27" s="105">
        <v>252.9</v>
      </c>
      <c r="G27" s="122">
        <f t="shared" si="0"/>
        <v>252.9</v>
      </c>
      <c r="H27" s="90"/>
      <c r="I27" s="3"/>
    </row>
    <row r="28" spans="1:9" x14ac:dyDescent="0.25">
      <c r="A28" s="20" t="s">
        <v>122</v>
      </c>
      <c r="B28" s="38" t="s">
        <v>125</v>
      </c>
      <c r="C28" s="45" t="s">
        <v>128</v>
      </c>
      <c r="D28" s="32" t="s">
        <v>49</v>
      </c>
      <c r="E28" s="143">
        <v>23</v>
      </c>
      <c r="F28" s="100">
        <v>7.95</v>
      </c>
      <c r="G28" s="10">
        <f t="shared" si="0"/>
        <v>182.85</v>
      </c>
      <c r="H28" s="90"/>
      <c r="I28" s="3"/>
    </row>
    <row r="29" spans="1:9" x14ac:dyDescent="0.25">
      <c r="A29" s="20" t="s">
        <v>122</v>
      </c>
      <c r="B29" s="38" t="s">
        <v>127</v>
      </c>
      <c r="C29" s="46" t="s">
        <v>130</v>
      </c>
      <c r="D29" s="32" t="s">
        <v>44</v>
      </c>
      <c r="E29" s="143">
        <v>46</v>
      </c>
      <c r="F29" s="100">
        <v>0.9</v>
      </c>
      <c r="G29" s="10">
        <f t="shared" si="0"/>
        <v>41.4</v>
      </c>
      <c r="H29" s="90"/>
      <c r="I29" s="3"/>
    </row>
    <row r="30" spans="1:9" ht="18" x14ac:dyDescent="0.25">
      <c r="A30" s="20" t="s">
        <v>122</v>
      </c>
      <c r="B30" s="38" t="s">
        <v>129</v>
      </c>
      <c r="C30" s="46" t="s">
        <v>132</v>
      </c>
      <c r="D30" s="40" t="s">
        <v>42</v>
      </c>
      <c r="E30" s="143">
        <v>1.1500000000000001</v>
      </c>
      <c r="F30" s="100">
        <v>65.599999999999994</v>
      </c>
      <c r="G30" s="10">
        <f t="shared" si="0"/>
        <v>75.44</v>
      </c>
      <c r="H30" s="90"/>
      <c r="I30" s="3"/>
    </row>
    <row r="31" spans="1:9" ht="18.75" thickBot="1" x14ac:dyDescent="0.3">
      <c r="A31" s="20" t="s">
        <v>122</v>
      </c>
      <c r="B31" s="38" t="s">
        <v>131</v>
      </c>
      <c r="C31" s="46" t="s">
        <v>134</v>
      </c>
      <c r="D31" s="40" t="s">
        <v>42</v>
      </c>
      <c r="E31" s="143">
        <v>4.6000000000000005</v>
      </c>
      <c r="F31" s="100">
        <v>63.3</v>
      </c>
      <c r="G31" s="10">
        <f t="shared" si="0"/>
        <v>291.18</v>
      </c>
      <c r="H31" s="13"/>
      <c r="I31" s="3"/>
    </row>
    <row r="32" spans="1:9" ht="29.25" thickBot="1" x14ac:dyDescent="0.3">
      <c r="A32" s="92" t="s">
        <v>122</v>
      </c>
      <c r="B32" s="96" t="s">
        <v>133</v>
      </c>
      <c r="C32" s="47" t="s">
        <v>136</v>
      </c>
      <c r="D32" s="48" t="s">
        <v>42</v>
      </c>
      <c r="E32" s="256">
        <v>9.2000000000000011</v>
      </c>
      <c r="F32" s="112">
        <v>28.54</v>
      </c>
      <c r="G32" s="94">
        <f t="shared" si="0"/>
        <v>262.57</v>
      </c>
      <c r="H32" s="14" t="s">
        <v>137</v>
      </c>
      <c r="I32" s="15">
        <f>ROUND(SUM(G27:G32),2)</f>
        <v>1106.3399999999999</v>
      </c>
    </row>
    <row r="33" spans="1:9" x14ac:dyDescent="0.25">
      <c r="A33" s="19" t="s">
        <v>138</v>
      </c>
      <c r="B33" s="97" t="s">
        <v>139</v>
      </c>
      <c r="C33" s="49" t="s">
        <v>167</v>
      </c>
      <c r="D33" s="76" t="s">
        <v>44</v>
      </c>
      <c r="E33" s="67">
        <v>34.5</v>
      </c>
      <c r="F33" s="98">
        <v>0.56000000000000005</v>
      </c>
      <c r="G33" s="9">
        <f t="shared" si="0"/>
        <v>19.32</v>
      </c>
      <c r="H33" s="17"/>
      <c r="I33" s="16"/>
    </row>
    <row r="34" spans="1:9" ht="15.75" thickBot="1" x14ac:dyDescent="0.3">
      <c r="A34" s="20" t="s">
        <v>138</v>
      </c>
      <c r="B34" s="99" t="s">
        <v>141</v>
      </c>
      <c r="C34" s="46" t="s">
        <v>169</v>
      </c>
      <c r="D34" s="30" t="s">
        <v>44</v>
      </c>
      <c r="E34" s="143">
        <v>11.5</v>
      </c>
      <c r="F34" s="100">
        <v>9.3000000000000007</v>
      </c>
      <c r="G34" s="10">
        <f t="shared" si="0"/>
        <v>106.95</v>
      </c>
    </row>
    <row r="35" spans="1:9" ht="30.75" thickBot="1" x14ac:dyDescent="0.3">
      <c r="A35" s="20" t="s">
        <v>138</v>
      </c>
      <c r="B35" s="99" t="s">
        <v>143</v>
      </c>
      <c r="C35" s="46" t="s">
        <v>171</v>
      </c>
      <c r="D35" s="30" t="s">
        <v>44</v>
      </c>
      <c r="E35" s="143">
        <v>5</v>
      </c>
      <c r="F35" s="100">
        <v>135.69</v>
      </c>
      <c r="G35" s="10">
        <f t="shared" si="0"/>
        <v>678.45</v>
      </c>
      <c r="H35" s="104" t="s">
        <v>182</v>
      </c>
      <c r="I35" s="15">
        <f>ROUND(SUM(G33:G35),2)</f>
        <v>804.72</v>
      </c>
    </row>
    <row r="36" spans="1:9" ht="30" x14ac:dyDescent="0.25">
      <c r="A36" s="19" t="s">
        <v>183</v>
      </c>
      <c r="B36" s="37" t="s">
        <v>184</v>
      </c>
      <c r="C36" s="54" t="s">
        <v>185</v>
      </c>
      <c r="D36" s="55" t="s">
        <v>42</v>
      </c>
      <c r="E36" s="67">
        <v>99.12</v>
      </c>
      <c r="F36" s="98">
        <v>17.88</v>
      </c>
      <c r="G36" s="9">
        <f t="shared" ref="G36:G83" si="2">ROUND((E36*F36),2)</f>
        <v>1772.27</v>
      </c>
      <c r="H36" s="352" t="s">
        <v>186</v>
      </c>
      <c r="I36" s="16"/>
    </row>
    <row r="37" spans="1:9" ht="30" x14ac:dyDescent="0.25">
      <c r="A37" s="20" t="s">
        <v>183</v>
      </c>
      <c r="B37" s="38" t="s">
        <v>187</v>
      </c>
      <c r="C37" s="56" t="s">
        <v>188</v>
      </c>
      <c r="D37" s="32" t="s">
        <v>44</v>
      </c>
      <c r="E37" s="276">
        <v>76.25</v>
      </c>
      <c r="F37" s="105">
        <v>14.03</v>
      </c>
      <c r="G37" s="10">
        <f t="shared" si="2"/>
        <v>1069.79</v>
      </c>
      <c r="H37" s="351"/>
      <c r="I37" s="16"/>
    </row>
    <row r="38" spans="1:9" ht="30" x14ac:dyDescent="0.25">
      <c r="A38" s="20" t="s">
        <v>183</v>
      </c>
      <c r="B38" s="38" t="s">
        <v>189</v>
      </c>
      <c r="C38" s="56" t="s">
        <v>190</v>
      </c>
      <c r="D38" s="32" t="s">
        <v>44</v>
      </c>
      <c r="E38" s="276">
        <v>58</v>
      </c>
      <c r="F38" s="105">
        <v>34.229999999999997</v>
      </c>
      <c r="G38" s="10">
        <f t="shared" si="2"/>
        <v>1985.34</v>
      </c>
      <c r="H38" s="351"/>
      <c r="I38" s="16"/>
    </row>
    <row r="39" spans="1:9" ht="30" x14ac:dyDescent="0.25">
      <c r="A39" s="20" t="s">
        <v>183</v>
      </c>
      <c r="B39" s="38" t="s">
        <v>191</v>
      </c>
      <c r="C39" s="56" t="s">
        <v>192</v>
      </c>
      <c r="D39" s="32" t="s">
        <v>44</v>
      </c>
      <c r="E39" s="276">
        <v>2</v>
      </c>
      <c r="F39" s="105">
        <v>2.0099999999999998</v>
      </c>
      <c r="G39" s="10">
        <f t="shared" si="2"/>
        <v>4.0199999999999996</v>
      </c>
      <c r="H39" s="351"/>
      <c r="I39" s="16"/>
    </row>
    <row r="40" spans="1:9" ht="30.75" thickBot="1" x14ac:dyDescent="0.3">
      <c r="A40" s="20" t="s">
        <v>183</v>
      </c>
      <c r="B40" s="38" t="s">
        <v>193</v>
      </c>
      <c r="C40" s="51" t="s">
        <v>194</v>
      </c>
      <c r="D40" s="32" t="s">
        <v>44</v>
      </c>
      <c r="E40" s="276">
        <v>2</v>
      </c>
      <c r="F40" s="105">
        <v>42.42</v>
      </c>
      <c r="G40" s="10">
        <f t="shared" si="2"/>
        <v>84.84</v>
      </c>
      <c r="H40" s="351"/>
      <c r="I40" s="16"/>
    </row>
    <row r="41" spans="1:9" ht="30" x14ac:dyDescent="0.25">
      <c r="A41" s="20" t="s">
        <v>219</v>
      </c>
      <c r="B41" s="38" t="s">
        <v>195</v>
      </c>
      <c r="C41" s="57" t="s">
        <v>221</v>
      </c>
      <c r="D41" s="40" t="s">
        <v>42</v>
      </c>
      <c r="E41" s="276">
        <v>143.5</v>
      </c>
      <c r="F41" s="105">
        <v>17.84</v>
      </c>
      <c r="G41" s="10">
        <f t="shared" si="2"/>
        <v>2560.04</v>
      </c>
      <c r="H41" s="351"/>
      <c r="I41" s="16"/>
    </row>
    <row r="42" spans="1:9" ht="30" x14ac:dyDescent="0.25">
      <c r="A42" s="20" t="s">
        <v>219</v>
      </c>
      <c r="B42" s="38" t="s">
        <v>197</v>
      </c>
      <c r="C42" s="56" t="s">
        <v>188</v>
      </c>
      <c r="D42" s="32" t="s">
        <v>44</v>
      </c>
      <c r="E42" s="276">
        <v>192.83</v>
      </c>
      <c r="F42" s="105">
        <v>12.76</v>
      </c>
      <c r="G42" s="10">
        <f t="shared" si="2"/>
        <v>2460.5100000000002</v>
      </c>
      <c r="H42" s="351"/>
      <c r="I42" s="16"/>
    </row>
    <row r="43" spans="1:9" ht="30" x14ac:dyDescent="0.25">
      <c r="A43" s="20" t="s">
        <v>219</v>
      </c>
      <c r="B43" s="38" t="s">
        <v>199</v>
      </c>
      <c r="C43" s="56" t="s">
        <v>224</v>
      </c>
      <c r="D43" s="32" t="s">
        <v>44</v>
      </c>
      <c r="E43" s="276">
        <v>177.54</v>
      </c>
      <c r="F43" s="105">
        <v>13.81</v>
      </c>
      <c r="G43" s="10">
        <f t="shared" si="2"/>
        <v>2451.83</v>
      </c>
      <c r="H43" s="351"/>
      <c r="I43" s="16"/>
    </row>
    <row r="44" spans="1:9" ht="30" x14ac:dyDescent="0.25">
      <c r="A44" s="20" t="s">
        <v>219</v>
      </c>
      <c r="B44" s="38" t="s">
        <v>201</v>
      </c>
      <c r="C44" s="336" t="s">
        <v>776</v>
      </c>
      <c r="D44" s="58" t="s">
        <v>44</v>
      </c>
      <c r="E44" s="276">
        <v>176.78</v>
      </c>
      <c r="F44" s="105">
        <v>0.35</v>
      </c>
      <c r="G44" s="10">
        <f t="shared" si="2"/>
        <v>61.87</v>
      </c>
      <c r="H44" s="351"/>
      <c r="I44" s="16"/>
    </row>
    <row r="45" spans="1:9" ht="30" x14ac:dyDescent="0.25">
      <c r="A45" s="20" t="s">
        <v>219</v>
      </c>
      <c r="B45" s="38" t="s">
        <v>202</v>
      </c>
      <c r="C45" s="56" t="s">
        <v>227</v>
      </c>
      <c r="D45" s="32" t="s">
        <v>44</v>
      </c>
      <c r="E45" s="276">
        <v>176.27</v>
      </c>
      <c r="F45" s="105">
        <v>11.4</v>
      </c>
      <c r="G45" s="10">
        <f t="shared" si="2"/>
        <v>2009.48</v>
      </c>
      <c r="H45" s="351"/>
      <c r="I45" s="16"/>
    </row>
    <row r="46" spans="1:9" ht="30" x14ac:dyDescent="0.25">
      <c r="A46" s="20" t="s">
        <v>219</v>
      </c>
      <c r="B46" s="38" t="s">
        <v>204</v>
      </c>
      <c r="C46" s="336" t="s">
        <v>777</v>
      </c>
      <c r="D46" s="32" t="s">
        <v>44</v>
      </c>
      <c r="E46" s="276">
        <v>175.76</v>
      </c>
      <c r="F46" s="105">
        <v>0.35</v>
      </c>
      <c r="G46" s="10">
        <f t="shared" si="2"/>
        <v>61.52</v>
      </c>
      <c r="H46" s="351"/>
      <c r="I46" s="16"/>
    </row>
    <row r="47" spans="1:9" ht="30" x14ac:dyDescent="0.25">
      <c r="A47" s="20" t="s">
        <v>219</v>
      </c>
      <c r="B47" s="38" t="s">
        <v>206</v>
      </c>
      <c r="C47" s="56" t="s">
        <v>230</v>
      </c>
      <c r="D47" s="32" t="s">
        <v>44</v>
      </c>
      <c r="E47" s="276">
        <v>175.5</v>
      </c>
      <c r="F47" s="105">
        <v>9.56</v>
      </c>
      <c r="G47" s="10">
        <f t="shared" si="2"/>
        <v>1677.78</v>
      </c>
      <c r="H47" s="351"/>
      <c r="I47" s="16"/>
    </row>
    <row r="48" spans="1:9" ht="30.75" thickBot="1" x14ac:dyDescent="0.3">
      <c r="A48" s="20" t="s">
        <v>219</v>
      </c>
      <c r="B48" s="38" t="s">
        <v>207</v>
      </c>
      <c r="C48" s="51" t="s">
        <v>232</v>
      </c>
      <c r="D48" s="32" t="s">
        <v>44</v>
      </c>
      <c r="E48" s="276">
        <v>175</v>
      </c>
      <c r="F48" s="105">
        <v>0.25</v>
      </c>
      <c r="G48" s="10">
        <f t="shared" si="2"/>
        <v>43.75</v>
      </c>
      <c r="H48" s="351"/>
      <c r="I48" s="16"/>
    </row>
    <row r="49" spans="1:9" ht="30.75" thickBot="1" x14ac:dyDescent="0.3">
      <c r="A49" s="106" t="s">
        <v>219</v>
      </c>
      <c r="B49" s="107" t="s">
        <v>208</v>
      </c>
      <c r="C49" s="59" t="s">
        <v>248</v>
      </c>
      <c r="D49" s="60" t="s">
        <v>42</v>
      </c>
      <c r="E49" s="257">
        <v>40</v>
      </c>
      <c r="F49" s="108">
        <v>6.02</v>
      </c>
      <c r="G49" s="53">
        <f t="shared" si="2"/>
        <v>240.8</v>
      </c>
      <c r="H49" s="351"/>
      <c r="I49" s="16"/>
    </row>
    <row r="50" spans="1:9" ht="30" x14ac:dyDescent="0.25">
      <c r="A50" s="19" t="s">
        <v>249</v>
      </c>
      <c r="B50" s="37" t="s">
        <v>184</v>
      </c>
      <c r="C50" s="54" t="s">
        <v>250</v>
      </c>
      <c r="D50" s="55" t="s">
        <v>42</v>
      </c>
      <c r="E50" s="67">
        <v>99.12</v>
      </c>
      <c r="F50" s="98">
        <v>0</v>
      </c>
      <c r="G50" s="9">
        <f t="shared" si="2"/>
        <v>0</v>
      </c>
      <c r="H50" s="351"/>
      <c r="I50" s="16"/>
    </row>
    <row r="51" spans="1:9" ht="30" x14ac:dyDescent="0.25">
      <c r="A51" s="20" t="s">
        <v>249</v>
      </c>
      <c r="B51" s="38" t="s">
        <v>187</v>
      </c>
      <c r="C51" s="56" t="s">
        <v>188</v>
      </c>
      <c r="D51" s="32" t="s">
        <v>44</v>
      </c>
      <c r="E51" s="276">
        <v>76.25</v>
      </c>
      <c r="F51" s="105">
        <v>0</v>
      </c>
      <c r="G51" s="10">
        <f t="shared" si="2"/>
        <v>0</v>
      </c>
      <c r="H51" s="351"/>
      <c r="I51" s="16"/>
    </row>
    <row r="52" spans="1:9" ht="30" x14ac:dyDescent="0.25">
      <c r="A52" s="20" t="s">
        <v>249</v>
      </c>
      <c r="B52" s="38" t="s">
        <v>189</v>
      </c>
      <c r="C52" s="56" t="s">
        <v>190</v>
      </c>
      <c r="D52" s="32" t="s">
        <v>44</v>
      </c>
      <c r="E52" s="276">
        <v>58</v>
      </c>
      <c r="F52" s="105">
        <v>0</v>
      </c>
      <c r="G52" s="10">
        <f t="shared" si="2"/>
        <v>0</v>
      </c>
      <c r="H52" s="351"/>
      <c r="I52" s="16"/>
    </row>
    <row r="53" spans="1:9" ht="30" x14ac:dyDescent="0.25">
      <c r="A53" s="20" t="s">
        <v>249</v>
      </c>
      <c r="B53" s="38" t="s">
        <v>191</v>
      </c>
      <c r="C53" s="56" t="s">
        <v>192</v>
      </c>
      <c r="D53" s="32" t="s">
        <v>44</v>
      </c>
      <c r="E53" s="276">
        <v>2</v>
      </c>
      <c r="F53" s="105">
        <v>0</v>
      </c>
      <c r="G53" s="10">
        <f t="shared" si="2"/>
        <v>0</v>
      </c>
      <c r="H53" s="351"/>
      <c r="I53" s="16"/>
    </row>
    <row r="54" spans="1:9" ht="30.75" thickBot="1" x14ac:dyDescent="0.3">
      <c r="A54" s="20" t="s">
        <v>249</v>
      </c>
      <c r="B54" s="38" t="s">
        <v>193</v>
      </c>
      <c r="C54" s="51" t="s">
        <v>194</v>
      </c>
      <c r="D54" s="32" t="s">
        <v>44</v>
      </c>
      <c r="E54" s="276">
        <v>2</v>
      </c>
      <c r="F54" s="105">
        <v>0</v>
      </c>
      <c r="G54" s="10">
        <f t="shared" si="2"/>
        <v>0</v>
      </c>
      <c r="H54" s="351"/>
      <c r="I54" s="16"/>
    </row>
    <row r="55" spans="1:9" ht="32.25" customHeight="1" x14ac:dyDescent="0.25">
      <c r="A55" s="20" t="s">
        <v>254</v>
      </c>
      <c r="B55" s="38" t="s">
        <v>195</v>
      </c>
      <c r="C55" s="57" t="s">
        <v>255</v>
      </c>
      <c r="D55" s="40" t="s">
        <v>42</v>
      </c>
      <c r="E55" s="276">
        <v>126</v>
      </c>
      <c r="F55" s="105">
        <v>0</v>
      </c>
      <c r="G55" s="10">
        <f t="shared" si="2"/>
        <v>0</v>
      </c>
      <c r="H55" s="351"/>
      <c r="I55" s="16"/>
    </row>
    <row r="56" spans="1:9" ht="30" x14ac:dyDescent="0.25">
      <c r="A56" s="20" t="s">
        <v>254</v>
      </c>
      <c r="B56" s="38" t="s">
        <v>197</v>
      </c>
      <c r="C56" s="56" t="s">
        <v>256</v>
      </c>
      <c r="D56" s="32" t="s">
        <v>44</v>
      </c>
      <c r="E56" s="276">
        <v>194.86</v>
      </c>
      <c r="F56" s="105">
        <v>0</v>
      </c>
      <c r="G56" s="10">
        <f t="shared" si="2"/>
        <v>0</v>
      </c>
      <c r="H56" s="351"/>
      <c r="I56" s="16"/>
    </row>
    <row r="57" spans="1:9" ht="30" x14ac:dyDescent="0.25">
      <c r="A57" s="20" t="s">
        <v>254</v>
      </c>
      <c r="B57" s="38" t="s">
        <v>199</v>
      </c>
      <c r="C57" s="56" t="s">
        <v>224</v>
      </c>
      <c r="D57" s="32" t="s">
        <v>44</v>
      </c>
      <c r="E57" s="276">
        <v>177.54</v>
      </c>
      <c r="F57" s="105">
        <v>0</v>
      </c>
      <c r="G57" s="10">
        <f t="shared" si="2"/>
        <v>0</v>
      </c>
      <c r="H57" s="351"/>
      <c r="I57" s="16"/>
    </row>
    <row r="58" spans="1:9" ht="30" x14ac:dyDescent="0.25">
      <c r="A58" s="20" t="s">
        <v>254</v>
      </c>
      <c r="B58" s="38" t="s">
        <v>201</v>
      </c>
      <c r="C58" s="336" t="s">
        <v>776</v>
      </c>
      <c r="D58" s="58" t="s">
        <v>44</v>
      </c>
      <c r="E58" s="276">
        <v>176.78</v>
      </c>
      <c r="F58" s="105">
        <v>0</v>
      </c>
      <c r="G58" s="10">
        <f t="shared" si="2"/>
        <v>0</v>
      </c>
      <c r="H58" s="351"/>
      <c r="I58" s="16"/>
    </row>
    <row r="59" spans="1:9" ht="30" x14ac:dyDescent="0.25">
      <c r="A59" s="20" t="s">
        <v>254</v>
      </c>
      <c r="B59" s="38" t="s">
        <v>202</v>
      </c>
      <c r="C59" s="56" t="s">
        <v>227</v>
      </c>
      <c r="D59" s="32" t="s">
        <v>44</v>
      </c>
      <c r="E59" s="276">
        <v>176.27</v>
      </c>
      <c r="F59" s="105">
        <v>0</v>
      </c>
      <c r="G59" s="10">
        <f t="shared" si="2"/>
        <v>0</v>
      </c>
      <c r="H59" s="351"/>
      <c r="I59" s="16"/>
    </row>
    <row r="60" spans="1:9" ht="30" x14ac:dyDescent="0.25">
      <c r="A60" s="20" t="s">
        <v>254</v>
      </c>
      <c r="B60" s="38" t="s">
        <v>204</v>
      </c>
      <c r="C60" s="336" t="s">
        <v>777</v>
      </c>
      <c r="D60" s="32" t="s">
        <v>44</v>
      </c>
      <c r="E60" s="276">
        <v>175.76</v>
      </c>
      <c r="F60" s="105">
        <v>0</v>
      </c>
      <c r="G60" s="10">
        <f t="shared" si="2"/>
        <v>0</v>
      </c>
      <c r="H60" s="351"/>
      <c r="I60" s="16"/>
    </row>
    <row r="61" spans="1:9" ht="30" x14ac:dyDescent="0.25">
      <c r="A61" s="20" t="s">
        <v>254</v>
      </c>
      <c r="B61" s="38" t="s">
        <v>206</v>
      </c>
      <c r="C61" s="56" t="s">
        <v>230</v>
      </c>
      <c r="D61" s="32" t="s">
        <v>44</v>
      </c>
      <c r="E61" s="276">
        <v>175.5</v>
      </c>
      <c r="F61" s="105">
        <v>0</v>
      </c>
      <c r="G61" s="10">
        <f t="shared" si="2"/>
        <v>0</v>
      </c>
      <c r="H61" s="351"/>
      <c r="I61" s="16"/>
    </row>
    <row r="62" spans="1:9" ht="31.5" customHeight="1" thickBot="1" x14ac:dyDescent="0.3">
      <c r="A62" s="20" t="s">
        <v>254</v>
      </c>
      <c r="B62" s="38" t="s">
        <v>207</v>
      </c>
      <c r="C62" s="51" t="s">
        <v>232</v>
      </c>
      <c r="D62" s="32" t="s">
        <v>44</v>
      </c>
      <c r="E62" s="276">
        <v>175</v>
      </c>
      <c r="F62" s="105">
        <v>0</v>
      </c>
      <c r="G62" s="10">
        <f t="shared" si="2"/>
        <v>0</v>
      </c>
      <c r="H62" s="351"/>
      <c r="I62" s="16"/>
    </row>
    <row r="63" spans="1:9" ht="30.75" thickBot="1" x14ac:dyDescent="0.3">
      <c r="A63" s="101" t="s">
        <v>254</v>
      </c>
      <c r="B63" s="102" t="s">
        <v>208</v>
      </c>
      <c r="C63" s="59" t="s">
        <v>248</v>
      </c>
      <c r="D63" s="52" t="s">
        <v>42</v>
      </c>
      <c r="E63" s="257">
        <v>40</v>
      </c>
      <c r="F63" s="103">
        <v>0</v>
      </c>
      <c r="G63" s="53">
        <f t="shared" si="2"/>
        <v>0</v>
      </c>
      <c r="H63" s="104" t="s">
        <v>260</v>
      </c>
      <c r="I63" s="15">
        <f>ROUND(SUM(G36:G63),2)</f>
        <v>16483.84</v>
      </c>
    </row>
    <row r="64" spans="1:9" ht="30" x14ac:dyDescent="0.25">
      <c r="A64" s="20" t="s">
        <v>489</v>
      </c>
      <c r="B64" s="38" t="s">
        <v>262</v>
      </c>
      <c r="C64" s="56" t="s">
        <v>292</v>
      </c>
      <c r="D64" s="110" t="s">
        <v>49</v>
      </c>
      <c r="E64" s="143">
        <v>22</v>
      </c>
      <c r="F64" s="100">
        <v>0.35</v>
      </c>
      <c r="G64" s="10">
        <f t="shared" si="2"/>
        <v>7.7</v>
      </c>
      <c r="H64" s="17"/>
      <c r="I64" s="16"/>
    </row>
    <row r="65" spans="1:9" ht="30" x14ac:dyDescent="0.25">
      <c r="A65" s="20" t="s">
        <v>489</v>
      </c>
      <c r="B65" s="38" t="s">
        <v>263</v>
      </c>
      <c r="C65" s="56" t="s">
        <v>294</v>
      </c>
      <c r="D65" s="110" t="s">
        <v>49</v>
      </c>
      <c r="E65" s="143">
        <v>22</v>
      </c>
      <c r="F65" s="100">
        <v>0.63</v>
      </c>
      <c r="G65" s="10">
        <f t="shared" si="2"/>
        <v>13.86</v>
      </c>
      <c r="H65" s="17"/>
      <c r="I65" s="16"/>
    </row>
    <row r="66" spans="1:9" ht="30" x14ac:dyDescent="0.25">
      <c r="A66" s="20" t="s">
        <v>489</v>
      </c>
      <c r="B66" s="38" t="s">
        <v>264</v>
      </c>
      <c r="C66" s="56" t="s">
        <v>296</v>
      </c>
      <c r="D66" s="110" t="s">
        <v>49</v>
      </c>
      <c r="E66" s="143">
        <v>22</v>
      </c>
      <c r="F66" s="100">
        <v>0.76</v>
      </c>
      <c r="G66" s="10">
        <f t="shared" si="2"/>
        <v>16.72</v>
      </c>
      <c r="H66" s="17"/>
      <c r="I66" s="16"/>
    </row>
    <row r="67" spans="1:9" ht="30" x14ac:dyDescent="0.25">
      <c r="A67" s="20" t="s">
        <v>489</v>
      </c>
      <c r="B67" s="38" t="s">
        <v>508</v>
      </c>
      <c r="C67" s="56" t="s">
        <v>304</v>
      </c>
      <c r="D67" s="32" t="s">
        <v>44</v>
      </c>
      <c r="E67" s="143">
        <v>30</v>
      </c>
      <c r="F67" s="100">
        <v>5.18</v>
      </c>
      <c r="G67" s="10">
        <f t="shared" si="2"/>
        <v>155.4</v>
      </c>
      <c r="H67" s="17"/>
      <c r="I67" s="16"/>
    </row>
    <row r="68" spans="1:9" ht="30.75" thickBot="1" x14ac:dyDescent="0.3">
      <c r="A68" s="20" t="s">
        <v>489</v>
      </c>
      <c r="B68" s="38" t="s">
        <v>509</v>
      </c>
      <c r="C68" s="56" t="s">
        <v>306</v>
      </c>
      <c r="D68" s="32" t="s">
        <v>44</v>
      </c>
      <c r="E68" s="143">
        <v>30</v>
      </c>
      <c r="F68" s="100">
        <v>1.7</v>
      </c>
      <c r="G68" s="10">
        <f t="shared" si="2"/>
        <v>51</v>
      </c>
      <c r="H68" s="17"/>
      <c r="I68" s="16"/>
    </row>
    <row r="69" spans="1:9" ht="30.75" thickBot="1" x14ac:dyDescent="0.3">
      <c r="A69" s="101" t="s">
        <v>489</v>
      </c>
      <c r="B69" s="109" t="s">
        <v>510</v>
      </c>
      <c r="C69" s="51" t="s">
        <v>307</v>
      </c>
      <c r="D69" s="72" t="s">
        <v>44</v>
      </c>
      <c r="E69" s="257">
        <v>6</v>
      </c>
      <c r="F69" s="103">
        <v>4.6100000000000003</v>
      </c>
      <c r="G69" s="53">
        <f t="shared" si="2"/>
        <v>27.66</v>
      </c>
      <c r="H69" s="104" t="s">
        <v>267</v>
      </c>
      <c r="I69" s="15">
        <f>ROUND(SUM(G64:G69),2)</f>
        <v>272.33999999999997</v>
      </c>
    </row>
    <row r="70" spans="1:9" ht="45" x14ac:dyDescent="0.25">
      <c r="A70" s="19" t="s">
        <v>490</v>
      </c>
      <c r="B70" s="37" t="s">
        <v>269</v>
      </c>
      <c r="C70" s="54" t="s">
        <v>311</v>
      </c>
      <c r="D70" s="111" t="s">
        <v>49</v>
      </c>
      <c r="E70" s="67">
        <v>7</v>
      </c>
      <c r="F70" s="98">
        <v>32.299999999999997</v>
      </c>
      <c r="G70" s="9">
        <f t="shared" si="2"/>
        <v>226.1</v>
      </c>
      <c r="H70" s="17"/>
      <c r="I70" s="16"/>
    </row>
    <row r="71" spans="1:9" ht="45" x14ac:dyDescent="0.25">
      <c r="A71" s="20" t="s">
        <v>490</v>
      </c>
      <c r="B71" s="38" t="s">
        <v>514</v>
      </c>
      <c r="C71" s="56" t="s">
        <v>313</v>
      </c>
      <c r="D71" s="110" t="s">
        <v>49</v>
      </c>
      <c r="E71" s="143">
        <v>12</v>
      </c>
      <c r="F71" s="100">
        <v>42</v>
      </c>
      <c r="G71" s="10">
        <f t="shared" si="2"/>
        <v>504</v>
      </c>
      <c r="H71" s="17"/>
      <c r="I71" s="16"/>
    </row>
    <row r="72" spans="1:9" ht="45" x14ac:dyDescent="0.25">
      <c r="A72" s="20" t="s">
        <v>490</v>
      </c>
      <c r="B72" s="38" t="s">
        <v>271</v>
      </c>
      <c r="C72" s="56" t="s">
        <v>317</v>
      </c>
      <c r="D72" s="110" t="s">
        <v>49</v>
      </c>
      <c r="E72" s="143">
        <v>20</v>
      </c>
      <c r="F72" s="100">
        <v>66</v>
      </c>
      <c r="G72" s="10">
        <f t="shared" si="2"/>
        <v>1320</v>
      </c>
      <c r="H72" s="17"/>
      <c r="I72" s="16"/>
    </row>
    <row r="73" spans="1:9" ht="45.75" thickBot="1" x14ac:dyDescent="0.3">
      <c r="A73" s="20" t="s">
        <v>490</v>
      </c>
      <c r="B73" s="38" t="s">
        <v>273</v>
      </c>
      <c r="C73" s="56" t="s">
        <v>319</v>
      </c>
      <c r="D73" s="110" t="s">
        <v>49</v>
      </c>
      <c r="E73" s="143">
        <v>4</v>
      </c>
      <c r="F73" s="100">
        <v>105</v>
      </c>
      <c r="G73" s="10">
        <f t="shared" si="2"/>
        <v>420</v>
      </c>
      <c r="H73" s="3"/>
      <c r="I73" s="3"/>
    </row>
    <row r="74" spans="1:9" ht="45.75" thickBot="1" x14ac:dyDescent="0.3">
      <c r="A74" s="101" t="s">
        <v>490</v>
      </c>
      <c r="B74" s="109" t="s">
        <v>275</v>
      </c>
      <c r="C74" s="51" t="s">
        <v>321</v>
      </c>
      <c r="D74" s="113" t="s">
        <v>49</v>
      </c>
      <c r="E74" s="257">
        <v>25</v>
      </c>
      <c r="F74" s="103">
        <v>42.8</v>
      </c>
      <c r="G74" s="53">
        <f t="shared" si="2"/>
        <v>1070</v>
      </c>
      <c r="H74" s="104" t="s">
        <v>308</v>
      </c>
      <c r="I74" s="15">
        <f>ROUND(SUM(G70:G74),2)</f>
        <v>3540.1</v>
      </c>
    </row>
    <row r="75" spans="1:9" ht="45.75" thickBot="1" x14ac:dyDescent="0.3">
      <c r="A75" s="117" t="s">
        <v>491</v>
      </c>
      <c r="B75" s="118" t="s">
        <v>310</v>
      </c>
      <c r="C75" s="75" t="s">
        <v>325</v>
      </c>
      <c r="D75" s="116" t="s">
        <v>49</v>
      </c>
      <c r="E75" s="262">
        <v>150</v>
      </c>
      <c r="F75" s="119">
        <v>30</v>
      </c>
      <c r="G75" s="120">
        <f t="shared" si="2"/>
        <v>4500</v>
      </c>
      <c r="H75" s="104" t="s">
        <v>322</v>
      </c>
      <c r="I75" s="15">
        <f>ROUND(SUM(G75:G75),2)</f>
        <v>4500</v>
      </c>
    </row>
    <row r="76" spans="1:9" ht="45" x14ac:dyDescent="0.25">
      <c r="A76" s="19" t="s">
        <v>492</v>
      </c>
      <c r="B76" s="37" t="s">
        <v>324</v>
      </c>
      <c r="C76" s="54" t="s">
        <v>351</v>
      </c>
      <c r="D76" s="111" t="s">
        <v>46</v>
      </c>
      <c r="E76" s="67">
        <v>1</v>
      </c>
      <c r="F76" s="98">
        <v>54.9</v>
      </c>
      <c r="G76" s="9">
        <f t="shared" si="2"/>
        <v>54.9</v>
      </c>
      <c r="H76" s="90"/>
      <c r="I76" s="3"/>
    </row>
    <row r="77" spans="1:9" ht="45" x14ac:dyDescent="0.25">
      <c r="A77" s="20" t="s">
        <v>492</v>
      </c>
      <c r="B77" s="38" t="s">
        <v>326</v>
      </c>
      <c r="C77" s="56" t="s">
        <v>353</v>
      </c>
      <c r="D77" s="110" t="s">
        <v>49</v>
      </c>
      <c r="E77" s="143">
        <v>4</v>
      </c>
      <c r="F77" s="100">
        <v>15</v>
      </c>
      <c r="G77" s="10">
        <f t="shared" si="2"/>
        <v>60</v>
      </c>
      <c r="H77" s="90"/>
      <c r="I77" s="3"/>
    </row>
    <row r="78" spans="1:9" ht="45.75" thickBot="1" x14ac:dyDescent="0.3">
      <c r="A78" s="20" t="s">
        <v>492</v>
      </c>
      <c r="B78" s="38" t="s">
        <v>328</v>
      </c>
      <c r="C78" s="56" t="s">
        <v>355</v>
      </c>
      <c r="D78" s="110" t="s">
        <v>46</v>
      </c>
      <c r="E78" s="143">
        <v>2</v>
      </c>
      <c r="F78" s="100">
        <v>26.8</v>
      </c>
      <c r="G78" s="10">
        <f t="shared" si="2"/>
        <v>53.6</v>
      </c>
      <c r="H78" s="90"/>
      <c r="I78" s="3"/>
    </row>
    <row r="79" spans="1:9" ht="45.75" thickBot="1" x14ac:dyDescent="0.3">
      <c r="A79" s="101" t="s">
        <v>492</v>
      </c>
      <c r="B79" s="109" t="s">
        <v>330</v>
      </c>
      <c r="C79" s="51" t="s">
        <v>361</v>
      </c>
      <c r="D79" s="113" t="s">
        <v>44</v>
      </c>
      <c r="E79" s="257">
        <v>1.2</v>
      </c>
      <c r="F79" s="103">
        <v>101</v>
      </c>
      <c r="G79" s="53">
        <f t="shared" si="2"/>
        <v>121.2</v>
      </c>
      <c r="H79" s="14" t="s">
        <v>342</v>
      </c>
      <c r="I79" s="15">
        <f>ROUND(SUM(G76:G79),2)</f>
        <v>289.7</v>
      </c>
    </row>
    <row r="80" spans="1:9" ht="45" x14ac:dyDescent="0.25">
      <c r="A80" s="117" t="s">
        <v>493</v>
      </c>
      <c r="B80" s="118" t="s">
        <v>344</v>
      </c>
      <c r="C80" s="61" t="s">
        <v>365</v>
      </c>
      <c r="D80" s="116" t="s">
        <v>49</v>
      </c>
      <c r="E80" s="262">
        <v>33</v>
      </c>
      <c r="F80" s="119">
        <v>2.34</v>
      </c>
      <c r="G80" s="120">
        <f t="shared" si="2"/>
        <v>77.22</v>
      </c>
      <c r="H80" s="3"/>
      <c r="I80" s="3"/>
    </row>
    <row r="81" spans="1:9" ht="45.75" thickBot="1" x14ac:dyDescent="0.3">
      <c r="A81" s="20" t="s">
        <v>493</v>
      </c>
      <c r="B81" s="99" t="s">
        <v>346</v>
      </c>
      <c r="C81" s="56" t="s">
        <v>380</v>
      </c>
      <c r="D81" s="50" t="s">
        <v>44</v>
      </c>
      <c r="E81" s="143">
        <v>4</v>
      </c>
      <c r="F81" s="100">
        <v>20.5</v>
      </c>
      <c r="G81" s="10">
        <f t="shared" si="2"/>
        <v>82</v>
      </c>
      <c r="H81" s="17"/>
      <c r="I81" s="16"/>
    </row>
    <row r="82" spans="1:9" ht="45.75" thickBot="1" x14ac:dyDescent="0.3">
      <c r="A82" s="92" t="s">
        <v>493</v>
      </c>
      <c r="B82" s="114" t="s">
        <v>348</v>
      </c>
      <c r="C82" s="47" t="s">
        <v>383</v>
      </c>
      <c r="D82" s="115" t="s">
        <v>44</v>
      </c>
      <c r="E82" s="256">
        <v>3</v>
      </c>
      <c r="F82" s="112">
        <v>20.5</v>
      </c>
      <c r="G82" s="94">
        <f>ROUND((E82*F82),2)</f>
        <v>61.5</v>
      </c>
      <c r="H82" s="14" t="s">
        <v>362</v>
      </c>
      <c r="I82" s="15">
        <f>ROUND(SUM(G80:G82),2)</f>
        <v>220.72</v>
      </c>
    </row>
    <row r="83" spans="1:9" ht="60.75" thickBot="1" x14ac:dyDescent="0.3">
      <c r="A83" s="124" t="s">
        <v>494</v>
      </c>
      <c r="B83" s="125" t="s">
        <v>364</v>
      </c>
      <c r="C83" s="77" t="s">
        <v>411</v>
      </c>
      <c r="D83" s="126" t="s">
        <v>6</v>
      </c>
      <c r="E83" s="283">
        <v>1</v>
      </c>
      <c r="F83" s="127">
        <v>40</v>
      </c>
      <c r="G83" s="128">
        <f t="shared" si="2"/>
        <v>40</v>
      </c>
      <c r="H83" s="14" t="s">
        <v>385</v>
      </c>
      <c r="I83" s="15">
        <f>ROUND(SUM(G83:G83),2)</f>
        <v>40</v>
      </c>
    </row>
    <row r="84" spans="1:9" ht="43.5" thickBot="1" x14ac:dyDescent="0.3">
      <c r="A84" s="62"/>
      <c r="B84" s="62"/>
      <c r="C84" s="62"/>
      <c r="D84" s="81"/>
      <c r="E84" s="259"/>
      <c r="F84" s="63" t="s">
        <v>675</v>
      </c>
      <c r="G84" s="15">
        <f>ROUND(SUM(G5:G83),2)</f>
        <v>31090.98</v>
      </c>
      <c r="H84" s="13"/>
      <c r="I84" s="16"/>
    </row>
  </sheetData>
  <sheetProtection algorithmName="SHA-512" hashValue="Pazuf2otmXLVclYNh8NrMNgLmFWIqdLJvCVyJUl46bu2ryDxAQ8cyBhlpAp31uJvLRzfC3xqRKeTqfBBo6HVeA==" saltValue="D9ANWxV1YgjkgGvrpCe5eQ==" spinCount="100000" sheet="1" objects="1" scenarios="1"/>
  <mergeCells count="3">
    <mergeCell ref="A1:E1"/>
    <mergeCell ref="A3:E3"/>
    <mergeCell ref="H36:H62"/>
  </mergeCells>
  <pageMargins left="0.7" right="0.29375000000000001" top="0.75" bottom="0.75" header="0.3" footer="0.3"/>
  <pageSetup paperSize="9" scale="60" orientation="portrait" r:id="rId1"/>
  <colBreaks count="1" manualBreakCount="1">
    <brk id="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11"/>
  <sheetViews>
    <sheetView topLeftCell="A100" zoomScale="93" zoomScaleNormal="93" workbookViewId="0">
      <selection activeCell="F5" sqref="F5:F110"/>
    </sheetView>
  </sheetViews>
  <sheetFormatPr defaultColWidth="9.140625" defaultRowHeight="15" x14ac:dyDescent="0.25"/>
  <cols>
    <col min="1" max="1" width="31.7109375" style="8" bestFit="1" customWidth="1"/>
    <col min="2" max="2" width="8.28515625" style="8" bestFit="1" customWidth="1"/>
    <col min="3" max="3" width="87.5703125" style="5" customWidth="1"/>
    <col min="4" max="4" width="9.140625" style="4"/>
    <col min="5" max="5" width="16.28515625" style="266"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2" bestFit="1" customWidth="1"/>
    <col min="12" max="14" width="9.140625" style="2"/>
    <col min="15" max="15" width="11.42578125" style="2" bestFit="1" customWidth="1"/>
    <col min="16" max="16384" width="9.140625" style="2"/>
  </cols>
  <sheetData>
    <row r="1" spans="1:9" ht="40.15" customHeight="1" x14ac:dyDescent="0.25">
      <c r="A1" s="356" t="s">
        <v>63</v>
      </c>
      <c r="B1" s="356"/>
      <c r="C1" s="356"/>
      <c r="D1" s="356"/>
      <c r="E1" s="356"/>
      <c r="F1" s="24"/>
      <c r="G1" s="24"/>
    </row>
    <row r="2" spans="1:9" ht="21.75" customHeight="1" thickBot="1" x14ac:dyDescent="0.3">
      <c r="A2" s="1"/>
      <c r="B2" s="1"/>
      <c r="C2" s="29"/>
      <c r="D2" s="1"/>
      <c r="E2" s="264"/>
      <c r="F2" s="1"/>
      <c r="G2" s="1"/>
    </row>
    <row r="3" spans="1:9" ht="21.75" customHeight="1" x14ac:dyDescent="0.25">
      <c r="A3" s="348" t="s">
        <v>676</v>
      </c>
      <c r="B3" s="349"/>
      <c r="C3" s="349"/>
      <c r="D3" s="349"/>
      <c r="E3" s="350"/>
      <c r="F3" s="22"/>
      <c r="G3" s="23"/>
    </row>
    <row r="4" spans="1:9" ht="43.5" thickBot="1" x14ac:dyDescent="0.3">
      <c r="A4" s="21" t="s">
        <v>17</v>
      </c>
      <c r="B4" s="27" t="s">
        <v>0</v>
      </c>
      <c r="C4" s="11" t="s">
        <v>1</v>
      </c>
      <c r="D4" s="28" t="s">
        <v>2</v>
      </c>
      <c r="E4" s="265" t="s">
        <v>3</v>
      </c>
      <c r="F4" s="64" t="s">
        <v>20</v>
      </c>
      <c r="G4" s="12" t="s">
        <v>4</v>
      </c>
    </row>
    <row r="5" spans="1:9" x14ac:dyDescent="0.25">
      <c r="A5" s="19" t="s">
        <v>5</v>
      </c>
      <c r="B5" s="37" t="s">
        <v>7</v>
      </c>
      <c r="C5" s="25" t="s">
        <v>39</v>
      </c>
      <c r="D5" s="31" t="s">
        <v>45</v>
      </c>
      <c r="E5" s="67">
        <v>0.06</v>
      </c>
      <c r="F5" s="84">
        <v>404.41</v>
      </c>
      <c r="G5" s="9">
        <f t="shared" ref="G5:G50" si="0">ROUND((E5*F5),2)</f>
        <v>24.26</v>
      </c>
    </row>
    <row r="6" spans="1:9" x14ac:dyDescent="0.25">
      <c r="A6" s="20" t="s">
        <v>5</v>
      </c>
      <c r="B6" s="38" t="s">
        <v>8</v>
      </c>
      <c r="C6" s="18" t="s">
        <v>80</v>
      </c>
      <c r="D6" s="32" t="s">
        <v>44</v>
      </c>
      <c r="E6" s="143">
        <v>850</v>
      </c>
      <c r="F6" s="85">
        <v>1.44</v>
      </c>
      <c r="G6" s="10">
        <f t="shared" si="0"/>
        <v>1224</v>
      </c>
      <c r="H6" s="17"/>
      <c r="I6" s="16"/>
    </row>
    <row r="7" spans="1:9" ht="18" x14ac:dyDescent="0.25">
      <c r="A7" s="20" t="s">
        <v>5</v>
      </c>
      <c r="B7" s="38" t="s">
        <v>9</v>
      </c>
      <c r="C7" s="18" t="s">
        <v>43</v>
      </c>
      <c r="D7" s="32" t="s">
        <v>48</v>
      </c>
      <c r="E7" s="143">
        <v>85</v>
      </c>
      <c r="F7" s="85">
        <v>-9.58</v>
      </c>
      <c r="G7" s="10">
        <f t="shared" si="0"/>
        <v>-814.3</v>
      </c>
      <c r="H7" s="17"/>
      <c r="I7" s="16"/>
    </row>
    <row r="8" spans="1:9" ht="30" x14ac:dyDescent="0.25">
      <c r="A8" s="20" t="s">
        <v>5</v>
      </c>
      <c r="B8" s="38" t="s">
        <v>10</v>
      </c>
      <c r="C8" s="18" t="s">
        <v>729</v>
      </c>
      <c r="D8" s="32" t="s">
        <v>48</v>
      </c>
      <c r="E8" s="143">
        <v>85</v>
      </c>
      <c r="F8" s="85">
        <v>13.31</v>
      </c>
      <c r="G8" s="10">
        <f t="shared" si="0"/>
        <v>1131.3499999999999</v>
      </c>
      <c r="H8" s="17"/>
      <c r="I8" s="16"/>
    </row>
    <row r="9" spans="1:9" x14ac:dyDescent="0.25">
      <c r="A9" s="20" t="s">
        <v>5</v>
      </c>
      <c r="B9" s="38" t="s">
        <v>11</v>
      </c>
      <c r="C9" s="86" t="s">
        <v>746</v>
      </c>
      <c r="D9" s="32" t="s">
        <v>44</v>
      </c>
      <c r="E9" s="143">
        <v>977.49999999999989</v>
      </c>
      <c r="F9" s="85">
        <v>0.83</v>
      </c>
      <c r="G9" s="10">
        <f t="shared" si="0"/>
        <v>811.33</v>
      </c>
      <c r="H9" s="17"/>
      <c r="I9" s="16"/>
    </row>
    <row r="10" spans="1:9" x14ac:dyDescent="0.25">
      <c r="A10" s="20" t="s">
        <v>5</v>
      </c>
      <c r="B10" s="38" t="s">
        <v>12</v>
      </c>
      <c r="C10" s="26" t="s">
        <v>739</v>
      </c>
      <c r="D10" s="32" t="s">
        <v>46</v>
      </c>
      <c r="E10" s="143">
        <v>2</v>
      </c>
      <c r="F10" s="85">
        <v>16.25</v>
      </c>
      <c r="G10" s="10">
        <f t="shared" si="0"/>
        <v>32.5</v>
      </c>
      <c r="H10" s="17"/>
      <c r="I10" s="16"/>
    </row>
    <row r="11" spans="1:9" x14ac:dyDescent="0.25">
      <c r="A11" s="20" t="s">
        <v>5</v>
      </c>
      <c r="B11" s="38" t="s">
        <v>13</v>
      </c>
      <c r="C11" s="26" t="s">
        <v>740</v>
      </c>
      <c r="D11" s="32" t="s">
        <v>46</v>
      </c>
      <c r="E11" s="143">
        <v>5</v>
      </c>
      <c r="F11" s="85">
        <v>8.4</v>
      </c>
      <c r="G11" s="10">
        <f t="shared" si="0"/>
        <v>42</v>
      </c>
      <c r="H11" s="17"/>
      <c r="I11" s="16"/>
    </row>
    <row r="12" spans="1:9" x14ac:dyDescent="0.25">
      <c r="A12" s="20" t="s">
        <v>5</v>
      </c>
      <c r="B12" s="38" t="s">
        <v>14</v>
      </c>
      <c r="C12" s="26" t="s">
        <v>756</v>
      </c>
      <c r="D12" s="32" t="s">
        <v>46</v>
      </c>
      <c r="E12" s="143">
        <v>1</v>
      </c>
      <c r="F12" s="85">
        <v>54.26</v>
      </c>
      <c r="G12" s="10">
        <f t="shared" si="0"/>
        <v>54.26</v>
      </c>
      <c r="H12" s="17"/>
      <c r="I12" s="16"/>
    </row>
    <row r="13" spans="1:9" x14ac:dyDescent="0.25">
      <c r="A13" s="20" t="s">
        <v>5</v>
      </c>
      <c r="B13" s="38" t="s">
        <v>15</v>
      </c>
      <c r="C13" s="26" t="s">
        <v>750</v>
      </c>
      <c r="D13" s="32" t="s">
        <v>46</v>
      </c>
      <c r="E13" s="143">
        <v>2</v>
      </c>
      <c r="F13" s="85">
        <v>10.76</v>
      </c>
      <c r="G13" s="10">
        <f t="shared" si="0"/>
        <v>21.52</v>
      </c>
    </row>
    <row r="14" spans="1:9" ht="15.75" thickBot="1" x14ac:dyDescent="0.3">
      <c r="A14" s="20" t="s">
        <v>5</v>
      </c>
      <c r="B14" s="38" t="s">
        <v>21</v>
      </c>
      <c r="C14" s="142" t="s">
        <v>734</v>
      </c>
      <c r="D14" s="32" t="s">
        <v>49</v>
      </c>
      <c r="E14" s="143">
        <v>92</v>
      </c>
      <c r="F14" s="85">
        <v>8.1999999999999993</v>
      </c>
      <c r="G14" s="10">
        <f>ROUND((E14*F14),2)</f>
        <v>754.4</v>
      </c>
    </row>
    <row r="15" spans="1:9" ht="29.25" thickBot="1" x14ac:dyDescent="0.3">
      <c r="A15" s="320" t="s">
        <v>5</v>
      </c>
      <c r="B15" s="321" t="s">
        <v>22</v>
      </c>
      <c r="C15" s="322" t="s">
        <v>774</v>
      </c>
      <c r="D15" s="323" t="s">
        <v>46</v>
      </c>
      <c r="E15" s="324">
        <v>6</v>
      </c>
      <c r="F15" s="326">
        <v>2.85</v>
      </c>
      <c r="G15" s="327">
        <f t="shared" ref="G15" si="1">ROUND((E15*F15),2)</f>
        <v>17.100000000000001</v>
      </c>
      <c r="H15" s="14" t="s">
        <v>19</v>
      </c>
      <c r="I15" s="15">
        <f>ROUND(SUM(G5:G15),2)</f>
        <v>3298.42</v>
      </c>
    </row>
    <row r="16" spans="1:9" s="3" customFormat="1" ht="18" x14ac:dyDescent="0.25">
      <c r="A16" s="19" t="s">
        <v>18</v>
      </c>
      <c r="B16" s="37" t="s">
        <v>16</v>
      </c>
      <c r="C16" s="129" t="s">
        <v>758</v>
      </c>
      <c r="D16" s="55" t="s">
        <v>42</v>
      </c>
      <c r="E16" s="67">
        <v>24</v>
      </c>
      <c r="F16" s="89">
        <v>4.6900000000000004</v>
      </c>
      <c r="G16" s="9">
        <f t="shared" si="0"/>
        <v>112.56</v>
      </c>
      <c r="H16" s="90"/>
    </row>
    <row r="17" spans="1:9" ht="18" x14ac:dyDescent="0.25">
      <c r="A17" s="20" t="s">
        <v>18</v>
      </c>
      <c r="B17" s="38" t="s">
        <v>83</v>
      </c>
      <c r="C17" s="39" t="s">
        <v>84</v>
      </c>
      <c r="D17" s="40" t="s">
        <v>42</v>
      </c>
      <c r="E17" s="143">
        <v>84.239999999999981</v>
      </c>
      <c r="F17" s="91">
        <v>6</v>
      </c>
      <c r="G17" s="10">
        <f t="shared" si="0"/>
        <v>505.44</v>
      </c>
      <c r="H17" s="90"/>
      <c r="I17" s="3"/>
    </row>
    <row r="18" spans="1:9" ht="18" x14ac:dyDescent="0.25">
      <c r="A18" s="20" t="s">
        <v>18</v>
      </c>
      <c r="B18" s="38" t="s">
        <v>85</v>
      </c>
      <c r="C18" s="39" t="s">
        <v>530</v>
      </c>
      <c r="D18" s="40" t="s">
        <v>42</v>
      </c>
      <c r="E18" s="143">
        <v>60</v>
      </c>
      <c r="F18" s="91">
        <v>4.6900000000000004</v>
      </c>
      <c r="G18" s="10">
        <f t="shared" si="0"/>
        <v>281.39999999999998</v>
      </c>
      <c r="H18" s="90"/>
      <c r="I18" s="3"/>
    </row>
    <row r="19" spans="1:9" ht="18" x14ac:dyDescent="0.25">
      <c r="A19" s="20" t="s">
        <v>18</v>
      </c>
      <c r="B19" s="38" t="s">
        <v>86</v>
      </c>
      <c r="C19" s="39" t="s">
        <v>87</v>
      </c>
      <c r="D19" s="40" t="s">
        <v>42</v>
      </c>
      <c r="E19" s="143">
        <v>330</v>
      </c>
      <c r="F19" s="91">
        <v>2.71</v>
      </c>
      <c r="G19" s="10">
        <f t="shared" si="0"/>
        <v>894.3</v>
      </c>
      <c r="H19" s="90"/>
      <c r="I19" s="3"/>
    </row>
    <row r="20" spans="1:9" ht="30" x14ac:dyDescent="0.25">
      <c r="A20" s="20" t="s">
        <v>18</v>
      </c>
      <c r="B20" s="38" t="s">
        <v>88</v>
      </c>
      <c r="C20" s="41" t="s">
        <v>89</v>
      </c>
      <c r="D20" s="40" t="s">
        <v>42</v>
      </c>
      <c r="E20" s="143">
        <v>112.5</v>
      </c>
      <c r="F20" s="91">
        <v>5.55</v>
      </c>
      <c r="G20" s="10">
        <f t="shared" si="0"/>
        <v>624.38</v>
      </c>
      <c r="H20" s="90"/>
      <c r="I20" s="3"/>
    </row>
    <row r="21" spans="1:9" ht="18" x14ac:dyDescent="0.25">
      <c r="A21" s="20" t="s">
        <v>18</v>
      </c>
      <c r="B21" s="38" t="s">
        <v>90</v>
      </c>
      <c r="C21" s="39" t="s">
        <v>26</v>
      </c>
      <c r="D21" s="40" t="s">
        <v>42</v>
      </c>
      <c r="E21" s="143">
        <v>1470</v>
      </c>
      <c r="F21" s="91">
        <v>5.55</v>
      </c>
      <c r="G21" s="10">
        <f t="shared" si="0"/>
        <v>8158.5</v>
      </c>
      <c r="H21" s="90"/>
      <c r="I21" s="3"/>
    </row>
    <row r="22" spans="1:9" ht="18" customHeight="1" x14ac:dyDescent="0.25">
      <c r="A22" s="20" t="s">
        <v>18</v>
      </c>
      <c r="B22" s="38" t="s">
        <v>91</v>
      </c>
      <c r="C22" s="41" t="s">
        <v>92</v>
      </c>
      <c r="D22" s="40" t="s">
        <v>42</v>
      </c>
      <c r="E22" s="143">
        <v>210</v>
      </c>
      <c r="F22" s="91">
        <v>9.6199999999999992</v>
      </c>
      <c r="G22" s="10">
        <f t="shared" si="0"/>
        <v>2020.2</v>
      </c>
      <c r="H22" s="90"/>
      <c r="I22" s="3"/>
    </row>
    <row r="23" spans="1:9" x14ac:dyDescent="0.25">
      <c r="A23" s="20" t="s">
        <v>18</v>
      </c>
      <c r="B23" s="38" t="s">
        <v>496</v>
      </c>
      <c r="C23" s="39" t="s">
        <v>94</v>
      </c>
      <c r="D23" s="32" t="s">
        <v>44</v>
      </c>
      <c r="E23" s="143">
        <v>1425</v>
      </c>
      <c r="F23" s="91">
        <v>0.5</v>
      </c>
      <c r="G23" s="10">
        <f t="shared" si="0"/>
        <v>712.5</v>
      </c>
      <c r="H23" s="13"/>
      <c r="I23" s="3"/>
    </row>
    <row r="24" spans="1:9" x14ac:dyDescent="0.25">
      <c r="A24" s="92" t="s">
        <v>18</v>
      </c>
      <c r="B24" s="38" t="s">
        <v>497</v>
      </c>
      <c r="C24" s="39" t="s">
        <v>96</v>
      </c>
      <c r="D24" s="42" t="s">
        <v>44</v>
      </c>
      <c r="E24" s="256">
        <v>75</v>
      </c>
      <c r="F24" s="93">
        <v>0.54</v>
      </c>
      <c r="G24" s="94">
        <f t="shared" si="0"/>
        <v>40.5</v>
      </c>
      <c r="H24" s="3"/>
      <c r="I24" s="3"/>
    </row>
    <row r="25" spans="1:9" x14ac:dyDescent="0.25">
      <c r="A25" s="20" t="s">
        <v>18</v>
      </c>
      <c r="B25" s="38" t="s">
        <v>93</v>
      </c>
      <c r="C25" s="39" t="s">
        <v>98</v>
      </c>
      <c r="D25" s="32" t="s">
        <v>44</v>
      </c>
      <c r="E25" s="143">
        <v>982.79999999999984</v>
      </c>
      <c r="F25" s="91">
        <v>0.14000000000000001</v>
      </c>
      <c r="G25" s="10">
        <f t="shared" si="0"/>
        <v>137.59</v>
      </c>
      <c r="H25" s="17"/>
      <c r="I25" s="16"/>
    </row>
    <row r="26" spans="1:9" x14ac:dyDescent="0.25">
      <c r="A26" s="20" t="s">
        <v>18</v>
      </c>
      <c r="B26" s="38" t="s">
        <v>95</v>
      </c>
      <c r="C26" s="39" t="s">
        <v>100</v>
      </c>
      <c r="D26" s="32" t="s">
        <v>44</v>
      </c>
      <c r="E26" s="143">
        <v>97.2</v>
      </c>
      <c r="F26" s="91">
        <v>0.18</v>
      </c>
      <c r="G26" s="10">
        <f t="shared" si="0"/>
        <v>17.5</v>
      </c>
      <c r="H26" s="17"/>
      <c r="I26" s="16"/>
    </row>
    <row r="27" spans="1:9" x14ac:dyDescent="0.25">
      <c r="A27" s="20" t="s">
        <v>18</v>
      </c>
      <c r="B27" s="38" t="s">
        <v>97</v>
      </c>
      <c r="C27" s="39" t="s">
        <v>102</v>
      </c>
      <c r="D27" s="32" t="s">
        <v>44</v>
      </c>
      <c r="E27" s="143">
        <v>1403.9999999999998</v>
      </c>
      <c r="F27" s="91">
        <v>0.95</v>
      </c>
      <c r="G27" s="10">
        <f t="shared" si="0"/>
        <v>1333.8</v>
      </c>
      <c r="H27" s="17"/>
      <c r="I27" s="16"/>
    </row>
    <row r="28" spans="1:9" x14ac:dyDescent="0.25">
      <c r="A28" s="20" t="s">
        <v>18</v>
      </c>
      <c r="B28" s="38" t="s">
        <v>99</v>
      </c>
      <c r="C28" s="171" t="s">
        <v>115</v>
      </c>
      <c r="D28" s="32" t="s">
        <v>44</v>
      </c>
      <c r="E28" s="143">
        <v>1145</v>
      </c>
      <c r="F28" s="91">
        <v>4.09</v>
      </c>
      <c r="G28" s="10">
        <f t="shared" si="0"/>
        <v>4683.05</v>
      </c>
      <c r="H28" s="17"/>
      <c r="I28" s="16"/>
    </row>
    <row r="29" spans="1:9" x14ac:dyDescent="0.25">
      <c r="A29" s="92" t="s">
        <v>18</v>
      </c>
      <c r="B29" s="38" t="s">
        <v>101</v>
      </c>
      <c r="C29" s="170" t="s">
        <v>117</v>
      </c>
      <c r="D29" s="42" t="s">
        <v>44</v>
      </c>
      <c r="E29" s="143">
        <v>630</v>
      </c>
      <c r="F29" s="91">
        <v>0.9</v>
      </c>
      <c r="G29" s="10">
        <f t="shared" si="0"/>
        <v>567</v>
      </c>
      <c r="H29" s="17"/>
      <c r="I29" s="16"/>
    </row>
    <row r="30" spans="1:9" ht="30" x14ac:dyDescent="0.25">
      <c r="A30" s="92" t="s">
        <v>18</v>
      </c>
      <c r="B30" s="38" t="s">
        <v>103</v>
      </c>
      <c r="C30" s="170" t="s">
        <v>415</v>
      </c>
      <c r="D30" s="42" t="s">
        <v>44</v>
      </c>
      <c r="E30" s="143">
        <v>1890</v>
      </c>
      <c r="F30" s="91">
        <v>2.34</v>
      </c>
      <c r="G30" s="10">
        <f t="shared" si="0"/>
        <v>4422.6000000000004</v>
      </c>
      <c r="H30" s="17"/>
      <c r="I30" s="16"/>
    </row>
    <row r="31" spans="1:9" ht="15.75" thickBot="1" x14ac:dyDescent="0.3">
      <c r="A31" s="92" t="s">
        <v>18</v>
      </c>
      <c r="B31" s="38" t="s">
        <v>105</v>
      </c>
      <c r="C31" s="180" t="s">
        <v>416</v>
      </c>
      <c r="D31" s="42" t="s">
        <v>44</v>
      </c>
      <c r="E31" s="143">
        <v>270</v>
      </c>
      <c r="F31" s="91">
        <v>7.12</v>
      </c>
      <c r="G31" s="10">
        <f t="shared" si="0"/>
        <v>1922.4</v>
      </c>
      <c r="H31" s="17"/>
      <c r="I31" s="16"/>
    </row>
    <row r="32" spans="1:9" ht="29.25" thickBot="1" x14ac:dyDescent="0.3">
      <c r="A32" s="92" t="s">
        <v>18</v>
      </c>
      <c r="B32" s="114" t="s">
        <v>106</v>
      </c>
      <c r="C32" s="181" t="s">
        <v>92</v>
      </c>
      <c r="D32" s="48" t="s">
        <v>42</v>
      </c>
      <c r="E32" s="256">
        <v>250</v>
      </c>
      <c r="F32" s="93">
        <v>9.6199999999999992</v>
      </c>
      <c r="G32" s="94">
        <f t="shared" si="0"/>
        <v>2405</v>
      </c>
      <c r="H32" s="14" t="s">
        <v>121</v>
      </c>
      <c r="I32" s="15">
        <f>ROUND(SUM(G16:G32),2)</f>
        <v>28838.720000000001</v>
      </c>
    </row>
    <row r="33" spans="1:9" x14ac:dyDescent="0.25">
      <c r="A33" s="19" t="s">
        <v>122</v>
      </c>
      <c r="B33" s="37" t="s">
        <v>123</v>
      </c>
      <c r="C33" s="182" t="s">
        <v>128</v>
      </c>
      <c r="D33" s="183" t="s">
        <v>49</v>
      </c>
      <c r="E33" s="273">
        <v>120</v>
      </c>
      <c r="F33" s="98">
        <v>7.95</v>
      </c>
      <c r="G33" s="9">
        <f t="shared" si="0"/>
        <v>954</v>
      </c>
      <c r="H33" s="90"/>
      <c r="I33" s="3"/>
    </row>
    <row r="34" spans="1:9" x14ac:dyDescent="0.25">
      <c r="A34" s="20" t="s">
        <v>122</v>
      </c>
      <c r="B34" s="38" t="s">
        <v>125</v>
      </c>
      <c r="C34" s="46" t="s">
        <v>130</v>
      </c>
      <c r="D34" s="32" t="s">
        <v>44</v>
      </c>
      <c r="E34" s="143">
        <v>240</v>
      </c>
      <c r="F34" s="100">
        <v>0.9</v>
      </c>
      <c r="G34" s="10">
        <f t="shared" si="0"/>
        <v>216</v>
      </c>
      <c r="H34" s="90"/>
      <c r="I34" s="3"/>
    </row>
    <row r="35" spans="1:9" ht="18" x14ac:dyDescent="0.25">
      <c r="A35" s="20" t="s">
        <v>122</v>
      </c>
      <c r="B35" s="38" t="s">
        <v>127</v>
      </c>
      <c r="C35" s="46" t="s">
        <v>132</v>
      </c>
      <c r="D35" s="40" t="s">
        <v>42</v>
      </c>
      <c r="E35" s="143">
        <v>6</v>
      </c>
      <c r="F35" s="100">
        <v>65.599999999999994</v>
      </c>
      <c r="G35" s="10">
        <f t="shared" si="0"/>
        <v>393.6</v>
      </c>
      <c r="H35" s="90"/>
      <c r="I35" s="3"/>
    </row>
    <row r="36" spans="1:9" ht="18.75" thickBot="1" x14ac:dyDescent="0.3">
      <c r="A36" s="20" t="s">
        <v>122</v>
      </c>
      <c r="B36" s="38" t="s">
        <v>129</v>
      </c>
      <c r="C36" s="46" t="s">
        <v>134</v>
      </c>
      <c r="D36" s="40" t="s">
        <v>42</v>
      </c>
      <c r="E36" s="143">
        <v>24</v>
      </c>
      <c r="F36" s="100">
        <v>63.3</v>
      </c>
      <c r="G36" s="10">
        <f t="shared" si="0"/>
        <v>1519.2</v>
      </c>
      <c r="H36" s="13"/>
      <c r="I36" s="3"/>
    </row>
    <row r="37" spans="1:9" ht="29.25" thickBot="1" x14ac:dyDescent="0.3">
      <c r="A37" s="101" t="s">
        <v>122</v>
      </c>
      <c r="B37" s="109" t="s">
        <v>131</v>
      </c>
      <c r="C37" s="51" t="s">
        <v>136</v>
      </c>
      <c r="D37" s="60" t="s">
        <v>42</v>
      </c>
      <c r="E37" s="257">
        <v>48</v>
      </c>
      <c r="F37" s="103">
        <v>28.54</v>
      </c>
      <c r="G37" s="53">
        <f t="shared" si="0"/>
        <v>1369.92</v>
      </c>
      <c r="H37" s="14" t="s">
        <v>137</v>
      </c>
      <c r="I37" s="15">
        <f>ROUND(SUM(G33:G37),2)</f>
        <v>4452.72</v>
      </c>
    </row>
    <row r="38" spans="1:9" ht="30" x14ac:dyDescent="0.25">
      <c r="A38" s="19" t="s">
        <v>138</v>
      </c>
      <c r="B38" s="97" t="s">
        <v>139</v>
      </c>
      <c r="C38" s="49" t="s">
        <v>140</v>
      </c>
      <c r="D38" s="150" t="s">
        <v>46</v>
      </c>
      <c r="E38" s="273">
        <v>1</v>
      </c>
      <c r="F38" s="161">
        <v>419.31</v>
      </c>
      <c r="G38" s="9">
        <f t="shared" si="0"/>
        <v>419.31</v>
      </c>
      <c r="H38" s="17"/>
      <c r="I38" s="16"/>
    </row>
    <row r="39" spans="1:9" ht="30" x14ac:dyDescent="0.25">
      <c r="A39" s="20" t="s">
        <v>138</v>
      </c>
      <c r="B39" s="99" t="s">
        <v>141</v>
      </c>
      <c r="C39" s="46" t="s">
        <v>144</v>
      </c>
      <c r="D39" s="50" t="s">
        <v>49</v>
      </c>
      <c r="E39" s="274">
        <v>49</v>
      </c>
      <c r="F39" s="163">
        <v>12.36</v>
      </c>
      <c r="G39" s="10">
        <f t="shared" si="0"/>
        <v>605.64</v>
      </c>
      <c r="H39" s="17"/>
      <c r="I39" s="16"/>
    </row>
    <row r="40" spans="1:9" ht="18" x14ac:dyDescent="0.25">
      <c r="A40" s="20" t="s">
        <v>138</v>
      </c>
      <c r="B40" s="99" t="s">
        <v>143</v>
      </c>
      <c r="C40" s="46" t="s">
        <v>146</v>
      </c>
      <c r="D40" s="151" t="s">
        <v>42</v>
      </c>
      <c r="E40" s="143">
        <v>245</v>
      </c>
      <c r="F40" s="163">
        <v>2.19</v>
      </c>
      <c r="G40" s="310">
        <f t="shared" si="0"/>
        <v>536.54999999999995</v>
      </c>
      <c r="H40" s="17"/>
      <c r="I40" s="16"/>
    </row>
    <row r="41" spans="1:9" ht="18" x14ac:dyDescent="0.25">
      <c r="A41" s="20" t="s">
        <v>138</v>
      </c>
      <c r="B41" s="99" t="s">
        <v>145</v>
      </c>
      <c r="C41" s="46" t="s">
        <v>148</v>
      </c>
      <c r="D41" s="151" t="s">
        <v>42</v>
      </c>
      <c r="E41" s="143">
        <v>119.36</v>
      </c>
      <c r="F41" s="163">
        <v>3.72</v>
      </c>
      <c r="G41" s="10">
        <f t="shared" si="0"/>
        <v>444.02</v>
      </c>
      <c r="H41" s="17"/>
      <c r="I41" s="16"/>
    </row>
    <row r="42" spans="1:9" ht="30" x14ac:dyDescent="0.25">
      <c r="A42" s="20" t="s">
        <v>138</v>
      </c>
      <c r="B42" s="99" t="s">
        <v>147</v>
      </c>
      <c r="C42" s="46" t="s">
        <v>152</v>
      </c>
      <c r="D42" s="50" t="s">
        <v>46</v>
      </c>
      <c r="E42" s="143">
        <v>1</v>
      </c>
      <c r="F42" s="163">
        <v>352.6</v>
      </c>
      <c r="G42" s="10">
        <f t="shared" si="0"/>
        <v>352.6</v>
      </c>
      <c r="H42" s="17"/>
      <c r="I42" s="16"/>
    </row>
    <row r="43" spans="1:9" ht="30" x14ac:dyDescent="0.25">
      <c r="A43" s="20" t="s">
        <v>138</v>
      </c>
      <c r="B43" s="99" t="s">
        <v>149</v>
      </c>
      <c r="C43" s="46" t="s">
        <v>154</v>
      </c>
      <c r="D43" s="151" t="s">
        <v>42</v>
      </c>
      <c r="E43" s="143">
        <v>25</v>
      </c>
      <c r="F43" s="163">
        <v>3.72</v>
      </c>
      <c r="G43" s="10">
        <f t="shared" si="0"/>
        <v>93</v>
      </c>
      <c r="H43" s="17"/>
      <c r="I43" s="16"/>
    </row>
    <row r="44" spans="1:9" ht="18" x14ac:dyDescent="0.25">
      <c r="A44" s="20" t="s">
        <v>138</v>
      </c>
      <c r="B44" s="99" t="s">
        <v>151</v>
      </c>
      <c r="C44" s="46" t="s">
        <v>156</v>
      </c>
      <c r="D44" s="151" t="s">
        <v>42</v>
      </c>
      <c r="E44" s="143">
        <v>12.25</v>
      </c>
      <c r="F44" s="163">
        <v>28.54</v>
      </c>
      <c r="G44" s="10">
        <f t="shared" si="0"/>
        <v>349.62</v>
      </c>
      <c r="H44" s="17"/>
      <c r="I44" s="16"/>
    </row>
    <row r="45" spans="1:9" ht="18" x14ac:dyDescent="0.25">
      <c r="A45" s="20" t="s">
        <v>138</v>
      </c>
      <c r="B45" s="99" t="s">
        <v>153</v>
      </c>
      <c r="C45" s="46" t="s">
        <v>158</v>
      </c>
      <c r="D45" s="151" t="s">
        <v>42</v>
      </c>
      <c r="E45" s="143">
        <v>98</v>
      </c>
      <c r="F45" s="163">
        <v>16.010000000000002</v>
      </c>
      <c r="G45" s="10">
        <f t="shared" si="0"/>
        <v>1568.98</v>
      </c>
      <c r="H45" s="17"/>
      <c r="I45" s="16"/>
    </row>
    <row r="46" spans="1:9" ht="18" x14ac:dyDescent="0.25">
      <c r="A46" s="20" t="s">
        <v>138</v>
      </c>
      <c r="B46" s="99" t="s">
        <v>155</v>
      </c>
      <c r="C46" s="39" t="s">
        <v>26</v>
      </c>
      <c r="D46" s="151" t="s">
        <v>42</v>
      </c>
      <c r="E46" s="143">
        <v>125.63</v>
      </c>
      <c r="F46" s="163">
        <v>4.49</v>
      </c>
      <c r="G46" s="10">
        <f t="shared" si="0"/>
        <v>564.08000000000004</v>
      </c>
      <c r="H46" s="17"/>
      <c r="I46" s="16"/>
    </row>
    <row r="47" spans="1:9" x14ac:dyDescent="0.25">
      <c r="A47" s="20" t="s">
        <v>138</v>
      </c>
      <c r="B47" s="99" t="s">
        <v>157</v>
      </c>
      <c r="C47" s="46" t="s">
        <v>161</v>
      </c>
      <c r="D47" s="50" t="s">
        <v>49</v>
      </c>
      <c r="E47" s="143">
        <v>49</v>
      </c>
      <c r="F47" s="163">
        <v>3.42</v>
      </c>
      <c r="G47" s="10">
        <f t="shared" si="0"/>
        <v>167.58</v>
      </c>
      <c r="H47" s="17"/>
      <c r="I47" s="16"/>
    </row>
    <row r="48" spans="1:9" x14ac:dyDescent="0.25">
      <c r="A48" s="20" t="s">
        <v>138</v>
      </c>
      <c r="B48" s="99" t="s">
        <v>159</v>
      </c>
      <c r="C48" s="46" t="s">
        <v>163</v>
      </c>
      <c r="D48" s="50" t="s">
        <v>49</v>
      </c>
      <c r="E48" s="143">
        <v>49</v>
      </c>
      <c r="F48" s="163">
        <v>4.08</v>
      </c>
      <c r="G48" s="10">
        <f t="shared" si="0"/>
        <v>199.92</v>
      </c>
      <c r="H48" s="17"/>
      <c r="I48" s="16"/>
    </row>
    <row r="49" spans="1:9" ht="15.75" thickBot="1" x14ac:dyDescent="0.3">
      <c r="A49" s="20" t="s">
        <v>138</v>
      </c>
      <c r="B49" s="99" t="s">
        <v>160</v>
      </c>
      <c r="C49" s="46" t="s">
        <v>167</v>
      </c>
      <c r="D49" s="30" t="s">
        <v>44</v>
      </c>
      <c r="E49" s="274">
        <v>180</v>
      </c>
      <c r="F49" s="163">
        <v>0.53</v>
      </c>
      <c r="G49" s="10">
        <f t="shared" si="0"/>
        <v>95.4</v>
      </c>
      <c r="H49" s="17"/>
      <c r="I49" s="16"/>
    </row>
    <row r="50" spans="1:9" ht="29.25" thickBot="1" x14ac:dyDescent="0.3">
      <c r="A50" s="20" t="s">
        <v>138</v>
      </c>
      <c r="B50" s="99" t="s">
        <v>162</v>
      </c>
      <c r="C50" s="56" t="s">
        <v>169</v>
      </c>
      <c r="D50" s="30" t="s">
        <v>44</v>
      </c>
      <c r="E50" s="274">
        <v>50</v>
      </c>
      <c r="F50" s="163">
        <v>9.3000000000000007</v>
      </c>
      <c r="G50" s="10">
        <f t="shared" si="0"/>
        <v>465</v>
      </c>
      <c r="H50" s="14" t="s">
        <v>182</v>
      </c>
      <c r="I50" s="15">
        <f>ROUND(SUM(G38:G50),2)</f>
        <v>5861.7</v>
      </c>
    </row>
    <row r="51" spans="1:9" ht="30" x14ac:dyDescent="0.25">
      <c r="A51" s="19" t="s">
        <v>183</v>
      </c>
      <c r="B51" s="37" t="s">
        <v>184</v>
      </c>
      <c r="C51" s="54" t="s">
        <v>421</v>
      </c>
      <c r="D51" s="55" t="s">
        <v>42</v>
      </c>
      <c r="E51" s="67">
        <v>256.07</v>
      </c>
      <c r="F51" s="98">
        <v>17.89</v>
      </c>
      <c r="G51" s="9">
        <f t="shared" ref="G51:G110" si="2">ROUND((E51*F51),2)</f>
        <v>4581.09</v>
      </c>
      <c r="H51" s="352" t="s">
        <v>186</v>
      </c>
      <c r="I51" s="16"/>
    </row>
    <row r="52" spans="1:9" ht="30" x14ac:dyDescent="0.25">
      <c r="A52" s="20" t="s">
        <v>183</v>
      </c>
      <c r="B52" s="38" t="s">
        <v>187</v>
      </c>
      <c r="C52" s="56" t="s">
        <v>188</v>
      </c>
      <c r="D52" s="32" t="s">
        <v>44</v>
      </c>
      <c r="E52" s="276">
        <v>196.97</v>
      </c>
      <c r="F52" s="105">
        <v>14.03</v>
      </c>
      <c r="G52" s="10">
        <f t="shared" si="2"/>
        <v>2763.49</v>
      </c>
      <c r="H52" s="351"/>
      <c r="I52" s="16"/>
    </row>
    <row r="53" spans="1:9" ht="30.75" thickBot="1" x14ac:dyDescent="0.3">
      <c r="A53" s="20" t="s">
        <v>183</v>
      </c>
      <c r="B53" s="38" t="s">
        <v>189</v>
      </c>
      <c r="C53" s="51" t="s">
        <v>420</v>
      </c>
      <c r="D53" s="32" t="s">
        <v>44</v>
      </c>
      <c r="E53" s="276">
        <v>155</v>
      </c>
      <c r="F53" s="105">
        <v>34.229999999999997</v>
      </c>
      <c r="G53" s="10">
        <f t="shared" si="2"/>
        <v>5305.65</v>
      </c>
      <c r="H53" s="351"/>
      <c r="I53" s="16"/>
    </row>
    <row r="54" spans="1:9" ht="30" x14ac:dyDescent="0.25">
      <c r="A54" s="20" t="s">
        <v>183</v>
      </c>
      <c r="B54" s="38" t="s">
        <v>191</v>
      </c>
      <c r="C54" s="57" t="s">
        <v>205</v>
      </c>
      <c r="D54" s="40" t="s">
        <v>42</v>
      </c>
      <c r="E54" s="276">
        <v>213.5</v>
      </c>
      <c r="F54" s="105">
        <v>17.87</v>
      </c>
      <c r="G54" s="10">
        <f t="shared" si="2"/>
        <v>3815.25</v>
      </c>
      <c r="H54" s="351"/>
      <c r="I54" s="16"/>
    </row>
    <row r="55" spans="1:9" ht="30" x14ac:dyDescent="0.25">
      <c r="A55" s="20" t="s">
        <v>183</v>
      </c>
      <c r="B55" s="38" t="s">
        <v>193</v>
      </c>
      <c r="C55" s="56" t="s">
        <v>200</v>
      </c>
      <c r="D55" s="32" t="s">
        <v>44</v>
      </c>
      <c r="E55" s="276">
        <v>122</v>
      </c>
      <c r="F55" s="105">
        <v>10.85</v>
      </c>
      <c r="G55" s="10">
        <f t="shared" si="2"/>
        <v>1323.7</v>
      </c>
      <c r="H55" s="351"/>
      <c r="I55" s="16"/>
    </row>
    <row r="56" spans="1:9" ht="30" x14ac:dyDescent="0.25">
      <c r="A56" s="20" t="s">
        <v>183</v>
      </c>
      <c r="B56" s="38" t="s">
        <v>195</v>
      </c>
      <c r="C56" s="56" t="s">
        <v>192</v>
      </c>
      <c r="D56" s="32" t="s">
        <v>44</v>
      </c>
      <c r="E56" s="276">
        <v>122</v>
      </c>
      <c r="F56" s="105">
        <v>2.0099999999999998</v>
      </c>
      <c r="G56" s="10">
        <f t="shared" si="2"/>
        <v>245.22</v>
      </c>
      <c r="H56" s="351"/>
      <c r="I56" s="16"/>
    </row>
    <row r="57" spans="1:9" ht="30" x14ac:dyDescent="0.25">
      <c r="A57" s="20" t="s">
        <v>183</v>
      </c>
      <c r="B57" s="38" t="s">
        <v>197</v>
      </c>
      <c r="C57" s="56" t="s">
        <v>209</v>
      </c>
      <c r="D57" s="32" t="s">
        <v>44</v>
      </c>
      <c r="E57" s="276">
        <v>120</v>
      </c>
      <c r="F57" s="105">
        <v>22.68</v>
      </c>
      <c r="G57" s="10">
        <f t="shared" si="2"/>
        <v>2721.6</v>
      </c>
      <c r="H57" s="351"/>
      <c r="I57" s="16"/>
    </row>
    <row r="58" spans="1:9" ht="30.75" thickBot="1" x14ac:dyDescent="0.3">
      <c r="A58" s="20" t="s">
        <v>183</v>
      </c>
      <c r="B58" s="38" t="s">
        <v>199</v>
      </c>
      <c r="C58" s="51" t="s">
        <v>194</v>
      </c>
      <c r="D58" s="32" t="s">
        <v>44</v>
      </c>
      <c r="E58" s="276">
        <v>2</v>
      </c>
      <c r="F58" s="105">
        <v>42.42</v>
      </c>
      <c r="G58" s="10">
        <f t="shared" si="2"/>
        <v>84.84</v>
      </c>
      <c r="H58" s="351"/>
      <c r="I58" s="16"/>
    </row>
    <row r="59" spans="1:9" ht="30" x14ac:dyDescent="0.25">
      <c r="A59" s="20" t="s">
        <v>219</v>
      </c>
      <c r="B59" s="38" t="s">
        <v>201</v>
      </c>
      <c r="C59" s="57" t="s">
        <v>221</v>
      </c>
      <c r="D59" s="40" t="s">
        <v>42</v>
      </c>
      <c r="E59" s="276">
        <v>471.5</v>
      </c>
      <c r="F59" s="105">
        <v>17.84</v>
      </c>
      <c r="G59" s="10">
        <f t="shared" si="2"/>
        <v>8411.56</v>
      </c>
      <c r="H59" s="351"/>
      <c r="I59" s="16"/>
    </row>
    <row r="60" spans="1:9" ht="30" x14ac:dyDescent="0.25">
      <c r="A60" s="20" t="s">
        <v>219</v>
      </c>
      <c r="B60" s="38" t="s">
        <v>202</v>
      </c>
      <c r="C60" s="56" t="s">
        <v>188</v>
      </c>
      <c r="D60" s="32" t="s">
        <v>44</v>
      </c>
      <c r="E60" s="276">
        <v>633.58000000000004</v>
      </c>
      <c r="F60" s="105">
        <v>12.76</v>
      </c>
      <c r="G60" s="10">
        <f t="shared" si="2"/>
        <v>8084.48</v>
      </c>
      <c r="H60" s="351"/>
      <c r="I60" s="16"/>
    </row>
    <row r="61" spans="1:9" ht="30" x14ac:dyDescent="0.25">
      <c r="A61" s="20" t="s">
        <v>219</v>
      </c>
      <c r="B61" s="38" t="s">
        <v>204</v>
      </c>
      <c r="C61" s="56" t="s">
        <v>224</v>
      </c>
      <c r="D61" s="32" t="s">
        <v>44</v>
      </c>
      <c r="E61" s="276">
        <v>583.36</v>
      </c>
      <c r="F61" s="105">
        <v>13.81</v>
      </c>
      <c r="G61" s="10">
        <f t="shared" si="2"/>
        <v>8056.2</v>
      </c>
      <c r="H61" s="351"/>
      <c r="I61" s="16"/>
    </row>
    <row r="62" spans="1:9" ht="30" x14ac:dyDescent="0.25">
      <c r="A62" s="20" t="s">
        <v>219</v>
      </c>
      <c r="B62" s="38" t="s">
        <v>206</v>
      </c>
      <c r="C62" s="336" t="s">
        <v>776</v>
      </c>
      <c r="D62" s="58" t="s">
        <v>44</v>
      </c>
      <c r="E62" s="276">
        <v>580.85</v>
      </c>
      <c r="F62" s="105">
        <v>0.35</v>
      </c>
      <c r="G62" s="10">
        <f t="shared" si="2"/>
        <v>203.3</v>
      </c>
      <c r="H62" s="351"/>
      <c r="I62" s="16"/>
    </row>
    <row r="63" spans="1:9" ht="30" x14ac:dyDescent="0.25">
      <c r="A63" s="20" t="s">
        <v>219</v>
      </c>
      <c r="B63" s="38" t="s">
        <v>207</v>
      </c>
      <c r="C63" s="56" t="s">
        <v>227</v>
      </c>
      <c r="D63" s="32" t="s">
        <v>44</v>
      </c>
      <c r="E63" s="276">
        <v>579.17999999999995</v>
      </c>
      <c r="F63" s="105">
        <v>11.4</v>
      </c>
      <c r="G63" s="10">
        <f t="shared" si="2"/>
        <v>6602.65</v>
      </c>
      <c r="H63" s="351"/>
      <c r="I63" s="16"/>
    </row>
    <row r="64" spans="1:9" ht="30" x14ac:dyDescent="0.25">
      <c r="A64" s="20" t="s">
        <v>219</v>
      </c>
      <c r="B64" s="38" t="s">
        <v>208</v>
      </c>
      <c r="C64" s="336" t="s">
        <v>777</v>
      </c>
      <c r="D64" s="32" t="s">
        <v>44</v>
      </c>
      <c r="E64" s="276">
        <v>577.51</v>
      </c>
      <c r="F64" s="105">
        <v>0.35</v>
      </c>
      <c r="G64" s="10">
        <f t="shared" si="2"/>
        <v>202.13</v>
      </c>
      <c r="H64" s="351"/>
      <c r="I64" s="16"/>
    </row>
    <row r="65" spans="1:9" ht="30" x14ac:dyDescent="0.25">
      <c r="A65" s="20" t="s">
        <v>219</v>
      </c>
      <c r="B65" s="38" t="s">
        <v>210</v>
      </c>
      <c r="C65" s="56" t="s">
        <v>230</v>
      </c>
      <c r="D65" s="32" t="s">
        <v>44</v>
      </c>
      <c r="E65" s="276">
        <v>576.66999999999996</v>
      </c>
      <c r="F65" s="105">
        <v>9.56</v>
      </c>
      <c r="G65" s="10">
        <f t="shared" si="2"/>
        <v>5512.97</v>
      </c>
      <c r="H65" s="351"/>
      <c r="I65" s="16"/>
    </row>
    <row r="66" spans="1:9" ht="30.75" thickBot="1" x14ac:dyDescent="0.3">
      <c r="A66" s="20" t="s">
        <v>219</v>
      </c>
      <c r="B66" s="38" t="s">
        <v>211</v>
      </c>
      <c r="C66" s="51" t="s">
        <v>232</v>
      </c>
      <c r="D66" s="32" t="s">
        <v>44</v>
      </c>
      <c r="E66" s="276">
        <v>575</v>
      </c>
      <c r="F66" s="105">
        <v>0.25</v>
      </c>
      <c r="G66" s="10">
        <f t="shared" si="2"/>
        <v>143.75</v>
      </c>
      <c r="H66" s="351"/>
      <c r="I66" s="16"/>
    </row>
    <row r="67" spans="1:9" ht="30.75" thickBot="1" x14ac:dyDescent="0.3">
      <c r="A67" s="106" t="s">
        <v>219</v>
      </c>
      <c r="B67" s="107" t="s">
        <v>212</v>
      </c>
      <c r="C67" s="59" t="s">
        <v>248</v>
      </c>
      <c r="D67" s="60" t="s">
        <v>42</v>
      </c>
      <c r="E67" s="257">
        <v>120</v>
      </c>
      <c r="F67" s="108">
        <v>6.02</v>
      </c>
      <c r="G67" s="53">
        <f t="shared" si="2"/>
        <v>722.4</v>
      </c>
      <c r="H67" s="351"/>
      <c r="I67" s="16"/>
    </row>
    <row r="68" spans="1:9" ht="30" x14ac:dyDescent="0.25">
      <c r="A68" s="19" t="s">
        <v>249</v>
      </c>
      <c r="B68" s="37" t="s">
        <v>184</v>
      </c>
      <c r="C68" s="54" t="s">
        <v>250</v>
      </c>
      <c r="D68" s="55" t="s">
        <v>42</v>
      </c>
      <c r="E68" s="67">
        <v>256.07</v>
      </c>
      <c r="F68" s="98">
        <v>0</v>
      </c>
      <c r="G68" s="9">
        <f t="shared" si="2"/>
        <v>0</v>
      </c>
      <c r="H68" s="351"/>
      <c r="I68" s="16"/>
    </row>
    <row r="69" spans="1:9" ht="30" x14ac:dyDescent="0.25">
      <c r="A69" s="20" t="s">
        <v>249</v>
      </c>
      <c r="B69" s="38" t="s">
        <v>187</v>
      </c>
      <c r="C69" s="56" t="s">
        <v>188</v>
      </c>
      <c r="D69" s="32" t="s">
        <v>44</v>
      </c>
      <c r="E69" s="276">
        <v>196.97</v>
      </c>
      <c r="F69" s="105">
        <v>0</v>
      </c>
      <c r="G69" s="10">
        <f t="shared" si="2"/>
        <v>0</v>
      </c>
      <c r="H69" s="351"/>
      <c r="I69" s="16"/>
    </row>
    <row r="70" spans="1:9" ht="30.75" thickBot="1" x14ac:dyDescent="0.3">
      <c r="A70" s="20" t="s">
        <v>249</v>
      </c>
      <c r="B70" s="38" t="s">
        <v>189</v>
      </c>
      <c r="C70" s="51" t="s">
        <v>190</v>
      </c>
      <c r="D70" s="32" t="s">
        <v>44</v>
      </c>
      <c r="E70" s="276">
        <v>155</v>
      </c>
      <c r="F70" s="105">
        <v>0</v>
      </c>
      <c r="G70" s="10">
        <f t="shared" si="2"/>
        <v>0</v>
      </c>
      <c r="H70" s="351"/>
      <c r="I70" s="16"/>
    </row>
    <row r="71" spans="1:9" ht="30" x14ac:dyDescent="0.25">
      <c r="A71" s="20" t="s">
        <v>249</v>
      </c>
      <c r="B71" s="38" t="s">
        <v>191</v>
      </c>
      <c r="C71" s="57" t="s">
        <v>252</v>
      </c>
      <c r="D71" s="40" t="s">
        <v>42</v>
      </c>
      <c r="E71" s="276">
        <v>213.5</v>
      </c>
      <c r="F71" s="105">
        <v>0</v>
      </c>
      <c r="G71" s="10">
        <f t="shared" si="2"/>
        <v>0</v>
      </c>
      <c r="H71" s="351"/>
      <c r="I71" s="16"/>
    </row>
    <row r="72" spans="1:9" ht="30" x14ac:dyDescent="0.25">
      <c r="A72" s="20" t="s">
        <v>249</v>
      </c>
      <c r="B72" s="38" t="s">
        <v>193</v>
      </c>
      <c r="C72" s="56" t="s">
        <v>200</v>
      </c>
      <c r="D72" s="32" t="s">
        <v>44</v>
      </c>
      <c r="E72" s="276">
        <v>122</v>
      </c>
      <c r="F72" s="105">
        <v>0</v>
      </c>
      <c r="G72" s="10">
        <f t="shared" si="2"/>
        <v>0</v>
      </c>
      <c r="H72" s="351"/>
      <c r="I72" s="16"/>
    </row>
    <row r="73" spans="1:9" ht="30" x14ac:dyDescent="0.25">
      <c r="A73" s="20" t="s">
        <v>249</v>
      </c>
      <c r="B73" s="38" t="s">
        <v>195</v>
      </c>
      <c r="C73" s="56" t="s">
        <v>192</v>
      </c>
      <c r="D73" s="32" t="s">
        <v>44</v>
      </c>
      <c r="E73" s="276">
        <v>122</v>
      </c>
      <c r="F73" s="105">
        <v>0</v>
      </c>
      <c r="G73" s="10">
        <f t="shared" si="2"/>
        <v>0</v>
      </c>
      <c r="H73" s="351"/>
      <c r="I73" s="16"/>
    </row>
    <row r="74" spans="1:9" ht="30" x14ac:dyDescent="0.25">
      <c r="A74" s="20" t="s">
        <v>249</v>
      </c>
      <c r="B74" s="38" t="s">
        <v>197</v>
      </c>
      <c r="C74" s="56" t="s">
        <v>209</v>
      </c>
      <c r="D74" s="32" t="s">
        <v>44</v>
      </c>
      <c r="E74" s="276">
        <v>120</v>
      </c>
      <c r="F74" s="105">
        <v>0</v>
      </c>
      <c r="G74" s="10">
        <f t="shared" si="2"/>
        <v>0</v>
      </c>
      <c r="H74" s="351"/>
      <c r="I74" s="16"/>
    </row>
    <row r="75" spans="1:9" ht="30.75" thickBot="1" x14ac:dyDescent="0.3">
      <c r="A75" s="20" t="s">
        <v>249</v>
      </c>
      <c r="B75" s="38" t="s">
        <v>199</v>
      </c>
      <c r="C75" s="51" t="s">
        <v>194</v>
      </c>
      <c r="D75" s="32" t="s">
        <v>44</v>
      </c>
      <c r="E75" s="276">
        <v>2</v>
      </c>
      <c r="F75" s="105">
        <v>0</v>
      </c>
      <c r="G75" s="10">
        <f t="shared" si="2"/>
        <v>0</v>
      </c>
      <c r="H75" s="351"/>
      <c r="I75" s="16"/>
    </row>
    <row r="76" spans="1:9" ht="30" x14ac:dyDescent="0.25">
      <c r="A76" s="20" t="s">
        <v>254</v>
      </c>
      <c r="B76" s="38" t="s">
        <v>201</v>
      </c>
      <c r="C76" s="57" t="s">
        <v>255</v>
      </c>
      <c r="D76" s="40" t="s">
        <v>42</v>
      </c>
      <c r="E76" s="276">
        <v>414</v>
      </c>
      <c r="F76" s="105">
        <v>0</v>
      </c>
      <c r="G76" s="10">
        <f t="shared" si="2"/>
        <v>0</v>
      </c>
      <c r="H76" s="351"/>
      <c r="I76" s="16"/>
    </row>
    <row r="77" spans="1:9" ht="30" x14ac:dyDescent="0.25">
      <c r="A77" s="20" t="s">
        <v>254</v>
      </c>
      <c r="B77" s="38" t="s">
        <v>202</v>
      </c>
      <c r="C77" s="56" t="s">
        <v>256</v>
      </c>
      <c r="D77" s="32" t="s">
        <v>44</v>
      </c>
      <c r="E77" s="276">
        <v>640.28</v>
      </c>
      <c r="F77" s="105">
        <v>0</v>
      </c>
      <c r="G77" s="10">
        <f t="shared" si="2"/>
        <v>0</v>
      </c>
      <c r="H77" s="351"/>
      <c r="I77" s="16"/>
    </row>
    <row r="78" spans="1:9" ht="30" x14ac:dyDescent="0.25">
      <c r="A78" s="20" t="s">
        <v>254</v>
      </c>
      <c r="B78" s="38" t="s">
        <v>204</v>
      </c>
      <c r="C78" s="56" t="s">
        <v>224</v>
      </c>
      <c r="D78" s="32" t="s">
        <v>44</v>
      </c>
      <c r="E78" s="276">
        <v>583.36</v>
      </c>
      <c r="F78" s="105">
        <v>0</v>
      </c>
      <c r="G78" s="10">
        <f t="shared" si="2"/>
        <v>0</v>
      </c>
      <c r="H78" s="351"/>
      <c r="I78" s="16"/>
    </row>
    <row r="79" spans="1:9" ht="30" x14ac:dyDescent="0.25">
      <c r="A79" s="20" t="s">
        <v>254</v>
      </c>
      <c r="B79" s="38" t="s">
        <v>206</v>
      </c>
      <c r="C79" s="336" t="s">
        <v>776</v>
      </c>
      <c r="D79" s="58" t="s">
        <v>44</v>
      </c>
      <c r="E79" s="276">
        <v>580.85</v>
      </c>
      <c r="F79" s="105">
        <v>0</v>
      </c>
      <c r="G79" s="10">
        <f t="shared" si="2"/>
        <v>0</v>
      </c>
      <c r="H79" s="351"/>
      <c r="I79" s="16"/>
    </row>
    <row r="80" spans="1:9" ht="30" x14ac:dyDescent="0.25">
      <c r="A80" s="20" t="s">
        <v>254</v>
      </c>
      <c r="B80" s="38" t="s">
        <v>207</v>
      </c>
      <c r="C80" s="56" t="s">
        <v>227</v>
      </c>
      <c r="D80" s="32" t="s">
        <v>44</v>
      </c>
      <c r="E80" s="276">
        <v>579.17999999999995</v>
      </c>
      <c r="F80" s="105">
        <v>0</v>
      </c>
      <c r="G80" s="10">
        <f t="shared" si="2"/>
        <v>0</v>
      </c>
      <c r="H80" s="351"/>
      <c r="I80" s="16"/>
    </row>
    <row r="81" spans="1:9" ht="30" x14ac:dyDescent="0.25">
      <c r="A81" s="20" t="s">
        <v>254</v>
      </c>
      <c r="B81" s="38" t="s">
        <v>208</v>
      </c>
      <c r="C81" s="336" t="s">
        <v>777</v>
      </c>
      <c r="D81" s="32" t="s">
        <v>44</v>
      </c>
      <c r="E81" s="276">
        <v>577.51</v>
      </c>
      <c r="F81" s="105">
        <v>0</v>
      </c>
      <c r="G81" s="10">
        <f t="shared" si="2"/>
        <v>0</v>
      </c>
      <c r="H81" s="351"/>
      <c r="I81" s="16"/>
    </row>
    <row r="82" spans="1:9" ht="30" x14ac:dyDescent="0.25">
      <c r="A82" s="20" t="s">
        <v>254</v>
      </c>
      <c r="B82" s="38" t="s">
        <v>210</v>
      </c>
      <c r="C82" s="56" t="s">
        <v>230</v>
      </c>
      <c r="D82" s="32" t="s">
        <v>44</v>
      </c>
      <c r="E82" s="276">
        <v>576.66999999999996</v>
      </c>
      <c r="F82" s="105">
        <v>0</v>
      </c>
      <c r="G82" s="10">
        <f t="shared" si="2"/>
        <v>0</v>
      </c>
      <c r="H82" s="351"/>
      <c r="I82" s="16"/>
    </row>
    <row r="83" spans="1:9" ht="30.75" thickBot="1" x14ac:dyDescent="0.3">
      <c r="A83" s="20" t="s">
        <v>254</v>
      </c>
      <c r="B83" s="38" t="s">
        <v>211</v>
      </c>
      <c r="C83" s="51" t="s">
        <v>232</v>
      </c>
      <c r="D83" s="32" t="s">
        <v>44</v>
      </c>
      <c r="E83" s="276">
        <v>575</v>
      </c>
      <c r="F83" s="105">
        <v>0</v>
      </c>
      <c r="G83" s="10">
        <f t="shared" si="2"/>
        <v>0</v>
      </c>
      <c r="H83" s="351"/>
      <c r="I83" s="16"/>
    </row>
    <row r="84" spans="1:9" ht="30.75" thickBot="1" x14ac:dyDescent="0.3">
      <c r="A84" s="101" t="s">
        <v>424</v>
      </c>
      <c r="B84" s="107" t="s">
        <v>212</v>
      </c>
      <c r="C84" s="59" t="s">
        <v>248</v>
      </c>
      <c r="D84" s="52" t="s">
        <v>42</v>
      </c>
      <c r="E84" s="257">
        <v>120</v>
      </c>
      <c r="F84" s="103">
        <v>0</v>
      </c>
      <c r="G84" s="53">
        <f t="shared" si="2"/>
        <v>0</v>
      </c>
      <c r="H84" s="104" t="s">
        <v>260</v>
      </c>
      <c r="I84" s="15">
        <f>ROUND(SUM(G51:G84),2)</f>
        <v>58780.28</v>
      </c>
    </row>
    <row r="85" spans="1:9" ht="30" x14ac:dyDescent="0.25">
      <c r="A85" s="20" t="s">
        <v>489</v>
      </c>
      <c r="B85" s="38" t="s">
        <v>262</v>
      </c>
      <c r="C85" s="56" t="s">
        <v>427</v>
      </c>
      <c r="D85" s="110" t="s">
        <v>49</v>
      </c>
      <c r="E85" s="143">
        <v>62</v>
      </c>
      <c r="F85" s="100">
        <v>15.41</v>
      </c>
      <c r="G85" s="10">
        <f t="shared" si="2"/>
        <v>955.42</v>
      </c>
      <c r="H85" s="3"/>
      <c r="I85" s="3"/>
    </row>
    <row r="86" spans="1:9" ht="30" x14ac:dyDescent="0.25">
      <c r="A86" s="20" t="s">
        <v>489</v>
      </c>
      <c r="B86" s="38" t="s">
        <v>263</v>
      </c>
      <c r="C86" s="56" t="s">
        <v>272</v>
      </c>
      <c r="D86" s="110" t="s">
        <v>49</v>
      </c>
      <c r="E86" s="143">
        <v>125</v>
      </c>
      <c r="F86" s="100">
        <v>15.41</v>
      </c>
      <c r="G86" s="10">
        <f t="shared" si="2"/>
        <v>1926.25</v>
      </c>
      <c r="H86" s="90"/>
      <c r="I86" s="3"/>
    </row>
    <row r="87" spans="1:9" ht="30" x14ac:dyDescent="0.25">
      <c r="A87" s="20" t="s">
        <v>489</v>
      </c>
      <c r="B87" s="38" t="s">
        <v>264</v>
      </c>
      <c r="C87" s="56" t="s">
        <v>278</v>
      </c>
      <c r="D87" s="110" t="s">
        <v>49</v>
      </c>
      <c r="E87" s="143">
        <v>57</v>
      </c>
      <c r="F87" s="100">
        <v>57.62</v>
      </c>
      <c r="G87" s="10">
        <f t="shared" si="2"/>
        <v>3284.34</v>
      </c>
      <c r="H87" s="90"/>
      <c r="I87" s="3"/>
    </row>
    <row r="88" spans="1:9" ht="30" x14ac:dyDescent="0.25">
      <c r="A88" s="20" t="s">
        <v>489</v>
      </c>
      <c r="B88" s="38" t="s">
        <v>508</v>
      </c>
      <c r="C88" s="56" t="s">
        <v>292</v>
      </c>
      <c r="D88" s="110" t="s">
        <v>49</v>
      </c>
      <c r="E88" s="143">
        <v>90</v>
      </c>
      <c r="F88" s="100">
        <v>0.35</v>
      </c>
      <c r="G88" s="10">
        <f t="shared" si="2"/>
        <v>31.5</v>
      </c>
      <c r="H88" s="17"/>
      <c r="I88" s="16"/>
    </row>
    <row r="89" spans="1:9" ht="30" x14ac:dyDescent="0.25">
      <c r="A89" s="20" t="s">
        <v>489</v>
      </c>
      <c r="B89" s="38" t="s">
        <v>509</v>
      </c>
      <c r="C89" s="56" t="s">
        <v>294</v>
      </c>
      <c r="D89" s="110" t="s">
        <v>49</v>
      </c>
      <c r="E89" s="143">
        <v>90</v>
      </c>
      <c r="F89" s="100">
        <v>0.63</v>
      </c>
      <c r="G89" s="10">
        <f t="shared" si="2"/>
        <v>56.7</v>
      </c>
      <c r="H89" s="17"/>
      <c r="I89" s="16"/>
    </row>
    <row r="90" spans="1:9" ht="30" x14ac:dyDescent="0.25">
      <c r="A90" s="20" t="s">
        <v>489</v>
      </c>
      <c r="B90" s="38" t="s">
        <v>510</v>
      </c>
      <c r="C90" s="56" t="s">
        <v>296</v>
      </c>
      <c r="D90" s="110" t="s">
        <v>49</v>
      </c>
      <c r="E90" s="143">
        <v>90</v>
      </c>
      <c r="F90" s="100">
        <v>0.76</v>
      </c>
      <c r="G90" s="10">
        <f t="shared" si="2"/>
        <v>68.400000000000006</v>
      </c>
      <c r="H90" s="17"/>
      <c r="I90" s="16"/>
    </row>
    <row r="91" spans="1:9" ht="30" x14ac:dyDescent="0.25">
      <c r="A91" s="20" t="s">
        <v>489</v>
      </c>
      <c r="B91" s="38" t="s">
        <v>511</v>
      </c>
      <c r="C91" s="56" t="s">
        <v>300</v>
      </c>
      <c r="D91" s="110" t="s">
        <v>49</v>
      </c>
      <c r="E91" s="143">
        <v>57</v>
      </c>
      <c r="F91" s="100">
        <v>2.08</v>
      </c>
      <c r="G91" s="10">
        <f t="shared" si="2"/>
        <v>118.56</v>
      </c>
      <c r="H91" s="17"/>
      <c r="I91" s="16"/>
    </row>
    <row r="92" spans="1:9" ht="30" x14ac:dyDescent="0.25">
      <c r="A92" s="20" t="s">
        <v>489</v>
      </c>
      <c r="B92" s="38" t="s">
        <v>512</v>
      </c>
      <c r="C92" s="56" t="s">
        <v>302</v>
      </c>
      <c r="D92" s="110" t="s">
        <v>49</v>
      </c>
      <c r="E92" s="143">
        <v>57</v>
      </c>
      <c r="F92" s="100">
        <v>0.17</v>
      </c>
      <c r="G92" s="10">
        <f t="shared" si="2"/>
        <v>9.69</v>
      </c>
      <c r="H92" s="17"/>
      <c r="I92" s="16"/>
    </row>
    <row r="93" spans="1:9" ht="30" x14ac:dyDescent="0.25">
      <c r="A93" s="20" t="s">
        <v>489</v>
      </c>
      <c r="B93" s="38" t="s">
        <v>513</v>
      </c>
      <c r="C93" s="56" t="s">
        <v>304</v>
      </c>
      <c r="D93" s="32" t="s">
        <v>44</v>
      </c>
      <c r="E93" s="143">
        <v>130</v>
      </c>
      <c r="F93" s="100">
        <v>5.18</v>
      </c>
      <c r="G93" s="10">
        <f t="shared" si="2"/>
        <v>673.4</v>
      </c>
      <c r="H93" s="17"/>
      <c r="I93" s="16"/>
    </row>
    <row r="94" spans="1:9" ht="30.75" thickBot="1" x14ac:dyDescent="0.3">
      <c r="A94" s="20" t="s">
        <v>489</v>
      </c>
      <c r="B94" s="38" t="s">
        <v>516</v>
      </c>
      <c r="C94" s="56" t="s">
        <v>306</v>
      </c>
      <c r="D94" s="32" t="s">
        <v>44</v>
      </c>
      <c r="E94" s="143">
        <v>130</v>
      </c>
      <c r="F94" s="100">
        <v>1.7</v>
      </c>
      <c r="G94" s="10">
        <f t="shared" si="2"/>
        <v>221</v>
      </c>
      <c r="H94" s="17"/>
      <c r="I94" s="16"/>
    </row>
    <row r="95" spans="1:9" ht="30.75" thickBot="1" x14ac:dyDescent="0.3">
      <c r="A95" s="101" t="s">
        <v>489</v>
      </c>
      <c r="B95" s="109" t="s">
        <v>517</v>
      </c>
      <c r="C95" s="51" t="s">
        <v>307</v>
      </c>
      <c r="D95" s="72" t="s">
        <v>44</v>
      </c>
      <c r="E95" s="257">
        <v>18</v>
      </c>
      <c r="F95" s="103">
        <v>4.6100000000000003</v>
      </c>
      <c r="G95" s="53">
        <f t="shared" si="2"/>
        <v>82.98</v>
      </c>
      <c r="H95" s="104" t="s">
        <v>267</v>
      </c>
      <c r="I95" s="15">
        <f>ROUND(SUM(G85:G95),2)</f>
        <v>7428.24</v>
      </c>
    </row>
    <row r="96" spans="1:9" ht="45.75" thickBot="1" x14ac:dyDescent="0.3">
      <c r="A96" s="101" t="s">
        <v>490</v>
      </c>
      <c r="B96" s="109" t="s">
        <v>269</v>
      </c>
      <c r="C96" s="51" t="s">
        <v>321</v>
      </c>
      <c r="D96" s="113" t="s">
        <v>49</v>
      </c>
      <c r="E96" s="257">
        <v>62</v>
      </c>
      <c r="F96" s="103">
        <v>42.8</v>
      </c>
      <c r="G96" s="53">
        <f t="shared" si="2"/>
        <v>2653.6</v>
      </c>
      <c r="H96" s="104" t="s">
        <v>308</v>
      </c>
      <c r="I96" s="15">
        <f>ROUND(SUM(G96:G96),2)</f>
        <v>2653.6</v>
      </c>
    </row>
    <row r="97" spans="1:9" ht="45.75" thickBot="1" x14ac:dyDescent="0.3">
      <c r="A97" s="117" t="s">
        <v>491</v>
      </c>
      <c r="B97" s="118" t="s">
        <v>310</v>
      </c>
      <c r="C97" s="75" t="s">
        <v>325</v>
      </c>
      <c r="D97" s="116" t="s">
        <v>49</v>
      </c>
      <c r="E97" s="262">
        <v>130</v>
      </c>
      <c r="F97" s="119">
        <v>30</v>
      </c>
      <c r="G97" s="120">
        <f t="shared" si="2"/>
        <v>3900</v>
      </c>
      <c r="H97" s="104" t="s">
        <v>322</v>
      </c>
      <c r="I97" s="15">
        <f>ROUND(SUM(G97:G97),2)</f>
        <v>3900</v>
      </c>
    </row>
    <row r="98" spans="1:9" ht="45" x14ac:dyDescent="0.25">
      <c r="A98" s="19" t="s">
        <v>492</v>
      </c>
      <c r="B98" s="37" t="s">
        <v>324</v>
      </c>
      <c r="C98" s="54" t="s">
        <v>351</v>
      </c>
      <c r="D98" s="111" t="s">
        <v>46</v>
      </c>
      <c r="E98" s="67">
        <v>1</v>
      </c>
      <c r="F98" s="98">
        <v>54.9</v>
      </c>
      <c r="G98" s="9">
        <f t="shared" si="2"/>
        <v>54.9</v>
      </c>
      <c r="H98" s="90"/>
      <c r="I98" s="3"/>
    </row>
    <row r="99" spans="1:9" ht="45" x14ac:dyDescent="0.25">
      <c r="A99" s="20" t="s">
        <v>492</v>
      </c>
      <c r="B99" s="38" t="s">
        <v>326</v>
      </c>
      <c r="C99" s="56" t="s">
        <v>353</v>
      </c>
      <c r="D99" s="110" t="s">
        <v>49</v>
      </c>
      <c r="E99" s="143">
        <v>4</v>
      </c>
      <c r="F99" s="100">
        <v>15</v>
      </c>
      <c r="G99" s="10">
        <f t="shared" si="2"/>
        <v>60</v>
      </c>
      <c r="H99" s="90"/>
      <c r="I99" s="3"/>
    </row>
    <row r="100" spans="1:9" ht="45.75" thickBot="1" x14ac:dyDescent="0.3">
      <c r="A100" s="20" t="s">
        <v>492</v>
      </c>
      <c r="B100" s="38" t="s">
        <v>328</v>
      </c>
      <c r="C100" s="56" t="s">
        <v>355</v>
      </c>
      <c r="D100" s="110" t="s">
        <v>46</v>
      </c>
      <c r="E100" s="143">
        <v>1</v>
      </c>
      <c r="F100" s="100">
        <v>26.8</v>
      </c>
      <c r="G100" s="10">
        <f t="shared" si="2"/>
        <v>26.8</v>
      </c>
      <c r="H100" s="90"/>
      <c r="I100" s="3"/>
    </row>
    <row r="101" spans="1:9" ht="45.75" thickBot="1" x14ac:dyDescent="0.3">
      <c r="A101" s="101" t="s">
        <v>492</v>
      </c>
      <c r="B101" s="109" t="s">
        <v>330</v>
      </c>
      <c r="C101" s="51" t="s">
        <v>361</v>
      </c>
      <c r="D101" s="113" t="s">
        <v>44</v>
      </c>
      <c r="E101" s="257">
        <v>0.5</v>
      </c>
      <c r="F101" s="103">
        <v>108.5</v>
      </c>
      <c r="G101" s="53">
        <f t="shared" si="2"/>
        <v>54.25</v>
      </c>
      <c r="H101" s="14" t="s">
        <v>342</v>
      </c>
      <c r="I101" s="15">
        <f>ROUND(SUM(G98:G101),2)</f>
        <v>195.95</v>
      </c>
    </row>
    <row r="102" spans="1:9" ht="45" x14ac:dyDescent="0.25">
      <c r="A102" s="117" t="s">
        <v>493</v>
      </c>
      <c r="B102" s="118" t="s">
        <v>344</v>
      </c>
      <c r="C102" s="61" t="s">
        <v>365</v>
      </c>
      <c r="D102" s="116" t="s">
        <v>49</v>
      </c>
      <c r="E102" s="262">
        <v>220</v>
      </c>
      <c r="F102" s="119">
        <v>2.34</v>
      </c>
      <c r="G102" s="120">
        <f t="shared" si="2"/>
        <v>514.79999999999995</v>
      </c>
      <c r="H102" s="3"/>
      <c r="I102" s="3"/>
    </row>
    <row r="103" spans="1:9" ht="45" x14ac:dyDescent="0.25">
      <c r="A103" s="20" t="s">
        <v>493</v>
      </c>
      <c r="B103" s="99" t="s">
        <v>346</v>
      </c>
      <c r="C103" s="56" t="s">
        <v>434</v>
      </c>
      <c r="D103" s="50" t="s">
        <v>49</v>
      </c>
      <c r="E103" s="143">
        <v>48</v>
      </c>
      <c r="F103" s="100">
        <v>0.59</v>
      </c>
      <c r="G103" s="10">
        <f t="shared" si="2"/>
        <v>28.32</v>
      </c>
      <c r="H103" s="17"/>
      <c r="I103" s="16"/>
    </row>
    <row r="104" spans="1:9" ht="45" x14ac:dyDescent="0.25">
      <c r="A104" s="20" t="s">
        <v>493</v>
      </c>
      <c r="B104" s="99" t="s">
        <v>348</v>
      </c>
      <c r="C104" s="56" t="s">
        <v>375</v>
      </c>
      <c r="D104" s="50" t="s">
        <v>49</v>
      </c>
      <c r="E104" s="143">
        <v>44</v>
      </c>
      <c r="F104" s="100">
        <v>1.17</v>
      </c>
      <c r="G104" s="10">
        <f t="shared" si="2"/>
        <v>51.48</v>
      </c>
      <c r="H104" s="17"/>
      <c r="I104" s="16"/>
    </row>
    <row r="105" spans="1:9" ht="45" x14ac:dyDescent="0.25">
      <c r="A105" s="20" t="s">
        <v>493</v>
      </c>
      <c r="B105" s="99" t="s">
        <v>350</v>
      </c>
      <c r="C105" s="56" t="s">
        <v>436</v>
      </c>
      <c r="D105" s="50" t="s">
        <v>44</v>
      </c>
      <c r="E105" s="143">
        <v>0.5</v>
      </c>
      <c r="F105" s="100">
        <v>20.5</v>
      </c>
      <c r="G105" s="10">
        <f>ROUND((E105*F105),2)</f>
        <v>10.25</v>
      </c>
      <c r="H105" s="17"/>
      <c r="I105" s="16"/>
    </row>
    <row r="106" spans="1:9" ht="45" x14ac:dyDescent="0.25">
      <c r="A106" s="20" t="s">
        <v>493</v>
      </c>
      <c r="B106" s="99" t="s">
        <v>352</v>
      </c>
      <c r="C106" s="56" t="s">
        <v>380</v>
      </c>
      <c r="D106" s="50" t="s">
        <v>44</v>
      </c>
      <c r="E106" s="143">
        <v>5</v>
      </c>
      <c r="F106" s="100">
        <v>20.5</v>
      </c>
      <c r="G106" s="10">
        <f t="shared" si="2"/>
        <v>102.5</v>
      </c>
      <c r="H106" s="17"/>
      <c r="I106" s="16"/>
    </row>
    <row r="107" spans="1:9" ht="45.75" thickBot="1" x14ac:dyDescent="0.3">
      <c r="A107" s="20" t="s">
        <v>493</v>
      </c>
      <c r="B107" s="99" t="s">
        <v>354</v>
      </c>
      <c r="C107" s="56" t="s">
        <v>383</v>
      </c>
      <c r="D107" s="50" t="s">
        <v>44</v>
      </c>
      <c r="E107" s="256">
        <v>2</v>
      </c>
      <c r="F107" s="112">
        <v>20.5</v>
      </c>
      <c r="G107" s="94">
        <f>ROUND((E107*F107),2)</f>
        <v>41</v>
      </c>
      <c r="H107" s="17"/>
      <c r="I107" s="16"/>
    </row>
    <row r="108" spans="1:9" ht="45.75" thickBot="1" x14ac:dyDescent="0.3">
      <c r="A108" s="92" t="s">
        <v>493</v>
      </c>
      <c r="B108" s="114" t="s">
        <v>356</v>
      </c>
      <c r="C108" s="47" t="s">
        <v>435</v>
      </c>
      <c r="D108" s="169" t="s">
        <v>49</v>
      </c>
      <c r="E108" s="256">
        <v>1.5</v>
      </c>
      <c r="F108" s="112">
        <v>68</v>
      </c>
      <c r="G108" s="94">
        <f t="shared" si="2"/>
        <v>102</v>
      </c>
      <c r="H108" s="14" t="s">
        <v>362</v>
      </c>
      <c r="I108" s="15">
        <f>ROUND(SUM(G102:G108),2)</f>
        <v>850.35</v>
      </c>
    </row>
    <row r="109" spans="1:9" ht="30.75" thickBot="1" x14ac:dyDescent="0.3">
      <c r="A109" s="19" t="s">
        <v>494</v>
      </c>
      <c r="B109" s="97" t="s">
        <v>364</v>
      </c>
      <c r="C109" s="54" t="s">
        <v>408</v>
      </c>
      <c r="D109" s="183" t="s">
        <v>44</v>
      </c>
      <c r="E109" s="67">
        <v>250</v>
      </c>
      <c r="F109" s="98">
        <v>7.12</v>
      </c>
      <c r="G109" s="9">
        <f t="shared" si="2"/>
        <v>1780</v>
      </c>
      <c r="H109" s="17"/>
      <c r="I109" s="16"/>
    </row>
    <row r="110" spans="1:9" ht="60.75" thickBot="1" x14ac:dyDescent="0.3">
      <c r="A110" s="156" t="s">
        <v>494</v>
      </c>
      <c r="B110" s="157" t="s">
        <v>366</v>
      </c>
      <c r="C110" s="158" t="s">
        <v>411</v>
      </c>
      <c r="D110" s="159" t="s">
        <v>6</v>
      </c>
      <c r="E110" s="258">
        <v>1</v>
      </c>
      <c r="F110" s="160">
        <v>120</v>
      </c>
      <c r="G110" s="53">
        <f t="shared" si="2"/>
        <v>120</v>
      </c>
      <c r="H110" s="14" t="s">
        <v>385</v>
      </c>
      <c r="I110" s="15">
        <f>ROUND(SUM(G109:G110),2)</f>
        <v>1900</v>
      </c>
    </row>
    <row r="111" spans="1:9" ht="43.5" thickBot="1" x14ac:dyDescent="0.3">
      <c r="A111" s="62"/>
      <c r="B111" s="62"/>
      <c r="C111" s="62"/>
      <c r="D111" s="81"/>
      <c r="E111" s="267"/>
      <c r="F111" s="63" t="s">
        <v>677</v>
      </c>
      <c r="G111" s="15">
        <f>ROUND(SUM(G5:G110),2)</f>
        <v>118159.98</v>
      </c>
      <c r="H111" s="13"/>
      <c r="I111" s="16"/>
    </row>
  </sheetData>
  <sheetProtection algorithmName="SHA-512" hashValue="nalkB9lwfwvL0JQPfUq7AR8cacESS8UH7VGy8yjMUgj9kiuR/ThZNlLZ72XnI9wj8o8Z1zz8RGgW5qqDq5aDGQ==" saltValue="bHwW9rvDaZy+MerORNhioQ==" spinCount="100000" sheet="1" objects="1" scenarios="1"/>
  <mergeCells count="3">
    <mergeCell ref="A1:E1"/>
    <mergeCell ref="A3:E3"/>
    <mergeCell ref="H51:H83"/>
  </mergeCells>
  <pageMargins left="0.7" right="0.29375000000000001" top="0.75" bottom="0.75" header="0.3" footer="0.3"/>
  <pageSetup paperSize="9" scale="60" orientation="portrait" r:id="rId1"/>
  <colBreaks count="1" manualBreakCount="1">
    <brk id="5" max="1048575" man="1"/>
  </colBreaks>
  <ignoredErrors>
    <ignoredError sqref="G111"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05"/>
  <sheetViews>
    <sheetView topLeftCell="A95" zoomScaleNormal="100" workbookViewId="0">
      <selection activeCell="F5" sqref="F5:F104"/>
    </sheetView>
  </sheetViews>
  <sheetFormatPr defaultColWidth="9.140625" defaultRowHeight="15" x14ac:dyDescent="0.25"/>
  <cols>
    <col min="1" max="1" width="31.7109375" style="8" bestFit="1" customWidth="1"/>
    <col min="2" max="2" width="8.28515625" style="8" bestFit="1" customWidth="1"/>
    <col min="3" max="3" width="89.7109375" style="5" customWidth="1"/>
    <col min="4" max="4" width="9.140625" style="4"/>
    <col min="5" max="5" width="16.28515625" style="266"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2" bestFit="1" customWidth="1"/>
    <col min="12" max="14" width="9.140625" style="2"/>
    <col min="15" max="15" width="11.42578125" style="2" bestFit="1" customWidth="1"/>
    <col min="16" max="16384" width="9.140625" style="2"/>
  </cols>
  <sheetData>
    <row r="1" spans="1:9" ht="40.15" customHeight="1" x14ac:dyDescent="0.25">
      <c r="A1" s="356" t="s">
        <v>64</v>
      </c>
      <c r="B1" s="356"/>
      <c r="C1" s="356"/>
      <c r="D1" s="356"/>
      <c r="E1" s="356"/>
      <c r="F1" s="24"/>
      <c r="G1" s="24"/>
    </row>
    <row r="2" spans="1:9" ht="21.75" customHeight="1" thickBot="1" x14ac:dyDescent="0.3">
      <c r="A2" s="1"/>
      <c r="B2" s="1"/>
      <c r="C2" s="29"/>
      <c r="D2" s="1"/>
      <c r="E2" s="264"/>
      <c r="F2" s="1"/>
      <c r="G2" s="1"/>
    </row>
    <row r="3" spans="1:9" ht="21.75" customHeight="1" x14ac:dyDescent="0.25">
      <c r="A3" s="348" t="s">
        <v>678</v>
      </c>
      <c r="B3" s="349"/>
      <c r="C3" s="349"/>
      <c r="D3" s="349"/>
      <c r="E3" s="350"/>
      <c r="F3" s="22"/>
      <c r="G3" s="23"/>
    </row>
    <row r="4" spans="1:9" ht="43.5" thickBot="1" x14ac:dyDescent="0.3">
      <c r="A4" s="21" t="s">
        <v>17</v>
      </c>
      <c r="B4" s="27" t="s">
        <v>0</v>
      </c>
      <c r="C4" s="11" t="s">
        <v>1</v>
      </c>
      <c r="D4" s="28" t="s">
        <v>2</v>
      </c>
      <c r="E4" s="265" t="s">
        <v>3</v>
      </c>
      <c r="F4" s="64" t="s">
        <v>20</v>
      </c>
      <c r="G4" s="12" t="s">
        <v>4</v>
      </c>
    </row>
    <row r="5" spans="1:9" x14ac:dyDescent="0.25">
      <c r="A5" s="19" t="s">
        <v>5</v>
      </c>
      <c r="B5" s="37" t="s">
        <v>7</v>
      </c>
      <c r="C5" s="25" t="s">
        <v>39</v>
      </c>
      <c r="D5" s="31" t="s">
        <v>45</v>
      </c>
      <c r="E5" s="67">
        <v>0.05</v>
      </c>
      <c r="F5" s="84">
        <v>404.41</v>
      </c>
      <c r="G5" s="9">
        <f t="shared" ref="G5:G46" si="0">ROUND((E5*F5),2)</f>
        <v>20.22</v>
      </c>
    </row>
    <row r="6" spans="1:9" x14ac:dyDescent="0.25">
      <c r="A6" s="20" t="s">
        <v>5</v>
      </c>
      <c r="B6" s="38" t="s">
        <v>8</v>
      </c>
      <c r="C6" s="18" t="s">
        <v>81</v>
      </c>
      <c r="D6" s="32" t="s">
        <v>44</v>
      </c>
      <c r="E6" s="143">
        <v>322</v>
      </c>
      <c r="F6" s="85">
        <v>1.67</v>
      </c>
      <c r="G6" s="10">
        <f t="shared" si="0"/>
        <v>537.74</v>
      </c>
      <c r="H6" s="17"/>
      <c r="I6" s="16"/>
    </row>
    <row r="7" spans="1:9" ht="18" x14ac:dyDescent="0.25">
      <c r="A7" s="20" t="s">
        <v>5</v>
      </c>
      <c r="B7" s="38" t="s">
        <v>9</v>
      </c>
      <c r="C7" s="18" t="s">
        <v>43</v>
      </c>
      <c r="D7" s="32" t="s">
        <v>48</v>
      </c>
      <c r="E7" s="143">
        <v>12.88</v>
      </c>
      <c r="F7" s="85">
        <v>-9.58</v>
      </c>
      <c r="G7" s="10">
        <f t="shared" si="0"/>
        <v>-123.39</v>
      </c>
      <c r="H7" s="17"/>
      <c r="I7" s="16"/>
    </row>
    <row r="8" spans="1:9" ht="30" x14ac:dyDescent="0.25">
      <c r="A8" s="20" t="s">
        <v>5</v>
      </c>
      <c r="B8" s="38" t="s">
        <v>10</v>
      </c>
      <c r="C8" s="18" t="s">
        <v>729</v>
      </c>
      <c r="D8" s="32" t="s">
        <v>48</v>
      </c>
      <c r="E8" s="143">
        <v>12.88</v>
      </c>
      <c r="F8" s="85">
        <v>13.31</v>
      </c>
      <c r="G8" s="10">
        <f t="shared" si="0"/>
        <v>171.43</v>
      </c>
      <c r="H8" s="17"/>
      <c r="I8" s="16"/>
    </row>
    <row r="9" spans="1:9" x14ac:dyDescent="0.25">
      <c r="A9" s="20" t="s">
        <v>5</v>
      </c>
      <c r="B9" s="38" t="s">
        <v>11</v>
      </c>
      <c r="C9" s="86" t="s">
        <v>746</v>
      </c>
      <c r="D9" s="32" t="s">
        <v>44</v>
      </c>
      <c r="E9" s="143">
        <v>370.29999999999995</v>
      </c>
      <c r="F9" s="85">
        <v>0.83</v>
      </c>
      <c r="G9" s="10">
        <f t="shared" si="0"/>
        <v>307.35000000000002</v>
      </c>
      <c r="H9" s="17"/>
      <c r="I9" s="16"/>
    </row>
    <row r="10" spans="1:9" x14ac:dyDescent="0.25">
      <c r="A10" s="20" t="s">
        <v>5</v>
      </c>
      <c r="B10" s="38" t="s">
        <v>12</v>
      </c>
      <c r="C10" s="26" t="s">
        <v>739</v>
      </c>
      <c r="D10" s="32" t="s">
        <v>46</v>
      </c>
      <c r="E10" s="143">
        <v>3</v>
      </c>
      <c r="F10" s="85">
        <v>16.190000000000001</v>
      </c>
      <c r="G10" s="10">
        <f t="shared" si="0"/>
        <v>48.57</v>
      </c>
      <c r="H10" s="17"/>
      <c r="I10" s="16"/>
    </row>
    <row r="11" spans="1:9" x14ac:dyDescent="0.25">
      <c r="A11" s="20" t="s">
        <v>5</v>
      </c>
      <c r="B11" s="38" t="s">
        <v>13</v>
      </c>
      <c r="C11" s="26" t="s">
        <v>740</v>
      </c>
      <c r="D11" s="32" t="s">
        <v>46</v>
      </c>
      <c r="E11" s="143">
        <v>5</v>
      </c>
      <c r="F11" s="85">
        <v>8.4</v>
      </c>
      <c r="G11" s="10">
        <f t="shared" si="0"/>
        <v>42</v>
      </c>
      <c r="H11" s="17"/>
      <c r="I11" s="16"/>
    </row>
    <row r="12" spans="1:9" x14ac:dyDescent="0.25">
      <c r="A12" s="20" t="s">
        <v>5</v>
      </c>
      <c r="B12" s="38" t="s">
        <v>14</v>
      </c>
      <c r="C12" s="26" t="s">
        <v>756</v>
      </c>
      <c r="D12" s="32" t="s">
        <v>46</v>
      </c>
      <c r="E12" s="143">
        <v>1</v>
      </c>
      <c r="F12" s="85">
        <v>54.26</v>
      </c>
      <c r="G12" s="10">
        <f t="shared" si="0"/>
        <v>54.26</v>
      </c>
      <c r="H12" s="17"/>
      <c r="I12" s="16"/>
    </row>
    <row r="13" spans="1:9" x14ac:dyDescent="0.25">
      <c r="A13" s="20" t="s">
        <v>5</v>
      </c>
      <c r="B13" s="38" t="s">
        <v>15</v>
      </c>
      <c r="C13" s="26" t="s">
        <v>750</v>
      </c>
      <c r="D13" s="32" t="s">
        <v>46</v>
      </c>
      <c r="E13" s="143">
        <v>1</v>
      </c>
      <c r="F13" s="85">
        <v>10.76</v>
      </c>
      <c r="G13" s="10">
        <f t="shared" si="0"/>
        <v>10.76</v>
      </c>
    </row>
    <row r="14" spans="1:9" ht="15.75" thickBot="1" x14ac:dyDescent="0.3">
      <c r="A14" s="20" t="s">
        <v>5</v>
      </c>
      <c r="B14" s="38" t="s">
        <v>21</v>
      </c>
      <c r="C14" s="142" t="s">
        <v>734</v>
      </c>
      <c r="D14" s="32" t="s">
        <v>49</v>
      </c>
      <c r="E14" s="143">
        <v>78</v>
      </c>
      <c r="F14" s="85">
        <v>8.1999999999999993</v>
      </c>
      <c r="G14" s="10">
        <f>ROUND((E14*F14),2)</f>
        <v>639.6</v>
      </c>
    </row>
    <row r="15" spans="1:9" ht="29.25" thickBot="1" x14ac:dyDescent="0.3">
      <c r="A15" s="320" t="s">
        <v>5</v>
      </c>
      <c r="B15" s="321" t="s">
        <v>22</v>
      </c>
      <c r="C15" s="322" t="s">
        <v>774</v>
      </c>
      <c r="D15" s="323" t="s">
        <v>46</v>
      </c>
      <c r="E15" s="324">
        <v>7</v>
      </c>
      <c r="F15" s="326">
        <v>2.85</v>
      </c>
      <c r="G15" s="327">
        <f t="shared" ref="G15" si="1">ROUND((E15*F15),2)</f>
        <v>19.95</v>
      </c>
      <c r="H15" s="14" t="s">
        <v>19</v>
      </c>
      <c r="I15" s="15">
        <f>ROUND(SUM(G5:G15),2)</f>
        <v>1728.49</v>
      </c>
    </row>
    <row r="16" spans="1:9" s="3" customFormat="1" ht="18" x14ac:dyDescent="0.25">
      <c r="A16" s="19" t="s">
        <v>18</v>
      </c>
      <c r="B16" s="37" t="s">
        <v>16</v>
      </c>
      <c r="C16" s="129" t="s">
        <v>758</v>
      </c>
      <c r="D16" s="55" t="s">
        <v>42</v>
      </c>
      <c r="E16" s="67">
        <v>44</v>
      </c>
      <c r="F16" s="89">
        <v>4.6900000000000004</v>
      </c>
      <c r="G16" s="9">
        <f t="shared" si="0"/>
        <v>206.36</v>
      </c>
      <c r="H16" s="90"/>
    </row>
    <row r="17" spans="1:9" ht="18" x14ac:dyDescent="0.25">
      <c r="A17" s="20" t="s">
        <v>18</v>
      </c>
      <c r="B17" s="38" t="s">
        <v>83</v>
      </c>
      <c r="C17" s="39" t="s">
        <v>84</v>
      </c>
      <c r="D17" s="40" t="s">
        <v>42</v>
      </c>
      <c r="E17" s="143">
        <v>70.2</v>
      </c>
      <c r="F17" s="91">
        <v>6</v>
      </c>
      <c r="G17" s="10">
        <f t="shared" si="0"/>
        <v>421.2</v>
      </c>
      <c r="H17" s="90"/>
      <c r="I17" s="3"/>
    </row>
    <row r="18" spans="1:9" ht="18" x14ac:dyDescent="0.25">
      <c r="A18" s="20" t="s">
        <v>18</v>
      </c>
      <c r="B18" s="38" t="s">
        <v>85</v>
      </c>
      <c r="C18" s="39" t="s">
        <v>423</v>
      </c>
      <c r="D18" s="40" t="s">
        <v>42</v>
      </c>
      <c r="E18" s="143">
        <v>26</v>
      </c>
      <c r="F18" s="91">
        <v>4.6900000000000004</v>
      </c>
      <c r="G18" s="10">
        <f t="shared" si="0"/>
        <v>121.94</v>
      </c>
      <c r="H18" s="90"/>
      <c r="I18" s="3"/>
    </row>
    <row r="19" spans="1:9" ht="18" x14ac:dyDescent="0.25">
      <c r="A19" s="20" t="s">
        <v>18</v>
      </c>
      <c r="B19" s="38" t="s">
        <v>86</v>
      </c>
      <c r="C19" s="39" t="s">
        <v>87</v>
      </c>
      <c r="D19" s="40" t="s">
        <v>42</v>
      </c>
      <c r="E19" s="143">
        <v>335</v>
      </c>
      <c r="F19" s="91">
        <v>2.87</v>
      </c>
      <c r="G19" s="10">
        <f t="shared" si="0"/>
        <v>961.45</v>
      </c>
      <c r="H19" s="90"/>
      <c r="I19" s="3"/>
    </row>
    <row r="20" spans="1:9" ht="30" x14ac:dyDescent="0.25">
      <c r="A20" s="20" t="s">
        <v>18</v>
      </c>
      <c r="B20" s="38" t="s">
        <v>88</v>
      </c>
      <c r="C20" s="41" t="s">
        <v>89</v>
      </c>
      <c r="D20" s="40" t="s">
        <v>42</v>
      </c>
      <c r="E20" s="143">
        <v>93.75</v>
      </c>
      <c r="F20" s="91">
        <v>5.55</v>
      </c>
      <c r="G20" s="10">
        <f t="shared" si="0"/>
        <v>520.30999999999995</v>
      </c>
      <c r="H20" s="90"/>
      <c r="I20" s="3"/>
    </row>
    <row r="21" spans="1:9" ht="18" x14ac:dyDescent="0.25">
      <c r="A21" s="20" t="s">
        <v>18</v>
      </c>
      <c r="B21" s="38" t="s">
        <v>90</v>
      </c>
      <c r="C21" s="39" t="s">
        <v>26</v>
      </c>
      <c r="D21" s="40" t="s">
        <v>42</v>
      </c>
      <c r="E21" s="143">
        <v>415</v>
      </c>
      <c r="F21" s="91">
        <v>5.55</v>
      </c>
      <c r="G21" s="10">
        <f t="shared" si="0"/>
        <v>2303.25</v>
      </c>
      <c r="H21" s="90"/>
      <c r="I21" s="3"/>
    </row>
    <row r="22" spans="1:9" ht="18" x14ac:dyDescent="0.25">
      <c r="A22" s="20" t="s">
        <v>18</v>
      </c>
      <c r="B22" s="38" t="s">
        <v>91</v>
      </c>
      <c r="C22" s="41" t="s">
        <v>92</v>
      </c>
      <c r="D22" s="40" t="s">
        <v>42</v>
      </c>
      <c r="E22" s="143">
        <v>175</v>
      </c>
      <c r="F22" s="91">
        <v>9.6199999999999992</v>
      </c>
      <c r="G22" s="10">
        <f t="shared" si="0"/>
        <v>1683.5</v>
      </c>
      <c r="H22" s="90"/>
      <c r="I22" s="3"/>
    </row>
    <row r="23" spans="1:9" x14ac:dyDescent="0.25">
      <c r="A23" s="20" t="s">
        <v>18</v>
      </c>
      <c r="B23" s="38" t="s">
        <v>496</v>
      </c>
      <c r="C23" s="39" t="s">
        <v>94</v>
      </c>
      <c r="D23" s="32" t="s">
        <v>44</v>
      </c>
      <c r="E23" s="143">
        <v>1187.5</v>
      </c>
      <c r="F23" s="91">
        <v>0.5</v>
      </c>
      <c r="G23" s="10">
        <f t="shared" si="0"/>
        <v>593.75</v>
      </c>
      <c r="H23" s="13"/>
      <c r="I23" s="3"/>
    </row>
    <row r="24" spans="1:9" x14ac:dyDescent="0.25">
      <c r="A24" s="92" t="s">
        <v>18</v>
      </c>
      <c r="B24" s="38" t="s">
        <v>497</v>
      </c>
      <c r="C24" s="39" t="s">
        <v>96</v>
      </c>
      <c r="D24" s="42" t="s">
        <v>44</v>
      </c>
      <c r="E24" s="256">
        <v>62.5</v>
      </c>
      <c r="F24" s="93">
        <v>0.53</v>
      </c>
      <c r="G24" s="94">
        <f t="shared" si="0"/>
        <v>33.130000000000003</v>
      </c>
      <c r="H24" s="3"/>
      <c r="I24" s="3"/>
    </row>
    <row r="25" spans="1:9" x14ac:dyDescent="0.25">
      <c r="A25" s="20" t="s">
        <v>18</v>
      </c>
      <c r="B25" s="38" t="s">
        <v>93</v>
      </c>
      <c r="C25" s="39" t="s">
        <v>98</v>
      </c>
      <c r="D25" s="32" t="s">
        <v>44</v>
      </c>
      <c r="E25" s="143">
        <v>819</v>
      </c>
      <c r="F25" s="91">
        <v>0.14000000000000001</v>
      </c>
      <c r="G25" s="10">
        <f t="shared" si="0"/>
        <v>114.66</v>
      </c>
      <c r="H25" s="17"/>
      <c r="I25" s="16"/>
    </row>
    <row r="26" spans="1:9" x14ac:dyDescent="0.25">
      <c r="A26" s="20" t="s">
        <v>18</v>
      </c>
      <c r="B26" s="38" t="s">
        <v>95</v>
      </c>
      <c r="C26" s="39" t="s">
        <v>100</v>
      </c>
      <c r="D26" s="32" t="s">
        <v>44</v>
      </c>
      <c r="E26" s="143">
        <v>81</v>
      </c>
      <c r="F26" s="91">
        <v>0.18</v>
      </c>
      <c r="G26" s="10">
        <f t="shared" si="0"/>
        <v>14.58</v>
      </c>
      <c r="H26" s="17"/>
      <c r="I26" s="16"/>
    </row>
    <row r="27" spans="1:9" x14ac:dyDescent="0.25">
      <c r="A27" s="20" t="s">
        <v>18</v>
      </c>
      <c r="B27" s="38" t="s">
        <v>97</v>
      </c>
      <c r="C27" s="39" t="s">
        <v>102</v>
      </c>
      <c r="D27" s="32" t="s">
        <v>44</v>
      </c>
      <c r="E27" s="143">
        <v>1170</v>
      </c>
      <c r="F27" s="91">
        <v>0.95</v>
      </c>
      <c r="G27" s="10">
        <f t="shared" si="0"/>
        <v>1111.5</v>
      </c>
      <c r="H27" s="17"/>
      <c r="I27" s="16"/>
    </row>
    <row r="28" spans="1:9" ht="15.75" thickBot="1" x14ac:dyDescent="0.3">
      <c r="A28" s="20" t="s">
        <v>18</v>
      </c>
      <c r="B28" s="38" t="s">
        <v>99</v>
      </c>
      <c r="C28" s="313" t="s">
        <v>772</v>
      </c>
      <c r="D28" s="32" t="s">
        <v>44</v>
      </c>
      <c r="E28" s="143">
        <v>15</v>
      </c>
      <c r="F28" s="91">
        <v>6.53</v>
      </c>
      <c r="G28" s="10">
        <f t="shared" si="0"/>
        <v>97.95</v>
      </c>
      <c r="H28" s="17"/>
      <c r="I28" s="16"/>
    </row>
    <row r="29" spans="1:9" ht="29.25" thickBot="1" x14ac:dyDescent="0.3">
      <c r="A29" s="20" t="s">
        <v>18</v>
      </c>
      <c r="B29" s="38" t="s">
        <v>101</v>
      </c>
      <c r="C29" s="184" t="s">
        <v>115</v>
      </c>
      <c r="D29" s="32" t="s">
        <v>44</v>
      </c>
      <c r="E29" s="143">
        <v>855</v>
      </c>
      <c r="F29" s="91">
        <v>4.09</v>
      </c>
      <c r="G29" s="10">
        <f t="shared" si="0"/>
        <v>3496.95</v>
      </c>
      <c r="H29" s="14" t="s">
        <v>121</v>
      </c>
      <c r="I29" s="15">
        <f>ROUND(SUM(G16:G29),2)</f>
        <v>11680.53</v>
      </c>
    </row>
    <row r="30" spans="1:9" x14ac:dyDescent="0.25">
      <c r="A30" s="19" t="s">
        <v>122</v>
      </c>
      <c r="B30" s="37" t="s">
        <v>123</v>
      </c>
      <c r="C30" s="182" t="s">
        <v>128</v>
      </c>
      <c r="D30" s="183" t="s">
        <v>49</v>
      </c>
      <c r="E30" s="273">
        <v>45</v>
      </c>
      <c r="F30" s="98">
        <v>7.95</v>
      </c>
      <c r="G30" s="9">
        <f t="shared" si="0"/>
        <v>357.75</v>
      </c>
      <c r="H30" s="90"/>
      <c r="I30" s="3"/>
    </row>
    <row r="31" spans="1:9" x14ac:dyDescent="0.25">
      <c r="A31" s="20" t="s">
        <v>122</v>
      </c>
      <c r="B31" s="38" t="s">
        <v>125</v>
      </c>
      <c r="C31" s="46" t="s">
        <v>130</v>
      </c>
      <c r="D31" s="32" t="s">
        <v>44</v>
      </c>
      <c r="E31" s="274">
        <v>90</v>
      </c>
      <c r="F31" s="100">
        <v>0.9</v>
      </c>
      <c r="G31" s="10">
        <f t="shared" si="0"/>
        <v>81</v>
      </c>
      <c r="H31" s="90"/>
      <c r="I31" s="3"/>
    </row>
    <row r="32" spans="1:9" ht="18" x14ac:dyDescent="0.25">
      <c r="A32" s="20" t="s">
        <v>122</v>
      </c>
      <c r="B32" s="38" t="s">
        <v>127</v>
      </c>
      <c r="C32" s="46" t="s">
        <v>132</v>
      </c>
      <c r="D32" s="40" t="s">
        <v>42</v>
      </c>
      <c r="E32" s="274">
        <v>2.25</v>
      </c>
      <c r="F32" s="100">
        <v>65.599999999999994</v>
      </c>
      <c r="G32" s="10">
        <f t="shared" si="0"/>
        <v>147.6</v>
      </c>
      <c r="H32" s="90"/>
      <c r="I32" s="3"/>
    </row>
    <row r="33" spans="1:9" ht="18.75" thickBot="1" x14ac:dyDescent="0.3">
      <c r="A33" s="20" t="s">
        <v>122</v>
      </c>
      <c r="B33" s="38" t="s">
        <v>129</v>
      </c>
      <c r="C33" s="46" t="s">
        <v>134</v>
      </c>
      <c r="D33" s="40" t="s">
        <v>42</v>
      </c>
      <c r="E33" s="274">
        <v>9</v>
      </c>
      <c r="F33" s="100">
        <v>63.3</v>
      </c>
      <c r="G33" s="10">
        <f t="shared" si="0"/>
        <v>569.70000000000005</v>
      </c>
      <c r="H33" s="13"/>
      <c r="I33" s="3"/>
    </row>
    <row r="34" spans="1:9" ht="29.25" thickBot="1" x14ac:dyDescent="0.3">
      <c r="A34" s="101" t="s">
        <v>122</v>
      </c>
      <c r="B34" s="109" t="s">
        <v>131</v>
      </c>
      <c r="C34" s="51" t="s">
        <v>136</v>
      </c>
      <c r="D34" s="60" t="s">
        <v>42</v>
      </c>
      <c r="E34" s="275">
        <v>18</v>
      </c>
      <c r="F34" s="103">
        <v>28.54</v>
      </c>
      <c r="G34" s="53">
        <f t="shared" si="0"/>
        <v>513.72</v>
      </c>
      <c r="H34" s="14" t="s">
        <v>137</v>
      </c>
      <c r="I34" s="15">
        <f>ROUND(SUM(G30:G34),2)</f>
        <v>1669.77</v>
      </c>
    </row>
    <row r="35" spans="1:9" ht="30" x14ac:dyDescent="0.25">
      <c r="A35" s="19" t="s">
        <v>138</v>
      </c>
      <c r="B35" s="97" t="s">
        <v>139</v>
      </c>
      <c r="C35" s="49" t="s">
        <v>140</v>
      </c>
      <c r="D35" s="150" t="s">
        <v>46</v>
      </c>
      <c r="E35" s="273">
        <v>1</v>
      </c>
      <c r="F35" s="98">
        <v>419.31</v>
      </c>
      <c r="G35" s="9">
        <f t="shared" si="0"/>
        <v>419.31</v>
      </c>
      <c r="H35" s="17"/>
      <c r="I35" s="16"/>
    </row>
    <row r="36" spans="1:9" ht="30" x14ac:dyDescent="0.25">
      <c r="A36" s="20" t="s">
        <v>138</v>
      </c>
      <c r="B36" s="99" t="s">
        <v>141</v>
      </c>
      <c r="C36" s="46" t="s">
        <v>144</v>
      </c>
      <c r="D36" s="50" t="s">
        <v>49</v>
      </c>
      <c r="E36" s="274">
        <v>12</v>
      </c>
      <c r="F36" s="100">
        <v>12.36</v>
      </c>
      <c r="G36" s="10">
        <f t="shared" si="0"/>
        <v>148.32</v>
      </c>
      <c r="H36" s="17"/>
      <c r="I36" s="16"/>
    </row>
    <row r="37" spans="1:9" ht="18" x14ac:dyDescent="0.25">
      <c r="A37" s="20" t="s">
        <v>138</v>
      </c>
      <c r="B37" s="99" t="s">
        <v>143</v>
      </c>
      <c r="C37" s="46" t="s">
        <v>146</v>
      </c>
      <c r="D37" s="151" t="s">
        <v>42</v>
      </c>
      <c r="E37" s="143">
        <v>60</v>
      </c>
      <c r="F37" s="100">
        <v>2.19</v>
      </c>
      <c r="G37" s="10">
        <f t="shared" si="0"/>
        <v>131.4</v>
      </c>
      <c r="H37" s="17"/>
      <c r="I37" s="16"/>
    </row>
    <row r="38" spans="1:9" ht="18" x14ac:dyDescent="0.25">
      <c r="A38" s="20" t="s">
        <v>138</v>
      </c>
      <c r="B38" s="99" t="s">
        <v>145</v>
      </c>
      <c r="C38" s="46" t="s">
        <v>148</v>
      </c>
      <c r="D38" s="151" t="s">
        <v>42</v>
      </c>
      <c r="E38" s="143">
        <v>29.23</v>
      </c>
      <c r="F38" s="100">
        <v>3.72</v>
      </c>
      <c r="G38" s="10">
        <f t="shared" si="0"/>
        <v>108.74</v>
      </c>
      <c r="H38" s="17"/>
      <c r="I38" s="16"/>
    </row>
    <row r="39" spans="1:9" ht="30" x14ac:dyDescent="0.25">
      <c r="A39" s="20" t="s">
        <v>138</v>
      </c>
      <c r="B39" s="99" t="s">
        <v>147</v>
      </c>
      <c r="C39" s="46" t="s">
        <v>152</v>
      </c>
      <c r="D39" s="50" t="s">
        <v>46</v>
      </c>
      <c r="E39" s="143">
        <v>1</v>
      </c>
      <c r="F39" s="100">
        <v>352.6</v>
      </c>
      <c r="G39" s="10">
        <f t="shared" si="0"/>
        <v>352.6</v>
      </c>
      <c r="H39" s="17"/>
      <c r="I39" s="16"/>
    </row>
    <row r="40" spans="1:9" ht="30" x14ac:dyDescent="0.25">
      <c r="A40" s="20" t="s">
        <v>138</v>
      </c>
      <c r="B40" s="99" t="s">
        <v>149</v>
      </c>
      <c r="C40" s="46" t="s">
        <v>154</v>
      </c>
      <c r="D40" s="151" t="s">
        <v>42</v>
      </c>
      <c r="E40" s="143">
        <v>25</v>
      </c>
      <c r="F40" s="100">
        <v>3.72</v>
      </c>
      <c r="G40" s="10">
        <f t="shared" si="0"/>
        <v>93</v>
      </c>
      <c r="H40" s="17"/>
      <c r="I40" s="16"/>
    </row>
    <row r="41" spans="1:9" ht="18" x14ac:dyDescent="0.25">
      <c r="A41" s="20" t="s">
        <v>138</v>
      </c>
      <c r="B41" s="99" t="s">
        <v>151</v>
      </c>
      <c r="C41" s="46" t="s">
        <v>156</v>
      </c>
      <c r="D41" s="151" t="s">
        <v>42</v>
      </c>
      <c r="E41" s="143">
        <v>3</v>
      </c>
      <c r="F41" s="100">
        <v>28.54</v>
      </c>
      <c r="G41" s="10">
        <f t="shared" si="0"/>
        <v>85.62</v>
      </c>
      <c r="H41" s="17"/>
      <c r="I41" s="16"/>
    </row>
    <row r="42" spans="1:9" ht="18" x14ac:dyDescent="0.25">
      <c r="A42" s="20" t="s">
        <v>138</v>
      </c>
      <c r="B42" s="99" t="s">
        <v>153</v>
      </c>
      <c r="C42" s="46" t="s">
        <v>158</v>
      </c>
      <c r="D42" s="151" t="s">
        <v>42</v>
      </c>
      <c r="E42" s="143">
        <v>24</v>
      </c>
      <c r="F42" s="100">
        <v>16.010000000000002</v>
      </c>
      <c r="G42" s="10">
        <f t="shared" si="0"/>
        <v>384.24</v>
      </c>
      <c r="H42" s="17"/>
      <c r="I42" s="16"/>
    </row>
    <row r="43" spans="1:9" ht="18" x14ac:dyDescent="0.25">
      <c r="A43" s="20" t="s">
        <v>138</v>
      </c>
      <c r="B43" s="99" t="s">
        <v>155</v>
      </c>
      <c r="C43" s="39" t="s">
        <v>26</v>
      </c>
      <c r="D43" s="151" t="s">
        <v>42</v>
      </c>
      <c r="E43" s="143">
        <v>30.76</v>
      </c>
      <c r="F43" s="100">
        <v>4.49</v>
      </c>
      <c r="G43" s="10">
        <f t="shared" si="0"/>
        <v>138.11000000000001</v>
      </c>
      <c r="H43" s="17"/>
      <c r="I43" s="16"/>
    </row>
    <row r="44" spans="1:9" x14ac:dyDescent="0.25">
      <c r="A44" s="20" t="s">
        <v>138</v>
      </c>
      <c r="B44" s="99" t="s">
        <v>157</v>
      </c>
      <c r="C44" s="46" t="s">
        <v>161</v>
      </c>
      <c r="D44" s="50" t="s">
        <v>49</v>
      </c>
      <c r="E44" s="143">
        <v>12</v>
      </c>
      <c r="F44" s="100">
        <v>3.42</v>
      </c>
      <c r="G44" s="10">
        <f t="shared" si="0"/>
        <v>41.04</v>
      </c>
      <c r="H44" s="17"/>
      <c r="I44" s="16"/>
    </row>
    <row r="45" spans="1:9" ht="15.75" thickBot="1" x14ac:dyDescent="0.3">
      <c r="A45" s="20" t="s">
        <v>138</v>
      </c>
      <c r="B45" s="99" t="s">
        <v>159</v>
      </c>
      <c r="C45" s="46" t="s">
        <v>163</v>
      </c>
      <c r="D45" s="50" t="s">
        <v>49</v>
      </c>
      <c r="E45" s="143">
        <v>12</v>
      </c>
      <c r="F45" s="100">
        <v>4.08</v>
      </c>
      <c r="G45" s="10">
        <f t="shared" si="0"/>
        <v>48.96</v>
      </c>
      <c r="H45" s="17"/>
      <c r="I45" s="16"/>
    </row>
    <row r="46" spans="1:9" ht="30.75" thickBot="1" x14ac:dyDescent="0.3">
      <c r="A46" s="20" t="s">
        <v>138</v>
      </c>
      <c r="B46" s="99" t="s">
        <v>160</v>
      </c>
      <c r="C46" s="46" t="s">
        <v>165</v>
      </c>
      <c r="D46" s="50" t="s">
        <v>49</v>
      </c>
      <c r="E46" s="143">
        <v>1</v>
      </c>
      <c r="F46" s="100">
        <v>164.15</v>
      </c>
      <c r="G46" s="10">
        <f t="shared" si="0"/>
        <v>164.15</v>
      </c>
      <c r="H46" s="104" t="s">
        <v>182</v>
      </c>
      <c r="I46" s="15">
        <f>ROUND(SUM(G35:G46),2)</f>
        <v>2115.4899999999998</v>
      </c>
    </row>
    <row r="47" spans="1:9" ht="30" x14ac:dyDescent="0.25">
      <c r="A47" s="19" t="s">
        <v>183</v>
      </c>
      <c r="B47" s="37" t="s">
        <v>184</v>
      </c>
      <c r="C47" s="54" t="s">
        <v>421</v>
      </c>
      <c r="D47" s="55" t="s">
        <v>42</v>
      </c>
      <c r="E47" s="67">
        <v>115.64</v>
      </c>
      <c r="F47" s="98">
        <v>17.89</v>
      </c>
      <c r="G47" s="9">
        <f t="shared" ref="G47:G104" si="2">ROUND((E47*F47),2)</f>
        <v>2068.8000000000002</v>
      </c>
      <c r="H47" s="352" t="s">
        <v>186</v>
      </c>
      <c r="I47" s="16"/>
    </row>
    <row r="48" spans="1:9" ht="30" x14ac:dyDescent="0.25">
      <c r="A48" s="20" t="s">
        <v>183</v>
      </c>
      <c r="B48" s="38" t="s">
        <v>187</v>
      </c>
      <c r="C48" s="56" t="s">
        <v>188</v>
      </c>
      <c r="D48" s="32" t="s">
        <v>44</v>
      </c>
      <c r="E48" s="276">
        <v>88.95</v>
      </c>
      <c r="F48" s="105">
        <v>14.03</v>
      </c>
      <c r="G48" s="10">
        <f t="shared" si="2"/>
        <v>1247.97</v>
      </c>
      <c r="H48" s="351"/>
      <c r="I48" s="16"/>
    </row>
    <row r="49" spans="1:9" ht="30.75" thickBot="1" x14ac:dyDescent="0.3">
      <c r="A49" s="20" t="s">
        <v>183</v>
      </c>
      <c r="B49" s="38" t="s">
        <v>189</v>
      </c>
      <c r="C49" s="51" t="s">
        <v>420</v>
      </c>
      <c r="D49" s="32" t="s">
        <v>44</v>
      </c>
      <c r="E49" s="276">
        <v>70</v>
      </c>
      <c r="F49" s="105">
        <v>34.229999999999997</v>
      </c>
      <c r="G49" s="10">
        <f t="shared" si="2"/>
        <v>2396.1</v>
      </c>
      <c r="H49" s="351"/>
      <c r="I49" s="16"/>
    </row>
    <row r="50" spans="1:9" ht="30" x14ac:dyDescent="0.25">
      <c r="A50" s="20" t="s">
        <v>183</v>
      </c>
      <c r="B50" s="38" t="s">
        <v>191</v>
      </c>
      <c r="C50" s="57" t="s">
        <v>205</v>
      </c>
      <c r="D50" s="40" t="s">
        <v>42</v>
      </c>
      <c r="E50" s="276">
        <v>73.5</v>
      </c>
      <c r="F50" s="105">
        <v>17.87</v>
      </c>
      <c r="G50" s="10">
        <f t="shared" si="2"/>
        <v>1313.45</v>
      </c>
      <c r="H50" s="351"/>
      <c r="I50" s="16"/>
    </row>
    <row r="51" spans="1:9" ht="30" x14ac:dyDescent="0.25">
      <c r="A51" s="20" t="s">
        <v>183</v>
      </c>
      <c r="B51" s="38" t="s">
        <v>193</v>
      </c>
      <c r="C51" s="56" t="s">
        <v>200</v>
      </c>
      <c r="D51" s="32" t="s">
        <v>44</v>
      </c>
      <c r="E51" s="276">
        <v>42</v>
      </c>
      <c r="F51" s="105">
        <v>10.85</v>
      </c>
      <c r="G51" s="10">
        <f t="shared" si="2"/>
        <v>455.7</v>
      </c>
      <c r="H51" s="351"/>
      <c r="I51" s="16"/>
    </row>
    <row r="52" spans="1:9" ht="30" x14ac:dyDescent="0.25">
      <c r="A52" s="20" t="s">
        <v>183</v>
      </c>
      <c r="B52" s="38" t="s">
        <v>195</v>
      </c>
      <c r="C52" s="56" t="s">
        <v>192</v>
      </c>
      <c r="D52" s="32" t="s">
        <v>44</v>
      </c>
      <c r="E52" s="276">
        <v>42</v>
      </c>
      <c r="F52" s="105">
        <v>2.0099999999999998</v>
      </c>
      <c r="G52" s="10">
        <f t="shared" si="2"/>
        <v>84.42</v>
      </c>
      <c r="H52" s="351"/>
      <c r="I52" s="16"/>
    </row>
    <row r="53" spans="1:9" ht="30" x14ac:dyDescent="0.25">
      <c r="A53" s="20" t="s">
        <v>183</v>
      </c>
      <c r="B53" s="38" t="s">
        <v>197</v>
      </c>
      <c r="C53" s="56" t="s">
        <v>209</v>
      </c>
      <c r="D53" s="32" t="s">
        <v>44</v>
      </c>
      <c r="E53" s="276">
        <v>40</v>
      </c>
      <c r="F53" s="105">
        <v>22.68</v>
      </c>
      <c r="G53" s="10">
        <f t="shared" si="2"/>
        <v>907.2</v>
      </c>
      <c r="H53" s="351"/>
      <c r="I53" s="16"/>
    </row>
    <row r="54" spans="1:9" ht="30.75" thickBot="1" x14ac:dyDescent="0.3">
      <c r="A54" s="20" t="s">
        <v>183</v>
      </c>
      <c r="B54" s="38" t="s">
        <v>199</v>
      </c>
      <c r="C54" s="51" t="s">
        <v>194</v>
      </c>
      <c r="D54" s="32" t="s">
        <v>44</v>
      </c>
      <c r="E54" s="276">
        <v>2</v>
      </c>
      <c r="F54" s="105">
        <v>42.42</v>
      </c>
      <c r="G54" s="10">
        <f t="shared" si="2"/>
        <v>84.84</v>
      </c>
      <c r="H54" s="351"/>
      <c r="I54" s="16"/>
    </row>
    <row r="55" spans="1:9" ht="30" x14ac:dyDescent="0.25">
      <c r="A55" s="20" t="s">
        <v>219</v>
      </c>
      <c r="B55" s="38" t="s">
        <v>201</v>
      </c>
      <c r="C55" s="57" t="s">
        <v>221</v>
      </c>
      <c r="D55" s="40" t="s">
        <v>42</v>
      </c>
      <c r="E55" s="276">
        <v>311.59999999999997</v>
      </c>
      <c r="F55" s="105">
        <v>17.84</v>
      </c>
      <c r="G55" s="10">
        <f t="shared" si="2"/>
        <v>5558.94</v>
      </c>
      <c r="H55" s="351"/>
      <c r="I55" s="16"/>
    </row>
    <row r="56" spans="1:9" ht="30" x14ac:dyDescent="0.25">
      <c r="A56" s="20" t="s">
        <v>219</v>
      </c>
      <c r="B56" s="38" t="s">
        <v>202</v>
      </c>
      <c r="C56" s="56" t="s">
        <v>188</v>
      </c>
      <c r="D56" s="32" t="s">
        <v>44</v>
      </c>
      <c r="E56" s="276">
        <v>418.71</v>
      </c>
      <c r="F56" s="105">
        <v>12.76</v>
      </c>
      <c r="G56" s="10">
        <f t="shared" si="2"/>
        <v>5342.74</v>
      </c>
      <c r="H56" s="351"/>
      <c r="I56" s="16"/>
    </row>
    <row r="57" spans="1:9" ht="30" x14ac:dyDescent="0.25">
      <c r="A57" s="20" t="s">
        <v>219</v>
      </c>
      <c r="B57" s="38" t="s">
        <v>204</v>
      </c>
      <c r="C57" s="56" t="s">
        <v>224</v>
      </c>
      <c r="D57" s="32" t="s">
        <v>44</v>
      </c>
      <c r="E57" s="276">
        <v>385.53</v>
      </c>
      <c r="F57" s="105">
        <v>13.81</v>
      </c>
      <c r="G57" s="10">
        <f t="shared" si="2"/>
        <v>5324.17</v>
      </c>
      <c r="H57" s="351"/>
      <c r="I57" s="16"/>
    </row>
    <row r="58" spans="1:9" ht="30" x14ac:dyDescent="0.25">
      <c r="A58" s="20" t="s">
        <v>219</v>
      </c>
      <c r="B58" s="38" t="s">
        <v>206</v>
      </c>
      <c r="C58" s="336" t="s">
        <v>776</v>
      </c>
      <c r="D58" s="58" t="s">
        <v>44</v>
      </c>
      <c r="E58" s="276">
        <v>383.87</v>
      </c>
      <c r="F58" s="105">
        <v>0.35</v>
      </c>
      <c r="G58" s="10">
        <f t="shared" si="2"/>
        <v>134.35</v>
      </c>
      <c r="H58" s="351"/>
      <c r="I58" s="16"/>
    </row>
    <row r="59" spans="1:9" ht="30" x14ac:dyDescent="0.25">
      <c r="A59" s="20" t="s">
        <v>219</v>
      </c>
      <c r="B59" s="38" t="s">
        <v>207</v>
      </c>
      <c r="C59" s="56" t="s">
        <v>227</v>
      </c>
      <c r="D59" s="32" t="s">
        <v>44</v>
      </c>
      <c r="E59" s="276">
        <v>382.76</v>
      </c>
      <c r="F59" s="105">
        <v>11.4</v>
      </c>
      <c r="G59" s="10">
        <f t="shared" si="2"/>
        <v>4363.46</v>
      </c>
      <c r="H59" s="351"/>
      <c r="I59" s="16"/>
    </row>
    <row r="60" spans="1:9" ht="30" x14ac:dyDescent="0.25">
      <c r="A60" s="20" t="s">
        <v>219</v>
      </c>
      <c r="B60" s="38" t="s">
        <v>208</v>
      </c>
      <c r="C60" s="336" t="s">
        <v>777</v>
      </c>
      <c r="D60" s="32" t="s">
        <v>44</v>
      </c>
      <c r="E60" s="276">
        <v>381.65</v>
      </c>
      <c r="F60" s="105">
        <v>0.35</v>
      </c>
      <c r="G60" s="10">
        <f t="shared" si="2"/>
        <v>133.58000000000001</v>
      </c>
      <c r="H60" s="351"/>
      <c r="I60" s="16"/>
    </row>
    <row r="61" spans="1:9" ht="30" x14ac:dyDescent="0.25">
      <c r="A61" s="20" t="s">
        <v>219</v>
      </c>
      <c r="B61" s="38" t="s">
        <v>210</v>
      </c>
      <c r="C61" s="56" t="s">
        <v>230</v>
      </c>
      <c r="D61" s="32" t="s">
        <v>44</v>
      </c>
      <c r="E61" s="276">
        <v>381.1</v>
      </c>
      <c r="F61" s="105">
        <v>9.56</v>
      </c>
      <c r="G61" s="10">
        <f t="shared" si="2"/>
        <v>3643.32</v>
      </c>
      <c r="H61" s="351"/>
      <c r="I61" s="16"/>
    </row>
    <row r="62" spans="1:9" ht="30.75" thickBot="1" x14ac:dyDescent="0.3">
      <c r="A62" s="20" t="s">
        <v>219</v>
      </c>
      <c r="B62" s="38" t="s">
        <v>211</v>
      </c>
      <c r="C62" s="51" t="s">
        <v>232</v>
      </c>
      <c r="D62" s="32" t="s">
        <v>44</v>
      </c>
      <c r="E62" s="276">
        <v>380</v>
      </c>
      <c r="F62" s="105">
        <v>0.25</v>
      </c>
      <c r="G62" s="10">
        <f t="shared" si="2"/>
        <v>95</v>
      </c>
      <c r="H62" s="351"/>
      <c r="I62" s="16"/>
    </row>
    <row r="63" spans="1:9" ht="30.75" thickBot="1" x14ac:dyDescent="0.3">
      <c r="A63" s="106" t="s">
        <v>219</v>
      </c>
      <c r="B63" s="107" t="s">
        <v>212</v>
      </c>
      <c r="C63" s="59" t="s">
        <v>248</v>
      </c>
      <c r="D63" s="60" t="s">
        <v>42</v>
      </c>
      <c r="E63" s="257">
        <v>160</v>
      </c>
      <c r="F63" s="108">
        <v>6.02</v>
      </c>
      <c r="G63" s="53">
        <f t="shared" si="2"/>
        <v>963.2</v>
      </c>
      <c r="H63" s="351"/>
      <c r="I63" s="16"/>
    </row>
    <row r="64" spans="1:9" ht="30" x14ac:dyDescent="0.25">
      <c r="A64" s="19" t="s">
        <v>249</v>
      </c>
      <c r="B64" s="37" t="s">
        <v>184</v>
      </c>
      <c r="C64" s="54" t="s">
        <v>250</v>
      </c>
      <c r="D64" s="55" t="s">
        <v>42</v>
      </c>
      <c r="E64" s="67">
        <v>115.64</v>
      </c>
      <c r="F64" s="98">
        <v>0</v>
      </c>
      <c r="G64" s="9">
        <f t="shared" si="2"/>
        <v>0</v>
      </c>
      <c r="H64" s="351"/>
      <c r="I64" s="16"/>
    </row>
    <row r="65" spans="1:9" ht="30" x14ac:dyDescent="0.25">
      <c r="A65" s="20" t="s">
        <v>249</v>
      </c>
      <c r="B65" s="38" t="s">
        <v>187</v>
      </c>
      <c r="C65" s="56" t="s">
        <v>188</v>
      </c>
      <c r="D65" s="32" t="s">
        <v>44</v>
      </c>
      <c r="E65" s="276">
        <v>88.95</v>
      </c>
      <c r="F65" s="105">
        <v>0</v>
      </c>
      <c r="G65" s="10">
        <f t="shared" si="2"/>
        <v>0</v>
      </c>
      <c r="H65" s="351"/>
      <c r="I65" s="16"/>
    </row>
    <row r="66" spans="1:9" ht="30.75" thickBot="1" x14ac:dyDescent="0.3">
      <c r="A66" s="20" t="s">
        <v>249</v>
      </c>
      <c r="B66" s="38" t="s">
        <v>189</v>
      </c>
      <c r="C66" s="51" t="s">
        <v>190</v>
      </c>
      <c r="D66" s="32" t="s">
        <v>44</v>
      </c>
      <c r="E66" s="276">
        <v>70</v>
      </c>
      <c r="F66" s="105">
        <v>0</v>
      </c>
      <c r="G66" s="10">
        <f t="shared" si="2"/>
        <v>0</v>
      </c>
      <c r="H66" s="351"/>
      <c r="I66" s="16"/>
    </row>
    <row r="67" spans="1:9" ht="30" x14ac:dyDescent="0.25">
      <c r="A67" s="20" t="s">
        <v>249</v>
      </c>
      <c r="B67" s="38" t="s">
        <v>191</v>
      </c>
      <c r="C67" s="57" t="s">
        <v>252</v>
      </c>
      <c r="D67" s="40" t="s">
        <v>42</v>
      </c>
      <c r="E67" s="276">
        <v>73.5</v>
      </c>
      <c r="F67" s="105">
        <v>0</v>
      </c>
      <c r="G67" s="10">
        <f t="shared" si="2"/>
        <v>0</v>
      </c>
      <c r="H67" s="351"/>
      <c r="I67" s="16"/>
    </row>
    <row r="68" spans="1:9" ht="30" x14ac:dyDescent="0.25">
      <c r="A68" s="20" t="s">
        <v>249</v>
      </c>
      <c r="B68" s="38" t="s">
        <v>193</v>
      </c>
      <c r="C68" s="56" t="s">
        <v>200</v>
      </c>
      <c r="D68" s="32" t="s">
        <v>44</v>
      </c>
      <c r="E68" s="276">
        <v>42</v>
      </c>
      <c r="F68" s="105">
        <v>0</v>
      </c>
      <c r="G68" s="10">
        <f t="shared" si="2"/>
        <v>0</v>
      </c>
      <c r="H68" s="351"/>
      <c r="I68" s="16"/>
    </row>
    <row r="69" spans="1:9" ht="30" x14ac:dyDescent="0.25">
      <c r="A69" s="20" t="s">
        <v>249</v>
      </c>
      <c r="B69" s="38" t="s">
        <v>195</v>
      </c>
      <c r="C69" s="56" t="s">
        <v>192</v>
      </c>
      <c r="D69" s="32" t="s">
        <v>44</v>
      </c>
      <c r="E69" s="276">
        <v>42</v>
      </c>
      <c r="F69" s="105">
        <v>0</v>
      </c>
      <c r="G69" s="10">
        <f t="shared" si="2"/>
        <v>0</v>
      </c>
      <c r="H69" s="351"/>
      <c r="I69" s="16"/>
    </row>
    <row r="70" spans="1:9" ht="30" x14ac:dyDescent="0.25">
      <c r="A70" s="20" t="s">
        <v>249</v>
      </c>
      <c r="B70" s="38" t="s">
        <v>197</v>
      </c>
      <c r="C70" s="56" t="s">
        <v>209</v>
      </c>
      <c r="D70" s="32" t="s">
        <v>44</v>
      </c>
      <c r="E70" s="276">
        <v>40</v>
      </c>
      <c r="F70" s="105">
        <v>0</v>
      </c>
      <c r="G70" s="10">
        <f t="shared" si="2"/>
        <v>0</v>
      </c>
      <c r="H70" s="351"/>
      <c r="I70" s="16"/>
    </row>
    <row r="71" spans="1:9" ht="30.75" thickBot="1" x14ac:dyDescent="0.3">
      <c r="A71" s="20" t="s">
        <v>249</v>
      </c>
      <c r="B71" s="38" t="s">
        <v>199</v>
      </c>
      <c r="C71" s="51" t="s">
        <v>194</v>
      </c>
      <c r="D71" s="32" t="s">
        <v>44</v>
      </c>
      <c r="E71" s="276">
        <v>2</v>
      </c>
      <c r="F71" s="105">
        <v>0</v>
      </c>
      <c r="G71" s="10">
        <f t="shared" si="2"/>
        <v>0</v>
      </c>
      <c r="H71" s="351"/>
      <c r="I71" s="16"/>
    </row>
    <row r="72" spans="1:9" ht="30" x14ac:dyDescent="0.25">
      <c r="A72" s="20" t="s">
        <v>254</v>
      </c>
      <c r="B72" s="38" t="s">
        <v>201</v>
      </c>
      <c r="C72" s="57" t="s">
        <v>255</v>
      </c>
      <c r="D72" s="40" t="s">
        <v>42</v>
      </c>
      <c r="E72" s="276">
        <v>273.59999999999997</v>
      </c>
      <c r="F72" s="105">
        <v>0</v>
      </c>
      <c r="G72" s="10">
        <f t="shared" si="2"/>
        <v>0</v>
      </c>
      <c r="H72" s="351"/>
      <c r="I72" s="16"/>
    </row>
    <row r="73" spans="1:9" ht="30" x14ac:dyDescent="0.25">
      <c r="A73" s="20" t="s">
        <v>254</v>
      </c>
      <c r="B73" s="38" t="s">
        <v>202</v>
      </c>
      <c r="C73" s="56" t="s">
        <v>256</v>
      </c>
      <c r="D73" s="32" t="s">
        <v>44</v>
      </c>
      <c r="E73" s="276">
        <v>423.14</v>
      </c>
      <c r="F73" s="105">
        <v>0</v>
      </c>
      <c r="G73" s="10">
        <f t="shared" si="2"/>
        <v>0</v>
      </c>
      <c r="H73" s="351"/>
      <c r="I73" s="16"/>
    </row>
    <row r="74" spans="1:9" ht="30" x14ac:dyDescent="0.25">
      <c r="A74" s="20" t="s">
        <v>254</v>
      </c>
      <c r="B74" s="38" t="s">
        <v>204</v>
      </c>
      <c r="C74" s="56" t="s">
        <v>224</v>
      </c>
      <c r="D74" s="32" t="s">
        <v>44</v>
      </c>
      <c r="E74" s="276">
        <v>385.53</v>
      </c>
      <c r="F74" s="105">
        <v>0</v>
      </c>
      <c r="G74" s="10">
        <f t="shared" si="2"/>
        <v>0</v>
      </c>
      <c r="H74" s="351"/>
      <c r="I74" s="16"/>
    </row>
    <row r="75" spans="1:9" ht="30" x14ac:dyDescent="0.25">
      <c r="A75" s="20" t="s">
        <v>254</v>
      </c>
      <c r="B75" s="38" t="s">
        <v>206</v>
      </c>
      <c r="C75" s="336" t="s">
        <v>776</v>
      </c>
      <c r="D75" s="58" t="s">
        <v>44</v>
      </c>
      <c r="E75" s="276">
        <v>383.87</v>
      </c>
      <c r="F75" s="105">
        <v>0</v>
      </c>
      <c r="G75" s="10">
        <f t="shared" si="2"/>
        <v>0</v>
      </c>
      <c r="H75" s="351"/>
      <c r="I75" s="16"/>
    </row>
    <row r="76" spans="1:9" ht="30" x14ac:dyDescent="0.25">
      <c r="A76" s="20" t="s">
        <v>254</v>
      </c>
      <c r="B76" s="38" t="s">
        <v>207</v>
      </c>
      <c r="C76" s="56" t="s">
        <v>227</v>
      </c>
      <c r="D76" s="32" t="s">
        <v>44</v>
      </c>
      <c r="E76" s="276">
        <v>382.76</v>
      </c>
      <c r="F76" s="105">
        <v>0</v>
      </c>
      <c r="G76" s="10">
        <f t="shared" si="2"/>
        <v>0</v>
      </c>
      <c r="H76" s="351"/>
      <c r="I76" s="16"/>
    </row>
    <row r="77" spans="1:9" ht="30" x14ac:dyDescent="0.25">
      <c r="A77" s="20" t="s">
        <v>254</v>
      </c>
      <c r="B77" s="38" t="s">
        <v>208</v>
      </c>
      <c r="C77" s="336" t="s">
        <v>777</v>
      </c>
      <c r="D77" s="32" t="s">
        <v>44</v>
      </c>
      <c r="E77" s="276">
        <v>381.65</v>
      </c>
      <c r="F77" s="105">
        <v>0</v>
      </c>
      <c r="G77" s="10">
        <f t="shared" si="2"/>
        <v>0</v>
      </c>
      <c r="H77" s="351"/>
      <c r="I77" s="16"/>
    </row>
    <row r="78" spans="1:9" ht="30" x14ac:dyDescent="0.25">
      <c r="A78" s="20" t="s">
        <v>254</v>
      </c>
      <c r="B78" s="38" t="s">
        <v>210</v>
      </c>
      <c r="C78" s="56" t="s">
        <v>230</v>
      </c>
      <c r="D78" s="32" t="s">
        <v>44</v>
      </c>
      <c r="E78" s="276">
        <v>381.1</v>
      </c>
      <c r="F78" s="105">
        <v>0</v>
      </c>
      <c r="G78" s="10">
        <f t="shared" si="2"/>
        <v>0</v>
      </c>
      <c r="H78" s="351"/>
      <c r="I78" s="16"/>
    </row>
    <row r="79" spans="1:9" ht="31.5" customHeight="1" thickBot="1" x14ac:dyDescent="0.3">
      <c r="A79" s="20" t="s">
        <v>254</v>
      </c>
      <c r="B79" s="38" t="s">
        <v>211</v>
      </c>
      <c r="C79" s="51" t="s">
        <v>232</v>
      </c>
      <c r="D79" s="32" t="s">
        <v>44</v>
      </c>
      <c r="E79" s="276">
        <v>380</v>
      </c>
      <c r="F79" s="105">
        <v>0</v>
      </c>
      <c r="G79" s="10">
        <f t="shared" si="2"/>
        <v>0</v>
      </c>
      <c r="H79" s="351"/>
      <c r="I79" s="16"/>
    </row>
    <row r="80" spans="1:9" ht="30.75" thickBot="1" x14ac:dyDescent="0.3">
      <c r="A80" s="101" t="s">
        <v>254</v>
      </c>
      <c r="B80" s="107" t="s">
        <v>212</v>
      </c>
      <c r="C80" s="59" t="s">
        <v>248</v>
      </c>
      <c r="D80" s="52" t="s">
        <v>42</v>
      </c>
      <c r="E80" s="257">
        <v>160</v>
      </c>
      <c r="F80" s="103">
        <v>0</v>
      </c>
      <c r="G80" s="53">
        <f t="shared" si="2"/>
        <v>0</v>
      </c>
      <c r="H80" s="104" t="s">
        <v>260</v>
      </c>
      <c r="I80" s="15">
        <f>ROUND(SUM(G47:G80),2)</f>
        <v>34117.24</v>
      </c>
    </row>
    <row r="81" spans="1:9" ht="30" x14ac:dyDescent="0.25">
      <c r="A81" s="20" t="s">
        <v>489</v>
      </c>
      <c r="B81" s="38" t="s">
        <v>262</v>
      </c>
      <c r="C81" s="56" t="s">
        <v>427</v>
      </c>
      <c r="D81" s="110" t="s">
        <v>49</v>
      </c>
      <c r="E81" s="143">
        <v>26</v>
      </c>
      <c r="F81" s="100">
        <v>15.41</v>
      </c>
      <c r="G81" s="10">
        <f t="shared" si="2"/>
        <v>400.66</v>
      </c>
      <c r="H81" s="3"/>
      <c r="I81" s="3"/>
    </row>
    <row r="82" spans="1:9" ht="30" x14ac:dyDescent="0.25">
      <c r="A82" s="20" t="s">
        <v>489</v>
      </c>
      <c r="B82" s="38" t="s">
        <v>263</v>
      </c>
      <c r="C82" s="56" t="s">
        <v>272</v>
      </c>
      <c r="D82" s="110" t="s">
        <v>49</v>
      </c>
      <c r="E82" s="143">
        <v>55</v>
      </c>
      <c r="F82" s="100">
        <v>15.42</v>
      </c>
      <c r="G82" s="10">
        <f t="shared" si="2"/>
        <v>848.1</v>
      </c>
      <c r="H82" s="90"/>
      <c r="I82" s="3"/>
    </row>
    <row r="83" spans="1:9" ht="30" x14ac:dyDescent="0.25">
      <c r="A83" s="20" t="s">
        <v>489</v>
      </c>
      <c r="B83" s="38" t="s">
        <v>264</v>
      </c>
      <c r="C83" s="56" t="s">
        <v>278</v>
      </c>
      <c r="D83" s="110" t="s">
        <v>49</v>
      </c>
      <c r="E83" s="143">
        <v>26</v>
      </c>
      <c r="F83" s="100">
        <v>57.32</v>
      </c>
      <c r="G83" s="10">
        <f t="shared" si="2"/>
        <v>1490.32</v>
      </c>
      <c r="H83" s="90"/>
      <c r="I83" s="3"/>
    </row>
    <row r="84" spans="1:9" ht="30" x14ac:dyDescent="0.25">
      <c r="A84" s="20" t="s">
        <v>489</v>
      </c>
      <c r="B84" s="38" t="s">
        <v>508</v>
      </c>
      <c r="C84" s="56" t="s">
        <v>292</v>
      </c>
      <c r="D84" s="110" t="s">
        <v>49</v>
      </c>
      <c r="E84" s="143">
        <v>52</v>
      </c>
      <c r="F84" s="100">
        <v>0.35</v>
      </c>
      <c r="G84" s="10">
        <f t="shared" si="2"/>
        <v>18.2</v>
      </c>
      <c r="H84" s="17"/>
      <c r="I84" s="16"/>
    </row>
    <row r="85" spans="1:9" ht="30" x14ac:dyDescent="0.25">
      <c r="A85" s="20" t="s">
        <v>489</v>
      </c>
      <c r="B85" s="38" t="s">
        <v>509</v>
      </c>
      <c r="C85" s="56" t="s">
        <v>294</v>
      </c>
      <c r="D85" s="110" t="s">
        <v>49</v>
      </c>
      <c r="E85" s="143">
        <v>52</v>
      </c>
      <c r="F85" s="100">
        <v>0.63</v>
      </c>
      <c r="G85" s="10">
        <f t="shared" si="2"/>
        <v>32.76</v>
      </c>
      <c r="H85" s="17"/>
      <c r="I85" s="16"/>
    </row>
    <row r="86" spans="1:9" ht="30" x14ac:dyDescent="0.25">
      <c r="A86" s="20" t="s">
        <v>489</v>
      </c>
      <c r="B86" s="38" t="s">
        <v>510</v>
      </c>
      <c r="C86" s="56" t="s">
        <v>296</v>
      </c>
      <c r="D86" s="110" t="s">
        <v>49</v>
      </c>
      <c r="E86" s="143">
        <v>52</v>
      </c>
      <c r="F86" s="100">
        <v>0.76</v>
      </c>
      <c r="G86" s="10">
        <f t="shared" si="2"/>
        <v>39.520000000000003</v>
      </c>
      <c r="H86" s="17"/>
      <c r="I86" s="16"/>
    </row>
    <row r="87" spans="1:9" ht="30" x14ac:dyDescent="0.25">
      <c r="A87" s="20" t="s">
        <v>489</v>
      </c>
      <c r="B87" s="38" t="s">
        <v>511</v>
      </c>
      <c r="C87" s="56" t="s">
        <v>300</v>
      </c>
      <c r="D87" s="110" t="s">
        <v>49</v>
      </c>
      <c r="E87" s="143">
        <v>26</v>
      </c>
      <c r="F87" s="100">
        <v>2.08</v>
      </c>
      <c r="G87" s="10">
        <f t="shared" si="2"/>
        <v>54.08</v>
      </c>
      <c r="H87" s="17"/>
      <c r="I87" s="16"/>
    </row>
    <row r="88" spans="1:9" ht="30" x14ac:dyDescent="0.25">
      <c r="A88" s="20" t="s">
        <v>489</v>
      </c>
      <c r="B88" s="38" t="s">
        <v>512</v>
      </c>
      <c r="C88" s="56" t="s">
        <v>302</v>
      </c>
      <c r="D88" s="110" t="s">
        <v>49</v>
      </c>
      <c r="E88" s="143">
        <v>26</v>
      </c>
      <c r="F88" s="100">
        <v>0.17</v>
      </c>
      <c r="G88" s="10">
        <f t="shared" si="2"/>
        <v>4.42</v>
      </c>
      <c r="H88" s="17"/>
      <c r="I88" s="16"/>
    </row>
    <row r="89" spans="1:9" ht="30" x14ac:dyDescent="0.25">
      <c r="A89" s="20" t="s">
        <v>489</v>
      </c>
      <c r="B89" s="38" t="s">
        <v>513</v>
      </c>
      <c r="C89" s="56" t="s">
        <v>304</v>
      </c>
      <c r="D89" s="32" t="s">
        <v>44</v>
      </c>
      <c r="E89" s="143">
        <v>110</v>
      </c>
      <c r="F89" s="100">
        <v>5.18</v>
      </c>
      <c r="G89" s="10">
        <f t="shared" si="2"/>
        <v>569.79999999999995</v>
      </c>
      <c r="H89" s="17"/>
      <c r="I89" s="16"/>
    </row>
    <row r="90" spans="1:9" ht="30.75" thickBot="1" x14ac:dyDescent="0.3">
      <c r="A90" s="20" t="s">
        <v>489</v>
      </c>
      <c r="B90" s="38" t="s">
        <v>516</v>
      </c>
      <c r="C90" s="56" t="s">
        <v>306</v>
      </c>
      <c r="D90" s="32" t="s">
        <v>44</v>
      </c>
      <c r="E90" s="143">
        <v>110</v>
      </c>
      <c r="F90" s="100">
        <v>1.7</v>
      </c>
      <c r="G90" s="10">
        <f t="shared" si="2"/>
        <v>187</v>
      </c>
      <c r="H90" s="17"/>
      <c r="I90" s="16"/>
    </row>
    <row r="91" spans="1:9" ht="30.75" thickBot="1" x14ac:dyDescent="0.3">
      <c r="A91" s="101" t="s">
        <v>489</v>
      </c>
      <c r="B91" s="109" t="s">
        <v>517</v>
      </c>
      <c r="C91" s="51" t="s">
        <v>307</v>
      </c>
      <c r="D91" s="72" t="s">
        <v>44</v>
      </c>
      <c r="E91" s="257">
        <v>6</v>
      </c>
      <c r="F91" s="103">
        <v>4.6100000000000003</v>
      </c>
      <c r="G91" s="53">
        <f t="shared" si="2"/>
        <v>27.66</v>
      </c>
      <c r="H91" s="104" t="s">
        <v>267</v>
      </c>
      <c r="I91" s="15">
        <f>ROUND(SUM(G81:G91),2)</f>
        <v>3672.52</v>
      </c>
    </row>
    <row r="92" spans="1:9" ht="45.75" thickBot="1" x14ac:dyDescent="0.3">
      <c r="A92" s="101" t="s">
        <v>490</v>
      </c>
      <c r="B92" s="109" t="s">
        <v>269</v>
      </c>
      <c r="C92" s="51" t="s">
        <v>321</v>
      </c>
      <c r="D92" s="113" t="s">
        <v>49</v>
      </c>
      <c r="E92" s="257">
        <v>26</v>
      </c>
      <c r="F92" s="103">
        <v>42.8</v>
      </c>
      <c r="G92" s="53">
        <f t="shared" si="2"/>
        <v>1112.8</v>
      </c>
      <c r="H92" s="104" t="s">
        <v>308</v>
      </c>
      <c r="I92" s="15">
        <f>ROUND(SUM(G92:G92),2)</f>
        <v>1112.8</v>
      </c>
    </row>
    <row r="93" spans="1:9" ht="45.75" thickBot="1" x14ac:dyDescent="0.3">
      <c r="A93" s="287" t="s">
        <v>491</v>
      </c>
      <c r="B93" s="296" t="s">
        <v>310</v>
      </c>
      <c r="C93" s="25" t="s">
        <v>325</v>
      </c>
      <c r="D93" s="111" t="s">
        <v>49</v>
      </c>
      <c r="E93" s="67">
        <v>105</v>
      </c>
      <c r="F93" s="98">
        <v>30</v>
      </c>
      <c r="G93" s="9">
        <f t="shared" si="2"/>
        <v>3150</v>
      </c>
      <c r="H93" s="17"/>
      <c r="I93" s="16"/>
    </row>
    <row r="94" spans="1:9" ht="29.25" thickBot="1" x14ac:dyDescent="0.3">
      <c r="A94" s="285" t="s">
        <v>491</v>
      </c>
      <c r="B94" s="297" t="s">
        <v>312</v>
      </c>
      <c r="C94" s="51" t="s">
        <v>341</v>
      </c>
      <c r="D94" s="72" t="s">
        <v>44</v>
      </c>
      <c r="E94" s="257">
        <v>40</v>
      </c>
      <c r="F94" s="103">
        <v>66.760000000000005</v>
      </c>
      <c r="G94" s="53">
        <f t="shared" si="2"/>
        <v>2670.4</v>
      </c>
      <c r="H94" s="104" t="s">
        <v>322</v>
      </c>
      <c r="I94" s="15">
        <f>ROUND(SUM(G93:G94),2)</f>
        <v>5820.4</v>
      </c>
    </row>
    <row r="95" spans="1:9" ht="41.45" customHeight="1" x14ac:dyDescent="0.25">
      <c r="A95" s="288" t="s">
        <v>492</v>
      </c>
      <c r="B95" s="293" t="s">
        <v>324</v>
      </c>
      <c r="C95" s="56" t="s">
        <v>351</v>
      </c>
      <c r="D95" s="110" t="s">
        <v>46</v>
      </c>
      <c r="E95" s="143">
        <v>8</v>
      </c>
      <c r="F95" s="100">
        <v>54.9</v>
      </c>
      <c r="G95" s="10">
        <f t="shared" si="2"/>
        <v>439.2</v>
      </c>
      <c r="H95" s="90"/>
      <c r="I95" s="3"/>
    </row>
    <row r="96" spans="1:9" ht="41.45" customHeight="1" x14ac:dyDescent="0.25">
      <c r="A96" s="288" t="s">
        <v>492</v>
      </c>
      <c r="B96" s="293" t="s">
        <v>326</v>
      </c>
      <c r="C96" s="56" t="s">
        <v>353</v>
      </c>
      <c r="D96" s="110" t="s">
        <v>49</v>
      </c>
      <c r="E96" s="143">
        <v>32</v>
      </c>
      <c r="F96" s="100">
        <v>15</v>
      </c>
      <c r="G96" s="10">
        <f t="shared" si="2"/>
        <v>480</v>
      </c>
      <c r="H96" s="90"/>
      <c r="I96" s="3"/>
    </row>
    <row r="97" spans="1:9" ht="42" customHeight="1" x14ac:dyDescent="0.25">
      <c r="A97" s="288" t="s">
        <v>492</v>
      </c>
      <c r="B97" s="293" t="s">
        <v>328</v>
      </c>
      <c r="C97" s="56" t="s">
        <v>355</v>
      </c>
      <c r="D97" s="110" t="s">
        <v>46</v>
      </c>
      <c r="E97" s="143">
        <v>4</v>
      </c>
      <c r="F97" s="100">
        <v>26.8</v>
      </c>
      <c r="G97" s="10">
        <f t="shared" si="2"/>
        <v>107.2</v>
      </c>
      <c r="H97" s="90"/>
      <c r="I97" s="3"/>
    </row>
    <row r="98" spans="1:9" ht="40.15" customHeight="1" thickBot="1" x14ac:dyDescent="0.3">
      <c r="A98" s="288" t="s">
        <v>492</v>
      </c>
      <c r="B98" s="293" t="s">
        <v>330</v>
      </c>
      <c r="C98" s="56" t="s">
        <v>431</v>
      </c>
      <c r="D98" s="110" t="s">
        <v>46</v>
      </c>
      <c r="E98" s="143">
        <v>1</v>
      </c>
      <c r="F98" s="100">
        <v>322</v>
      </c>
      <c r="G98" s="10">
        <f t="shared" si="2"/>
        <v>322</v>
      </c>
      <c r="H98" s="13"/>
      <c r="I98" s="3"/>
    </row>
    <row r="99" spans="1:9" ht="40.9" customHeight="1" thickBot="1" x14ac:dyDescent="0.3">
      <c r="A99" s="285" t="s">
        <v>492</v>
      </c>
      <c r="B99" s="297" t="s">
        <v>332</v>
      </c>
      <c r="C99" s="51" t="s">
        <v>361</v>
      </c>
      <c r="D99" s="113" t="s">
        <v>44</v>
      </c>
      <c r="E99" s="257">
        <v>7.4</v>
      </c>
      <c r="F99" s="103">
        <v>108.5</v>
      </c>
      <c r="G99" s="53">
        <f t="shared" si="2"/>
        <v>802.9</v>
      </c>
      <c r="H99" s="14" t="s">
        <v>362</v>
      </c>
      <c r="I99" s="15">
        <f>ROUND(SUM(G95:G99),2)</f>
        <v>2151.3000000000002</v>
      </c>
    </row>
    <row r="100" spans="1:9" ht="45" x14ac:dyDescent="0.25">
      <c r="A100" s="289" t="s">
        <v>493</v>
      </c>
      <c r="B100" s="298" t="s">
        <v>344</v>
      </c>
      <c r="C100" s="61" t="s">
        <v>365</v>
      </c>
      <c r="D100" s="116" t="s">
        <v>49</v>
      </c>
      <c r="E100" s="262">
        <v>120</v>
      </c>
      <c r="F100" s="119">
        <v>2.34</v>
      </c>
      <c r="G100" s="120">
        <f t="shared" si="2"/>
        <v>280.8</v>
      </c>
      <c r="H100" s="3"/>
      <c r="I100" s="3"/>
    </row>
    <row r="101" spans="1:9" ht="45" x14ac:dyDescent="0.25">
      <c r="A101" s="288" t="s">
        <v>493</v>
      </c>
      <c r="B101" s="299" t="s">
        <v>346</v>
      </c>
      <c r="C101" s="56" t="s">
        <v>437</v>
      </c>
      <c r="D101" s="50" t="s">
        <v>49</v>
      </c>
      <c r="E101" s="143">
        <v>24</v>
      </c>
      <c r="F101" s="100">
        <v>0.59</v>
      </c>
      <c r="G101" s="10">
        <f t="shared" si="2"/>
        <v>14.16</v>
      </c>
      <c r="H101" s="17"/>
      <c r="I101" s="16"/>
    </row>
    <row r="102" spans="1:9" ht="45.75" thickBot="1" x14ac:dyDescent="0.3">
      <c r="A102" s="288" t="s">
        <v>493</v>
      </c>
      <c r="B102" s="299" t="s">
        <v>348</v>
      </c>
      <c r="C102" s="56" t="s">
        <v>380</v>
      </c>
      <c r="D102" s="50" t="s">
        <v>44</v>
      </c>
      <c r="E102" s="143">
        <v>5</v>
      </c>
      <c r="F102" s="100">
        <v>20.5</v>
      </c>
      <c r="G102" s="10">
        <f t="shared" si="2"/>
        <v>102.5</v>
      </c>
      <c r="H102" s="17"/>
      <c r="I102" s="16"/>
    </row>
    <row r="103" spans="1:9" ht="45.75" thickBot="1" x14ac:dyDescent="0.3">
      <c r="A103" s="290" t="s">
        <v>493</v>
      </c>
      <c r="B103" s="300" t="s">
        <v>350</v>
      </c>
      <c r="C103" s="47" t="s">
        <v>383</v>
      </c>
      <c r="D103" s="115" t="s">
        <v>44</v>
      </c>
      <c r="E103" s="256">
        <v>2</v>
      </c>
      <c r="F103" s="112">
        <v>20.5</v>
      </c>
      <c r="G103" s="94">
        <f>ROUND((E103*F103),2)</f>
        <v>41</v>
      </c>
      <c r="H103" s="14" t="s">
        <v>385</v>
      </c>
      <c r="I103" s="15">
        <f>ROUND(SUM(G100:G103),2)</f>
        <v>438.46</v>
      </c>
    </row>
    <row r="104" spans="1:9" ht="60.75" thickBot="1" x14ac:dyDescent="0.3">
      <c r="A104" s="291" t="s">
        <v>494</v>
      </c>
      <c r="B104" s="301" t="s">
        <v>364</v>
      </c>
      <c r="C104" s="77" t="s">
        <v>411</v>
      </c>
      <c r="D104" s="126" t="s">
        <v>6</v>
      </c>
      <c r="E104" s="283">
        <v>1</v>
      </c>
      <c r="F104" s="127">
        <v>100</v>
      </c>
      <c r="G104" s="128">
        <f t="shared" si="2"/>
        <v>100</v>
      </c>
      <c r="H104" s="14" t="s">
        <v>403</v>
      </c>
      <c r="I104" s="15">
        <f>ROUND(SUM(G104:G104),2)</f>
        <v>100</v>
      </c>
    </row>
    <row r="105" spans="1:9" ht="43.5" thickBot="1" x14ac:dyDescent="0.3">
      <c r="A105" s="62"/>
      <c r="B105" s="62"/>
      <c r="C105" s="62"/>
      <c r="D105" s="81"/>
      <c r="E105" s="267"/>
      <c r="F105" s="63" t="s">
        <v>679</v>
      </c>
      <c r="G105" s="15">
        <f>ROUND(SUM(G5:G104),2)</f>
        <v>64607</v>
      </c>
      <c r="H105" s="13"/>
      <c r="I105" s="16"/>
    </row>
  </sheetData>
  <sheetProtection algorithmName="SHA-512" hashValue="Mxce252gq3xcSl07S9tjHmxcUtsRVMKKr+HCu5rDRuVjUexESiOgl2Sj1iTaatEiRyzZmFW0Sbhd35v7cUuW/Q==" saltValue="GzrNBQl/FzmiX8Hmaipd6g==" spinCount="100000" sheet="1" objects="1" scenarios="1"/>
  <mergeCells count="3">
    <mergeCell ref="A1:E1"/>
    <mergeCell ref="A3:E3"/>
    <mergeCell ref="H47:H79"/>
  </mergeCells>
  <pageMargins left="0.7" right="0.29375000000000001" top="0.75" bottom="0.75" header="0.3" footer="0.3"/>
  <pageSetup paperSize="9" scale="60" orientation="portrait" r:id="rId1"/>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52"/>
  <sheetViews>
    <sheetView topLeftCell="A23" zoomScale="96" zoomScaleNormal="96" workbookViewId="0">
      <selection activeCell="H53" sqref="H53"/>
    </sheetView>
  </sheetViews>
  <sheetFormatPr defaultColWidth="9.140625" defaultRowHeight="15" x14ac:dyDescent="0.25"/>
  <cols>
    <col min="1" max="1" width="31.7109375" style="8" bestFit="1" customWidth="1"/>
    <col min="2" max="2" width="8.28515625" style="8" bestFit="1" customWidth="1"/>
    <col min="3" max="3" width="88" style="5" customWidth="1"/>
    <col min="4" max="4" width="9.140625" style="4"/>
    <col min="5" max="5" width="16.28515625" style="260"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2" bestFit="1" customWidth="1"/>
    <col min="12" max="13" width="9.140625" style="2"/>
    <col min="14" max="14" width="10.140625" style="6" bestFit="1" customWidth="1"/>
    <col min="15" max="15" width="11.42578125" style="2" bestFit="1" customWidth="1"/>
    <col min="16" max="16384" width="9.140625" style="2"/>
  </cols>
  <sheetData>
    <row r="1" spans="1:9" ht="40.15" customHeight="1" x14ac:dyDescent="0.25">
      <c r="A1" s="356" t="s">
        <v>68</v>
      </c>
      <c r="B1" s="356"/>
      <c r="C1" s="356"/>
      <c r="D1" s="356"/>
      <c r="E1" s="356"/>
      <c r="F1" s="24"/>
      <c r="G1" s="24"/>
    </row>
    <row r="2" spans="1:9" ht="21.75" customHeight="1" thickBot="1" x14ac:dyDescent="0.3">
      <c r="A2" s="1"/>
      <c r="B2" s="1"/>
      <c r="C2" s="29"/>
      <c r="D2" s="1"/>
      <c r="E2" s="254"/>
      <c r="F2" s="1"/>
      <c r="G2" s="1"/>
    </row>
    <row r="3" spans="1:9" ht="21.75" customHeight="1" x14ac:dyDescent="0.25">
      <c r="A3" s="348" t="s">
        <v>698</v>
      </c>
      <c r="B3" s="349"/>
      <c r="C3" s="349"/>
      <c r="D3" s="349"/>
      <c r="E3" s="350"/>
      <c r="F3" s="22"/>
      <c r="G3" s="23"/>
    </row>
    <row r="4" spans="1:9" ht="43.5" thickBot="1" x14ac:dyDescent="0.3">
      <c r="A4" s="21" t="s">
        <v>17</v>
      </c>
      <c r="B4" s="27" t="s">
        <v>0</v>
      </c>
      <c r="C4" s="11" t="s">
        <v>1</v>
      </c>
      <c r="D4" s="28" t="s">
        <v>2</v>
      </c>
      <c r="E4" s="255" t="s">
        <v>3</v>
      </c>
      <c r="F4" s="64" t="s">
        <v>20</v>
      </c>
      <c r="G4" s="12" t="s">
        <v>4</v>
      </c>
    </row>
    <row r="5" spans="1:9" x14ac:dyDescent="0.25">
      <c r="A5" s="19" t="s">
        <v>639</v>
      </c>
      <c r="B5" s="97" t="s">
        <v>7</v>
      </c>
      <c r="C5" s="54" t="s">
        <v>438</v>
      </c>
      <c r="D5" s="150" t="s">
        <v>49</v>
      </c>
      <c r="E5" s="67">
        <v>90</v>
      </c>
      <c r="F5" s="98">
        <v>5.79</v>
      </c>
      <c r="G5" s="9">
        <f t="shared" ref="G5:G49" si="0">ROUND((E5*F5),2)</f>
        <v>521.1</v>
      </c>
      <c r="H5" s="17"/>
      <c r="I5" s="16"/>
    </row>
    <row r="6" spans="1:9" x14ac:dyDescent="0.25">
      <c r="A6" s="20" t="s">
        <v>639</v>
      </c>
      <c r="B6" s="99" t="s">
        <v>8</v>
      </c>
      <c r="C6" s="56" t="s">
        <v>387</v>
      </c>
      <c r="D6" s="177" t="s">
        <v>49</v>
      </c>
      <c r="E6" s="143">
        <v>36</v>
      </c>
      <c r="F6" s="100">
        <v>10.37</v>
      </c>
      <c r="G6" s="10">
        <f t="shared" si="0"/>
        <v>373.32</v>
      </c>
      <c r="H6" s="17"/>
      <c r="I6" s="16"/>
    </row>
    <row r="7" spans="1:9" x14ac:dyDescent="0.25">
      <c r="A7" s="20" t="s">
        <v>639</v>
      </c>
      <c r="B7" s="99" t="s">
        <v>9</v>
      </c>
      <c r="C7" s="56" t="s">
        <v>439</v>
      </c>
      <c r="D7" s="177" t="s">
        <v>49</v>
      </c>
      <c r="E7" s="143">
        <v>50</v>
      </c>
      <c r="F7" s="100">
        <v>0.84</v>
      </c>
      <c r="G7" s="10">
        <f t="shared" si="0"/>
        <v>42</v>
      </c>
      <c r="H7" s="17"/>
      <c r="I7" s="16"/>
    </row>
    <row r="8" spans="1:9" x14ac:dyDescent="0.25">
      <c r="A8" s="20" t="s">
        <v>639</v>
      </c>
      <c r="B8" s="99" t="s">
        <v>10</v>
      </c>
      <c r="C8" s="56" t="s">
        <v>440</v>
      </c>
      <c r="D8" s="177" t="s">
        <v>441</v>
      </c>
      <c r="E8" s="143">
        <v>1</v>
      </c>
      <c r="F8" s="100">
        <v>2.52</v>
      </c>
      <c r="G8" s="10">
        <f t="shared" si="0"/>
        <v>2.52</v>
      </c>
      <c r="H8" s="17"/>
      <c r="I8" s="16"/>
    </row>
    <row r="9" spans="1:9" x14ac:dyDescent="0.25">
      <c r="A9" s="20" t="s">
        <v>639</v>
      </c>
      <c r="B9" s="99" t="s">
        <v>11</v>
      </c>
      <c r="C9" s="56" t="s">
        <v>442</v>
      </c>
      <c r="D9" s="177" t="s">
        <v>46</v>
      </c>
      <c r="E9" s="143">
        <v>2</v>
      </c>
      <c r="F9" s="100">
        <v>190</v>
      </c>
      <c r="G9" s="10">
        <f t="shared" si="0"/>
        <v>380</v>
      </c>
      <c r="H9" s="17"/>
      <c r="I9" s="16"/>
    </row>
    <row r="10" spans="1:9" x14ac:dyDescent="0.25">
      <c r="A10" s="20" t="s">
        <v>639</v>
      </c>
      <c r="B10" s="99" t="s">
        <v>12</v>
      </c>
      <c r="C10" s="56" t="s">
        <v>443</v>
      </c>
      <c r="D10" s="177" t="s">
        <v>441</v>
      </c>
      <c r="E10" s="143">
        <v>2</v>
      </c>
      <c r="F10" s="100">
        <v>184</v>
      </c>
      <c r="G10" s="10">
        <f t="shared" si="0"/>
        <v>368</v>
      </c>
      <c r="H10" s="17"/>
      <c r="I10" s="16"/>
    </row>
    <row r="11" spans="1:9" x14ac:dyDescent="0.25">
      <c r="A11" s="20" t="s">
        <v>639</v>
      </c>
      <c r="B11" s="99" t="s">
        <v>13</v>
      </c>
      <c r="C11" s="56" t="s">
        <v>444</v>
      </c>
      <c r="D11" s="177" t="s">
        <v>441</v>
      </c>
      <c r="E11" s="143">
        <v>2</v>
      </c>
      <c r="F11" s="100">
        <v>150</v>
      </c>
      <c r="G11" s="10">
        <f t="shared" si="0"/>
        <v>300</v>
      </c>
      <c r="H11" s="17"/>
      <c r="I11" s="16"/>
    </row>
    <row r="12" spans="1:9" x14ac:dyDescent="0.25">
      <c r="A12" s="20" t="s">
        <v>639</v>
      </c>
      <c r="B12" s="99" t="s">
        <v>14</v>
      </c>
      <c r="C12" s="56" t="s">
        <v>445</v>
      </c>
      <c r="D12" s="177" t="s">
        <v>441</v>
      </c>
      <c r="E12" s="143">
        <v>4</v>
      </c>
      <c r="F12" s="100">
        <v>25.2</v>
      </c>
      <c r="G12" s="10">
        <f t="shared" si="0"/>
        <v>100.8</v>
      </c>
      <c r="H12" s="17"/>
      <c r="I12" s="16"/>
    </row>
    <row r="13" spans="1:9" x14ac:dyDescent="0.25">
      <c r="A13" s="20" t="s">
        <v>639</v>
      </c>
      <c r="B13" s="99" t="s">
        <v>15</v>
      </c>
      <c r="C13" s="56" t="s">
        <v>446</v>
      </c>
      <c r="D13" s="177" t="s">
        <v>441</v>
      </c>
      <c r="E13" s="143">
        <v>8</v>
      </c>
      <c r="F13" s="100">
        <v>10.5</v>
      </c>
      <c r="G13" s="10">
        <f t="shared" si="0"/>
        <v>84</v>
      </c>
      <c r="H13" s="17"/>
      <c r="I13" s="16"/>
    </row>
    <row r="14" spans="1:9" x14ac:dyDescent="0.25">
      <c r="A14" s="20" t="s">
        <v>639</v>
      </c>
      <c r="B14" s="99" t="s">
        <v>21</v>
      </c>
      <c r="C14" s="56" t="s">
        <v>447</v>
      </c>
      <c r="D14" s="177" t="s">
        <v>441</v>
      </c>
      <c r="E14" s="143">
        <v>8</v>
      </c>
      <c r="F14" s="100">
        <v>7.88</v>
      </c>
      <c r="G14" s="10">
        <f t="shared" si="0"/>
        <v>63.04</v>
      </c>
      <c r="H14" s="17"/>
      <c r="I14" s="16"/>
    </row>
    <row r="15" spans="1:9" x14ac:dyDescent="0.25">
      <c r="A15" s="20" t="s">
        <v>639</v>
      </c>
      <c r="B15" s="99" t="s">
        <v>22</v>
      </c>
      <c r="C15" s="56" t="s">
        <v>448</v>
      </c>
      <c r="D15" s="177" t="s">
        <v>49</v>
      </c>
      <c r="E15" s="143">
        <v>80</v>
      </c>
      <c r="F15" s="100">
        <v>1.1599999999999999</v>
      </c>
      <c r="G15" s="10">
        <f t="shared" si="0"/>
        <v>92.8</v>
      </c>
      <c r="H15" s="17"/>
      <c r="I15" s="16"/>
    </row>
    <row r="16" spans="1:9" x14ac:dyDescent="0.25">
      <c r="A16" s="20" t="s">
        <v>639</v>
      </c>
      <c r="B16" s="99" t="s">
        <v>23</v>
      </c>
      <c r="C16" s="56" t="s">
        <v>449</v>
      </c>
      <c r="D16" s="177" t="s">
        <v>46</v>
      </c>
      <c r="E16" s="143">
        <v>2</v>
      </c>
      <c r="F16" s="100">
        <v>100.8</v>
      </c>
      <c r="G16" s="10">
        <f t="shared" si="0"/>
        <v>201.6</v>
      </c>
      <c r="H16" s="17"/>
      <c r="I16" s="16"/>
    </row>
    <row r="17" spans="1:9" x14ac:dyDescent="0.25">
      <c r="A17" s="20" t="s">
        <v>639</v>
      </c>
      <c r="B17" s="99" t="s">
        <v>24</v>
      </c>
      <c r="C17" s="56" t="s">
        <v>396</v>
      </c>
      <c r="D17" s="177" t="s">
        <v>49</v>
      </c>
      <c r="E17" s="143">
        <v>50</v>
      </c>
      <c r="F17" s="100">
        <v>1.28</v>
      </c>
      <c r="G17" s="10">
        <f t="shared" si="0"/>
        <v>64</v>
      </c>
      <c r="H17" s="17"/>
      <c r="I17" s="16"/>
    </row>
    <row r="18" spans="1:9" x14ac:dyDescent="0.25">
      <c r="A18" s="20" t="s">
        <v>639</v>
      </c>
      <c r="B18" s="99" t="s">
        <v>27</v>
      </c>
      <c r="C18" s="56" t="s">
        <v>398</v>
      </c>
      <c r="D18" s="177" t="s">
        <v>46</v>
      </c>
      <c r="E18" s="143">
        <v>2</v>
      </c>
      <c r="F18" s="100">
        <v>47.25</v>
      </c>
      <c r="G18" s="10">
        <f t="shared" si="0"/>
        <v>94.5</v>
      </c>
      <c r="H18" s="17"/>
      <c r="I18" s="16"/>
    </row>
    <row r="19" spans="1:9" x14ac:dyDescent="0.25">
      <c r="A19" s="20" t="s">
        <v>639</v>
      </c>
      <c r="B19" s="99" t="s">
        <v>28</v>
      </c>
      <c r="C19" s="56" t="s">
        <v>450</v>
      </c>
      <c r="D19" s="177" t="s">
        <v>49</v>
      </c>
      <c r="E19" s="143">
        <v>80</v>
      </c>
      <c r="F19" s="100">
        <v>0.06</v>
      </c>
      <c r="G19" s="10">
        <f t="shared" si="0"/>
        <v>4.8</v>
      </c>
      <c r="H19" s="17"/>
      <c r="I19" s="16"/>
    </row>
    <row r="20" spans="1:9" x14ac:dyDescent="0.25">
      <c r="A20" s="20" t="s">
        <v>639</v>
      </c>
      <c r="B20" s="99" t="s">
        <v>29</v>
      </c>
      <c r="C20" s="56" t="s">
        <v>451</v>
      </c>
      <c r="D20" s="177" t="s">
        <v>49</v>
      </c>
      <c r="E20" s="143">
        <v>100</v>
      </c>
      <c r="F20" s="100">
        <v>0.54</v>
      </c>
      <c r="G20" s="10">
        <f t="shared" si="0"/>
        <v>54</v>
      </c>
      <c r="H20" s="17"/>
      <c r="I20" s="16"/>
    </row>
    <row r="21" spans="1:9" x14ac:dyDescent="0.25">
      <c r="A21" s="20" t="s">
        <v>639</v>
      </c>
      <c r="B21" s="99" t="s">
        <v>30</v>
      </c>
      <c r="C21" s="56" t="s">
        <v>452</v>
      </c>
      <c r="D21" s="177" t="s">
        <v>441</v>
      </c>
      <c r="E21" s="143">
        <v>5</v>
      </c>
      <c r="F21" s="100">
        <v>0.21</v>
      </c>
      <c r="G21" s="10">
        <f t="shared" si="0"/>
        <v>1.05</v>
      </c>
      <c r="H21" s="17"/>
      <c r="I21" s="16"/>
    </row>
    <row r="22" spans="1:9" x14ac:dyDescent="0.25">
      <c r="A22" s="20" t="s">
        <v>639</v>
      </c>
      <c r="B22" s="99" t="s">
        <v>31</v>
      </c>
      <c r="C22" s="56" t="s">
        <v>389</v>
      </c>
      <c r="D22" s="177" t="s">
        <v>49</v>
      </c>
      <c r="E22" s="143">
        <v>126</v>
      </c>
      <c r="F22" s="100">
        <v>16.920000000000002</v>
      </c>
      <c r="G22" s="10">
        <f t="shared" si="0"/>
        <v>2131.92</v>
      </c>
      <c r="H22" s="17"/>
      <c r="I22" s="16"/>
    </row>
    <row r="23" spans="1:9" x14ac:dyDescent="0.25">
      <c r="A23" s="20" t="s">
        <v>639</v>
      </c>
      <c r="B23" s="99" t="s">
        <v>32</v>
      </c>
      <c r="C23" s="56" t="s">
        <v>391</v>
      </c>
      <c r="D23" s="177" t="s">
        <v>49</v>
      </c>
      <c r="E23" s="143">
        <v>36</v>
      </c>
      <c r="F23" s="100">
        <v>6.5</v>
      </c>
      <c r="G23" s="10">
        <f t="shared" si="0"/>
        <v>234</v>
      </c>
      <c r="H23" s="17"/>
      <c r="I23" s="16"/>
    </row>
    <row r="24" spans="1:9" x14ac:dyDescent="0.25">
      <c r="A24" s="20" t="s">
        <v>639</v>
      </c>
      <c r="B24" s="99" t="s">
        <v>33</v>
      </c>
      <c r="C24" s="56" t="s">
        <v>453</v>
      </c>
      <c r="D24" s="177" t="s">
        <v>49</v>
      </c>
      <c r="E24" s="143">
        <v>80</v>
      </c>
      <c r="F24" s="100">
        <v>2.4</v>
      </c>
      <c r="G24" s="10">
        <f t="shared" si="0"/>
        <v>192</v>
      </c>
      <c r="H24" s="17"/>
      <c r="I24" s="16"/>
    </row>
    <row r="25" spans="1:9" x14ac:dyDescent="0.25">
      <c r="A25" s="20" t="s">
        <v>639</v>
      </c>
      <c r="B25" s="99" t="s">
        <v>34</v>
      </c>
      <c r="C25" s="56" t="s">
        <v>454</v>
      </c>
      <c r="D25" s="177" t="s">
        <v>49</v>
      </c>
      <c r="E25" s="143">
        <v>50</v>
      </c>
      <c r="F25" s="100">
        <v>1.3</v>
      </c>
      <c r="G25" s="10">
        <f t="shared" si="0"/>
        <v>65</v>
      </c>
      <c r="H25" s="17"/>
      <c r="I25" s="16"/>
    </row>
    <row r="26" spans="1:9" x14ac:dyDescent="0.25">
      <c r="A26" s="20" t="s">
        <v>639</v>
      </c>
      <c r="B26" s="99" t="s">
        <v>35</v>
      </c>
      <c r="C26" s="56" t="s">
        <v>455</v>
      </c>
      <c r="D26" s="177" t="s">
        <v>441</v>
      </c>
      <c r="E26" s="143">
        <v>1</v>
      </c>
      <c r="F26" s="100">
        <v>8</v>
      </c>
      <c r="G26" s="10">
        <f t="shared" si="0"/>
        <v>8</v>
      </c>
      <c r="H26" s="17"/>
      <c r="I26" s="16"/>
    </row>
    <row r="27" spans="1:9" x14ac:dyDescent="0.25">
      <c r="A27" s="20" t="s">
        <v>639</v>
      </c>
      <c r="B27" s="99" t="s">
        <v>36</v>
      </c>
      <c r="C27" s="56" t="s">
        <v>456</v>
      </c>
      <c r="D27" s="177" t="s">
        <v>478</v>
      </c>
      <c r="E27" s="143">
        <v>10</v>
      </c>
      <c r="F27" s="100">
        <v>35</v>
      </c>
      <c r="G27" s="10">
        <f t="shared" si="0"/>
        <v>350</v>
      </c>
      <c r="H27" s="17"/>
      <c r="I27" s="16"/>
    </row>
    <row r="28" spans="1:9" x14ac:dyDescent="0.25">
      <c r="A28" s="20" t="s">
        <v>639</v>
      </c>
      <c r="B28" s="99" t="s">
        <v>37</v>
      </c>
      <c r="C28" s="56" t="s">
        <v>457</v>
      </c>
      <c r="D28" s="177" t="s">
        <v>458</v>
      </c>
      <c r="E28" s="143">
        <v>2</v>
      </c>
      <c r="F28" s="100">
        <v>288</v>
      </c>
      <c r="G28" s="10">
        <f t="shared" si="0"/>
        <v>576</v>
      </c>
      <c r="H28" s="17"/>
      <c r="I28" s="16"/>
    </row>
    <row r="29" spans="1:9" x14ac:dyDescent="0.25">
      <c r="A29" s="20" t="s">
        <v>639</v>
      </c>
      <c r="B29" s="99" t="s">
        <v>38</v>
      </c>
      <c r="C29" s="56" t="s">
        <v>459</v>
      </c>
      <c r="D29" s="177" t="s">
        <v>441</v>
      </c>
      <c r="E29" s="143">
        <v>8</v>
      </c>
      <c r="F29" s="100">
        <v>5</v>
      </c>
      <c r="G29" s="10">
        <f t="shared" si="0"/>
        <v>40</v>
      </c>
      <c r="H29" s="17"/>
      <c r="I29" s="16"/>
    </row>
    <row r="30" spans="1:9" x14ac:dyDescent="0.25">
      <c r="A30" s="20" t="s">
        <v>639</v>
      </c>
      <c r="B30" s="99" t="s">
        <v>564</v>
      </c>
      <c r="C30" s="56" t="s">
        <v>460</v>
      </c>
      <c r="D30" s="177" t="s">
        <v>441</v>
      </c>
      <c r="E30" s="143">
        <v>8</v>
      </c>
      <c r="F30" s="100">
        <v>8</v>
      </c>
      <c r="G30" s="10">
        <f t="shared" si="0"/>
        <v>64</v>
      </c>
      <c r="H30" s="17"/>
      <c r="I30" s="16"/>
    </row>
    <row r="31" spans="1:9" x14ac:dyDescent="0.25">
      <c r="A31" s="20" t="s">
        <v>639</v>
      </c>
      <c r="B31" s="99" t="s">
        <v>563</v>
      </c>
      <c r="C31" s="56" t="s">
        <v>401</v>
      </c>
      <c r="D31" s="177" t="s">
        <v>49</v>
      </c>
      <c r="E31" s="143">
        <v>90</v>
      </c>
      <c r="F31" s="100">
        <v>25.5</v>
      </c>
      <c r="G31" s="10">
        <f t="shared" si="0"/>
        <v>2295</v>
      </c>
      <c r="H31" s="17"/>
      <c r="I31" s="16"/>
    </row>
    <row r="32" spans="1:9" x14ac:dyDescent="0.25">
      <c r="A32" s="20" t="s">
        <v>639</v>
      </c>
      <c r="B32" s="99" t="s">
        <v>562</v>
      </c>
      <c r="C32" s="56" t="s">
        <v>461</v>
      </c>
      <c r="D32" s="177" t="s">
        <v>441</v>
      </c>
      <c r="E32" s="143">
        <v>100</v>
      </c>
      <c r="F32" s="100">
        <v>1.3</v>
      </c>
      <c r="G32" s="10">
        <f t="shared" si="0"/>
        <v>130</v>
      </c>
      <c r="H32" s="17"/>
      <c r="I32" s="16"/>
    </row>
    <row r="33" spans="1:9" x14ac:dyDescent="0.25">
      <c r="A33" s="20" t="s">
        <v>639</v>
      </c>
      <c r="B33" s="99" t="s">
        <v>560</v>
      </c>
      <c r="C33" s="56" t="s">
        <v>462</v>
      </c>
      <c r="D33" s="177" t="s">
        <v>49</v>
      </c>
      <c r="E33" s="143">
        <v>150</v>
      </c>
      <c r="F33" s="100">
        <v>1.3</v>
      </c>
      <c r="G33" s="10">
        <f t="shared" si="0"/>
        <v>195</v>
      </c>
      <c r="H33" s="17"/>
      <c r="I33" s="16"/>
    </row>
    <row r="34" spans="1:9" x14ac:dyDescent="0.25">
      <c r="A34" s="20" t="s">
        <v>639</v>
      </c>
      <c r="B34" s="99" t="s">
        <v>579</v>
      </c>
      <c r="C34" s="56" t="s">
        <v>463</v>
      </c>
      <c r="D34" s="177" t="s">
        <v>441</v>
      </c>
      <c r="E34" s="143">
        <v>2</v>
      </c>
      <c r="F34" s="100">
        <v>204</v>
      </c>
      <c r="G34" s="10">
        <f t="shared" si="0"/>
        <v>408</v>
      </c>
      <c r="H34" s="17"/>
      <c r="I34" s="16"/>
    </row>
    <row r="35" spans="1:9" x14ac:dyDescent="0.25">
      <c r="A35" s="20" t="s">
        <v>639</v>
      </c>
      <c r="B35" s="99" t="s">
        <v>640</v>
      </c>
      <c r="C35" s="56" t="s">
        <v>464</v>
      </c>
      <c r="D35" s="177" t="s">
        <v>441</v>
      </c>
      <c r="E35" s="143">
        <v>1</v>
      </c>
      <c r="F35" s="100">
        <v>408</v>
      </c>
      <c r="G35" s="10">
        <f t="shared" si="0"/>
        <v>408</v>
      </c>
      <c r="H35" s="17"/>
      <c r="I35" s="16"/>
    </row>
    <row r="36" spans="1:9" x14ac:dyDescent="0.25">
      <c r="A36" s="20" t="s">
        <v>639</v>
      </c>
      <c r="B36" s="99" t="s">
        <v>641</v>
      </c>
      <c r="C36" s="56" t="s">
        <v>465</v>
      </c>
      <c r="D36" s="177" t="s">
        <v>49</v>
      </c>
      <c r="E36" s="143">
        <v>50</v>
      </c>
      <c r="F36" s="100">
        <v>1.3</v>
      </c>
      <c r="G36" s="10">
        <f t="shared" si="0"/>
        <v>65</v>
      </c>
      <c r="H36" s="17"/>
      <c r="I36" s="16"/>
    </row>
    <row r="37" spans="1:9" x14ac:dyDescent="0.25">
      <c r="A37" s="20" t="s">
        <v>639</v>
      </c>
      <c r="B37" s="99" t="s">
        <v>642</v>
      </c>
      <c r="C37" s="56" t="s">
        <v>466</v>
      </c>
      <c r="D37" s="177" t="s">
        <v>49</v>
      </c>
      <c r="E37" s="143">
        <v>10</v>
      </c>
      <c r="F37" s="100">
        <v>1.3</v>
      </c>
      <c r="G37" s="10">
        <f t="shared" si="0"/>
        <v>13</v>
      </c>
      <c r="H37" s="17"/>
      <c r="I37" s="16"/>
    </row>
    <row r="38" spans="1:9" x14ac:dyDescent="0.25">
      <c r="A38" s="20" t="s">
        <v>639</v>
      </c>
      <c r="B38" s="99" t="s">
        <v>643</v>
      </c>
      <c r="C38" s="56" t="s">
        <v>402</v>
      </c>
      <c r="D38" s="177" t="s">
        <v>441</v>
      </c>
      <c r="E38" s="143">
        <v>2</v>
      </c>
      <c r="F38" s="100">
        <v>64</v>
      </c>
      <c r="G38" s="10">
        <f t="shared" si="0"/>
        <v>128</v>
      </c>
      <c r="H38" s="17"/>
      <c r="I38" s="16"/>
    </row>
    <row r="39" spans="1:9" x14ac:dyDescent="0.25">
      <c r="A39" s="20" t="s">
        <v>639</v>
      </c>
      <c r="B39" s="99" t="s">
        <v>644</v>
      </c>
      <c r="C39" s="56" t="s">
        <v>467</v>
      </c>
      <c r="D39" s="177" t="s">
        <v>49</v>
      </c>
      <c r="E39" s="143">
        <v>100</v>
      </c>
      <c r="F39" s="100">
        <v>0.7</v>
      </c>
      <c r="G39" s="10">
        <f t="shared" si="0"/>
        <v>70</v>
      </c>
      <c r="H39" s="17"/>
      <c r="I39" s="16"/>
    </row>
    <row r="40" spans="1:9" x14ac:dyDescent="0.25">
      <c r="A40" s="20" t="s">
        <v>639</v>
      </c>
      <c r="B40" s="99" t="s">
        <v>645</v>
      </c>
      <c r="C40" s="56" t="s">
        <v>468</v>
      </c>
      <c r="D40" s="177" t="s">
        <v>49</v>
      </c>
      <c r="E40" s="143">
        <v>80</v>
      </c>
      <c r="F40" s="100">
        <v>0.1</v>
      </c>
      <c r="G40" s="10">
        <f t="shared" si="0"/>
        <v>8</v>
      </c>
      <c r="H40" s="17"/>
      <c r="I40" s="16"/>
    </row>
    <row r="41" spans="1:9" x14ac:dyDescent="0.25">
      <c r="A41" s="20" t="s">
        <v>639</v>
      </c>
      <c r="B41" s="99" t="s">
        <v>646</v>
      </c>
      <c r="C41" s="56" t="s">
        <v>469</v>
      </c>
      <c r="D41" s="177" t="s">
        <v>470</v>
      </c>
      <c r="E41" s="143">
        <v>1</v>
      </c>
      <c r="F41" s="100">
        <v>450</v>
      </c>
      <c r="G41" s="10">
        <f t="shared" si="0"/>
        <v>450</v>
      </c>
      <c r="H41" s="17"/>
      <c r="I41" s="16"/>
    </row>
    <row r="42" spans="1:9" x14ac:dyDescent="0.25">
      <c r="A42" s="20" t="s">
        <v>639</v>
      </c>
      <c r="B42" s="99" t="s">
        <v>647</v>
      </c>
      <c r="C42" s="56" t="s">
        <v>471</v>
      </c>
      <c r="D42" s="177" t="s">
        <v>470</v>
      </c>
      <c r="E42" s="143">
        <v>1</v>
      </c>
      <c r="F42" s="100">
        <v>600</v>
      </c>
      <c r="G42" s="10">
        <f t="shared" si="0"/>
        <v>600</v>
      </c>
      <c r="H42" s="17"/>
      <c r="I42" s="16"/>
    </row>
    <row r="43" spans="1:9" ht="30" x14ac:dyDescent="0.25">
      <c r="A43" s="20" t="s">
        <v>639</v>
      </c>
      <c r="B43" s="99" t="s">
        <v>648</v>
      </c>
      <c r="C43" s="56" t="s">
        <v>479</v>
      </c>
      <c r="D43" s="177" t="s">
        <v>472</v>
      </c>
      <c r="E43" s="143">
        <v>1</v>
      </c>
      <c r="F43" s="100">
        <v>60</v>
      </c>
      <c r="G43" s="10">
        <f t="shared" si="0"/>
        <v>60</v>
      </c>
      <c r="H43" s="17"/>
      <c r="I43" s="16"/>
    </row>
    <row r="44" spans="1:9" x14ac:dyDescent="0.25">
      <c r="A44" s="20" t="s">
        <v>639</v>
      </c>
      <c r="B44" s="99" t="s">
        <v>649</v>
      </c>
      <c r="C44" s="56" t="s">
        <v>473</v>
      </c>
      <c r="D44" s="177" t="s">
        <v>472</v>
      </c>
      <c r="E44" s="143">
        <v>1</v>
      </c>
      <c r="F44" s="100">
        <v>30</v>
      </c>
      <c r="G44" s="10">
        <f t="shared" si="0"/>
        <v>30</v>
      </c>
      <c r="H44" s="17"/>
      <c r="I44" s="16"/>
    </row>
    <row r="45" spans="1:9" x14ac:dyDescent="0.25">
      <c r="A45" s="20" t="s">
        <v>639</v>
      </c>
      <c r="B45" s="99" t="s">
        <v>650</v>
      </c>
      <c r="C45" s="56" t="s">
        <v>474</v>
      </c>
      <c r="D45" s="177" t="s">
        <v>46</v>
      </c>
      <c r="E45" s="143">
        <v>2</v>
      </c>
      <c r="F45" s="100">
        <v>120</v>
      </c>
      <c r="G45" s="10">
        <f t="shared" si="0"/>
        <v>240</v>
      </c>
      <c r="H45" s="17"/>
      <c r="I45" s="16"/>
    </row>
    <row r="46" spans="1:9" x14ac:dyDescent="0.25">
      <c r="A46" s="20" t="s">
        <v>639</v>
      </c>
      <c r="B46" s="99" t="s">
        <v>651</v>
      </c>
      <c r="C46" s="56" t="s">
        <v>475</v>
      </c>
      <c r="D46" s="177" t="s">
        <v>441</v>
      </c>
      <c r="E46" s="143">
        <v>5</v>
      </c>
      <c r="F46" s="100">
        <v>2</v>
      </c>
      <c r="G46" s="10">
        <f t="shared" si="0"/>
        <v>10</v>
      </c>
      <c r="H46" s="17"/>
      <c r="I46" s="16"/>
    </row>
    <row r="47" spans="1:9" x14ac:dyDescent="0.25">
      <c r="A47" s="20" t="s">
        <v>639</v>
      </c>
      <c r="B47" s="99" t="s">
        <v>652</v>
      </c>
      <c r="C47" s="56" t="s">
        <v>476</v>
      </c>
      <c r="D47" s="177" t="s">
        <v>50</v>
      </c>
      <c r="E47" s="143">
        <v>2.73</v>
      </c>
      <c r="F47" s="100">
        <v>80</v>
      </c>
      <c r="G47" s="10">
        <f t="shared" si="0"/>
        <v>218.4</v>
      </c>
      <c r="H47" s="17"/>
      <c r="I47" s="16"/>
    </row>
    <row r="48" spans="1:9" ht="15.75" thickBot="1" x14ac:dyDescent="0.3">
      <c r="A48" s="20" t="s">
        <v>639</v>
      </c>
      <c r="B48" s="99" t="s">
        <v>653</v>
      </c>
      <c r="C48" s="56" t="s">
        <v>393</v>
      </c>
      <c r="D48" s="177" t="s">
        <v>49</v>
      </c>
      <c r="E48" s="143">
        <v>216</v>
      </c>
      <c r="F48" s="100">
        <v>2.1</v>
      </c>
      <c r="G48" s="10">
        <f t="shared" si="0"/>
        <v>453.6</v>
      </c>
      <c r="H48" s="17"/>
      <c r="I48" s="16"/>
    </row>
    <row r="49" spans="1:9" ht="29.25" thickBot="1" x14ac:dyDescent="0.3">
      <c r="A49" s="101" t="s">
        <v>639</v>
      </c>
      <c r="B49" s="102" t="s">
        <v>654</v>
      </c>
      <c r="C49" s="51" t="s">
        <v>477</v>
      </c>
      <c r="D49" s="178" t="s">
        <v>441</v>
      </c>
      <c r="E49" s="257">
        <v>2</v>
      </c>
      <c r="F49" s="103">
        <v>25</v>
      </c>
      <c r="G49" s="53">
        <f t="shared" si="0"/>
        <v>50</v>
      </c>
      <c r="H49" s="14" t="s">
        <v>655</v>
      </c>
      <c r="I49" s="15">
        <f>ROUND(SUM(G5:G49),2)</f>
        <v>12240.45</v>
      </c>
    </row>
    <row r="50" spans="1:9" ht="43.5" thickBot="1" x14ac:dyDescent="0.3">
      <c r="A50" s="354" t="s">
        <v>480</v>
      </c>
      <c r="B50" s="354"/>
      <c r="C50" s="354"/>
      <c r="D50" s="354"/>
      <c r="E50" s="355"/>
      <c r="F50" s="63" t="s">
        <v>699</v>
      </c>
      <c r="G50" s="15">
        <f>ROUND(SUM(G5:G49),2)</f>
        <v>12240.45</v>
      </c>
      <c r="H50" s="13"/>
      <c r="I50" s="16"/>
    </row>
    <row r="52" spans="1:9" x14ac:dyDescent="0.25">
      <c r="C52" s="62"/>
    </row>
  </sheetData>
  <sheetProtection algorithmName="SHA-512" hashValue="ehnF8kae4JI9Y6lVffrtOrUsTY6l2VMlxRS1TqAjEE3nGmcn4n5u+ZImXj8mNoOaueFVZ3VQ8ZlHAVVIM5F1GQ==" saltValue="XD84Id0FkMg8VOpgBfXz0w==" spinCount="100000" sheet="1" objects="1" scenarios="1"/>
  <mergeCells count="3">
    <mergeCell ref="A1:E1"/>
    <mergeCell ref="A3:E3"/>
    <mergeCell ref="A50:E50"/>
  </mergeCells>
  <pageMargins left="0.7" right="0.29375000000000001" top="0.75" bottom="0.75" header="0.3" footer="0.3"/>
  <pageSetup paperSize="9" scale="58" orientation="portrait" r:id="rId1"/>
  <colBreaks count="1" manualBreakCount="1">
    <brk id="5"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50"/>
  <sheetViews>
    <sheetView topLeftCell="B44" zoomScale="91" zoomScaleNormal="91" zoomScaleSheetLayoutView="115" workbookViewId="0">
      <selection activeCell="M53" sqref="M53"/>
    </sheetView>
  </sheetViews>
  <sheetFormatPr defaultColWidth="9.140625" defaultRowHeight="15" x14ac:dyDescent="0.25"/>
  <cols>
    <col min="1" max="1" width="30.85546875" style="3" customWidth="1"/>
    <col min="2" max="2" width="9.140625" style="4" customWidth="1"/>
    <col min="3" max="3" width="67.140625" style="4" customWidth="1"/>
    <col min="4" max="4" width="9.140625" style="252"/>
    <col min="5" max="5" width="14.42578125" style="252" customWidth="1"/>
    <col min="6" max="6" width="16.140625" style="6" customWidth="1"/>
    <col min="7" max="7" width="12.7109375" style="252" customWidth="1"/>
    <col min="8" max="8" width="16.28515625" style="2" customWidth="1"/>
    <col min="9" max="9" width="11" style="2" customWidth="1"/>
    <col min="10" max="16384" width="9.140625" style="2"/>
  </cols>
  <sheetData>
    <row r="1" spans="1:7" ht="28.5" customHeight="1" thickBot="1" x14ac:dyDescent="0.3">
      <c r="A1" s="360" t="s">
        <v>633</v>
      </c>
      <c r="B1" s="361"/>
      <c r="C1" s="361"/>
      <c r="D1" s="361"/>
      <c r="E1" s="361"/>
      <c r="F1" s="188"/>
      <c r="G1" s="186"/>
    </row>
    <row r="2" spans="1:7" ht="15.75" thickBot="1" x14ac:dyDescent="0.3">
      <c r="A2" s="2"/>
      <c r="B2" s="1"/>
      <c r="C2" s="1"/>
      <c r="D2" s="1"/>
      <c r="E2" s="187"/>
      <c r="F2" s="185"/>
      <c r="G2" s="1"/>
    </row>
    <row r="3" spans="1:7" ht="15.75" thickBot="1" x14ac:dyDescent="0.3">
      <c r="A3" s="216" t="s">
        <v>700</v>
      </c>
      <c r="B3" s="217"/>
      <c r="C3" s="217"/>
      <c r="D3" s="217"/>
      <c r="E3" s="217"/>
      <c r="F3" s="217"/>
      <c r="G3" s="218"/>
    </row>
    <row r="4" spans="1:7" ht="43.5" thickBot="1" x14ac:dyDescent="0.3">
      <c r="A4" s="219" t="s">
        <v>17</v>
      </c>
      <c r="B4" s="220" t="s">
        <v>0</v>
      </c>
      <c r="C4" s="220" t="s">
        <v>1</v>
      </c>
      <c r="D4" s="220" t="s">
        <v>580</v>
      </c>
      <c r="E4" s="221" t="s">
        <v>3</v>
      </c>
      <c r="F4" s="222" t="s">
        <v>757</v>
      </c>
      <c r="G4" s="223" t="s">
        <v>4</v>
      </c>
    </row>
    <row r="5" spans="1:7" x14ac:dyDescent="0.25">
      <c r="A5" s="224" t="s">
        <v>603</v>
      </c>
      <c r="B5" s="225" t="s">
        <v>7</v>
      </c>
      <c r="C5" s="226" t="s">
        <v>622</v>
      </c>
      <c r="D5" s="225" t="s">
        <v>584</v>
      </c>
      <c r="E5" s="268">
        <v>350</v>
      </c>
      <c r="F5" s="227">
        <v>8.5500000000000007</v>
      </c>
      <c r="G5" s="9">
        <f t="shared" ref="G5:G49" si="0">ROUND((E5*F5),2)</f>
        <v>2992.5</v>
      </c>
    </row>
    <row r="6" spans="1:7" x14ac:dyDescent="0.25">
      <c r="A6" s="228" t="s">
        <v>603</v>
      </c>
      <c r="B6" s="229" t="s">
        <v>8</v>
      </c>
      <c r="C6" s="230" t="s">
        <v>621</v>
      </c>
      <c r="D6" s="229" t="s">
        <v>584</v>
      </c>
      <c r="E6" s="269">
        <v>900</v>
      </c>
      <c r="F6" s="231">
        <v>6.56</v>
      </c>
      <c r="G6" s="10">
        <f t="shared" si="0"/>
        <v>5904</v>
      </c>
    </row>
    <row r="7" spans="1:7" x14ac:dyDescent="0.25">
      <c r="A7" s="228" t="s">
        <v>603</v>
      </c>
      <c r="B7" s="229" t="s">
        <v>9</v>
      </c>
      <c r="C7" s="230" t="s">
        <v>620</v>
      </c>
      <c r="D7" s="229" t="s">
        <v>441</v>
      </c>
      <c r="E7" s="269">
        <v>28</v>
      </c>
      <c r="F7" s="231">
        <v>57.56</v>
      </c>
      <c r="G7" s="10">
        <f t="shared" si="0"/>
        <v>1611.68</v>
      </c>
    </row>
    <row r="8" spans="1:7" x14ac:dyDescent="0.25">
      <c r="A8" s="228" t="s">
        <v>603</v>
      </c>
      <c r="B8" s="229" t="s">
        <v>10</v>
      </c>
      <c r="C8" s="230" t="s">
        <v>619</v>
      </c>
      <c r="D8" s="229" t="s">
        <v>441</v>
      </c>
      <c r="E8" s="269">
        <v>28</v>
      </c>
      <c r="F8" s="231">
        <v>78.790000000000006</v>
      </c>
      <c r="G8" s="10">
        <f t="shared" si="0"/>
        <v>2206.12</v>
      </c>
    </row>
    <row r="9" spans="1:7" x14ac:dyDescent="0.25">
      <c r="A9" s="228" t="s">
        <v>603</v>
      </c>
      <c r="B9" s="229" t="s">
        <v>11</v>
      </c>
      <c r="C9" s="230" t="s">
        <v>618</v>
      </c>
      <c r="D9" s="229" t="s">
        <v>441</v>
      </c>
      <c r="E9" s="269">
        <v>26</v>
      </c>
      <c r="F9" s="231">
        <v>15.41</v>
      </c>
      <c r="G9" s="10">
        <f t="shared" si="0"/>
        <v>400.66</v>
      </c>
    </row>
    <row r="10" spans="1:7" x14ac:dyDescent="0.25">
      <c r="A10" s="228" t="s">
        <v>603</v>
      </c>
      <c r="B10" s="229" t="s">
        <v>12</v>
      </c>
      <c r="C10" s="230" t="s">
        <v>617</v>
      </c>
      <c r="D10" s="229" t="s">
        <v>441</v>
      </c>
      <c r="E10" s="270">
        <v>26</v>
      </c>
      <c r="F10" s="231">
        <v>24.57</v>
      </c>
      <c r="G10" s="10">
        <f t="shared" si="0"/>
        <v>638.82000000000005</v>
      </c>
    </row>
    <row r="11" spans="1:7" x14ac:dyDescent="0.25">
      <c r="A11" s="228" t="s">
        <v>603</v>
      </c>
      <c r="B11" s="229" t="s">
        <v>13</v>
      </c>
      <c r="C11" s="230" t="s">
        <v>616</v>
      </c>
      <c r="D11" s="229" t="s">
        <v>441</v>
      </c>
      <c r="E11" s="270">
        <v>26</v>
      </c>
      <c r="F11" s="231">
        <v>46.29</v>
      </c>
      <c r="G11" s="10">
        <f t="shared" si="0"/>
        <v>1203.54</v>
      </c>
    </row>
    <row r="12" spans="1:7" x14ac:dyDescent="0.25">
      <c r="A12" s="228" t="s">
        <v>603</v>
      </c>
      <c r="B12" s="229" t="s">
        <v>14</v>
      </c>
      <c r="C12" s="230" t="s">
        <v>632</v>
      </c>
      <c r="D12" s="229" t="s">
        <v>49</v>
      </c>
      <c r="E12" s="270">
        <v>16</v>
      </c>
      <c r="F12" s="231">
        <v>2.09</v>
      </c>
      <c r="G12" s="10">
        <f t="shared" si="0"/>
        <v>33.44</v>
      </c>
    </row>
    <row r="13" spans="1:7" x14ac:dyDescent="0.25">
      <c r="A13" s="228" t="s">
        <v>603</v>
      </c>
      <c r="B13" s="229" t="s">
        <v>15</v>
      </c>
      <c r="C13" s="230" t="s">
        <v>615</v>
      </c>
      <c r="D13" s="229" t="s">
        <v>49</v>
      </c>
      <c r="E13" s="270">
        <v>272</v>
      </c>
      <c r="F13" s="231">
        <v>0.89</v>
      </c>
      <c r="G13" s="10">
        <f t="shared" si="0"/>
        <v>242.08</v>
      </c>
    </row>
    <row r="14" spans="1:7" x14ac:dyDescent="0.25">
      <c r="A14" s="228" t="s">
        <v>603</v>
      </c>
      <c r="B14" s="292" t="s">
        <v>21</v>
      </c>
      <c r="C14" s="232" t="s">
        <v>623</v>
      </c>
      <c r="D14" s="229" t="s">
        <v>49</v>
      </c>
      <c r="E14" s="270">
        <v>32</v>
      </c>
      <c r="F14" s="231">
        <v>90.44</v>
      </c>
      <c r="G14" s="10">
        <f t="shared" si="0"/>
        <v>2894.08</v>
      </c>
    </row>
    <row r="15" spans="1:7" ht="26.25" x14ac:dyDescent="0.25">
      <c r="A15" s="228" t="s">
        <v>603</v>
      </c>
      <c r="B15" s="292" t="s">
        <v>22</v>
      </c>
      <c r="C15" s="233" t="s">
        <v>631</v>
      </c>
      <c r="D15" s="229" t="s">
        <v>48</v>
      </c>
      <c r="E15" s="270">
        <v>15</v>
      </c>
      <c r="F15" s="231">
        <v>32.299999999999997</v>
      </c>
      <c r="G15" s="10">
        <f t="shared" si="0"/>
        <v>484.5</v>
      </c>
    </row>
    <row r="16" spans="1:7" x14ac:dyDescent="0.25">
      <c r="A16" s="228" t="s">
        <v>603</v>
      </c>
      <c r="B16" s="292" t="s">
        <v>23</v>
      </c>
      <c r="C16" s="230" t="s">
        <v>614</v>
      </c>
      <c r="D16" s="229" t="s">
        <v>584</v>
      </c>
      <c r="E16" s="270">
        <v>680</v>
      </c>
      <c r="F16" s="231">
        <v>3.6</v>
      </c>
      <c r="G16" s="10">
        <f t="shared" si="0"/>
        <v>2448</v>
      </c>
    </row>
    <row r="17" spans="1:9" x14ac:dyDescent="0.25">
      <c r="A17" s="228" t="s">
        <v>603</v>
      </c>
      <c r="B17" s="292" t="s">
        <v>24</v>
      </c>
      <c r="C17" s="230" t="s">
        <v>613</v>
      </c>
      <c r="D17" s="229" t="s">
        <v>49</v>
      </c>
      <c r="E17" s="270">
        <v>1250</v>
      </c>
      <c r="F17" s="231">
        <v>2.5099999999999998</v>
      </c>
      <c r="G17" s="10">
        <f t="shared" si="0"/>
        <v>3137.5</v>
      </c>
    </row>
    <row r="18" spans="1:9" x14ac:dyDescent="0.25">
      <c r="A18" s="228" t="s">
        <v>603</v>
      </c>
      <c r="B18" s="292" t="s">
        <v>27</v>
      </c>
      <c r="C18" s="230" t="s">
        <v>630</v>
      </c>
      <c r="D18" s="229" t="s">
        <v>441</v>
      </c>
      <c r="E18" s="270">
        <v>58</v>
      </c>
      <c r="F18" s="231">
        <v>20.13</v>
      </c>
      <c r="G18" s="10">
        <f t="shared" si="0"/>
        <v>1167.54</v>
      </c>
    </row>
    <row r="19" spans="1:9" x14ac:dyDescent="0.25">
      <c r="A19" s="228" t="s">
        <v>603</v>
      </c>
      <c r="B19" s="292" t="s">
        <v>28</v>
      </c>
      <c r="C19" s="230" t="s">
        <v>612</v>
      </c>
      <c r="D19" s="229" t="s">
        <v>441</v>
      </c>
      <c r="E19" s="270">
        <v>29</v>
      </c>
      <c r="F19" s="231">
        <v>10.78</v>
      </c>
      <c r="G19" s="10">
        <f t="shared" si="0"/>
        <v>312.62</v>
      </c>
    </row>
    <row r="20" spans="1:9" x14ac:dyDescent="0.25">
      <c r="A20" s="228" t="s">
        <v>603</v>
      </c>
      <c r="B20" s="292" t="s">
        <v>29</v>
      </c>
      <c r="C20" s="234" t="s">
        <v>611</v>
      </c>
      <c r="D20" s="229" t="s">
        <v>6</v>
      </c>
      <c r="E20" s="270">
        <v>1</v>
      </c>
      <c r="F20" s="231">
        <v>40.35</v>
      </c>
      <c r="G20" s="10">
        <f t="shared" si="0"/>
        <v>40.35</v>
      </c>
    </row>
    <row r="21" spans="1:9" x14ac:dyDescent="0.25">
      <c r="A21" s="228" t="s">
        <v>603</v>
      </c>
      <c r="B21" s="292" t="s">
        <v>30</v>
      </c>
      <c r="C21" s="234" t="s">
        <v>610</v>
      </c>
      <c r="D21" s="229" t="s">
        <v>6</v>
      </c>
      <c r="E21" s="270">
        <v>28</v>
      </c>
      <c r="F21" s="231">
        <v>40.35</v>
      </c>
      <c r="G21" s="10">
        <f t="shared" si="0"/>
        <v>1129.8</v>
      </c>
    </row>
    <row r="22" spans="1:9" x14ac:dyDescent="0.25">
      <c r="A22" s="228" t="s">
        <v>603</v>
      </c>
      <c r="B22" s="292" t="s">
        <v>31</v>
      </c>
      <c r="C22" s="230" t="s">
        <v>609</v>
      </c>
      <c r="D22" s="229" t="s">
        <v>584</v>
      </c>
      <c r="E22" s="270">
        <v>56</v>
      </c>
      <c r="F22" s="231">
        <v>2.82</v>
      </c>
      <c r="G22" s="10">
        <f t="shared" si="0"/>
        <v>157.91999999999999</v>
      </c>
    </row>
    <row r="23" spans="1:9" x14ac:dyDescent="0.25">
      <c r="A23" s="228" t="s">
        <v>603</v>
      </c>
      <c r="B23" s="292" t="s">
        <v>32</v>
      </c>
      <c r="C23" s="230" t="s">
        <v>608</v>
      </c>
      <c r="D23" s="229" t="s">
        <v>6</v>
      </c>
      <c r="E23" s="270">
        <v>29</v>
      </c>
      <c r="F23" s="231">
        <v>10.06</v>
      </c>
      <c r="G23" s="10">
        <f t="shared" si="0"/>
        <v>291.74</v>
      </c>
    </row>
    <row r="24" spans="1:9" x14ac:dyDescent="0.25">
      <c r="A24" s="228" t="s">
        <v>603</v>
      </c>
      <c r="B24" s="292" t="s">
        <v>33</v>
      </c>
      <c r="C24" s="230" t="s">
        <v>607</v>
      </c>
      <c r="D24" s="229" t="s">
        <v>6</v>
      </c>
      <c r="E24" s="270">
        <v>1</v>
      </c>
      <c r="F24" s="231">
        <v>787.97</v>
      </c>
      <c r="G24" s="10">
        <f t="shared" si="0"/>
        <v>787.97</v>
      </c>
    </row>
    <row r="25" spans="1:9" x14ac:dyDescent="0.25">
      <c r="A25" s="228" t="s">
        <v>603</v>
      </c>
      <c r="B25" s="292" t="s">
        <v>34</v>
      </c>
      <c r="C25" s="230" t="s">
        <v>606</v>
      </c>
      <c r="D25" s="229" t="s">
        <v>441</v>
      </c>
      <c r="E25" s="270">
        <v>29</v>
      </c>
      <c r="F25" s="231">
        <v>3.5</v>
      </c>
      <c r="G25" s="10">
        <f t="shared" si="0"/>
        <v>101.5</v>
      </c>
    </row>
    <row r="26" spans="1:9" x14ac:dyDescent="0.25">
      <c r="A26" s="228" t="s">
        <v>603</v>
      </c>
      <c r="B26" s="292" t="s">
        <v>35</v>
      </c>
      <c r="C26" s="230" t="s">
        <v>605</v>
      </c>
      <c r="D26" s="229" t="s">
        <v>441</v>
      </c>
      <c r="E26" s="270">
        <v>3</v>
      </c>
      <c r="F26" s="231">
        <v>21.56</v>
      </c>
      <c r="G26" s="10">
        <f t="shared" si="0"/>
        <v>64.680000000000007</v>
      </c>
    </row>
    <row r="27" spans="1:9" ht="15.75" thickBot="1" x14ac:dyDescent="0.3">
      <c r="A27" s="228" t="s">
        <v>603</v>
      </c>
      <c r="B27" s="292" t="s">
        <v>36</v>
      </c>
      <c r="C27" s="230" t="s">
        <v>604</v>
      </c>
      <c r="D27" s="229" t="s">
        <v>49</v>
      </c>
      <c r="E27" s="270">
        <v>1250</v>
      </c>
      <c r="F27" s="231">
        <v>0.06</v>
      </c>
      <c r="G27" s="10">
        <f t="shared" si="0"/>
        <v>75</v>
      </c>
    </row>
    <row r="28" spans="1:9" ht="29.25" thickBot="1" x14ac:dyDescent="0.3">
      <c r="A28" s="235" t="s">
        <v>603</v>
      </c>
      <c r="B28" s="292" t="s">
        <v>37</v>
      </c>
      <c r="C28" s="237" t="s">
        <v>629</v>
      </c>
      <c r="D28" s="236" t="s">
        <v>441</v>
      </c>
      <c r="E28" s="271">
        <v>1</v>
      </c>
      <c r="F28" s="238">
        <v>201.25</v>
      </c>
      <c r="G28" s="53">
        <f t="shared" si="0"/>
        <v>201.25</v>
      </c>
      <c r="H28" s="239" t="s">
        <v>578</v>
      </c>
      <c r="I28" s="15">
        <f>ROUND(SUM(G5:G28),2)</f>
        <v>28527.29</v>
      </c>
    </row>
    <row r="29" spans="1:9" ht="30" x14ac:dyDescent="0.25">
      <c r="A29" s="240" t="s">
        <v>583</v>
      </c>
      <c r="B29" s="225" t="s">
        <v>16</v>
      </c>
      <c r="C29" s="226" t="s">
        <v>602</v>
      </c>
      <c r="D29" s="225" t="s">
        <v>441</v>
      </c>
      <c r="E29" s="268">
        <v>2</v>
      </c>
      <c r="F29" s="241">
        <v>282.92</v>
      </c>
      <c r="G29" s="9">
        <f t="shared" si="0"/>
        <v>565.84</v>
      </c>
    </row>
    <row r="30" spans="1:9" ht="30" x14ac:dyDescent="0.25">
      <c r="A30" s="228" t="s">
        <v>583</v>
      </c>
      <c r="B30" s="229" t="s">
        <v>83</v>
      </c>
      <c r="C30" s="230" t="s">
        <v>601</v>
      </c>
      <c r="D30" s="229" t="s">
        <v>441</v>
      </c>
      <c r="E30" s="269">
        <v>26</v>
      </c>
      <c r="F30" s="242">
        <v>648.36</v>
      </c>
      <c r="G30" s="10">
        <f t="shared" si="0"/>
        <v>16857.36</v>
      </c>
    </row>
    <row r="31" spans="1:9" ht="30" x14ac:dyDescent="0.25">
      <c r="A31" s="228" t="s">
        <v>583</v>
      </c>
      <c r="B31" s="229" t="s">
        <v>85</v>
      </c>
      <c r="C31" s="230" t="s">
        <v>600</v>
      </c>
      <c r="D31" s="229" t="s">
        <v>441</v>
      </c>
      <c r="E31" s="269">
        <v>26</v>
      </c>
      <c r="F31" s="242">
        <v>44.8</v>
      </c>
      <c r="G31" s="10">
        <f t="shared" si="0"/>
        <v>1164.8</v>
      </c>
    </row>
    <row r="32" spans="1:9" ht="30" x14ac:dyDescent="0.25">
      <c r="A32" s="228" t="s">
        <v>583</v>
      </c>
      <c r="B32" s="229" t="s">
        <v>86</v>
      </c>
      <c r="C32" s="230" t="s">
        <v>599</v>
      </c>
      <c r="D32" s="229" t="s">
        <v>441</v>
      </c>
      <c r="E32" s="269">
        <v>2</v>
      </c>
      <c r="F32" s="242">
        <v>471.53</v>
      </c>
      <c r="G32" s="10">
        <f t="shared" si="0"/>
        <v>943.06</v>
      </c>
    </row>
    <row r="33" spans="1:7" ht="30" x14ac:dyDescent="0.25">
      <c r="A33" s="228" t="s">
        <v>583</v>
      </c>
      <c r="B33" s="229" t="s">
        <v>88</v>
      </c>
      <c r="C33" s="230" t="s">
        <v>598</v>
      </c>
      <c r="D33" s="229" t="s">
        <v>441</v>
      </c>
      <c r="E33" s="269">
        <v>26</v>
      </c>
      <c r="F33" s="242">
        <v>100.2</v>
      </c>
      <c r="G33" s="10">
        <f t="shared" si="0"/>
        <v>2605.1999999999998</v>
      </c>
    </row>
    <row r="34" spans="1:7" ht="30" x14ac:dyDescent="0.25">
      <c r="A34" s="243" t="s">
        <v>583</v>
      </c>
      <c r="B34" s="229" t="s">
        <v>90</v>
      </c>
      <c r="C34" s="230" t="s">
        <v>597</v>
      </c>
      <c r="D34" s="229" t="s">
        <v>441</v>
      </c>
      <c r="E34" s="269">
        <v>26</v>
      </c>
      <c r="F34" s="242">
        <v>222.8</v>
      </c>
      <c r="G34" s="10">
        <f t="shared" si="0"/>
        <v>5792.8</v>
      </c>
    </row>
    <row r="35" spans="1:7" ht="60" x14ac:dyDescent="0.25">
      <c r="A35" s="243" t="s">
        <v>583</v>
      </c>
      <c r="B35" s="229" t="s">
        <v>91</v>
      </c>
      <c r="C35" s="230" t="s">
        <v>595</v>
      </c>
      <c r="D35" s="229" t="s">
        <v>441</v>
      </c>
      <c r="E35" s="269">
        <v>2</v>
      </c>
      <c r="F35" s="242">
        <v>227.52</v>
      </c>
      <c r="G35" s="10">
        <f t="shared" si="0"/>
        <v>455.04</v>
      </c>
    </row>
    <row r="36" spans="1:7" ht="30" x14ac:dyDescent="0.25">
      <c r="A36" s="243" t="s">
        <v>583</v>
      </c>
      <c r="B36" s="229" t="s">
        <v>496</v>
      </c>
      <c r="C36" s="230" t="s">
        <v>594</v>
      </c>
      <c r="D36" s="229" t="s">
        <v>584</v>
      </c>
      <c r="E36" s="269">
        <v>920</v>
      </c>
      <c r="F36" s="242">
        <v>1.65</v>
      </c>
      <c r="G36" s="10">
        <f t="shared" si="0"/>
        <v>1518</v>
      </c>
    </row>
    <row r="37" spans="1:7" ht="30" x14ac:dyDescent="0.25">
      <c r="A37" s="243" t="s">
        <v>583</v>
      </c>
      <c r="B37" s="229" t="s">
        <v>497</v>
      </c>
      <c r="C37" s="230" t="s">
        <v>628</v>
      </c>
      <c r="D37" s="229" t="s">
        <v>584</v>
      </c>
      <c r="E37" s="269">
        <v>478</v>
      </c>
      <c r="F37" s="242">
        <v>2.36</v>
      </c>
      <c r="G37" s="10">
        <f t="shared" si="0"/>
        <v>1128.08</v>
      </c>
    </row>
    <row r="38" spans="1:7" ht="30" x14ac:dyDescent="0.25">
      <c r="A38" s="228" t="s">
        <v>583</v>
      </c>
      <c r="B38" s="229" t="s">
        <v>93</v>
      </c>
      <c r="C38" s="230" t="s">
        <v>593</v>
      </c>
      <c r="D38" s="229" t="s">
        <v>584</v>
      </c>
      <c r="E38" s="269">
        <v>272</v>
      </c>
      <c r="F38" s="242">
        <v>0.65</v>
      </c>
      <c r="G38" s="10">
        <f t="shared" si="0"/>
        <v>176.8</v>
      </c>
    </row>
    <row r="39" spans="1:7" ht="30" x14ac:dyDescent="0.25">
      <c r="A39" s="228" t="s">
        <v>583</v>
      </c>
      <c r="B39" s="229" t="s">
        <v>95</v>
      </c>
      <c r="C39" s="230" t="s">
        <v>592</v>
      </c>
      <c r="D39" s="229" t="s">
        <v>441</v>
      </c>
      <c r="E39" s="269">
        <v>28</v>
      </c>
      <c r="F39" s="242">
        <v>26.52</v>
      </c>
      <c r="G39" s="10">
        <f t="shared" si="0"/>
        <v>742.56</v>
      </c>
    </row>
    <row r="40" spans="1:7" ht="30" x14ac:dyDescent="0.25">
      <c r="A40" s="228" t="s">
        <v>583</v>
      </c>
      <c r="B40" s="292" t="s">
        <v>97</v>
      </c>
      <c r="C40" s="230" t="s">
        <v>591</v>
      </c>
      <c r="D40" s="229" t="s">
        <v>441</v>
      </c>
      <c r="E40" s="269">
        <v>56</v>
      </c>
      <c r="F40" s="242">
        <v>2.36</v>
      </c>
      <c r="G40" s="10">
        <f t="shared" si="0"/>
        <v>132.16</v>
      </c>
    </row>
    <row r="41" spans="1:7" ht="30" x14ac:dyDescent="0.25">
      <c r="A41" s="228" t="s">
        <v>583</v>
      </c>
      <c r="B41" s="292" t="s">
        <v>99</v>
      </c>
      <c r="C41" s="230" t="s">
        <v>627</v>
      </c>
      <c r="D41" s="229" t="s">
        <v>441</v>
      </c>
      <c r="E41" s="269">
        <v>2</v>
      </c>
      <c r="F41" s="242">
        <v>2.36</v>
      </c>
      <c r="G41" s="10">
        <f t="shared" si="0"/>
        <v>4.72</v>
      </c>
    </row>
    <row r="42" spans="1:7" ht="30" x14ac:dyDescent="0.25">
      <c r="A42" s="228" t="s">
        <v>583</v>
      </c>
      <c r="B42" s="292" t="s">
        <v>101</v>
      </c>
      <c r="C42" s="230" t="s">
        <v>590</v>
      </c>
      <c r="D42" s="229" t="s">
        <v>584</v>
      </c>
      <c r="E42" s="269">
        <v>1207</v>
      </c>
      <c r="F42" s="242">
        <v>1.39</v>
      </c>
      <c r="G42" s="10">
        <f t="shared" si="0"/>
        <v>1677.73</v>
      </c>
    </row>
    <row r="43" spans="1:7" ht="30" x14ac:dyDescent="0.25">
      <c r="A43" s="228" t="s">
        <v>583</v>
      </c>
      <c r="B43" s="292" t="s">
        <v>103</v>
      </c>
      <c r="C43" s="230" t="s">
        <v>589</v>
      </c>
      <c r="D43" s="229" t="s">
        <v>584</v>
      </c>
      <c r="E43" s="269">
        <v>43</v>
      </c>
      <c r="F43" s="242">
        <v>1.83</v>
      </c>
      <c r="G43" s="10">
        <f t="shared" si="0"/>
        <v>78.69</v>
      </c>
    </row>
    <row r="44" spans="1:7" ht="30" x14ac:dyDescent="0.25">
      <c r="A44" s="228" t="s">
        <v>583</v>
      </c>
      <c r="B44" s="292" t="s">
        <v>105</v>
      </c>
      <c r="C44" s="230" t="s">
        <v>626</v>
      </c>
      <c r="D44" s="229" t="s">
        <v>584</v>
      </c>
      <c r="E44" s="269">
        <v>32</v>
      </c>
      <c r="F44" s="242">
        <v>6.31</v>
      </c>
      <c r="G44" s="10">
        <f t="shared" si="0"/>
        <v>201.92</v>
      </c>
    </row>
    <row r="45" spans="1:7" ht="90" x14ac:dyDescent="0.25">
      <c r="A45" s="244" t="s">
        <v>583</v>
      </c>
      <c r="B45" s="292" t="s">
        <v>106</v>
      </c>
      <c r="C45" s="234" t="s">
        <v>588</v>
      </c>
      <c r="D45" s="229" t="s">
        <v>441</v>
      </c>
      <c r="E45" s="269">
        <v>1</v>
      </c>
      <c r="F45" s="242">
        <v>117.88</v>
      </c>
      <c r="G45" s="10">
        <f t="shared" si="0"/>
        <v>117.88</v>
      </c>
    </row>
    <row r="46" spans="1:7" ht="90" x14ac:dyDescent="0.25">
      <c r="A46" s="244" t="s">
        <v>583</v>
      </c>
      <c r="B46" s="292" t="s">
        <v>108</v>
      </c>
      <c r="C46" s="230" t="s">
        <v>587</v>
      </c>
      <c r="D46" s="229" t="s">
        <v>441</v>
      </c>
      <c r="E46" s="269">
        <v>28</v>
      </c>
      <c r="F46" s="242">
        <v>58.94</v>
      </c>
      <c r="G46" s="10">
        <f t="shared" si="0"/>
        <v>1650.32</v>
      </c>
    </row>
    <row r="47" spans="1:7" ht="30" x14ac:dyDescent="0.25">
      <c r="A47" s="228" t="s">
        <v>583</v>
      </c>
      <c r="B47" s="292" t="s">
        <v>110</v>
      </c>
      <c r="C47" s="230" t="s">
        <v>586</v>
      </c>
      <c r="D47" s="229" t="s">
        <v>584</v>
      </c>
      <c r="E47" s="269">
        <v>56</v>
      </c>
      <c r="F47" s="242">
        <v>2.59</v>
      </c>
      <c r="G47" s="10">
        <f t="shared" si="0"/>
        <v>145.04</v>
      </c>
    </row>
    <row r="48" spans="1:7" ht="30.75" thickBot="1" x14ac:dyDescent="0.3">
      <c r="A48" s="228" t="s">
        <v>583</v>
      </c>
      <c r="B48" s="292" t="s">
        <v>112</v>
      </c>
      <c r="C48" s="230" t="s">
        <v>585</v>
      </c>
      <c r="D48" s="229" t="s">
        <v>584</v>
      </c>
      <c r="E48" s="269">
        <v>1250</v>
      </c>
      <c r="F48" s="242">
        <v>0.14000000000000001</v>
      </c>
      <c r="G48" s="10">
        <f t="shared" si="0"/>
        <v>175</v>
      </c>
    </row>
    <row r="49" spans="1:9" ht="195.75" thickBot="1" x14ac:dyDescent="0.3">
      <c r="A49" s="228" t="s">
        <v>583</v>
      </c>
      <c r="B49" s="292" t="s">
        <v>114</v>
      </c>
      <c r="C49" s="237" t="s">
        <v>582</v>
      </c>
      <c r="D49" s="236" t="s">
        <v>458</v>
      </c>
      <c r="E49" s="272">
        <v>1</v>
      </c>
      <c r="F49" s="245">
        <v>1403.99</v>
      </c>
      <c r="G49" s="53">
        <f t="shared" si="0"/>
        <v>1403.99</v>
      </c>
      <c r="H49" s="239" t="s">
        <v>581</v>
      </c>
      <c r="I49" s="15">
        <f>ROUND(SUM(G29:G49),2)</f>
        <v>37536.99</v>
      </c>
    </row>
    <row r="50" spans="1:9" ht="15.75" thickBot="1" x14ac:dyDescent="0.3">
      <c r="B50" s="246"/>
      <c r="C50" s="247"/>
      <c r="D50" s="248"/>
      <c r="E50" s="249" t="s">
        <v>701</v>
      </c>
      <c r="F50" s="250"/>
      <c r="G50" s="251">
        <f>SUM(G5:G49)</f>
        <v>66064.280000000013</v>
      </c>
    </row>
  </sheetData>
  <sheetProtection algorithmName="SHA-512" hashValue="wT1L/6p8qUeiG6Tz1uErxpZT0V4e0rzfsnhW6Ie2M0z/3lnKHBULd2JsXfQyeqrhzt2Ym3ykaKsCc/SgORx95w==" saltValue="bEy5yrYGh/Ll1YDhRvC2mA==" spinCount="100000" sheet="1" formatColumns="0" selectLockedCells="1"/>
  <mergeCells count="1">
    <mergeCell ref="A1:E1"/>
  </mergeCells>
  <phoneticPr fontId="20" type="noConversion"/>
  <pageMargins left="0.82677165354330717" right="0.23622047244094491" top="0.74803149606299213" bottom="0.74803149606299213" header="0.31496062992125984" footer="0.31496062992125984"/>
  <pageSetup paperSize="9" scale="70"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49"/>
  <sheetViews>
    <sheetView topLeftCell="B44" zoomScale="93" zoomScaleNormal="93" zoomScaleSheetLayoutView="115" workbookViewId="0">
      <selection activeCell="K54" sqref="K54"/>
    </sheetView>
  </sheetViews>
  <sheetFormatPr defaultColWidth="9.140625" defaultRowHeight="15" x14ac:dyDescent="0.25"/>
  <cols>
    <col min="1" max="1" width="30.85546875" style="3" customWidth="1"/>
    <col min="2" max="2" width="9.140625" style="4" customWidth="1"/>
    <col min="3" max="3" width="67.140625" style="4" customWidth="1"/>
    <col min="4" max="4" width="9.140625" style="252"/>
    <col min="5" max="5" width="14.42578125" style="252" customWidth="1"/>
    <col min="6" max="6" width="16.140625" style="6" customWidth="1"/>
    <col min="7" max="7" width="12.7109375" style="252" customWidth="1"/>
    <col min="8" max="8" width="16.28515625" style="2" customWidth="1"/>
    <col min="9" max="9" width="11" style="2" customWidth="1"/>
    <col min="10" max="16384" width="9.140625" style="2"/>
  </cols>
  <sheetData>
    <row r="1" spans="1:7" ht="28.5" customHeight="1" thickBot="1" x14ac:dyDescent="0.3">
      <c r="A1" s="360" t="s">
        <v>637</v>
      </c>
      <c r="B1" s="361"/>
      <c r="C1" s="361"/>
      <c r="D1" s="361"/>
      <c r="E1" s="361"/>
      <c r="F1" s="188"/>
      <c r="G1" s="186"/>
    </row>
    <row r="2" spans="1:7" ht="15.75" thickBot="1" x14ac:dyDescent="0.3">
      <c r="A2" s="2"/>
      <c r="B2" s="1"/>
      <c r="C2" s="1"/>
      <c r="D2" s="1"/>
      <c r="E2" s="187"/>
      <c r="F2" s="185"/>
      <c r="G2" s="1"/>
    </row>
    <row r="3" spans="1:7" ht="15.75" thickBot="1" x14ac:dyDescent="0.3">
      <c r="A3" s="216" t="s">
        <v>702</v>
      </c>
      <c r="B3" s="217"/>
      <c r="C3" s="217"/>
      <c r="D3" s="217"/>
      <c r="E3" s="217"/>
      <c r="F3" s="217"/>
      <c r="G3" s="218"/>
    </row>
    <row r="4" spans="1:7" ht="43.5" thickBot="1" x14ac:dyDescent="0.3">
      <c r="A4" s="219" t="s">
        <v>17</v>
      </c>
      <c r="B4" s="220" t="s">
        <v>0</v>
      </c>
      <c r="C4" s="220" t="s">
        <v>1</v>
      </c>
      <c r="D4" s="220" t="s">
        <v>580</v>
      </c>
      <c r="E4" s="221" t="s">
        <v>3</v>
      </c>
      <c r="F4" s="222" t="s">
        <v>757</v>
      </c>
      <c r="G4" s="223" t="s">
        <v>4</v>
      </c>
    </row>
    <row r="5" spans="1:7" x14ac:dyDescent="0.25">
      <c r="A5" s="224" t="s">
        <v>603</v>
      </c>
      <c r="B5" s="225" t="s">
        <v>7</v>
      </c>
      <c r="C5" s="226" t="s">
        <v>622</v>
      </c>
      <c r="D5" s="225" t="s">
        <v>584</v>
      </c>
      <c r="E5" s="268">
        <v>228</v>
      </c>
      <c r="F5" s="227">
        <v>8.5500000000000007</v>
      </c>
      <c r="G5" s="9">
        <f t="shared" ref="G5:G48" si="0">ROUND((E5*F5),2)</f>
        <v>1949.4</v>
      </c>
    </row>
    <row r="6" spans="1:7" x14ac:dyDescent="0.25">
      <c r="A6" s="228" t="s">
        <v>603</v>
      </c>
      <c r="B6" s="229" t="s">
        <v>8</v>
      </c>
      <c r="C6" s="230" t="s">
        <v>621</v>
      </c>
      <c r="D6" s="229" t="s">
        <v>584</v>
      </c>
      <c r="E6" s="269">
        <v>600</v>
      </c>
      <c r="F6" s="231">
        <v>6.56</v>
      </c>
      <c r="G6" s="10">
        <f t="shared" si="0"/>
        <v>3936</v>
      </c>
    </row>
    <row r="7" spans="1:7" x14ac:dyDescent="0.25">
      <c r="A7" s="228" t="s">
        <v>603</v>
      </c>
      <c r="B7" s="229" t="s">
        <v>9</v>
      </c>
      <c r="C7" s="230" t="s">
        <v>620</v>
      </c>
      <c r="D7" s="229" t="s">
        <v>441</v>
      </c>
      <c r="E7" s="269">
        <v>23</v>
      </c>
      <c r="F7" s="231">
        <v>57.56</v>
      </c>
      <c r="G7" s="10">
        <f t="shared" si="0"/>
        <v>1323.88</v>
      </c>
    </row>
    <row r="8" spans="1:7" x14ac:dyDescent="0.25">
      <c r="A8" s="228" t="s">
        <v>603</v>
      </c>
      <c r="B8" s="229" t="s">
        <v>10</v>
      </c>
      <c r="C8" s="230" t="s">
        <v>619</v>
      </c>
      <c r="D8" s="229" t="s">
        <v>441</v>
      </c>
      <c r="E8" s="269">
        <v>23</v>
      </c>
      <c r="F8" s="231">
        <v>78.790000000000006</v>
      </c>
      <c r="G8" s="10">
        <f t="shared" si="0"/>
        <v>1812.17</v>
      </c>
    </row>
    <row r="9" spans="1:7" x14ac:dyDescent="0.25">
      <c r="A9" s="228" t="s">
        <v>603</v>
      </c>
      <c r="B9" s="229" t="s">
        <v>11</v>
      </c>
      <c r="C9" s="230" t="s">
        <v>618</v>
      </c>
      <c r="D9" s="229" t="s">
        <v>441</v>
      </c>
      <c r="E9" s="269">
        <v>21</v>
      </c>
      <c r="F9" s="231">
        <v>15.41</v>
      </c>
      <c r="G9" s="10">
        <f t="shared" si="0"/>
        <v>323.61</v>
      </c>
    </row>
    <row r="10" spans="1:7" x14ac:dyDescent="0.25">
      <c r="A10" s="228" t="s">
        <v>603</v>
      </c>
      <c r="B10" s="229" t="s">
        <v>12</v>
      </c>
      <c r="C10" s="230" t="s">
        <v>617</v>
      </c>
      <c r="D10" s="229" t="s">
        <v>441</v>
      </c>
      <c r="E10" s="270">
        <v>23</v>
      </c>
      <c r="F10" s="231">
        <v>24.57</v>
      </c>
      <c r="G10" s="10">
        <f t="shared" si="0"/>
        <v>565.11</v>
      </c>
    </row>
    <row r="11" spans="1:7" x14ac:dyDescent="0.25">
      <c r="A11" s="228" t="s">
        <v>603</v>
      </c>
      <c r="B11" s="229" t="s">
        <v>13</v>
      </c>
      <c r="C11" s="230" t="s">
        <v>616</v>
      </c>
      <c r="D11" s="229" t="s">
        <v>441</v>
      </c>
      <c r="E11" s="270">
        <v>23</v>
      </c>
      <c r="F11" s="231">
        <v>46.29</v>
      </c>
      <c r="G11" s="10">
        <f t="shared" si="0"/>
        <v>1064.67</v>
      </c>
    </row>
    <row r="12" spans="1:7" x14ac:dyDescent="0.25">
      <c r="A12" s="228" t="s">
        <v>603</v>
      </c>
      <c r="B12" s="229" t="s">
        <v>14</v>
      </c>
      <c r="C12" s="230" t="s">
        <v>636</v>
      </c>
      <c r="D12" s="229" t="s">
        <v>49</v>
      </c>
      <c r="E12" s="270">
        <v>96</v>
      </c>
      <c r="F12" s="231">
        <v>2.09</v>
      </c>
      <c r="G12" s="10">
        <f t="shared" si="0"/>
        <v>200.64</v>
      </c>
    </row>
    <row r="13" spans="1:7" x14ac:dyDescent="0.25">
      <c r="A13" s="228" t="s">
        <v>603</v>
      </c>
      <c r="B13" s="229" t="s">
        <v>15</v>
      </c>
      <c r="C13" s="230" t="s">
        <v>615</v>
      </c>
      <c r="D13" s="229" t="s">
        <v>49</v>
      </c>
      <c r="E13" s="270">
        <v>222</v>
      </c>
      <c r="F13" s="231">
        <v>0.89</v>
      </c>
      <c r="G13" s="10">
        <f t="shared" si="0"/>
        <v>197.58</v>
      </c>
    </row>
    <row r="14" spans="1:7" x14ac:dyDescent="0.25">
      <c r="A14" s="228" t="s">
        <v>603</v>
      </c>
      <c r="B14" s="229" t="s">
        <v>21</v>
      </c>
      <c r="C14" s="232" t="s">
        <v>623</v>
      </c>
      <c r="D14" s="229" t="s">
        <v>49</v>
      </c>
      <c r="E14" s="270">
        <v>29</v>
      </c>
      <c r="F14" s="231">
        <v>90.44</v>
      </c>
      <c r="G14" s="10">
        <f t="shared" si="0"/>
        <v>2622.76</v>
      </c>
    </row>
    <row r="15" spans="1:7" ht="30" x14ac:dyDescent="0.25">
      <c r="A15" s="228" t="s">
        <v>603</v>
      </c>
      <c r="B15" s="229" t="s">
        <v>22</v>
      </c>
      <c r="C15" s="253" t="s">
        <v>631</v>
      </c>
      <c r="D15" s="229" t="s">
        <v>48</v>
      </c>
      <c r="E15" s="270">
        <v>10</v>
      </c>
      <c r="F15" s="231">
        <v>30.42</v>
      </c>
      <c r="G15" s="10">
        <f t="shared" si="0"/>
        <v>304.2</v>
      </c>
    </row>
    <row r="16" spans="1:7" x14ac:dyDescent="0.25">
      <c r="A16" s="228" t="s">
        <v>603</v>
      </c>
      <c r="B16" s="229" t="s">
        <v>23</v>
      </c>
      <c r="C16" s="230" t="s">
        <v>614</v>
      </c>
      <c r="D16" s="229" t="s">
        <v>584</v>
      </c>
      <c r="E16" s="270">
        <v>873</v>
      </c>
      <c r="F16" s="231">
        <v>1.91</v>
      </c>
      <c r="G16" s="10">
        <f t="shared" si="0"/>
        <v>1667.43</v>
      </c>
    </row>
    <row r="17" spans="1:9" x14ac:dyDescent="0.25">
      <c r="A17" s="228" t="s">
        <v>603</v>
      </c>
      <c r="B17" s="229" t="s">
        <v>24</v>
      </c>
      <c r="C17" s="230" t="s">
        <v>613</v>
      </c>
      <c r="D17" s="229" t="s">
        <v>49</v>
      </c>
      <c r="E17" s="270">
        <v>902</v>
      </c>
      <c r="F17" s="231">
        <v>2.2400000000000002</v>
      </c>
      <c r="G17" s="10">
        <f t="shared" si="0"/>
        <v>2020.48</v>
      </c>
    </row>
    <row r="18" spans="1:9" x14ac:dyDescent="0.25">
      <c r="A18" s="228" t="s">
        <v>603</v>
      </c>
      <c r="B18" s="229" t="s">
        <v>27</v>
      </c>
      <c r="C18" s="230" t="s">
        <v>635</v>
      </c>
      <c r="D18" s="229" t="s">
        <v>441</v>
      </c>
      <c r="E18" s="270">
        <v>48</v>
      </c>
      <c r="F18" s="231">
        <v>20.13</v>
      </c>
      <c r="G18" s="10">
        <f t="shared" si="0"/>
        <v>966.24</v>
      </c>
    </row>
    <row r="19" spans="1:9" x14ac:dyDescent="0.25">
      <c r="A19" s="228" t="s">
        <v>603</v>
      </c>
      <c r="B19" s="229" t="s">
        <v>28</v>
      </c>
      <c r="C19" s="230" t="s">
        <v>612</v>
      </c>
      <c r="D19" s="229" t="s">
        <v>441</v>
      </c>
      <c r="E19" s="270">
        <v>24</v>
      </c>
      <c r="F19" s="231">
        <v>10.78</v>
      </c>
      <c r="G19" s="10">
        <f t="shared" si="0"/>
        <v>258.72000000000003</v>
      </c>
    </row>
    <row r="20" spans="1:9" x14ac:dyDescent="0.25">
      <c r="A20" s="228" t="s">
        <v>603</v>
      </c>
      <c r="B20" s="229" t="s">
        <v>29</v>
      </c>
      <c r="C20" s="234" t="s">
        <v>611</v>
      </c>
      <c r="D20" s="229" t="s">
        <v>6</v>
      </c>
      <c r="E20" s="270">
        <v>1</v>
      </c>
      <c r="F20" s="231">
        <v>40.35</v>
      </c>
      <c r="G20" s="10">
        <f t="shared" si="0"/>
        <v>40.35</v>
      </c>
    </row>
    <row r="21" spans="1:9" x14ac:dyDescent="0.25">
      <c r="A21" s="228" t="s">
        <v>603</v>
      </c>
      <c r="B21" s="229" t="s">
        <v>30</v>
      </c>
      <c r="C21" s="234" t="s">
        <v>610</v>
      </c>
      <c r="D21" s="229" t="s">
        <v>6</v>
      </c>
      <c r="E21" s="270">
        <v>23</v>
      </c>
      <c r="F21" s="231">
        <v>40.35</v>
      </c>
      <c r="G21" s="10">
        <f t="shared" si="0"/>
        <v>928.05</v>
      </c>
    </row>
    <row r="22" spans="1:9" x14ac:dyDescent="0.25">
      <c r="A22" s="228" t="s">
        <v>603</v>
      </c>
      <c r="B22" s="229" t="s">
        <v>31</v>
      </c>
      <c r="C22" s="230" t="s">
        <v>609</v>
      </c>
      <c r="D22" s="229" t="s">
        <v>584</v>
      </c>
      <c r="E22" s="270">
        <v>48</v>
      </c>
      <c r="F22" s="231">
        <v>2.83</v>
      </c>
      <c r="G22" s="10">
        <f t="shared" si="0"/>
        <v>135.84</v>
      </c>
    </row>
    <row r="23" spans="1:9" x14ac:dyDescent="0.25">
      <c r="A23" s="228" t="s">
        <v>603</v>
      </c>
      <c r="B23" s="229" t="s">
        <v>32</v>
      </c>
      <c r="C23" s="230" t="s">
        <v>608</v>
      </c>
      <c r="D23" s="229" t="s">
        <v>6</v>
      </c>
      <c r="E23" s="270">
        <v>24</v>
      </c>
      <c r="F23" s="231">
        <v>10.06</v>
      </c>
      <c r="G23" s="10">
        <f t="shared" si="0"/>
        <v>241.44</v>
      </c>
    </row>
    <row r="24" spans="1:9" x14ac:dyDescent="0.25">
      <c r="A24" s="228" t="s">
        <v>603</v>
      </c>
      <c r="B24" s="229" t="s">
        <v>33</v>
      </c>
      <c r="C24" s="230" t="s">
        <v>607</v>
      </c>
      <c r="D24" s="229" t="s">
        <v>6</v>
      </c>
      <c r="E24" s="270">
        <v>1</v>
      </c>
      <c r="F24" s="231">
        <v>526.30999999999995</v>
      </c>
      <c r="G24" s="10">
        <f t="shared" si="0"/>
        <v>526.30999999999995</v>
      </c>
    </row>
    <row r="25" spans="1:9" x14ac:dyDescent="0.25">
      <c r="A25" s="228" t="s">
        <v>603</v>
      </c>
      <c r="B25" s="229" t="s">
        <v>34</v>
      </c>
      <c r="C25" s="230" t="s">
        <v>606</v>
      </c>
      <c r="D25" s="229" t="s">
        <v>441</v>
      </c>
      <c r="E25" s="270">
        <v>24</v>
      </c>
      <c r="F25" s="231">
        <v>3.5</v>
      </c>
      <c r="G25" s="10">
        <f t="shared" si="0"/>
        <v>84</v>
      </c>
    </row>
    <row r="26" spans="1:9" ht="15.75" thickBot="1" x14ac:dyDescent="0.3">
      <c r="A26" s="228" t="s">
        <v>603</v>
      </c>
      <c r="B26" s="236" t="s">
        <v>35</v>
      </c>
      <c r="C26" s="230" t="s">
        <v>605</v>
      </c>
      <c r="D26" s="229" t="s">
        <v>441</v>
      </c>
      <c r="E26" s="270">
        <v>3</v>
      </c>
      <c r="F26" s="231">
        <v>21.56</v>
      </c>
      <c r="G26" s="10">
        <f t="shared" si="0"/>
        <v>64.680000000000007</v>
      </c>
    </row>
    <row r="27" spans="1:9" ht="15.75" thickBot="1" x14ac:dyDescent="0.3">
      <c r="A27" s="228" t="s">
        <v>603</v>
      </c>
      <c r="B27" s="229" t="s">
        <v>36</v>
      </c>
      <c r="C27" s="230" t="s">
        <v>604</v>
      </c>
      <c r="D27" s="229" t="s">
        <v>49</v>
      </c>
      <c r="E27" s="270">
        <v>873</v>
      </c>
      <c r="F27" s="231">
        <v>0.06</v>
      </c>
      <c r="G27" s="10">
        <f t="shared" si="0"/>
        <v>52.38</v>
      </c>
    </row>
    <row r="28" spans="1:9" ht="29.25" thickBot="1" x14ac:dyDescent="0.3">
      <c r="A28" s="235" t="s">
        <v>603</v>
      </c>
      <c r="B28" s="236" t="s">
        <v>37</v>
      </c>
      <c r="C28" s="237" t="s">
        <v>634</v>
      </c>
      <c r="D28" s="236" t="s">
        <v>441</v>
      </c>
      <c r="E28" s="271">
        <v>1</v>
      </c>
      <c r="F28" s="238">
        <v>201.25</v>
      </c>
      <c r="G28" s="53">
        <f t="shared" si="0"/>
        <v>201.25</v>
      </c>
      <c r="H28" s="239" t="s">
        <v>578</v>
      </c>
      <c r="I28" s="15">
        <f>ROUND(SUM(G5:G28),2)</f>
        <v>21487.19</v>
      </c>
    </row>
    <row r="29" spans="1:9" ht="30" x14ac:dyDescent="0.25">
      <c r="A29" s="240" t="s">
        <v>583</v>
      </c>
      <c r="B29" s="225" t="s">
        <v>16</v>
      </c>
      <c r="C29" s="226" t="s">
        <v>602</v>
      </c>
      <c r="D29" s="225" t="s">
        <v>441</v>
      </c>
      <c r="E29" s="268">
        <v>2</v>
      </c>
      <c r="F29" s="241">
        <v>282.92</v>
      </c>
      <c r="G29" s="9">
        <f t="shared" si="0"/>
        <v>565.84</v>
      </c>
    </row>
    <row r="30" spans="1:9" ht="30" x14ac:dyDescent="0.25">
      <c r="A30" s="228" t="s">
        <v>583</v>
      </c>
      <c r="B30" s="229" t="s">
        <v>83</v>
      </c>
      <c r="C30" s="230" t="s">
        <v>601</v>
      </c>
      <c r="D30" s="229" t="s">
        <v>441</v>
      </c>
      <c r="E30" s="269">
        <v>21</v>
      </c>
      <c r="F30" s="242">
        <v>648.36</v>
      </c>
      <c r="G30" s="10">
        <f t="shared" si="0"/>
        <v>13615.56</v>
      </c>
    </row>
    <row r="31" spans="1:9" ht="30" x14ac:dyDescent="0.25">
      <c r="A31" s="228" t="s">
        <v>583</v>
      </c>
      <c r="B31" s="229" t="s">
        <v>85</v>
      </c>
      <c r="C31" s="230" t="s">
        <v>600</v>
      </c>
      <c r="D31" s="229" t="s">
        <v>441</v>
      </c>
      <c r="E31" s="269">
        <v>21</v>
      </c>
      <c r="F31" s="242">
        <v>44.8</v>
      </c>
      <c r="G31" s="10">
        <f t="shared" si="0"/>
        <v>940.8</v>
      </c>
    </row>
    <row r="32" spans="1:9" ht="30" x14ac:dyDescent="0.25">
      <c r="A32" s="228" t="s">
        <v>583</v>
      </c>
      <c r="B32" s="229" t="s">
        <v>86</v>
      </c>
      <c r="C32" s="230" t="s">
        <v>599</v>
      </c>
      <c r="D32" s="229" t="s">
        <v>441</v>
      </c>
      <c r="E32" s="269">
        <v>2</v>
      </c>
      <c r="F32" s="242">
        <v>471.53</v>
      </c>
      <c r="G32" s="10">
        <f t="shared" si="0"/>
        <v>943.06</v>
      </c>
    </row>
    <row r="33" spans="1:9" ht="30" x14ac:dyDescent="0.25">
      <c r="A33" s="228" t="s">
        <v>583</v>
      </c>
      <c r="B33" s="229" t="s">
        <v>88</v>
      </c>
      <c r="C33" s="230" t="s">
        <v>598</v>
      </c>
      <c r="D33" s="229" t="s">
        <v>441</v>
      </c>
      <c r="E33" s="269">
        <v>21</v>
      </c>
      <c r="F33" s="242">
        <v>100.2</v>
      </c>
      <c r="G33" s="10">
        <f t="shared" si="0"/>
        <v>2104.1999999999998</v>
      </c>
    </row>
    <row r="34" spans="1:9" ht="30" x14ac:dyDescent="0.25">
      <c r="A34" s="243" t="s">
        <v>583</v>
      </c>
      <c r="B34" s="229" t="s">
        <v>90</v>
      </c>
      <c r="C34" s="230" t="s">
        <v>597</v>
      </c>
      <c r="D34" s="229" t="s">
        <v>441</v>
      </c>
      <c r="E34" s="269">
        <v>17</v>
      </c>
      <c r="F34" s="242">
        <v>222.8</v>
      </c>
      <c r="G34" s="10">
        <f t="shared" si="0"/>
        <v>3787.6</v>
      </c>
    </row>
    <row r="35" spans="1:9" ht="30" x14ac:dyDescent="0.25">
      <c r="A35" s="243" t="s">
        <v>583</v>
      </c>
      <c r="B35" s="229" t="s">
        <v>91</v>
      </c>
      <c r="C35" s="230" t="s">
        <v>596</v>
      </c>
      <c r="D35" s="229" t="s">
        <v>441</v>
      </c>
      <c r="E35" s="269">
        <v>4</v>
      </c>
      <c r="F35" s="242">
        <v>251.09</v>
      </c>
      <c r="G35" s="10">
        <f t="shared" si="0"/>
        <v>1004.36</v>
      </c>
    </row>
    <row r="36" spans="1:9" ht="60" x14ac:dyDescent="0.25">
      <c r="A36" s="243" t="s">
        <v>583</v>
      </c>
      <c r="B36" s="229" t="s">
        <v>496</v>
      </c>
      <c r="C36" s="230" t="s">
        <v>595</v>
      </c>
      <c r="D36" s="229" t="s">
        <v>441</v>
      </c>
      <c r="E36" s="269">
        <v>2</v>
      </c>
      <c r="F36" s="242">
        <v>227.52</v>
      </c>
      <c r="G36" s="10">
        <f t="shared" si="0"/>
        <v>455.04</v>
      </c>
    </row>
    <row r="37" spans="1:9" ht="30" x14ac:dyDescent="0.25">
      <c r="A37" s="243" t="s">
        <v>583</v>
      </c>
      <c r="B37" s="229" t="s">
        <v>497</v>
      </c>
      <c r="C37" s="230" t="s">
        <v>594</v>
      </c>
      <c r="D37" s="229" t="s">
        <v>584</v>
      </c>
      <c r="E37" s="269">
        <v>953</v>
      </c>
      <c r="F37" s="242">
        <v>1.65</v>
      </c>
      <c r="G37" s="10">
        <f t="shared" si="0"/>
        <v>1572.45</v>
      </c>
    </row>
    <row r="38" spans="1:9" ht="30" x14ac:dyDescent="0.25">
      <c r="A38" s="228" t="s">
        <v>583</v>
      </c>
      <c r="B38" s="229" t="s">
        <v>93</v>
      </c>
      <c r="C38" s="230" t="s">
        <v>593</v>
      </c>
      <c r="D38" s="229" t="s">
        <v>584</v>
      </c>
      <c r="E38" s="269">
        <v>222</v>
      </c>
      <c r="F38" s="242">
        <v>0.65</v>
      </c>
      <c r="G38" s="10">
        <f t="shared" si="0"/>
        <v>144.30000000000001</v>
      </c>
    </row>
    <row r="39" spans="1:9" ht="30" x14ac:dyDescent="0.25">
      <c r="A39" s="228" t="s">
        <v>583</v>
      </c>
      <c r="B39" s="229" t="s">
        <v>95</v>
      </c>
      <c r="C39" s="230" t="s">
        <v>592</v>
      </c>
      <c r="D39" s="229" t="s">
        <v>441</v>
      </c>
      <c r="E39" s="269">
        <v>23</v>
      </c>
      <c r="F39" s="242">
        <v>26.52</v>
      </c>
      <c r="G39" s="10">
        <f t="shared" si="0"/>
        <v>609.96</v>
      </c>
    </row>
    <row r="40" spans="1:9" ht="30" x14ac:dyDescent="0.25">
      <c r="A40" s="228" t="s">
        <v>583</v>
      </c>
      <c r="B40" s="229" t="s">
        <v>97</v>
      </c>
      <c r="C40" s="230" t="s">
        <v>591</v>
      </c>
      <c r="D40" s="229" t="s">
        <v>441</v>
      </c>
      <c r="E40" s="269">
        <v>48</v>
      </c>
      <c r="F40" s="242">
        <v>2.36</v>
      </c>
      <c r="G40" s="10">
        <f t="shared" si="0"/>
        <v>113.28</v>
      </c>
    </row>
    <row r="41" spans="1:9" ht="30" x14ac:dyDescent="0.25">
      <c r="A41" s="228" t="s">
        <v>583</v>
      </c>
      <c r="B41" s="229" t="s">
        <v>99</v>
      </c>
      <c r="C41" s="230" t="s">
        <v>590</v>
      </c>
      <c r="D41" s="229" t="s">
        <v>584</v>
      </c>
      <c r="E41" s="269">
        <v>828</v>
      </c>
      <c r="F41" s="242">
        <v>1.39</v>
      </c>
      <c r="G41" s="10">
        <f t="shared" si="0"/>
        <v>1150.92</v>
      </c>
    </row>
    <row r="42" spans="1:9" ht="30" x14ac:dyDescent="0.25">
      <c r="A42" s="228" t="s">
        <v>583</v>
      </c>
      <c r="B42" s="229" t="s">
        <v>101</v>
      </c>
      <c r="C42" s="230" t="s">
        <v>589</v>
      </c>
      <c r="D42" s="229" t="s">
        <v>584</v>
      </c>
      <c r="E42" s="269">
        <v>45</v>
      </c>
      <c r="F42" s="242">
        <v>1.83</v>
      </c>
      <c r="G42" s="10">
        <f t="shared" si="0"/>
        <v>82.35</v>
      </c>
    </row>
    <row r="43" spans="1:9" ht="30" x14ac:dyDescent="0.25">
      <c r="A43" s="228" t="s">
        <v>583</v>
      </c>
      <c r="B43" s="229" t="s">
        <v>103</v>
      </c>
      <c r="C43" s="230" t="s">
        <v>626</v>
      </c>
      <c r="D43" s="229" t="s">
        <v>584</v>
      </c>
      <c r="E43" s="269">
        <v>29</v>
      </c>
      <c r="F43" s="242">
        <v>6.31</v>
      </c>
      <c r="G43" s="10">
        <f t="shared" si="0"/>
        <v>182.99</v>
      </c>
    </row>
    <row r="44" spans="1:9" ht="90" x14ac:dyDescent="0.25">
      <c r="A44" s="244" t="s">
        <v>583</v>
      </c>
      <c r="B44" s="229" t="s">
        <v>105</v>
      </c>
      <c r="C44" s="234" t="s">
        <v>588</v>
      </c>
      <c r="D44" s="229" t="s">
        <v>441</v>
      </c>
      <c r="E44" s="269">
        <v>1</v>
      </c>
      <c r="F44" s="242">
        <v>117.88</v>
      </c>
      <c r="G44" s="10">
        <f t="shared" si="0"/>
        <v>117.88</v>
      </c>
    </row>
    <row r="45" spans="1:9" ht="90" x14ac:dyDescent="0.25">
      <c r="A45" s="244" t="s">
        <v>583</v>
      </c>
      <c r="B45" s="229" t="s">
        <v>106</v>
      </c>
      <c r="C45" s="230" t="s">
        <v>587</v>
      </c>
      <c r="D45" s="229" t="s">
        <v>441</v>
      </c>
      <c r="E45" s="269">
        <v>23</v>
      </c>
      <c r="F45" s="242">
        <v>58.94</v>
      </c>
      <c r="G45" s="10">
        <f t="shared" si="0"/>
        <v>1355.62</v>
      </c>
    </row>
    <row r="46" spans="1:9" ht="30" x14ac:dyDescent="0.25">
      <c r="A46" s="228" t="s">
        <v>583</v>
      </c>
      <c r="B46" s="229" t="s">
        <v>108</v>
      </c>
      <c r="C46" s="230" t="s">
        <v>586</v>
      </c>
      <c r="D46" s="229" t="s">
        <v>584</v>
      </c>
      <c r="E46" s="269">
        <v>48</v>
      </c>
      <c r="F46" s="242">
        <v>2.59</v>
      </c>
      <c r="G46" s="10">
        <f t="shared" si="0"/>
        <v>124.32</v>
      </c>
    </row>
    <row r="47" spans="1:9" ht="30.75" thickBot="1" x14ac:dyDescent="0.3">
      <c r="A47" s="228" t="s">
        <v>583</v>
      </c>
      <c r="B47" s="229" t="s">
        <v>110</v>
      </c>
      <c r="C47" s="230" t="s">
        <v>585</v>
      </c>
      <c r="D47" s="229" t="s">
        <v>584</v>
      </c>
      <c r="E47" s="269">
        <v>873</v>
      </c>
      <c r="F47" s="242">
        <v>0.13</v>
      </c>
      <c r="G47" s="10">
        <f t="shared" si="0"/>
        <v>113.49</v>
      </c>
    </row>
    <row r="48" spans="1:9" ht="195.75" thickBot="1" x14ac:dyDescent="0.3">
      <c r="A48" s="228" t="s">
        <v>583</v>
      </c>
      <c r="B48" s="229" t="s">
        <v>112</v>
      </c>
      <c r="C48" s="237" t="s">
        <v>582</v>
      </c>
      <c r="D48" s="236" t="s">
        <v>458</v>
      </c>
      <c r="E48" s="272">
        <v>1</v>
      </c>
      <c r="F48" s="245">
        <v>1403.99</v>
      </c>
      <c r="G48" s="53">
        <f t="shared" si="0"/>
        <v>1403.99</v>
      </c>
      <c r="H48" s="239" t="s">
        <v>581</v>
      </c>
      <c r="I48" s="15">
        <f>ROUND(SUM(G29:G48),2)</f>
        <v>30388.01</v>
      </c>
    </row>
    <row r="49" spans="2:7" ht="15.75" thickBot="1" x14ac:dyDescent="0.3">
      <c r="B49" s="236"/>
      <c r="C49" s="247"/>
      <c r="D49" s="248"/>
      <c r="E49" s="249" t="s">
        <v>703</v>
      </c>
      <c r="F49" s="250"/>
      <c r="G49" s="251">
        <f>SUM(G5:G48)</f>
        <v>51875.19999999999</v>
      </c>
    </row>
  </sheetData>
  <sheetProtection algorithmName="SHA-512" hashValue="3iUPe3YmEWmF8UPhyMnVX66toV3WJlbrtrcldILKlK/JLV2W5W02KAzr/nFoEhL0vadlDwZ6x+GWpqfD06c/0A==" saltValue="S8bEcKOoqaWTChEfSeggdQ==" spinCount="100000" sheet="1" formatColumns="0" selectLockedCells="1"/>
  <mergeCells count="1">
    <mergeCell ref="A1:E1"/>
  </mergeCells>
  <pageMargins left="0.82677165354330717" right="0.23622047244094491" top="0.74803149606299213" bottom="0.74803149606299213" header="0.31496062992125984" footer="0.31496062992125984"/>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2"/>
  <sheetViews>
    <sheetView topLeftCell="A106" zoomScale="98" zoomScaleNormal="98" workbookViewId="0">
      <selection activeCell="F19" sqref="F19"/>
    </sheetView>
  </sheetViews>
  <sheetFormatPr defaultColWidth="9.140625" defaultRowHeight="15" x14ac:dyDescent="0.25"/>
  <cols>
    <col min="1" max="1" width="31.7109375" style="8" bestFit="1" customWidth="1"/>
    <col min="2" max="2" width="8.28515625" style="8" bestFit="1" customWidth="1"/>
    <col min="3" max="3" width="86.42578125" style="5" customWidth="1"/>
    <col min="4" max="4" width="9.140625" style="4"/>
    <col min="5" max="5" width="35.85546875" style="260"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2" bestFit="1" customWidth="1"/>
    <col min="12" max="14" width="9.140625" style="2"/>
    <col min="15" max="15" width="11.42578125" style="2" bestFit="1" customWidth="1"/>
    <col min="16" max="16384" width="9.140625" style="2"/>
  </cols>
  <sheetData>
    <row r="1" spans="1:10" ht="39.75" customHeight="1" x14ac:dyDescent="0.25">
      <c r="A1" s="356" t="s">
        <v>65</v>
      </c>
      <c r="B1" s="356"/>
      <c r="C1" s="356"/>
      <c r="D1" s="356"/>
      <c r="E1" s="356"/>
      <c r="F1" s="356"/>
      <c r="G1" s="356"/>
    </row>
    <row r="2" spans="1:10" ht="21.75" customHeight="1" thickBot="1" x14ac:dyDescent="0.3">
      <c r="A2" s="1"/>
      <c r="B2" s="1"/>
      <c r="C2" s="29"/>
      <c r="D2" s="1"/>
      <c r="E2" s="254"/>
      <c r="F2" s="1"/>
      <c r="G2" s="1"/>
    </row>
    <row r="3" spans="1:10" ht="21.75" customHeight="1" x14ac:dyDescent="0.25">
      <c r="A3" s="348" t="s">
        <v>638</v>
      </c>
      <c r="B3" s="349"/>
      <c r="C3" s="349"/>
      <c r="D3" s="349"/>
      <c r="E3" s="350"/>
      <c r="F3" s="22"/>
      <c r="G3" s="23"/>
    </row>
    <row r="4" spans="1:10" ht="43.5" thickBot="1" x14ac:dyDescent="0.3">
      <c r="A4" s="21" t="s">
        <v>17</v>
      </c>
      <c r="B4" s="27" t="s">
        <v>0</v>
      </c>
      <c r="C4" s="11" t="s">
        <v>1</v>
      </c>
      <c r="D4" s="28" t="s">
        <v>2</v>
      </c>
      <c r="E4" s="255" t="s">
        <v>3</v>
      </c>
      <c r="F4" s="64" t="s">
        <v>20</v>
      </c>
      <c r="G4" s="12" t="s">
        <v>4</v>
      </c>
    </row>
    <row r="5" spans="1:10" x14ac:dyDescent="0.25">
      <c r="A5" s="19" t="s">
        <v>5</v>
      </c>
      <c r="B5" s="37" t="s">
        <v>7</v>
      </c>
      <c r="C5" s="141" t="s">
        <v>39</v>
      </c>
      <c r="D5" s="31" t="s">
        <v>45</v>
      </c>
      <c r="E5" s="67">
        <v>1.1000000000000001</v>
      </c>
      <c r="F5" s="84">
        <v>404.41</v>
      </c>
      <c r="G5" s="9">
        <f t="shared" ref="G5:G51" si="0">ROUND((E5*F5),2)</f>
        <v>444.85</v>
      </c>
    </row>
    <row r="6" spans="1:10" x14ac:dyDescent="0.25">
      <c r="A6" s="20" t="s">
        <v>5</v>
      </c>
      <c r="B6" s="38" t="s">
        <v>8</v>
      </c>
      <c r="C6" s="142" t="s">
        <v>726</v>
      </c>
      <c r="D6" s="32" t="s">
        <v>47</v>
      </c>
      <c r="E6" s="143">
        <v>0.01</v>
      </c>
      <c r="F6" s="85">
        <v>2700</v>
      </c>
      <c r="G6" s="10">
        <f t="shared" si="0"/>
        <v>27</v>
      </c>
      <c r="H6" s="13"/>
    </row>
    <row r="7" spans="1:10" ht="30" x14ac:dyDescent="0.25">
      <c r="A7" s="20" t="s">
        <v>5</v>
      </c>
      <c r="B7" s="38" t="s">
        <v>9</v>
      </c>
      <c r="C7" s="142" t="s">
        <v>40</v>
      </c>
      <c r="D7" s="32" t="s">
        <v>44</v>
      </c>
      <c r="E7" s="143">
        <v>15015</v>
      </c>
      <c r="F7" s="85">
        <v>0.51</v>
      </c>
      <c r="G7" s="10">
        <f t="shared" si="0"/>
        <v>7657.65</v>
      </c>
      <c r="H7" s="2"/>
    </row>
    <row r="8" spans="1:10" ht="60" x14ac:dyDescent="0.25">
      <c r="A8" s="20" t="s">
        <v>5</v>
      </c>
      <c r="B8" s="38" t="s">
        <v>10</v>
      </c>
      <c r="C8" s="142" t="s">
        <v>41</v>
      </c>
      <c r="D8" s="32" t="s">
        <v>6</v>
      </c>
      <c r="E8" s="143">
        <v>1</v>
      </c>
      <c r="F8" s="85">
        <v>0</v>
      </c>
      <c r="G8" s="10">
        <f t="shared" si="0"/>
        <v>0</v>
      </c>
      <c r="H8" s="17"/>
      <c r="I8" s="16"/>
    </row>
    <row r="9" spans="1:10" x14ac:dyDescent="0.25">
      <c r="A9" s="20" t="s">
        <v>5</v>
      </c>
      <c r="B9" s="38" t="s">
        <v>11</v>
      </c>
      <c r="C9" s="86" t="s">
        <v>72</v>
      </c>
      <c r="D9" s="32" t="s">
        <v>44</v>
      </c>
      <c r="E9" s="143">
        <v>8250</v>
      </c>
      <c r="F9" s="85">
        <v>16.899999999999999</v>
      </c>
      <c r="G9" s="10">
        <f t="shared" si="0"/>
        <v>139425</v>
      </c>
      <c r="H9" s="17"/>
      <c r="I9" s="16"/>
    </row>
    <row r="10" spans="1:10" s="34" customFormat="1" ht="45" x14ac:dyDescent="0.25">
      <c r="A10" s="20" t="s">
        <v>5</v>
      </c>
      <c r="B10" s="38" t="s">
        <v>12</v>
      </c>
      <c r="C10" s="18" t="s">
        <v>727</v>
      </c>
      <c r="D10" s="32" t="s">
        <v>50</v>
      </c>
      <c r="E10" s="143">
        <v>4158</v>
      </c>
      <c r="F10" s="85">
        <v>5.47</v>
      </c>
      <c r="G10" s="10">
        <f t="shared" si="0"/>
        <v>22744.26</v>
      </c>
      <c r="H10" s="17"/>
      <c r="I10" s="87"/>
    </row>
    <row r="11" spans="1:10" ht="30" x14ac:dyDescent="0.25">
      <c r="A11" s="20" t="s">
        <v>5</v>
      </c>
      <c r="B11" s="38" t="s">
        <v>13</v>
      </c>
      <c r="C11" s="86" t="s">
        <v>728</v>
      </c>
      <c r="D11" s="32" t="s">
        <v>44</v>
      </c>
      <c r="E11" s="143">
        <v>2223</v>
      </c>
      <c r="F11" s="85">
        <v>1.56</v>
      </c>
      <c r="G11" s="10">
        <f t="shared" si="0"/>
        <v>3467.88</v>
      </c>
      <c r="H11" s="17"/>
      <c r="I11" s="16"/>
    </row>
    <row r="12" spans="1:10" x14ac:dyDescent="0.25">
      <c r="A12" s="20" t="s">
        <v>5</v>
      </c>
      <c r="B12" s="38" t="s">
        <v>14</v>
      </c>
      <c r="C12" s="86" t="s">
        <v>56</v>
      </c>
      <c r="D12" s="32" t="s">
        <v>48</v>
      </c>
      <c r="E12" s="143">
        <v>155.61000000000001</v>
      </c>
      <c r="F12" s="85">
        <v>-9.58</v>
      </c>
      <c r="G12" s="10">
        <f t="shared" si="0"/>
        <v>-1490.74</v>
      </c>
      <c r="H12" s="17"/>
      <c r="I12" s="16"/>
    </row>
    <row r="13" spans="1:10" ht="30" x14ac:dyDescent="0.25">
      <c r="A13" s="20" t="s">
        <v>5</v>
      </c>
      <c r="B13" s="38" t="s">
        <v>15</v>
      </c>
      <c r="C13" s="18" t="s">
        <v>729</v>
      </c>
      <c r="D13" s="32" t="s">
        <v>48</v>
      </c>
      <c r="E13" s="143">
        <v>155.61000000000001</v>
      </c>
      <c r="F13" s="85">
        <v>13.31</v>
      </c>
      <c r="G13" s="10">
        <f t="shared" si="0"/>
        <v>2071.17</v>
      </c>
      <c r="H13" s="17"/>
      <c r="I13" s="16"/>
    </row>
    <row r="14" spans="1:10" ht="30" x14ac:dyDescent="0.25">
      <c r="A14" s="20" t="s">
        <v>5</v>
      </c>
      <c r="B14" s="38" t="s">
        <v>21</v>
      </c>
      <c r="C14" s="86" t="s">
        <v>730</v>
      </c>
      <c r="D14" s="32" t="s">
        <v>44</v>
      </c>
      <c r="E14" s="143">
        <v>4144.0000000000009</v>
      </c>
      <c r="F14" s="85">
        <v>0.72</v>
      </c>
      <c r="G14" s="10">
        <f t="shared" si="0"/>
        <v>2983.68</v>
      </c>
      <c r="H14" s="17"/>
      <c r="I14" s="16"/>
      <c r="J14" s="88"/>
    </row>
    <row r="15" spans="1:10" ht="30" x14ac:dyDescent="0.25">
      <c r="A15" s="20" t="s">
        <v>5</v>
      </c>
      <c r="B15" s="38" t="s">
        <v>22</v>
      </c>
      <c r="C15" s="86" t="s">
        <v>731</v>
      </c>
      <c r="D15" s="32" t="s">
        <v>44</v>
      </c>
      <c r="E15" s="143">
        <v>10473</v>
      </c>
      <c r="F15" s="85">
        <v>2.39</v>
      </c>
      <c r="G15" s="10">
        <f t="shared" si="0"/>
        <v>25030.47</v>
      </c>
      <c r="H15" s="17"/>
      <c r="I15" s="16"/>
    </row>
    <row r="16" spans="1:10" x14ac:dyDescent="0.25">
      <c r="A16" s="20" t="s">
        <v>5</v>
      </c>
      <c r="B16" s="38" t="s">
        <v>23</v>
      </c>
      <c r="C16" s="142" t="s">
        <v>732</v>
      </c>
      <c r="D16" s="32" t="s">
        <v>46</v>
      </c>
      <c r="E16" s="143">
        <v>2</v>
      </c>
      <c r="F16" s="85">
        <v>16.25</v>
      </c>
      <c r="G16" s="10">
        <f t="shared" si="0"/>
        <v>32.5</v>
      </c>
      <c r="H16" s="17"/>
      <c r="I16" s="16"/>
    </row>
    <row r="17" spans="1:9" x14ac:dyDescent="0.25">
      <c r="A17" s="20" t="s">
        <v>5</v>
      </c>
      <c r="B17" s="38" t="s">
        <v>24</v>
      </c>
      <c r="C17" s="142" t="s">
        <v>733</v>
      </c>
      <c r="D17" s="32" t="s">
        <v>46</v>
      </c>
      <c r="E17" s="143">
        <v>3</v>
      </c>
      <c r="F17" s="85">
        <v>8.4</v>
      </c>
      <c r="G17" s="10">
        <f t="shared" si="0"/>
        <v>25.2</v>
      </c>
      <c r="H17" s="17"/>
      <c r="I17" s="16"/>
    </row>
    <row r="18" spans="1:9" ht="15.75" thickBot="1" x14ac:dyDescent="0.3">
      <c r="A18" s="20" t="s">
        <v>5</v>
      </c>
      <c r="B18" s="38" t="s">
        <v>27</v>
      </c>
      <c r="C18" s="142" t="s">
        <v>734</v>
      </c>
      <c r="D18" s="32" t="s">
        <v>49</v>
      </c>
      <c r="E18" s="143">
        <v>788</v>
      </c>
      <c r="F18" s="85">
        <v>8.1999999999999993</v>
      </c>
      <c r="G18" s="10">
        <f>ROUND((E18*F18),2)</f>
        <v>6461.6</v>
      </c>
      <c r="H18" s="17"/>
      <c r="I18" s="16"/>
    </row>
    <row r="19" spans="1:9" ht="29.25" thickBot="1" x14ac:dyDescent="0.3">
      <c r="A19" s="320" t="s">
        <v>5</v>
      </c>
      <c r="B19" s="321" t="s">
        <v>28</v>
      </c>
      <c r="C19" s="322" t="s">
        <v>774</v>
      </c>
      <c r="D19" s="323" t="s">
        <v>46</v>
      </c>
      <c r="E19" s="324">
        <v>245</v>
      </c>
      <c r="F19" s="325">
        <v>2.85</v>
      </c>
      <c r="G19" s="10">
        <f>ROUND((E19*F19),2)</f>
        <v>698.25</v>
      </c>
      <c r="H19" s="14" t="s">
        <v>19</v>
      </c>
      <c r="I19" s="15">
        <f>ROUND(SUM(G5:G19),2)</f>
        <v>209578.77</v>
      </c>
    </row>
    <row r="20" spans="1:9" s="3" customFormat="1" ht="18" x14ac:dyDescent="0.25">
      <c r="A20" s="19" t="s">
        <v>18</v>
      </c>
      <c r="B20" s="37" t="s">
        <v>16</v>
      </c>
      <c r="C20" s="144" t="s">
        <v>758</v>
      </c>
      <c r="D20" s="55" t="s">
        <v>42</v>
      </c>
      <c r="E20" s="67">
        <v>3921</v>
      </c>
      <c r="F20" s="89">
        <v>4.6900000000000004</v>
      </c>
      <c r="G20" s="9">
        <f t="shared" si="0"/>
        <v>18389.490000000002</v>
      </c>
      <c r="H20" s="90"/>
    </row>
    <row r="21" spans="1:9" ht="18" x14ac:dyDescent="0.25">
      <c r="A21" s="20" t="s">
        <v>18</v>
      </c>
      <c r="B21" s="38" t="s">
        <v>83</v>
      </c>
      <c r="C21" s="39" t="s">
        <v>84</v>
      </c>
      <c r="D21" s="40" t="s">
        <v>42</v>
      </c>
      <c r="E21" s="143">
        <v>1544.3999999999999</v>
      </c>
      <c r="F21" s="91">
        <v>6</v>
      </c>
      <c r="G21" s="10">
        <f t="shared" si="0"/>
        <v>9266.4</v>
      </c>
      <c r="H21" s="90"/>
      <c r="I21" s="3"/>
    </row>
    <row r="22" spans="1:9" ht="18" x14ac:dyDescent="0.25">
      <c r="A22" s="20" t="s">
        <v>18</v>
      </c>
      <c r="B22" s="38" t="s">
        <v>85</v>
      </c>
      <c r="C22" s="39" t="s">
        <v>25</v>
      </c>
      <c r="D22" s="40" t="s">
        <v>42</v>
      </c>
      <c r="E22" s="143">
        <v>2376.6000000000004</v>
      </c>
      <c r="F22" s="91">
        <v>2.33</v>
      </c>
      <c r="G22" s="10">
        <f t="shared" si="0"/>
        <v>5537.48</v>
      </c>
      <c r="H22" s="90"/>
      <c r="I22" s="3"/>
    </row>
    <row r="23" spans="1:9" ht="18" x14ac:dyDescent="0.25">
      <c r="A23" s="20" t="s">
        <v>18</v>
      </c>
      <c r="B23" s="38" t="s">
        <v>86</v>
      </c>
      <c r="C23" s="39" t="s">
        <v>87</v>
      </c>
      <c r="D23" s="40" t="s">
        <v>42</v>
      </c>
      <c r="E23" s="143">
        <v>6172.1</v>
      </c>
      <c r="F23" s="91">
        <v>3</v>
      </c>
      <c r="G23" s="10">
        <f t="shared" si="0"/>
        <v>18516.3</v>
      </c>
      <c r="H23" s="90"/>
      <c r="I23" s="3"/>
    </row>
    <row r="24" spans="1:9" ht="30" x14ac:dyDescent="0.25">
      <c r="A24" s="20" t="s">
        <v>18</v>
      </c>
      <c r="B24" s="38" t="s">
        <v>88</v>
      </c>
      <c r="C24" s="41" t="s">
        <v>89</v>
      </c>
      <c r="D24" s="40" t="s">
        <v>42</v>
      </c>
      <c r="E24" s="143">
        <v>2062.5</v>
      </c>
      <c r="F24" s="91">
        <v>5.55</v>
      </c>
      <c r="G24" s="10">
        <f t="shared" si="0"/>
        <v>11446.88</v>
      </c>
      <c r="H24" s="90"/>
      <c r="I24" s="3"/>
    </row>
    <row r="25" spans="1:9" ht="18" x14ac:dyDescent="0.25">
      <c r="A25" s="20" t="s">
        <v>18</v>
      </c>
      <c r="B25" s="38" t="s">
        <v>90</v>
      </c>
      <c r="C25" s="39" t="s">
        <v>26</v>
      </c>
      <c r="D25" s="40" t="s">
        <v>42</v>
      </c>
      <c r="E25" s="143">
        <v>49927.9</v>
      </c>
      <c r="F25" s="91">
        <v>5.55</v>
      </c>
      <c r="G25" s="10">
        <f t="shared" si="0"/>
        <v>277099.84999999998</v>
      </c>
      <c r="H25" s="90"/>
      <c r="I25" s="3"/>
    </row>
    <row r="26" spans="1:9" ht="18" x14ac:dyDescent="0.25">
      <c r="A26" s="20" t="s">
        <v>18</v>
      </c>
      <c r="B26" s="38" t="s">
        <v>91</v>
      </c>
      <c r="C26" s="41" t="s">
        <v>92</v>
      </c>
      <c r="D26" s="40" t="s">
        <v>42</v>
      </c>
      <c r="E26" s="143">
        <v>2652.1000000000004</v>
      </c>
      <c r="F26" s="91">
        <v>9.6199999999999992</v>
      </c>
      <c r="G26" s="10">
        <f t="shared" si="0"/>
        <v>25513.200000000001</v>
      </c>
      <c r="H26" s="90"/>
      <c r="I26" s="3"/>
    </row>
    <row r="27" spans="1:9" x14ac:dyDescent="0.25">
      <c r="A27" s="20" t="s">
        <v>18</v>
      </c>
      <c r="B27" s="38" t="s">
        <v>496</v>
      </c>
      <c r="C27" s="39" t="s">
        <v>94</v>
      </c>
      <c r="D27" s="32" t="s">
        <v>44</v>
      </c>
      <c r="E27" s="143">
        <v>26125</v>
      </c>
      <c r="F27" s="91">
        <v>0.5</v>
      </c>
      <c r="G27" s="10">
        <f t="shared" si="0"/>
        <v>13062.5</v>
      </c>
      <c r="H27" s="13"/>
      <c r="I27" s="3"/>
    </row>
    <row r="28" spans="1:9" x14ac:dyDescent="0.25">
      <c r="A28" s="92" t="s">
        <v>18</v>
      </c>
      <c r="B28" s="38" t="s">
        <v>497</v>
      </c>
      <c r="C28" s="39" t="s">
        <v>96</v>
      </c>
      <c r="D28" s="42" t="s">
        <v>44</v>
      </c>
      <c r="E28" s="256">
        <v>1375</v>
      </c>
      <c r="F28" s="93">
        <v>0.53</v>
      </c>
      <c r="G28" s="94">
        <f t="shared" si="0"/>
        <v>728.75</v>
      </c>
      <c r="H28" s="3"/>
      <c r="I28" s="3"/>
    </row>
    <row r="29" spans="1:9" x14ac:dyDescent="0.25">
      <c r="A29" s="20" t="s">
        <v>18</v>
      </c>
      <c r="B29" s="38" t="s">
        <v>93</v>
      </c>
      <c r="C29" s="39" t="s">
        <v>98</v>
      </c>
      <c r="D29" s="32" t="s">
        <v>44</v>
      </c>
      <c r="E29" s="143">
        <v>18018</v>
      </c>
      <c r="F29" s="91">
        <v>0.14000000000000001</v>
      </c>
      <c r="G29" s="10">
        <f t="shared" si="0"/>
        <v>2522.52</v>
      </c>
      <c r="H29" s="17"/>
      <c r="I29" s="16"/>
    </row>
    <row r="30" spans="1:9" x14ac:dyDescent="0.25">
      <c r="A30" s="20" t="s">
        <v>18</v>
      </c>
      <c r="B30" s="38" t="s">
        <v>95</v>
      </c>
      <c r="C30" s="39" t="s">
        <v>100</v>
      </c>
      <c r="D30" s="32" t="s">
        <v>44</v>
      </c>
      <c r="E30" s="143">
        <v>1782</v>
      </c>
      <c r="F30" s="91">
        <v>0.18</v>
      </c>
      <c r="G30" s="10">
        <f t="shared" si="0"/>
        <v>320.76</v>
      </c>
      <c r="H30" s="17"/>
      <c r="I30" s="16"/>
    </row>
    <row r="31" spans="1:9" x14ac:dyDescent="0.25">
      <c r="A31" s="20" t="s">
        <v>18</v>
      </c>
      <c r="B31" s="38" t="s">
        <v>97</v>
      </c>
      <c r="C31" s="39" t="s">
        <v>102</v>
      </c>
      <c r="D31" s="32" t="s">
        <v>44</v>
      </c>
      <c r="E31" s="143">
        <v>25740</v>
      </c>
      <c r="F31" s="91">
        <v>0.95</v>
      </c>
      <c r="G31" s="10">
        <f t="shared" si="0"/>
        <v>24453</v>
      </c>
      <c r="H31" s="17"/>
      <c r="I31" s="16"/>
    </row>
    <row r="32" spans="1:9" x14ac:dyDescent="0.25">
      <c r="A32" s="20" t="s">
        <v>18</v>
      </c>
      <c r="B32" s="38" t="s">
        <v>99</v>
      </c>
      <c r="C32" s="43" t="s">
        <v>104</v>
      </c>
      <c r="D32" s="32" t="s">
        <v>44</v>
      </c>
      <c r="E32" s="143">
        <v>1050</v>
      </c>
      <c r="F32" s="91">
        <v>6.2</v>
      </c>
      <c r="G32" s="10">
        <f t="shared" si="0"/>
        <v>6510</v>
      </c>
      <c r="H32" s="17"/>
      <c r="I32" s="16"/>
    </row>
    <row r="33" spans="1:9" x14ac:dyDescent="0.25">
      <c r="A33" s="20" t="s">
        <v>18</v>
      </c>
      <c r="B33" s="38" t="s">
        <v>101</v>
      </c>
      <c r="C33" s="313" t="s">
        <v>772</v>
      </c>
      <c r="D33" s="32" t="s">
        <v>44</v>
      </c>
      <c r="E33" s="143">
        <v>64</v>
      </c>
      <c r="F33" s="91">
        <v>6.53</v>
      </c>
      <c r="G33" s="10">
        <f t="shared" si="0"/>
        <v>417.92</v>
      </c>
      <c r="H33" s="17"/>
      <c r="I33" s="16"/>
    </row>
    <row r="34" spans="1:9" x14ac:dyDescent="0.25">
      <c r="A34" s="20" t="s">
        <v>18</v>
      </c>
      <c r="B34" s="38" t="s">
        <v>103</v>
      </c>
      <c r="C34" s="43" t="s">
        <v>107</v>
      </c>
      <c r="D34" s="145" t="s">
        <v>49</v>
      </c>
      <c r="E34" s="143">
        <v>32</v>
      </c>
      <c r="F34" s="91">
        <v>60.62</v>
      </c>
      <c r="G34" s="10">
        <f t="shared" si="0"/>
        <v>1939.84</v>
      </c>
      <c r="H34" s="17"/>
      <c r="I34" s="16"/>
    </row>
    <row r="35" spans="1:9" x14ac:dyDescent="0.25">
      <c r="A35" s="20" t="s">
        <v>18</v>
      </c>
      <c r="B35" s="38" t="s">
        <v>105</v>
      </c>
      <c r="C35" s="43" t="s">
        <v>109</v>
      </c>
      <c r="D35" s="32" t="s">
        <v>44</v>
      </c>
      <c r="E35" s="143">
        <v>26</v>
      </c>
      <c r="F35" s="91">
        <v>133.07</v>
      </c>
      <c r="G35" s="10">
        <f t="shared" si="0"/>
        <v>3459.82</v>
      </c>
      <c r="H35" s="17"/>
      <c r="I35" s="16"/>
    </row>
    <row r="36" spans="1:9" x14ac:dyDescent="0.25">
      <c r="A36" s="20" t="s">
        <v>18</v>
      </c>
      <c r="B36" s="38" t="s">
        <v>106</v>
      </c>
      <c r="C36" s="146" t="s">
        <v>111</v>
      </c>
      <c r="D36" s="32" t="s">
        <v>44</v>
      </c>
      <c r="E36" s="143">
        <v>29</v>
      </c>
      <c r="F36" s="147">
        <v>53.59</v>
      </c>
      <c r="G36" s="10">
        <f t="shared" si="0"/>
        <v>1554.11</v>
      </c>
      <c r="H36" s="95"/>
      <c r="I36" s="44"/>
    </row>
    <row r="37" spans="1:9" ht="18.75" thickBot="1" x14ac:dyDescent="0.3">
      <c r="A37" s="20" t="s">
        <v>18</v>
      </c>
      <c r="B37" s="38" t="s">
        <v>108</v>
      </c>
      <c r="C37" s="148" t="s">
        <v>113</v>
      </c>
      <c r="D37" s="40" t="s">
        <v>42</v>
      </c>
      <c r="E37" s="143">
        <v>16.38</v>
      </c>
      <c r="F37" s="147">
        <v>271.97000000000003</v>
      </c>
      <c r="G37" s="10">
        <f t="shared" si="0"/>
        <v>4454.87</v>
      </c>
      <c r="H37" s="95"/>
      <c r="I37" s="44"/>
    </row>
    <row r="38" spans="1:9" ht="29.25" thickBot="1" x14ac:dyDescent="0.3">
      <c r="A38" s="92" t="s">
        <v>18</v>
      </c>
      <c r="B38" s="96" t="s">
        <v>110</v>
      </c>
      <c r="C38" s="149" t="s">
        <v>115</v>
      </c>
      <c r="D38" s="42" t="s">
        <v>44</v>
      </c>
      <c r="E38" s="256">
        <v>25645</v>
      </c>
      <c r="F38" s="93">
        <v>4.09</v>
      </c>
      <c r="G38" s="94">
        <f t="shared" si="0"/>
        <v>104888.05</v>
      </c>
      <c r="H38" s="14" t="s">
        <v>121</v>
      </c>
      <c r="I38" s="15">
        <f>ROUND(SUM(G20:G38),2)</f>
        <v>530081.74</v>
      </c>
    </row>
    <row r="39" spans="1:9" x14ac:dyDescent="0.25">
      <c r="A39" s="19" t="s">
        <v>484</v>
      </c>
      <c r="B39" s="97" t="s">
        <v>123</v>
      </c>
      <c r="C39" s="49" t="s">
        <v>142</v>
      </c>
      <c r="D39" s="150" t="s">
        <v>46</v>
      </c>
      <c r="E39" s="67">
        <v>13</v>
      </c>
      <c r="F39" s="98">
        <v>134.36000000000001</v>
      </c>
      <c r="G39" s="9">
        <f t="shared" si="0"/>
        <v>1746.68</v>
      </c>
      <c r="H39" s="17"/>
      <c r="I39" s="16"/>
    </row>
    <row r="40" spans="1:9" ht="30" x14ac:dyDescent="0.25">
      <c r="A40" s="20" t="s">
        <v>484</v>
      </c>
      <c r="B40" s="99" t="s">
        <v>125</v>
      </c>
      <c r="C40" s="46" t="s">
        <v>144</v>
      </c>
      <c r="D40" s="50" t="s">
        <v>49</v>
      </c>
      <c r="E40" s="143">
        <v>78</v>
      </c>
      <c r="F40" s="100">
        <v>12.36</v>
      </c>
      <c r="G40" s="10">
        <f t="shared" si="0"/>
        <v>964.08</v>
      </c>
      <c r="H40" s="17"/>
      <c r="I40" s="16"/>
    </row>
    <row r="41" spans="1:9" ht="18" x14ac:dyDescent="0.25">
      <c r="A41" s="20" t="s">
        <v>484</v>
      </c>
      <c r="B41" s="99" t="s">
        <v>127</v>
      </c>
      <c r="C41" s="46" t="s">
        <v>146</v>
      </c>
      <c r="D41" s="151" t="s">
        <v>42</v>
      </c>
      <c r="E41" s="143">
        <v>390</v>
      </c>
      <c r="F41" s="100">
        <v>2.19</v>
      </c>
      <c r="G41" s="10">
        <f t="shared" si="0"/>
        <v>854.1</v>
      </c>
      <c r="H41" s="17"/>
      <c r="I41" s="16"/>
    </row>
    <row r="42" spans="1:9" ht="18" x14ac:dyDescent="0.25">
      <c r="A42" s="20" t="s">
        <v>484</v>
      </c>
      <c r="B42" s="99" t="s">
        <v>129</v>
      </c>
      <c r="C42" s="46" t="s">
        <v>148</v>
      </c>
      <c r="D42" s="151" t="s">
        <v>42</v>
      </c>
      <c r="E42" s="143">
        <v>190</v>
      </c>
      <c r="F42" s="100">
        <v>3.72</v>
      </c>
      <c r="G42" s="10">
        <f t="shared" si="0"/>
        <v>706.8</v>
      </c>
      <c r="H42" s="17"/>
      <c r="I42" s="16"/>
    </row>
    <row r="43" spans="1:9" ht="30" x14ac:dyDescent="0.25">
      <c r="A43" s="20" t="s">
        <v>484</v>
      </c>
      <c r="B43" s="99" t="s">
        <v>131</v>
      </c>
      <c r="C43" s="46" t="s">
        <v>150</v>
      </c>
      <c r="D43" s="50" t="s">
        <v>46</v>
      </c>
      <c r="E43" s="143">
        <v>13</v>
      </c>
      <c r="F43" s="100">
        <v>96.56</v>
      </c>
      <c r="G43" s="10">
        <f t="shared" si="0"/>
        <v>1255.28</v>
      </c>
      <c r="H43" s="17"/>
      <c r="I43" s="16"/>
    </row>
    <row r="44" spans="1:9" ht="30" x14ac:dyDescent="0.25">
      <c r="A44" s="20" t="s">
        <v>484</v>
      </c>
      <c r="B44" s="99" t="s">
        <v>133</v>
      </c>
      <c r="C44" s="46" t="s">
        <v>154</v>
      </c>
      <c r="D44" s="151" t="s">
        <v>42</v>
      </c>
      <c r="E44" s="143">
        <v>325</v>
      </c>
      <c r="F44" s="100">
        <v>3.72</v>
      </c>
      <c r="G44" s="10">
        <f t="shared" si="0"/>
        <v>1209</v>
      </c>
      <c r="H44" s="17"/>
      <c r="I44" s="16"/>
    </row>
    <row r="45" spans="1:9" ht="18" x14ac:dyDescent="0.25">
      <c r="A45" s="20" t="s">
        <v>484</v>
      </c>
      <c r="B45" s="99" t="s">
        <v>135</v>
      </c>
      <c r="C45" s="46" t="s">
        <v>156</v>
      </c>
      <c r="D45" s="151" t="s">
        <v>42</v>
      </c>
      <c r="E45" s="143">
        <v>19.5</v>
      </c>
      <c r="F45" s="100">
        <v>28.54</v>
      </c>
      <c r="G45" s="10">
        <f t="shared" si="0"/>
        <v>556.53</v>
      </c>
      <c r="H45" s="17"/>
      <c r="I45" s="16"/>
    </row>
    <row r="46" spans="1:9" ht="18" x14ac:dyDescent="0.25">
      <c r="A46" s="20" t="s">
        <v>484</v>
      </c>
      <c r="B46" s="99" t="s">
        <v>498</v>
      </c>
      <c r="C46" s="46" t="s">
        <v>158</v>
      </c>
      <c r="D46" s="151" t="s">
        <v>42</v>
      </c>
      <c r="E46" s="143">
        <v>156</v>
      </c>
      <c r="F46" s="100">
        <v>16.010000000000002</v>
      </c>
      <c r="G46" s="10">
        <f t="shared" si="0"/>
        <v>2497.56</v>
      </c>
      <c r="H46" s="17"/>
      <c r="I46" s="16"/>
    </row>
    <row r="47" spans="1:9" ht="18" x14ac:dyDescent="0.25">
      <c r="A47" s="20" t="s">
        <v>484</v>
      </c>
      <c r="B47" s="99" t="s">
        <v>499</v>
      </c>
      <c r="C47" s="39" t="s">
        <v>26</v>
      </c>
      <c r="D47" s="151" t="s">
        <v>42</v>
      </c>
      <c r="E47" s="143">
        <v>199.99</v>
      </c>
      <c r="F47" s="100">
        <v>4.49</v>
      </c>
      <c r="G47" s="10">
        <f t="shared" si="0"/>
        <v>897.96</v>
      </c>
      <c r="H47" s="17"/>
      <c r="I47" s="16"/>
    </row>
    <row r="48" spans="1:9" x14ac:dyDescent="0.25">
      <c r="A48" s="20" t="s">
        <v>484</v>
      </c>
      <c r="B48" s="99" t="s">
        <v>500</v>
      </c>
      <c r="C48" s="46" t="s">
        <v>161</v>
      </c>
      <c r="D48" s="50" t="s">
        <v>49</v>
      </c>
      <c r="E48" s="143">
        <v>78</v>
      </c>
      <c r="F48" s="100">
        <v>3.42</v>
      </c>
      <c r="G48" s="10">
        <f t="shared" si="0"/>
        <v>266.76</v>
      </c>
      <c r="H48" s="17"/>
      <c r="I48" s="16"/>
    </row>
    <row r="49" spans="1:9" x14ac:dyDescent="0.25">
      <c r="A49" s="20" t="s">
        <v>484</v>
      </c>
      <c r="B49" s="99" t="s">
        <v>501</v>
      </c>
      <c r="C49" s="46" t="s">
        <v>163</v>
      </c>
      <c r="D49" s="50" t="s">
        <v>49</v>
      </c>
      <c r="E49" s="143">
        <v>78</v>
      </c>
      <c r="F49" s="100">
        <v>4.08</v>
      </c>
      <c r="G49" s="10">
        <f t="shared" si="0"/>
        <v>318.24</v>
      </c>
      <c r="H49" s="17"/>
      <c r="I49" s="16"/>
    </row>
    <row r="50" spans="1:9" ht="30" x14ac:dyDescent="0.25">
      <c r="A50" s="20" t="s">
        <v>484</v>
      </c>
      <c r="B50" s="99" t="s">
        <v>502</v>
      </c>
      <c r="C50" s="46" t="s">
        <v>165</v>
      </c>
      <c r="D50" s="50" t="s">
        <v>49</v>
      </c>
      <c r="E50" s="143">
        <v>85</v>
      </c>
      <c r="F50" s="100">
        <v>81.2</v>
      </c>
      <c r="G50" s="10">
        <f t="shared" si="0"/>
        <v>6902</v>
      </c>
      <c r="H50" s="17"/>
      <c r="I50" s="16"/>
    </row>
    <row r="51" spans="1:9" x14ac:dyDescent="0.25">
      <c r="A51" s="20" t="s">
        <v>484</v>
      </c>
      <c r="B51" s="99" t="s">
        <v>503</v>
      </c>
      <c r="C51" s="152" t="s">
        <v>417</v>
      </c>
      <c r="D51" s="153" t="s">
        <v>49</v>
      </c>
      <c r="E51" s="274">
        <v>22.5</v>
      </c>
      <c r="F51" s="100">
        <v>41.31</v>
      </c>
      <c r="G51" s="10">
        <f t="shared" si="0"/>
        <v>929.48</v>
      </c>
      <c r="H51" s="17"/>
      <c r="I51" s="16"/>
    </row>
    <row r="52" spans="1:9" ht="18" x14ac:dyDescent="0.25">
      <c r="A52" s="20" t="s">
        <v>484</v>
      </c>
      <c r="B52" s="99" t="s">
        <v>504</v>
      </c>
      <c r="C52" s="46" t="s">
        <v>175</v>
      </c>
      <c r="D52" s="151" t="s">
        <v>42</v>
      </c>
      <c r="E52" s="143">
        <v>4.5</v>
      </c>
      <c r="F52" s="100">
        <v>28.54</v>
      </c>
      <c r="G52" s="10">
        <f t="shared" ref="G52:G112" si="1">ROUND((E52*F52),2)</f>
        <v>128.43</v>
      </c>
      <c r="H52" s="17"/>
      <c r="I52" s="16"/>
    </row>
    <row r="53" spans="1:9" x14ac:dyDescent="0.25">
      <c r="A53" s="20" t="s">
        <v>484</v>
      </c>
      <c r="B53" s="99" t="s">
        <v>505</v>
      </c>
      <c r="C53" s="46" t="s">
        <v>177</v>
      </c>
      <c r="D53" s="30" t="s">
        <v>46</v>
      </c>
      <c r="E53" s="143">
        <v>2</v>
      </c>
      <c r="F53" s="100">
        <v>66.650000000000006</v>
      </c>
      <c r="G53" s="10">
        <f t="shared" si="1"/>
        <v>133.30000000000001</v>
      </c>
      <c r="H53" s="17"/>
      <c r="I53" s="16"/>
    </row>
    <row r="54" spans="1:9" ht="15.75" thickBot="1" x14ac:dyDescent="0.3">
      <c r="A54" s="20" t="s">
        <v>484</v>
      </c>
      <c r="B54" s="99" t="s">
        <v>506</v>
      </c>
      <c r="C54" s="46" t="s">
        <v>180</v>
      </c>
      <c r="D54" s="30" t="s">
        <v>44</v>
      </c>
      <c r="E54" s="143">
        <v>180</v>
      </c>
      <c r="F54" s="100">
        <v>1.04</v>
      </c>
      <c r="G54" s="10">
        <f t="shared" si="1"/>
        <v>187.2</v>
      </c>
      <c r="H54" s="17"/>
      <c r="I54" s="16"/>
    </row>
    <row r="55" spans="1:9" ht="29.25" thickBot="1" x14ac:dyDescent="0.3">
      <c r="A55" s="101" t="s">
        <v>484</v>
      </c>
      <c r="B55" s="102" t="s">
        <v>507</v>
      </c>
      <c r="C55" s="51" t="s">
        <v>181</v>
      </c>
      <c r="D55" s="52" t="s">
        <v>42</v>
      </c>
      <c r="E55" s="257">
        <v>60.750000000000007</v>
      </c>
      <c r="F55" s="103">
        <v>7.66</v>
      </c>
      <c r="G55" s="53">
        <f t="shared" si="1"/>
        <v>465.35</v>
      </c>
      <c r="H55" s="104" t="s">
        <v>137</v>
      </c>
      <c r="I55" s="15">
        <f>ROUND(SUM(G39:G55),2)</f>
        <v>20018.75</v>
      </c>
    </row>
    <row r="56" spans="1:9" ht="30" x14ac:dyDescent="0.25">
      <c r="A56" s="20" t="s">
        <v>485</v>
      </c>
      <c r="B56" s="38" t="s">
        <v>139</v>
      </c>
      <c r="C56" s="57" t="s">
        <v>221</v>
      </c>
      <c r="D56" s="40" t="s">
        <v>42</v>
      </c>
      <c r="E56" s="276">
        <v>12459.9</v>
      </c>
      <c r="F56" s="105">
        <v>17.84</v>
      </c>
      <c r="G56" s="10">
        <f t="shared" si="1"/>
        <v>222284.62</v>
      </c>
      <c r="H56" s="351" t="s">
        <v>186</v>
      </c>
      <c r="I56" s="16"/>
    </row>
    <row r="57" spans="1:9" ht="30" x14ac:dyDescent="0.25">
      <c r="A57" s="20" t="s">
        <v>485</v>
      </c>
      <c r="B57" s="38" t="s">
        <v>141</v>
      </c>
      <c r="C57" s="56" t="s">
        <v>188</v>
      </c>
      <c r="D57" s="32" t="s">
        <v>44</v>
      </c>
      <c r="E57" s="276">
        <v>16743.25</v>
      </c>
      <c r="F57" s="105">
        <v>12.76</v>
      </c>
      <c r="G57" s="10">
        <f t="shared" si="1"/>
        <v>213643.87</v>
      </c>
      <c r="H57" s="351"/>
      <c r="I57" s="16"/>
    </row>
    <row r="58" spans="1:9" ht="30" x14ac:dyDescent="0.25">
      <c r="A58" s="20" t="s">
        <v>485</v>
      </c>
      <c r="B58" s="38" t="s">
        <v>143</v>
      </c>
      <c r="C58" s="56" t="s">
        <v>224</v>
      </c>
      <c r="D58" s="32" t="s">
        <v>44</v>
      </c>
      <c r="E58" s="276">
        <v>15416.17</v>
      </c>
      <c r="F58" s="105">
        <v>13.81</v>
      </c>
      <c r="G58" s="10">
        <f t="shared" si="1"/>
        <v>212897.31</v>
      </c>
      <c r="H58" s="351"/>
      <c r="I58" s="16"/>
    </row>
    <row r="59" spans="1:9" ht="30" x14ac:dyDescent="0.25">
      <c r="A59" s="20" t="s">
        <v>485</v>
      </c>
      <c r="B59" s="38" t="s">
        <v>145</v>
      </c>
      <c r="C59" s="336" t="s">
        <v>776</v>
      </c>
      <c r="D59" s="58" t="s">
        <v>44</v>
      </c>
      <c r="E59" s="276">
        <v>15349.82</v>
      </c>
      <c r="F59" s="105">
        <v>0.35</v>
      </c>
      <c r="G59" s="10">
        <f t="shared" si="1"/>
        <v>5372.44</v>
      </c>
      <c r="H59" s="351"/>
      <c r="I59" s="16"/>
    </row>
    <row r="60" spans="1:9" ht="30" x14ac:dyDescent="0.25">
      <c r="A60" s="20" t="s">
        <v>485</v>
      </c>
      <c r="B60" s="38" t="s">
        <v>147</v>
      </c>
      <c r="C60" s="56" t="s">
        <v>227</v>
      </c>
      <c r="D60" s="32" t="s">
        <v>44</v>
      </c>
      <c r="E60" s="276">
        <v>15305.58</v>
      </c>
      <c r="F60" s="105">
        <v>11.4</v>
      </c>
      <c r="G60" s="10">
        <f t="shared" si="1"/>
        <v>174483.61</v>
      </c>
      <c r="H60" s="351"/>
      <c r="I60" s="16"/>
    </row>
    <row r="61" spans="1:9" ht="30" x14ac:dyDescent="0.25">
      <c r="A61" s="20" t="s">
        <v>485</v>
      </c>
      <c r="B61" s="38" t="s">
        <v>149</v>
      </c>
      <c r="C61" s="336" t="s">
        <v>777</v>
      </c>
      <c r="D61" s="32" t="s">
        <v>44</v>
      </c>
      <c r="E61" s="276">
        <v>15261.35</v>
      </c>
      <c r="F61" s="105">
        <v>0.35</v>
      </c>
      <c r="G61" s="10">
        <f t="shared" si="1"/>
        <v>5341.47</v>
      </c>
      <c r="H61" s="351"/>
      <c r="I61" s="16"/>
    </row>
    <row r="62" spans="1:9" ht="30" x14ac:dyDescent="0.25">
      <c r="A62" s="20" t="s">
        <v>485</v>
      </c>
      <c r="B62" s="38" t="s">
        <v>151</v>
      </c>
      <c r="C62" s="56" t="s">
        <v>230</v>
      </c>
      <c r="D62" s="32" t="s">
        <v>44</v>
      </c>
      <c r="E62" s="276">
        <v>15239.23</v>
      </c>
      <c r="F62" s="105">
        <v>9.56</v>
      </c>
      <c r="G62" s="10">
        <f t="shared" si="1"/>
        <v>145687.04000000001</v>
      </c>
      <c r="H62" s="351"/>
      <c r="I62" s="16"/>
    </row>
    <row r="63" spans="1:9" ht="30.75" thickBot="1" x14ac:dyDescent="0.3">
      <c r="A63" s="20" t="s">
        <v>485</v>
      </c>
      <c r="B63" s="38" t="s">
        <v>153</v>
      </c>
      <c r="C63" s="51" t="s">
        <v>232</v>
      </c>
      <c r="D63" s="32" t="s">
        <v>44</v>
      </c>
      <c r="E63" s="277">
        <v>15195</v>
      </c>
      <c r="F63" s="105">
        <v>0.25</v>
      </c>
      <c r="G63" s="10">
        <f t="shared" si="1"/>
        <v>3798.75</v>
      </c>
      <c r="H63" s="351"/>
      <c r="I63" s="16"/>
    </row>
    <row r="64" spans="1:9" ht="30.75" thickBot="1" x14ac:dyDescent="0.3">
      <c r="A64" s="106" t="s">
        <v>485</v>
      </c>
      <c r="B64" s="107" t="s">
        <v>155</v>
      </c>
      <c r="C64" s="59" t="s">
        <v>248</v>
      </c>
      <c r="D64" s="60" t="s">
        <v>42</v>
      </c>
      <c r="E64" s="257">
        <v>3520</v>
      </c>
      <c r="F64" s="108">
        <v>5.61</v>
      </c>
      <c r="G64" s="53">
        <f t="shared" si="1"/>
        <v>19747.2</v>
      </c>
      <c r="H64" s="351"/>
      <c r="I64" s="16"/>
    </row>
    <row r="65" spans="1:11" ht="30" x14ac:dyDescent="0.25">
      <c r="A65" s="20" t="s">
        <v>486</v>
      </c>
      <c r="B65" s="38" t="s">
        <v>139</v>
      </c>
      <c r="C65" s="57" t="s">
        <v>255</v>
      </c>
      <c r="D65" s="40" t="s">
        <v>42</v>
      </c>
      <c r="E65" s="276">
        <v>10940.4</v>
      </c>
      <c r="F65" s="105">
        <v>0</v>
      </c>
      <c r="G65" s="10">
        <f t="shared" si="1"/>
        <v>0</v>
      </c>
      <c r="H65" s="351"/>
      <c r="I65" s="16"/>
    </row>
    <row r="66" spans="1:11" ht="30" x14ac:dyDescent="0.25">
      <c r="A66" s="20" t="s">
        <v>486</v>
      </c>
      <c r="B66" s="38" t="s">
        <v>141</v>
      </c>
      <c r="C66" s="56" t="s">
        <v>256</v>
      </c>
      <c r="D66" s="32" t="s">
        <v>44</v>
      </c>
      <c r="E66" s="276">
        <v>16920.189999999999</v>
      </c>
      <c r="F66" s="105">
        <v>0</v>
      </c>
      <c r="G66" s="10">
        <f t="shared" si="1"/>
        <v>0</v>
      </c>
      <c r="H66" s="351"/>
      <c r="I66" s="16"/>
    </row>
    <row r="67" spans="1:11" ht="30" x14ac:dyDescent="0.25">
      <c r="A67" s="20" t="s">
        <v>486</v>
      </c>
      <c r="B67" s="38" t="s">
        <v>143</v>
      </c>
      <c r="C67" s="56" t="s">
        <v>224</v>
      </c>
      <c r="D67" s="32" t="s">
        <v>44</v>
      </c>
      <c r="E67" s="276">
        <v>15416.17</v>
      </c>
      <c r="F67" s="105">
        <v>0</v>
      </c>
      <c r="G67" s="10">
        <f t="shared" si="1"/>
        <v>0</v>
      </c>
      <c r="H67" s="351"/>
      <c r="I67" s="16"/>
    </row>
    <row r="68" spans="1:11" ht="30" x14ac:dyDescent="0.25">
      <c r="A68" s="20" t="s">
        <v>486</v>
      </c>
      <c r="B68" s="38" t="s">
        <v>145</v>
      </c>
      <c r="C68" s="336" t="s">
        <v>776</v>
      </c>
      <c r="D68" s="58" t="s">
        <v>44</v>
      </c>
      <c r="E68" s="276">
        <v>15349.82</v>
      </c>
      <c r="F68" s="105">
        <v>0</v>
      </c>
      <c r="G68" s="10">
        <f t="shared" si="1"/>
        <v>0</v>
      </c>
      <c r="H68" s="351"/>
      <c r="I68" s="16"/>
      <c r="K68" s="261"/>
    </row>
    <row r="69" spans="1:11" ht="30" x14ac:dyDescent="0.25">
      <c r="A69" s="20" t="s">
        <v>486</v>
      </c>
      <c r="B69" s="38" t="s">
        <v>147</v>
      </c>
      <c r="C69" s="56" t="s">
        <v>227</v>
      </c>
      <c r="D69" s="32" t="s">
        <v>44</v>
      </c>
      <c r="E69" s="276">
        <v>15305.58</v>
      </c>
      <c r="F69" s="105">
        <v>0</v>
      </c>
      <c r="G69" s="10">
        <f t="shared" si="1"/>
        <v>0</v>
      </c>
      <c r="H69" s="351"/>
      <c r="I69" s="16"/>
    </row>
    <row r="70" spans="1:11" ht="30" x14ac:dyDescent="0.25">
      <c r="A70" s="20" t="s">
        <v>486</v>
      </c>
      <c r="B70" s="38" t="s">
        <v>149</v>
      </c>
      <c r="C70" s="336" t="s">
        <v>777</v>
      </c>
      <c r="D70" s="32" t="s">
        <v>44</v>
      </c>
      <c r="E70" s="276">
        <v>15261.35</v>
      </c>
      <c r="F70" s="105">
        <v>0</v>
      </c>
      <c r="G70" s="10">
        <f t="shared" si="1"/>
        <v>0</v>
      </c>
      <c r="H70" s="351"/>
      <c r="I70" s="16"/>
    </row>
    <row r="71" spans="1:11" ht="30" x14ac:dyDescent="0.25">
      <c r="A71" s="20" t="s">
        <v>486</v>
      </c>
      <c r="B71" s="38" t="s">
        <v>151</v>
      </c>
      <c r="C71" s="56" t="s">
        <v>230</v>
      </c>
      <c r="D71" s="32" t="s">
        <v>44</v>
      </c>
      <c r="E71" s="276">
        <v>15239.23</v>
      </c>
      <c r="F71" s="105">
        <v>0</v>
      </c>
      <c r="G71" s="10">
        <f t="shared" si="1"/>
        <v>0</v>
      </c>
      <c r="H71" s="351"/>
      <c r="I71" s="16"/>
    </row>
    <row r="72" spans="1:11" ht="30.75" thickBot="1" x14ac:dyDescent="0.3">
      <c r="A72" s="20" t="s">
        <v>486</v>
      </c>
      <c r="B72" s="38" t="s">
        <v>153</v>
      </c>
      <c r="C72" s="51" t="s">
        <v>232</v>
      </c>
      <c r="D72" s="32" t="s">
        <v>44</v>
      </c>
      <c r="E72" s="276">
        <v>15195</v>
      </c>
      <c r="F72" s="105">
        <v>0</v>
      </c>
      <c r="G72" s="10">
        <f t="shared" si="1"/>
        <v>0</v>
      </c>
      <c r="H72" s="351"/>
      <c r="I72" s="16"/>
    </row>
    <row r="73" spans="1:11" ht="30.75" thickBot="1" x14ac:dyDescent="0.3">
      <c r="A73" s="101" t="s">
        <v>486</v>
      </c>
      <c r="B73" s="102" t="s">
        <v>155</v>
      </c>
      <c r="C73" s="59" t="s">
        <v>248</v>
      </c>
      <c r="D73" s="52" t="s">
        <v>42</v>
      </c>
      <c r="E73" s="257">
        <v>3520</v>
      </c>
      <c r="F73" s="103">
        <v>0</v>
      </c>
      <c r="G73" s="53">
        <f t="shared" si="1"/>
        <v>0</v>
      </c>
      <c r="H73" s="104" t="s">
        <v>182</v>
      </c>
      <c r="I73" s="15">
        <f>ROUND(SUM(G56:G73),2)</f>
        <v>1003256.31</v>
      </c>
    </row>
    <row r="74" spans="1:11" ht="45" x14ac:dyDescent="0.25">
      <c r="A74" s="19" t="s">
        <v>487</v>
      </c>
      <c r="B74" s="37" t="s">
        <v>184</v>
      </c>
      <c r="C74" s="54" t="s">
        <v>425</v>
      </c>
      <c r="D74" s="55" t="s">
        <v>42</v>
      </c>
      <c r="E74" s="67">
        <v>51.480000000000004</v>
      </c>
      <c r="F74" s="98">
        <v>17.97</v>
      </c>
      <c r="G74" s="9">
        <f t="shared" si="1"/>
        <v>925.1</v>
      </c>
      <c r="H74" s="352" t="s">
        <v>186</v>
      </c>
      <c r="I74" s="3"/>
    </row>
    <row r="75" spans="1:11" ht="45" x14ac:dyDescent="0.25">
      <c r="A75" s="20" t="s">
        <v>487</v>
      </c>
      <c r="B75" s="38" t="s">
        <v>187</v>
      </c>
      <c r="C75" s="56" t="s">
        <v>188</v>
      </c>
      <c r="D75" s="32" t="s">
        <v>44</v>
      </c>
      <c r="E75" s="143">
        <v>47.6</v>
      </c>
      <c r="F75" s="100">
        <v>14.03</v>
      </c>
      <c r="G75" s="10">
        <f t="shared" si="1"/>
        <v>667.83</v>
      </c>
      <c r="H75" s="351"/>
      <c r="I75" s="3"/>
    </row>
    <row r="76" spans="1:11" ht="45.75" thickBot="1" x14ac:dyDescent="0.3">
      <c r="A76" s="101" t="s">
        <v>487</v>
      </c>
      <c r="B76" s="109" t="s">
        <v>189</v>
      </c>
      <c r="C76" s="51" t="s">
        <v>265</v>
      </c>
      <c r="D76" s="72" t="s">
        <v>44</v>
      </c>
      <c r="E76" s="257">
        <v>26</v>
      </c>
      <c r="F76" s="103">
        <v>15.05</v>
      </c>
      <c r="G76" s="53">
        <f t="shared" si="1"/>
        <v>391.3</v>
      </c>
      <c r="H76" s="351"/>
      <c r="I76" s="3"/>
    </row>
    <row r="77" spans="1:11" ht="45" x14ac:dyDescent="0.25">
      <c r="A77" s="19" t="s">
        <v>488</v>
      </c>
      <c r="B77" s="37" t="s">
        <v>184</v>
      </c>
      <c r="C77" s="54" t="s">
        <v>426</v>
      </c>
      <c r="D77" s="55" t="s">
        <v>42</v>
      </c>
      <c r="E77" s="67">
        <v>51.480000000000004</v>
      </c>
      <c r="F77" s="98">
        <v>0</v>
      </c>
      <c r="G77" s="9">
        <f t="shared" si="1"/>
        <v>0</v>
      </c>
      <c r="H77" s="351"/>
      <c r="I77" s="16"/>
    </row>
    <row r="78" spans="1:11" ht="45.75" thickBot="1" x14ac:dyDescent="0.3">
      <c r="A78" s="20" t="s">
        <v>488</v>
      </c>
      <c r="B78" s="38" t="s">
        <v>187</v>
      </c>
      <c r="C78" s="56" t="s">
        <v>188</v>
      </c>
      <c r="D78" s="32" t="s">
        <v>44</v>
      </c>
      <c r="E78" s="143">
        <v>47.6</v>
      </c>
      <c r="F78" s="100">
        <v>0</v>
      </c>
      <c r="G78" s="10">
        <f t="shared" si="1"/>
        <v>0</v>
      </c>
      <c r="H78" s="353"/>
      <c r="I78" s="16"/>
    </row>
    <row r="79" spans="1:11" ht="45.75" thickBot="1" x14ac:dyDescent="0.3">
      <c r="A79" s="101" t="s">
        <v>488</v>
      </c>
      <c r="B79" s="109" t="s">
        <v>189</v>
      </c>
      <c r="C79" s="51" t="s">
        <v>265</v>
      </c>
      <c r="D79" s="72" t="s">
        <v>44</v>
      </c>
      <c r="E79" s="257">
        <v>26</v>
      </c>
      <c r="F79" s="103">
        <v>0</v>
      </c>
      <c r="G79" s="53">
        <f t="shared" si="1"/>
        <v>0</v>
      </c>
      <c r="H79" s="14" t="s">
        <v>260</v>
      </c>
      <c r="I79" s="15">
        <f>ROUND(SUM(G74:G79),2)</f>
        <v>1984.23</v>
      </c>
    </row>
    <row r="80" spans="1:11" ht="30" x14ac:dyDescent="0.25">
      <c r="A80" s="20" t="s">
        <v>489</v>
      </c>
      <c r="B80" s="38" t="s">
        <v>262</v>
      </c>
      <c r="C80" s="56" t="s">
        <v>280</v>
      </c>
      <c r="D80" s="110" t="s">
        <v>49</v>
      </c>
      <c r="E80" s="143">
        <v>620</v>
      </c>
      <c r="F80" s="100">
        <v>34.5</v>
      </c>
      <c r="G80" s="10">
        <f t="shared" si="1"/>
        <v>21390</v>
      </c>
      <c r="H80" s="90"/>
      <c r="I80" s="3"/>
    </row>
    <row r="81" spans="1:9" ht="30" x14ac:dyDescent="0.25">
      <c r="A81" s="20" t="s">
        <v>489</v>
      </c>
      <c r="B81" s="38" t="s">
        <v>263</v>
      </c>
      <c r="C81" s="56" t="s">
        <v>292</v>
      </c>
      <c r="D81" s="110" t="s">
        <v>49</v>
      </c>
      <c r="E81" s="143">
        <v>1150</v>
      </c>
      <c r="F81" s="100">
        <v>0.35</v>
      </c>
      <c r="G81" s="10">
        <f t="shared" si="1"/>
        <v>402.5</v>
      </c>
      <c r="H81" s="17"/>
      <c r="I81" s="16"/>
    </row>
    <row r="82" spans="1:9" ht="30" x14ac:dyDescent="0.25">
      <c r="A82" s="20" t="s">
        <v>489</v>
      </c>
      <c r="B82" s="38" t="s">
        <v>264</v>
      </c>
      <c r="C82" s="56" t="s">
        <v>294</v>
      </c>
      <c r="D82" s="110" t="s">
        <v>49</v>
      </c>
      <c r="E82" s="143">
        <v>1150</v>
      </c>
      <c r="F82" s="100">
        <v>0.63</v>
      </c>
      <c r="G82" s="10">
        <f t="shared" si="1"/>
        <v>724.5</v>
      </c>
      <c r="H82" s="17"/>
      <c r="I82" s="16"/>
    </row>
    <row r="83" spans="1:9" ht="30" x14ac:dyDescent="0.25">
      <c r="A83" s="20" t="s">
        <v>489</v>
      </c>
      <c r="B83" s="38" t="s">
        <v>508</v>
      </c>
      <c r="C83" s="56" t="s">
        <v>296</v>
      </c>
      <c r="D83" s="110" t="s">
        <v>49</v>
      </c>
      <c r="E83" s="143">
        <v>1150</v>
      </c>
      <c r="F83" s="100">
        <v>0.76</v>
      </c>
      <c r="G83" s="10">
        <f t="shared" si="1"/>
        <v>874</v>
      </c>
      <c r="H83" s="17"/>
      <c r="I83" s="16"/>
    </row>
    <row r="84" spans="1:9" ht="30" x14ac:dyDescent="0.25">
      <c r="A84" s="20" t="s">
        <v>489</v>
      </c>
      <c r="B84" s="38" t="s">
        <v>509</v>
      </c>
      <c r="C84" s="56" t="s">
        <v>300</v>
      </c>
      <c r="D84" s="110" t="s">
        <v>49</v>
      </c>
      <c r="E84" s="143">
        <v>620</v>
      </c>
      <c r="F84" s="100">
        <v>2.08</v>
      </c>
      <c r="G84" s="10">
        <f t="shared" si="1"/>
        <v>1289.5999999999999</v>
      </c>
      <c r="H84" s="17"/>
      <c r="I84" s="16"/>
    </row>
    <row r="85" spans="1:9" ht="30" x14ac:dyDescent="0.25">
      <c r="A85" s="20" t="s">
        <v>489</v>
      </c>
      <c r="B85" s="38" t="s">
        <v>510</v>
      </c>
      <c r="C85" s="56" t="s">
        <v>302</v>
      </c>
      <c r="D85" s="110" t="s">
        <v>49</v>
      </c>
      <c r="E85" s="143">
        <v>620</v>
      </c>
      <c r="F85" s="100">
        <v>0.17</v>
      </c>
      <c r="G85" s="10">
        <f t="shared" si="1"/>
        <v>105.4</v>
      </c>
      <c r="H85" s="17"/>
      <c r="I85" s="16"/>
    </row>
    <row r="86" spans="1:9" ht="30" x14ac:dyDescent="0.25">
      <c r="A86" s="20" t="s">
        <v>489</v>
      </c>
      <c r="B86" s="38" t="s">
        <v>511</v>
      </c>
      <c r="C86" s="56" t="s">
        <v>304</v>
      </c>
      <c r="D86" s="32" t="s">
        <v>44</v>
      </c>
      <c r="E86" s="143">
        <v>3350</v>
      </c>
      <c r="F86" s="100">
        <v>5.18</v>
      </c>
      <c r="G86" s="10">
        <f t="shared" si="1"/>
        <v>17353</v>
      </c>
      <c r="H86" s="17"/>
      <c r="I86" s="16"/>
    </row>
    <row r="87" spans="1:9" ht="30.75" thickBot="1" x14ac:dyDescent="0.3">
      <c r="A87" s="20" t="s">
        <v>489</v>
      </c>
      <c r="B87" s="38" t="s">
        <v>512</v>
      </c>
      <c r="C87" s="56" t="s">
        <v>306</v>
      </c>
      <c r="D87" s="32" t="s">
        <v>44</v>
      </c>
      <c r="E87" s="143">
        <v>3350</v>
      </c>
      <c r="F87" s="100">
        <v>1.7</v>
      </c>
      <c r="G87" s="10">
        <f t="shared" si="1"/>
        <v>5695</v>
      </c>
      <c r="H87" s="17"/>
      <c r="I87" s="16"/>
    </row>
    <row r="88" spans="1:9" ht="30.75" thickBot="1" x14ac:dyDescent="0.3">
      <c r="A88" s="101" t="s">
        <v>489</v>
      </c>
      <c r="B88" s="109" t="s">
        <v>513</v>
      </c>
      <c r="C88" s="51" t="s">
        <v>307</v>
      </c>
      <c r="D88" s="72" t="s">
        <v>44</v>
      </c>
      <c r="E88" s="257">
        <v>30</v>
      </c>
      <c r="F88" s="103">
        <v>4.6100000000000003</v>
      </c>
      <c r="G88" s="53">
        <f t="shared" si="1"/>
        <v>138.30000000000001</v>
      </c>
      <c r="H88" s="104" t="s">
        <v>267</v>
      </c>
      <c r="I88" s="15">
        <f>ROUND(SUM(G80:G88),2)</f>
        <v>47972.3</v>
      </c>
    </row>
    <row r="89" spans="1:9" ht="45" x14ac:dyDescent="0.25">
      <c r="A89" s="19" t="s">
        <v>490</v>
      </c>
      <c r="B89" s="37" t="s">
        <v>269</v>
      </c>
      <c r="C89" s="54" t="s">
        <v>311</v>
      </c>
      <c r="D89" s="111" t="s">
        <v>49</v>
      </c>
      <c r="E89" s="67">
        <v>1030</v>
      </c>
      <c r="F89" s="98">
        <v>32.299999999999997</v>
      </c>
      <c r="G89" s="9">
        <f t="shared" si="1"/>
        <v>33269</v>
      </c>
      <c r="H89" s="17"/>
      <c r="I89" s="16"/>
    </row>
    <row r="90" spans="1:9" ht="45" x14ac:dyDescent="0.25">
      <c r="A90" s="20" t="s">
        <v>490</v>
      </c>
      <c r="B90" s="38" t="s">
        <v>514</v>
      </c>
      <c r="C90" s="56" t="s">
        <v>313</v>
      </c>
      <c r="D90" s="110" t="s">
        <v>49</v>
      </c>
      <c r="E90" s="143">
        <v>48</v>
      </c>
      <c r="F90" s="100">
        <v>42</v>
      </c>
      <c r="G90" s="10">
        <f t="shared" si="1"/>
        <v>2016</v>
      </c>
      <c r="H90" s="17"/>
      <c r="I90" s="16"/>
    </row>
    <row r="91" spans="1:9" ht="45.75" thickBot="1" x14ac:dyDescent="0.3">
      <c r="A91" s="288" t="s">
        <v>490</v>
      </c>
      <c r="B91" s="293" t="s">
        <v>271</v>
      </c>
      <c r="C91" s="294" t="s">
        <v>760</v>
      </c>
      <c r="D91" s="306" t="s">
        <v>49</v>
      </c>
      <c r="E91" s="307">
        <v>1090</v>
      </c>
      <c r="F91" s="100">
        <v>0</v>
      </c>
      <c r="G91" s="10">
        <f t="shared" si="1"/>
        <v>0</v>
      </c>
      <c r="H91" s="302" t="s">
        <v>768</v>
      </c>
      <c r="I91" s="16"/>
    </row>
    <row r="92" spans="1:9" ht="45.75" thickBot="1" x14ac:dyDescent="0.3">
      <c r="A92" s="288" t="s">
        <v>490</v>
      </c>
      <c r="B92" s="293" t="s">
        <v>759</v>
      </c>
      <c r="C92" s="294" t="s">
        <v>761</v>
      </c>
      <c r="D92" s="304" t="s">
        <v>49</v>
      </c>
      <c r="E92" s="305">
        <v>1090</v>
      </c>
      <c r="F92" s="100">
        <v>102</v>
      </c>
      <c r="G92" s="10">
        <f t="shared" si="1"/>
        <v>111180</v>
      </c>
      <c r="H92" s="104" t="s">
        <v>308</v>
      </c>
      <c r="I92" s="15">
        <f>ROUND(SUM(G89:G92),2)</f>
        <v>146465</v>
      </c>
    </row>
    <row r="93" spans="1:9" ht="45" x14ac:dyDescent="0.25">
      <c r="A93" s="19" t="s">
        <v>491</v>
      </c>
      <c r="B93" s="37" t="s">
        <v>310</v>
      </c>
      <c r="C93" s="25" t="s">
        <v>325</v>
      </c>
      <c r="D93" s="111" t="s">
        <v>49</v>
      </c>
      <c r="E93" s="276">
        <v>2230</v>
      </c>
      <c r="F93" s="98">
        <v>30</v>
      </c>
      <c r="G93" s="9">
        <f t="shared" si="1"/>
        <v>66900</v>
      </c>
      <c r="H93" s="17"/>
      <c r="I93" s="16"/>
    </row>
    <row r="94" spans="1:9" ht="45" x14ac:dyDescent="0.25">
      <c r="A94" s="20" t="s">
        <v>491</v>
      </c>
      <c r="B94" s="38" t="s">
        <v>312</v>
      </c>
      <c r="C94" s="56" t="s">
        <v>329</v>
      </c>
      <c r="D94" s="110" t="s">
        <v>6</v>
      </c>
      <c r="E94" s="143">
        <v>2</v>
      </c>
      <c r="F94" s="100">
        <v>136</v>
      </c>
      <c r="G94" s="10">
        <f t="shared" si="1"/>
        <v>272</v>
      </c>
      <c r="H94" s="17"/>
      <c r="I94" s="16"/>
    </row>
    <row r="95" spans="1:9" ht="45" x14ac:dyDescent="0.25">
      <c r="A95" s="20" t="s">
        <v>491</v>
      </c>
      <c r="B95" s="38" t="s">
        <v>314</v>
      </c>
      <c r="C95" s="56" t="s">
        <v>331</v>
      </c>
      <c r="D95" s="110" t="s">
        <v>6</v>
      </c>
      <c r="E95" s="143">
        <v>4</v>
      </c>
      <c r="F95" s="100">
        <v>136</v>
      </c>
      <c r="G95" s="10">
        <f t="shared" si="1"/>
        <v>544</v>
      </c>
      <c r="H95" s="17"/>
      <c r="I95" s="16"/>
    </row>
    <row r="96" spans="1:9" ht="48.75" x14ac:dyDescent="0.25">
      <c r="A96" s="20" t="s">
        <v>491</v>
      </c>
      <c r="B96" s="38" t="s">
        <v>315</v>
      </c>
      <c r="C96" s="154" t="s">
        <v>531</v>
      </c>
      <c r="D96" s="110" t="s">
        <v>46</v>
      </c>
      <c r="E96" s="143">
        <v>2</v>
      </c>
      <c r="F96" s="100">
        <v>5627.29</v>
      </c>
      <c r="G96" s="10">
        <f t="shared" si="1"/>
        <v>11254.58</v>
      </c>
      <c r="H96" s="17"/>
      <c r="I96" s="16"/>
    </row>
    <row r="97" spans="1:9" x14ac:dyDescent="0.25">
      <c r="A97" s="20" t="s">
        <v>491</v>
      </c>
      <c r="B97" s="38" t="s">
        <v>316</v>
      </c>
      <c r="C97" s="56" t="s">
        <v>337</v>
      </c>
      <c r="D97" s="110" t="s">
        <v>46</v>
      </c>
      <c r="E97" s="143">
        <v>4</v>
      </c>
      <c r="F97" s="100">
        <v>20</v>
      </c>
      <c r="G97" s="10">
        <f t="shared" si="1"/>
        <v>80</v>
      </c>
      <c r="H97" s="17"/>
      <c r="I97" s="16"/>
    </row>
    <row r="98" spans="1:9" x14ac:dyDescent="0.25">
      <c r="A98" s="20" t="s">
        <v>491</v>
      </c>
      <c r="B98" s="38" t="s">
        <v>318</v>
      </c>
      <c r="C98" s="56" t="s">
        <v>338</v>
      </c>
      <c r="D98" s="110" t="s">
        <v>46</v>
      </c>
      <c r="E98" s="143">
        <v>10</v>
      </c>
      <c r="F98" s="100">
        <v>1000</v>
      </c>
      <c r="G98" s="10">
        <f t="shared" si="1"/>
        <v>10000</v>
      </c>
      <c r="H98" s="17"/>
      <c r="I98" s="16"/>
    </row>
    <row r="99" spans="1:9" ht="15.75" thickBot="1" x14ac:dyDescent="0.3">
      <c r="A99" s="20" t="s">
        <v>491</v>
      </c>
      <c r="B99" s="38" t="s">
        <v>320</v>
      </c>
      <c r="C99" s="56" t="s">
        <v>339</v>
      </c>
      <c r="D99" s="155" t="s">
        <v>49</v>
      </c>
      <c r="E99" s="143">
        <v>10</v>
      </c>
      <c r="F99" s="112">
        <v>36.299999999999997</v>
      </c>
      <c r="G99" s="10">
        <f t="shared" si="1"/>
        <v>363</v>
      </c>
      <c r="H99" s="17"/>
      <c r="I99" s="16"/>
    </row>
    <row r="100" spans="1:9" ht="29.25" thickBot="1" x14ac:dyDescent="0.3">
      <c r="A100" s="92" t="s">
        <v>491</v>
      </c>
      <c r="B100" s="96" t="s">
        <v>515</v>
      </c>
      <c r="C100" s="47" t="s">
        <v>340</v>
      </c>
      <c r="D100" s="155" t="s">
        <v>46</v>
      </c>
      <c r="E100" s="256">
        <v>4</v>
      </c>
      <c r="F100" s="112">
        <v>42</v>
      </c>
      <c r="G100" s="94">
        <f t="shared" si="1"/>
        <v>168</v>
      </c>
      <c r="H100" s="104" t="s">
        <v>322</v>
      </c>
      <c r="I100" s="15">
        <f>ROUND(SUM(G93:G100),2)</f>
        <v>89581.58</v>
      </c>
    </row>
    <row r="101" spans="1:9" ht="45" x14ac:dyDescent="0.25">
      <c r="A101" s="19" t="s">
        <v>492</v>
      </c>
      <c r="B101" s="37" t="s">
        <v>324</v>
      </c>
      <c r="C101" s="54" t="s">
        <v>347</v>
      </c>
      <c r="D101" s="111" t="s">
        <v>46</v>
      </c>
      <c r="E101" s="67">
        <v>32</v>
      </c>
      <c r="F101" s="98">
        <v>19.899999999999999</v>
      </c>
      <c r="G101" s="9">
        <f t="shared" si="1"/>
        <v>636.79999999999995</v>
      </c>
      <c r="H101" s="90"/>
      <c r="I101" s="3"/>
    </row>
    <row r="102" spans="1:9" ht="45" x14ac:dyDescent="0.25">
      <c r="A102" s="20" t="s">
        <v>492</v>
      </c>
      <c r="B102" s="38" t="s">
        <v>326</v>
      </c>
      <c r="C102" s="56" t="s">
        <v>351</v>
      </c>
      <c r="D102" s="110" t="s">
        <v>46</v>
      </c>
      <c r="E102" s="143">
        <v>3</v>
      </c>
      <c r="F102" s="100">
        <v>54.9</v>
      </c>
      <c r="G102" s="10">
        <f t="shared" si="1"/>
        <v>164.7</v>
      </c>
      <c r="H102" s="90"/>
      <c r="I102" s="3"/>
    </row>
    <row r="103" spans="1:9" ht="45" x14ac:dyDescent="0.25">
      <c r="A103" s="20" t="s">
        <v>492</v>
      </c>
      <c r="B103" s="38" t="s">
        <v>328</v>
      </c>
      <c r="C103" s="56" t="s">
        <v>353</v>
      </c>
      <c r="D103" s="110" t="s">
        <v>49</v>
      </c>
      <c r="E103" s="143">
        <v>12</v>
      </c>
      <c r="F103" s="100">
        <v>15</v>
      </c>
      <c r="G103" s="10">
        <f t="shared" si="1"/>
        <v>180</v>
      </c>
      <c r="H103" s="90"/>
      <c r="I103" s="3"/>
    </row>
    <row r="104" spans="1:9" ht="45.75" thickBot="1" x14ac:dyDescent="0.3">
      <c r="A104" s="20" t="s">
        <v>492</v>
      </c>
      <c r="B104" s="38" t="s">
        <v>330</v>
      </c>
      <c r="C104" s="56" t="s">
        <v>355</v>
      </c>
      <c r="D104" s="110" t="s">
        <v>46</v>
      </c>
      <c r="E104" s="143">
        <v>6</v>
      </c>
      <c r="F104" s="100">
        <v>26.8</v>
      </c>
      <c r="G104" s="10">
        <f t="shared" si="1"/>
        <v>160.80000000000001</v>
      </c>
      <c r="H104" s="90"/>
      <c r="I104" s="3"/>
    </row>
    <row r="105" spans="1:9" ht="45.75" thickBot="1" x14ac:dyDescent="0.3">
      <c r="A105" s="101" t="s">
        <v>492</v>
      </c>
      <c r="B105" s="109" t="s">
        <v>332</v>
      </c>
      <c r="C105" s="51" t="s">
        <v>361</v>
      </c>
      <c r="D105" s="113" t="s">
        <v>44</v>
      </c>
      <c r="E105" s="257">
        <v>3.5999999999999996</v>
      </c>
      <c r="F105" s="103">
        <v>108.5</v>
      </c>
      <c r="G105" s="53">
        <f t="shared" si="1"/>
        <v>390.6</v>
      </c>
      <c r="H105" s="14" t="s">
        <v>342</v>
      </c>
      <c r="I105" s="15">
        <f>ROUND(SUM(G101:G105),2)</f>
        <v>1532.9</v>
      </c>
    </row>
    <row r="106" spans="1:9" ht="45" x14ac:dyDescent="0.25">
      <c r="A106" s="20" t="s">
        <v>493</v>
      </c>
      <c r="B106" s="99" t="s">
        <v>344</v>
      </c>
      <c r="C106" s="56" t="s">
        <v>367</v>
      </c>
      <c r="D106" s="50" t="s">
        <v>49</v>
      </c>
      <c r="E106" s="143">
        <v>4470</v>
      </c>
      <c r="F106" s="100">
        <v>2.34</v>
      </c>
      <c r="G106" s="10">
        <f t="shared" si="1"/>
        <v>10459.799999999999</v>
      </c>
      <c r="H106" s="17"/>
      <c r="I106" s="16"/>
    </row>
    <row r="107" spans="1:9" ht="45" x14ac:dyDescent="0.25">
      <c r="A107" s="20" t="s">
        <v>493</v>
      </c>
      <c r="B107" s="99" t="s">
        <v>346</v>
      </c>
      <c r="C107" s="56" t="s">
        <v>371</v>
      </c>
      <c r="D107" s="50" t="s">
        <v>49</v>
      </c>
      <c r="E107" s="143">
        <v>1130</v>
      </c>
      <c r="F107" s="100">
        <v>0.59</v>
      </c>
      <c r="G107" s="10">
        <f t="shared" si="1"/>
        <v>666.7</v>
      </c>
      <c r="H107" s="17"/>
      <c r="I107" s="16"/>
    </row>
    <row r="108" spans="1:9" ht="45.75" thickBot="1" x14ac:dyDescent="0.3">
      <c r="A108" s="20" t="s">
        <v>493</v>
      </c>
      <c r="B108" s="99" t="s">
        <v>348</v>
      </c>
      <c r="C108" s="56" t="s">
        <v>375</v>
      </c>
      <c r="D108" s="50" t="s">
        <v>49</v>
      </c>
      <c r="E108" s="143">
        <v>10</v>
      </c>
      <c r="F108" s="100">
        <v>1.17</v>
      </c>
      <c r="G108" s="10">
        <f t="shared" si="1"/>
        <v>11.7</v>
      </c>
      <c r="H108" s="17"/>
      <c r="I108" s="16"/>
    </row>
    <row r="109" spans="1:9" ht="45.75" thickBot="1" x14ac:dyDescent="0.3">
      <c r="A109" s="92" t="s">
        <v>493</v>
      </c>
      <c r="B109" s="114" t="s">
        <v>350</v>
      </c>
      <c r="C109" s="47" t="s">
        <v>382</v>
      </c>
      <c r="D109" s="115" t="s">
        <v>44</v>
      </c>
      <c r="E109" s="256">
        <v>4</v>
      </c>
      <c r="F109" s="112">
        <v>20.5</v>
      </c>
      <c r="G109" s="94">
        <f t="shared" si="1"/>
        <v>82</v>
      </c>
      <c r="H109" s="14" t="s">
        <v>362</v>
      </c>
      <c r="I109" s="15">
        <f>ROUND(SUM(G106:G109),2)</f>
        <v>11220.2</v>
      </c>
    </row>
    <row r="110" spans="1:9" ht="18.75" thickBot="1" x14ac:dyDescent="0.3">
      <c r="A110" s="19" t="s">
        <v>494</v>
      </c>
      <c r="B110" s="97" t="s">
        <v>364</v>
      </c>
      <c r="C110" s="54" t="s">
        <v>409</v>
      </c>
      <c r="D110" s="76" t="s">
        <v>51</v>
      </c>
      <c r="E110" s="67">
        <v>15</v>
      </c>
      <c r="F110" s="98">
        <v>34.1</v>
      </c>
      <c r="G110" s="9">
        <f t="shared" si="1"/>
        <v>511.5</v>
      </c>
      <c r="H110" s="17"/>
      <c r="I110" s="16"/>
    </row>
    <row r="111" spans="1:9" ht="60.75" thickBot="1" x14ac:dyDescent="0.3">
      <c r="A111" s="156" t="s">
        <v>494</v>
      </c>
      <c r="B111" s="157" t="s">
        <v>366</v>
      </c>
      <c r="C111" s="158" t="s">
        <v>411</v>
      </c>
      <c r="D111" s="159" t="s">
        <v>6</v>
      </c>
      <c r="E111" s="258">
        <v>1</v>
      </c>
      <c r="F111" s="160">
        <v>2200</v>
      </c>
      <c r="G111" s="53">
        <f t="shared" si="1"/>
        <v>2200</v>
      </c>
      <c r="H111" s="14" t="s">
        <v>385</v>
      </c>
      <c r="I111" s="15">
        <f>ROUND(SUM(G110:G111),2)</f>
        <v>2711.5</v>
      </c>
    </row>
    <row r="112" spans="1:9" ht="18.75" x14ac:dyDescent="0.25">
      <c r="A112" s="19" t="s">
        <v>495</v>
      </c>
      <c r="B112" s="37" t="s">
        <v>386</v>
      </c>
      <c r="C112" s="54" t="s">
        <v>221</v>
      </c>
      <c r="D112" s="55" t="s">
        <v>42</v>
      </c>
      <c r="E112" s="67">
        <v>369</v>
      </c>
      <c r="F112" s="161">
        <v>17.760000000000002</v>
      </c>
      <c r="G112" s="10">
        <f t="shared" si="1"/>
        <v>6553.44</v>
      </c>
      <c r="H112" s="17"/>
      <c r="I112" s="16"/>
    </row>
    <row r="113" spans="1:9" x14ac:dyDescent="0.25">
      <c r="A113" s="20" t="s">
        <v>495</v>
      </c>
      <c r="B113" s="38" t="s">
        <v>388</v>
      </c>
      <c r="C113" s="56" t="s">
        <v>188</v>
      </c>
      <c r="D113" s="32" t="s">
        <v>44</v>
      </c>
      <c r="E113" s="276">
        <v>504.78</v>
      </c>
      <c r="F113" s="162">
        <v>12.76</v>
      </c>
      <c r="G113" s="10">
        <f t="shared" ref="G113:G120" si="2">ROUND((E113*F113),2)</f>
        <v>6440.99</v>
      </c>
      <c r="H113" s="17"/>
      <c r="I113" s="16"/>
    </row>
    <row r="114" spans="1:9" x14ac:dyDescent="0.25">
      <c r="A114" s="20" t="s">
        <v>495</v>
      </c>
      <c r="B114" s="38" t="s">
        <v>390</v>
      </c>
      <c r="C114" s="56" t="s">
        <v>224</v>
      </c>
      <c r="D114" s="32" t="s">
        <v>44</v>
      </c>
      <c r="E114" s="276">
        <v>457.82</v>
      </c>
      <c r="F114" s="162">
        <v>13.81</v>
      </c>
      <c r="G114" s="10">
        <f t="shared" si="2"/>
        <v>6322.49</v>
      </c>
      <c r="H114" s="17"/>
      <c r="I114" s="16"/>
    </row>
    <row r="115" spans="1:9" ht="18" x14ac:dyDescent="0.25">
      <c r="A115" s="20" t="s">
        <v>495</v>
      </c>
      <c r="B115" s="38" t="s">
        <v>392</v>
      </c>
      <c r="C115" s="336" t="s">
        <v>776</v>
      </c>
      <c r="D115" s="58" t="s">
        <v>44</v>
      </c>
      <c r="E115" s="276">
        <v>455.47</v>
      </c>
      <c r="F115" s="162">
        <v>0.35</v>
      </c>
      <c r="G115" s="10">
        <f t="shared" si="2"/>
        <v>159.41</v>
      </c>
      <c r="H115" s="17"/>
      <c r="I115" s="16"/>
    </row>
    <row r="116" spans="1:9" x14ac:dyDescent="0.25">
      <c r="A116" s="20" t="s">
        <v>495</v>
      </c>
      <c r="B116" s="38" t="s">
        <v>394</v>
      </c>
      <c r="C116" s="56" t="s">
        <v>227</v>
      </c>
      <c r="D116" s="32" t="s">
        <v>44</v>
      </c>
      <c r="E116" s="276">
        <v>453.91</v>
      </c>
      <c r="F116" s="163">
        <v>11.4</v>
      </c>
      <c r="G116" s="10">
        <f t="shared" si="2"/>
        <v>5174.57</v>
      </c>
      <c r="H116" s="17"/>
      <c r="I116" s="16"/>
    </row>
    <row r="117" spans="1:9" ht="18" x14ac:dyDescent="0.25">
      <c r="A117" s="20" t="s">
        <v>495</v>
      </c>
      <c r="B117" s="38" t="s">
        <v>395</v>
      </c>
      <c r="C117" s="336" t="s">
        <v>777</v>
      </c>
      <c r="D117" s="32" t="s">
        <v>44</v>
      </c>
      <c r="E117" s="276">
        <v>452.34</v>
      </c>
      <c r="F117" s="163">
        <v>0.35</v>
      </c>
      <c r="G117" s="10">
        <f t="shared" si="2"/>
        <v>158.32</v>
      </c>
      <c r="H117" s="17"/>
      <c r="I117" s="16"/>
    </row>
    <row r="118" spans="1:9" x14ac:dyDescent="0.25">
      <c r="A118" s="20" t="s">
        <v>495</v>
      </c>
      <c r="B118" s="38" t="s">
        <v>397</v>
      </c>
      <c r="C118" s="56" t="s">
        <v>230</v>
      </c>
      <c r="D118" s="32" t="s">
        <v>44</v>
      </c>
      <c r="E118" s="276">
        <v>451.56</v>
      </c>
      <c r="F118" s="163">
        <v>9.56</v>
      </c>
      <c r="G118" s="10">
        <f t="shared" si="2"/>
        <v>4316.91</v>
      </c>
      <c r="H118" s="17"/>
      <c r="I118" s="16"/>
    </row>
    <row r="119" spans="1:9" ht="18.75" thickBot="1" x14ac:dyDescent="0.3">
      <c r="A119" s="20" t="s">
        <v>495</v>
      </c>
      <c r="B119" s="38" t="s">
        <v>399</v>
      </c>
      <c r="C119" s="56" t="s">
        <v>232</v>
      </c>
      <c r="D119" s="30" t="s">
        <v>44</v>
      </c>
      <c r="E119" s="274">
        <v>450</v>
      </c>
      <c r="F119" s="163">
        <v>0.25</v>
      </c>
      <c r="G119" s="10">
        <f t="shared" si="2"/>
        <v>112.5</v>
      </c>
      <c r="H119" s="17"/>
      <c r="I119" s="16"/>
    </row>
    <row r="120" spans="1:9" ht="29.25" thickBot="1" x14ac:dyDescent="0.3">
      <c r="A120" s="101" t="s">
        <v>495</v>
      </c>
      <c r="B120" s="102" t="s">
        <v>400</v>
      </c>
      <c r="C120" s="51" t="s">
        <v>429</v>
      </c>
      <c r="D120" s="74" t="s">
        <v>44</v>
      </c>
      <c r="E120" s="257">
        <v>60</v>
      </c>
      <c r="F120" s="164">
        <v>20.5</v>
      </c>
      <c r="G120" s="10">
        <f t="shared" si="2"/>
        <v>1230</v>
      </c>
      <c r="H120" s="14" t="s">
        <v>403</v>
      </c>
      <c r="I120" s="15">
        <f>ROUND(SUM(G112:G120),2)</f>
        <v>30468.63</v>
      </c>
    </row>
    <row r="121" spans="1:9" ht="43.5" thickBot="1" x14ac:dyDescent="0.3">
      <c r="A121" s="354" t="s">
        <v>430</v>
      </c>
      <c r="B121" s="354"/>
      <c r="C121" s="354"/>
      <c r="D121" s="354"/>
      <c r="E121" s="355"/>
      <c r="F121" s="63" t="s">
        <v>656</v>
      </c>
      <c r="G121" s="15">
        <f>ROUND(SUM(G5:G120),2)</f>
        <v>2094871.91</v>
      </c>
      <c r="H121" s="17"/>
      <c r="I121" s="16"/>
    </row>
    <row r="122" spans="1:9" x14ac:dyDescent="0.25">
      <c r="A122" s="62"/>
      <c r="B122" s="62"/>
      <c r="C122" s="62"/>
      <c r="D122" s="81"/>
      <c r="E122" s="259"/>
      <c r="F122" s="2"/>
      <c r="G122" s="2"/>
      <c r="H122" s="13"/>
      <c r="I122" s="16"/>
    </row>
  </sheetData>
  <sheetProtection algorithmName="SHA-512" hashValue="c9GEsNEWQc2aory4Q9PY1zDWfq25Ab34J+jDzNuDJwx86xtl9d0MsDekUNKPXmgjVaqQR+zXBy3RBaMUFuO/MA==" saltValue="JTJGfH6QyGKwD5EdV4WG7w==" spinCount="100000" sheet="1" objects="1" scenarios="1"/>
  <mergeCells count="5">
    <mergeCell ref="A3:E3"/>
    <mergeCell ref="H56:H72"/>
    <mergeCell ref="H74:H78"/>
    <mergeCell ref="A121:E121"/>
    <mergeCell ref="A1:G1"/>
  </mergeCells>
  <pageMargins left="0.7" right="0.33823529411764708" top="0.75" bottom="0.75" header="0.3" footer="0.3"/>
  <pageSetup paperSize="9" scale="60"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9"/>
  <sheetViews>
    <sheetView topLeftCell="A148" zoomScaleNormal="100" workbookViewId="0">
      <selection activeCell="F133" sqref="F133"/>
    </sheetView>
  </sheetViews>
  <sheetFormatPr defaultColWidth="9.140625" defaultRowHeight="15" x14ac:dyDescent="0.25"/>
  <cols>
    <col min="1" max="1" width="31.7109375" style="8" bestFit="1" customWidth="1"/>
    <col min="2" max="2" width="8.28515625" style="8" bestFit="1" customWidth="1"/>
    <col min="3" max="3" width="86.42578125" style="5" customWidth="1"/>
    <col min="4" max="4" width="9.140625" style="4"/>
    <col min="5" max="5" width="27.85546875" style="260"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6" bestFit="1" customWidth="1"/>
    <col min="12" max="14" width="9.140625" style="2"/>
    <col min="15" max="15" width="11.42578125" style="2" bestFit="1" customWidth="1"/>
    <col min="16" max="16384" width="9.140625" style="2"/>
  </cols>
  <sheetData>
    <row r="1" spans="1:9" ht="40.15" customHeight="1" x14ac:dyDescent="0.25">
      <c r="A1" s="356" t="s">
        <v>66</v>
      </c>
      <c r="B1" s="356"/>
      <c r="C1" s="356"/>
      <c r="D1" s="356"/>
      <c r="E1" s="356"/>
      <c r="F1" s="24"/>
      <c r="G1" s="24"/>
    </row>
    <row r="2" spans="1:9" ht="21.75" customHeight="1" thickBot="1" x14ac:dyDescent="0.3">
      <c r="A2" s="1"/>
      <c r="B2" s="1"/>
      <c r="C2" s="29"/>
      <c r="D2" s="1"/>
      <c r="E2" s="254"/>
      <c r="F2" s="1"/>
      <c r="G2" s="1"/>
    </row>
    <row r="3" spans="1:9" ht="21.75" customHeight="1" x14ac:dyDescent="0.25">
      <c r="A3" s="348" t="s">
        <v>657</v>
      </c>
      <c r="B3" s="349"/>
      <c r="C3" s="349"/>
      <c r="D3" s="349"/>
      <c r="E3" s="350"/>
      <c r="F3" s="22"/>
      <c r="G3" s="23"/>
    </row>
    <row r="4" spans="1:9" ht="43.5" thickBot="1" x14ac:dyDescent="0.3">
      <c r="A4" s="21" t="s">
        <v>17</v>
      </c>
      <c r="B4" s="27" t="s">
        <v>0</v>
      </c>
      <c r="C4" s="11" t="s">
        <v>1</v>
      </c>
      <c r="D4" s="28" t="s">
        <v>2</v>
      </c>
      <c r="E4" s="255" t="s">
        <v>3</v>
      </c>
      <c r="F4" s="64" t="s">
        <v>20</v>
      </c>
      <c r="G4" s="12" t="s">
        <v>4</v>
      </c>
    </row>
    <row r="5" spans="1:9" x14ac:dyDescent="0.25">
      <c r="A5" s="19" t="s">
        <v>5</v>
      </c>
      <c r="B5" s="37" t="s">
        <v>7</v>
      </c>
      <c r="C5" s="25" t="s">
        <v>39</v>
      </c>
      <c r="D5" s="31" t="s">
        <v>45</v>
      </c>
      <c r="E5" s="67">
        <v>0.69</v>
      </c>
      <c r="F5" s="84">
        <v>404.41</v>
      </c>
      <c r="G5" s="9">
        <f t="shared" ref="G5:G54" si="0">ROUND((E5*F5),2)</f>
        <v>279.04000000000002</v>
      </c>
    </row>
    <row r="6" spans="1:9" x14ac:dyDescent="0.25">
      <c r="A6" s="20" t="s">
        <v>5</v>
      </c>
      <c r="B6" s="38" t="s">
        <v>8</v>
      </c>
      <c r="C6" s="26" t="s">
        <v>52</v>
      </c>
      <c r="D6" s="32" t="s">
        <v>46</v>
      </c>
      <c r="E6" s="143">
        <v>8</v>
      </c>
      <c r="F6" s="85">
        <v>8.5</v>
      </c>
      <c r="G6" s="10">
        <f t="shared" si="0"/>
        <v>68</v>
      </c>
    </row>
    <row r="7" spans="1:9" x14ac:dyDescent="0.25">
      <c r="A7" s="20" t="s">
        <v>5</v>
      </c>
      <c r="B7" s="38" t="s">
        <v>9</v>
      </c>
      <c r="C7" s="26" t="s">
        <v>53</v>
      </c>
      <c r="D7" s="32" t="s">
        <v>46</v>
      </c>
      <c r="E7" s="143">
        <v>1</v>
      </c>
      <c r="F7" s="85">
        <v>17.25</v>
      </c>
      <c r="G7" s="10">
        <f t="shared" si="0"/>
        <v>17.25</v>
      </c>
    </row>
    <row r="8" spans="1:9" x14ac:dyDescent="0.25">
      <c r="A8" s="20" t="s">
        <v>5</v>
      </c>
      <c r="B8" s="38" t="s">
        <v>10</v>
      </c>
      <c r="C8" s="26" t="s">
        <v>70</v>
      </c>
      <c r="D8" s="32" t="s">
        <v>46</v>
      </c>
      <c r="E8" s="143">
        <v>3</v>
      </c>
      <c r="F8" s="85">
        <v>27.3</v>
      </c>
      <c r="G8" s="10">
        <f t="shared" si="0"/>
        <v>81.900000000000006</v>
      </c>
    </row>
    <row r="9" spans="1:9" x14ac:dyDescent="0.25">
      <c r="A9" s="20" t="s">
        <v>5</v>
      </c>
      <c r="B9" s="38" t="s">
        <v>11</v>
      </c>
      <c r="C9" s="26" t="s">
        <v>54</v>
      </c>
      <c r="D9" s="32" t="s">
        <v>46</v>
      </c>
      <c r="E9" s="143">
        <v>8</v>
      </c>
      <c r="F9" s="85">
        <v>42</v>
      </c>
      <c r="G9" s="10">
        <f t="shared" si="0"/>
        <v>336</v>
      </c>
    </row>
    <row r="10" spans="1:9" x14ac:dyDescent="0.25">
      <c r="A10" s="20" t="s">
        <v>5</v>
      </c>
      <c r="B10" s="38" t="s">
        <v>12</v>
      </c>
      <c r="C10" s="26" t="s">
        <v>71</v>
      </c>
      <c r="D10" s="32" t="s">
        <v>46</v>
      </c>
      <c r="E10" s="143">
        <v>20</v>
      </c>
      <c r="F10" s="85">
        <v>1.25</v>
      </c>
      <c r="G10" s="10">
        <f t="shared" si="0"/>
        <v>25</v>
      </c>
    </row>
    <row r="11" spans="1:9" x14ac:dyDescent="0.25">
      <c r="A11" s="20" t="s">
        <v>5</v>
      </c>
      <c r="B11" s="38" t="s">
        <v>13</v>
      </c>
      <c r="C11" s="26" t="s">
        <v>735</v>
      </c>
      <c r="D11" s="32" t="s">
        <v>46</v>
      </c>
      <c r="E11" s="143">
        <v>20</v>
      </c>
      <c r="F11" s="85">
        <v>18</v>
      </c>
      <c r="G11" s="10">
        <f t="shared" si="0"/>
        <v>360</v>
      </c>
    </row>
    <row r="12" spans="1:9" x14ac:dyDescent="0.25">
      <c r="A12" s="20" t="s">
        <v>5</v>
      </c>
      <c r="B12" s="38" t="s">
        <v>14</v>
      </c>
      <c r="C12" s="142" t="s">
        <v>726</v>
      </c>
      <c r="D12" s="32" t="s">
        <v>47</v>
      </c>
      <c r="E12" s="143">
        <v>0.01</v>
      </c>
      <c r="F12" s="85">
        <v>2700</v>
      </c>
      <c r="G12" s="10">
        <f t="shared" si="0"/>
        <v>27</v>
      </c>
      <c r="H12" s="13"/>
    </row>
    <row r="13" spans="1:9" ht="30" x14ac:dyDescent="0.25">
      <c r="A13" s="20" t="s">
        <v>5</v>
      </c>
      <c r="B13" s="38" t="s">
        <v>15</v>
      </c>
      <c r="C13" s="26" t="s">
        <v>40</v>
      </c>
      <c r="D13" s="32" t="s">
        <v>44</v>
      </c>
      <c r="E13" s="143">
        <v>2650</v>
      </c>
      <c r="F13" s="85">
        <v>0.51</v>
      </c>
      <c r="G13" s="10">
        <f t="shared" si="0"/>
        <v>1351.5</v>
      </c>
      <c r="H13" s="2"/>
    </row>
    <row r="14" spans="1:9" ht="60" x14ac:dyDescent="0.25">
      <c r="A14" s="20" t="s">
        <v>5</v>
      </c>
      <c r="B14" s="38" t="s">
        <v>21</v>
      </c>
      <c r="C14" s="18" t="s">
        <v>41</v>
      </c>
      <c r="D14" s="32" t="s">
        <v>6</v>
      </c>
      <c r="E14" s="143">
        <v>1</v>
      </c>
      <c r="F14" s="85">
        <v>650</v>
      </c>
      <c r="G14" s="10">
        <f t="shared" si="0"/>
        <v>650</v>
      </c>
      <c r="H14" s="17"/>
      <c r="I14" s="16"/>
    </row>
    <row r="15" spans="1:9" x14ac:dyDescent="0.25">
      <c r="A15" s="20" t="s">
        <v>5</v>
      </c>
      <c r="B15" s="38" t="s">
        <v>22</v>
      </c>
      <c r="C15" s="18" t="s">
        <v>58</v>
      </c>
      <c r="D15" s="32" t="s">
        <v>44</v>
      </c>
      <c r="E15" s="143">
        <v>5250</v>
      </c>
      <c r="F15" s="85">
        <v>16.899999999999999</v>
      </c>
      <c r="G15" s="10">
        <f t="shared" si="0"/>
        <v>88725</v>
      </c>
      <c r="H15" s="17"/>
      <c r="I15" s="16"/>
    </row>
    <row r="16" spans="1:9" ht="45" x14ac:dyDescent="0.25">
      <c r="A16" s="20" t="s">
        <v>5</v>
      </c>
      <c r="B16" s="38" t="s">
        <v>23</v>
      </c>
      <c r="C16" s="18" t="s">
        <v>727</v>
      </c>
      <c r="D16" s="32" t="s">
        <v>50</v>
      </c>
      <c r="E16" s="143">
        <v>2898</v>
      </c>
      <c r="F16" s="85">
        <v>5.47</v>
      </c>
      <c r="G16" s="10">
        <f t="shared" si="0"/>
        <v>15852.06</v>
      </c>
      <c r="H16" s="17"/>
      <c r="I16" s="16"/>
    </row>
    <row r="17" spans="1:11" x14ac:dyDescent="0.25">
      <c r="A17" s="20" t="s">
        <v>5</v>
      </c>
      <c r="B17" s="38" t="s">
        <v>24</v>
      </c>
      <c r="C17" s="18" t="s">
        <v>73</v>
      </c>
      <c r="D17" s="32" t="s">
        <v>44</v>
      </c>
      <c r="E17" s="143">
        <v>2339</v>
      </c>
      <c r="F17" s="85">
        <v>1.51</v>
      </c>
      <c r="G17" s="10">
        <f t="shared" si="0"/>
        <v>3531.89</v>
      </c>
      <c r="H17" s="17"/>
      <c r="I17" s="16"/>
    </row>
    <row r="18" spans="1:11" ht="30" x14ac:dyDescent="0.25">
      <c r="A18" s="20" t="s">
        <v>5</v>
      </c>
      <c r="B18" s="38" t="s">
        <v>27</v>
      </c>
      <c r="C18" s="86" t="s">
        <v>75</v>
      </c>
      <c r="D18" s="32" t="s">
        <v>44</v>
      </c>
      <c r="E18" s="143">
        <v>562</v>
      </c>
      <c r="F18" s="85">
        <v>1.63</v>
      </c>
      <c r="G18" s="10">
        <f t="shared" si="0"/>
        <v>916.06</v>
      </c>
      <c r="H18" s="17"/>
      <c r="I18" s="16"/>
    </row>
    <row r="19" spans="1:11" ht="18" x14ac:dyDescent="0.25">
      <c r="A19" s="20" t="s">
        <v>5</v>
      </c>
      <c r="B19" s="38" t="s">
        <v>28</v>
      </c>
      <c r="C19" s="18" t="s">
        <v>43</v>
      </c>
      <c r="D19" s="32" t="s">
        <v>48</v>
      </c>
      <c r="E19" s="143">
        <v>215.22</v>
      </c>
      <c r="F19" s="85">
        <v>-9.58</v>
      </c>
      <c r="G19" s="10">
        <f t="shared" si="0"/>
        <v>-2061.81</v>
      </c>
      <c r="H19" s="17"/>
      <c r="I19" s="16"/>
    </row>
    <row r="20" spans="1:11" ht="30" x14ac:dyDescent="0.25">
      <c r="A20" s="20" t="s">
        <v>5</v>
      </c>
      <c r="B20" s="38" t="s">
        <v>29</v>
      </c>
      <c r="C20" s="18" t="s">
        <v>729</v>
      </c>
      <c r="D20" s="32" t="s">
        <v>48</v>
      </c>
      <c r="E20" s="143">
        <v>215.22</v>
      </c>
      <c r="F20" s="85">
        <v>13.31</v>
      </c>
      <c r="G20" s="10">
        <f t="shared" si="0"/>
        <v>2864.58</v>
      </c>
      <c r="H20" s="17"/>
      <c r="I20" s="16"/>
    </row>
    <row r="21" spans="1:11" ht="30" x14ac:dyDescent="0.25">
      <c r="A21" s="20" t="s">
        <v>5</v>
      </c>
      <c r="B21" s="38" t="s">
        <v>30</v>
      </c>
      <c r="C21" s="18" t="s">
        <v>736</v>
      </c>
      <c r="D21" s="32" t="s">
        <v>44</v>
      </c>
      <c r="E21" s="143">
        <v>1897</v>
      </c>
      <c r="F21" s="85">
        <v>0.94</v>
      </c>
      <c r="G21" s="10">
        <f t="shared" si="0"/>
        <v>1783.18</v>
      </c>
      <c r="H21" s="17"/>
      <c r="I21" s="16"/>
    </row>
    <row r="22" spans="1:11" ht="30" x14ac:dyDescent="0.25">
      <c r="A22" s="20" t="s">
        <v>5</v>
      </c>
      <c r="B22" s="38" t="s">
        <v>31</v>
      </c>
      <c r="C22" s="18" t="s">
        <v>737</v>
      </c>
      <c r="D22" s="32" t="s">
        <v>44</v>
      </c>
      <c r="E22" s="143">
        <v>7589</v>
      </c>
      <c r="F22" s="85">
        <v>2.33</v>
      </c>
      <c r="G22" s="10">
        <f t="shared" si="0"/>
        <v>17682.37</v>
      </c>
      <c r="H22" s="17"/>
      <c r="I22" s="16"/>
    </row>
    <row r="23" spans="1:11" x14ac:dyDescent="0.25">
      <c r="A23" s="20" t="s">
        <v>5</v>
      </c>
      <c r="B23" s="38" t="s">
        <v>32</v>
      </c>
      <c r="C23" s="26" t="s">
        <v>738</v>
      </c>
      <c r="D23" s="165" t="s">
        <v>49</v>
      </c>
      <c r="E23" s="143">
        <v>28</v>
      </c>
      <c r="F23" s="85">
        <v>3.08</v>
      </c>
      <c r="G23" s="310">
        <f t="shared" si="0"/>
        <v>86.24</v>
      </c>
      <c r="H23" s="17"/>
      <c r="I23" s="16"/>
    </row>
    <row r="24" spans="1:11" x14ac:dyDescent="0.25">
      <c r="A24" s="20" t="s">
        <v>5</v>
      </c>
      <c r="B24" s="38" t="s">
        <v>33</v>
      </c>
      <c r="C24" s="26" t="s">
        <v>739</v>
      </c>
      <c r="D24" s="32" t="s">
        <v>46</v>
      </c>
      <c r="E24" s="143">
        <v>4</v>
      </c>
      <c r="F24" s="85">
        <v>16.16</v>
      </c>
      <c r="G24" s="10">
        <f t="shared" si="0"/>
        <v>64.64</v>
      </c>
      <c r="H24" s="17"/>
      <c r="I24" s="16"/>
    </row>
    <row r="25" spans="1:11" x14ac:dyDescent="0.25">
      <c r="A25" s="20" t="s">
        <v>5</v>
      </c>
      <c r="B25" s="38" t="s">
        <v>34</v>
      </c>
      <c r="C25" s="26" t="s">
        <v>740</v>
      </c>
      <c r="D25" s="32" t="s">
        <v>46</v>
      </c>
      <c r="E25" s="143">
        <v>4</v>
      </c>
      <c r="F25" s="85">
        <v>8.4</v>
      </c>
      <c r="G25" s="10">
        <f t="shared" si="0"/>
        <v>33.6</v>
      </c>
      <c r="H25" s="17"/>
      <c r="I25" s="16"/>
    </row>
    <row r="26" spans="1:11" x14ac:dyDescent="0.25">
      <c r="A26" s="20" t="s">
        <v>5</v>
      </c>
      <c r="B26" s="38" t="s">
        <v>35</v>
      </c>
      <c r="C26" s="26" t="s">
        <v>741</v>
      </c>
      <c r="D26" s="32" t="s">
        <v>46</v>
      </c>
      <c r="E26" s="143">
        <v>4</v>
      </c>
      <c r="F26" s="85">
        <v>54</v>
      </c>
      <c r="G26" s="10">
        <f t="shared" si="0"/>
        <v>216</v>
      </c>
      <c r="H26" s="2"/>
    </row>
    <row r="27" spans="1:11" x14ac:dyDescent="0.25">
      <c r="A27" s="20" t="s">
        <v>5</v>
      </c>
      <c r="B27" s="38" t="s">
        <v>36</v>
      </c>
      <c r="C27" s="26" t="s">
        <v>742</v>
      </c>
      <c r="D27" s="32" t="s">
        <v>46</v>
      </c>
      <c r="E27" s="143">
        <v>4</v>
      </c>
      <c r="F27" s="85">
        <v>10.76</v>
      </c>
      <c r="G27" s="10">
        <f t="shared" si="0"/>
        <v>43.04</v>
      </c>
      <c r="H27" s="17"/>
      <c r="I27" s="16"/>
    </row>
    <row r="28" spans="1:11" x14ac:dyDescent="0.25">
      <c r="A28" s="20" t="s">
        <v>5</v>
      </c>
      <c r="B28" s="38" t="s">
        <v>37</v>
      </c>
      <c r="C28" s="26" t="s">
        <v>743</v>
      </c>
      <c r="D28" s="32" t="s">
        <v>46</v>
      </c>
      <c r="E28" s="143">
        <v>2</v>
      </c>
      <c r="F28" s="166">
        <v>81.89</v>
      </c>
      <c r="G28" s="10">
        <f t="shared" si="0"/>
        <v>163.78</v>
      </c>
      <c r="H28" s="17"/>
      <c r="I28" s="16"/>
    </row>
    <row r="29" spans="1:11" ht="15.75" thickBot="1" x14ac:dyDescent="0.3">
      <c r="A29" s="20" t="s">
        <v>5</v>
      </c>
      <c r="B29" s="38" t="s">
        <v>38</v>
      </c>
      <c r="C29" s="26" t="s">
        <v>744</v>
      </c>
      <c r="D29" s="32" t="s">
        <v>46</v>
      </c>
      <c r="E29" s="143">
        <v>2</v>
      </c>
      <c r="F29" s="166">
        <v>40.94</v>
      </c>
      <c r="G29" s="10">
        <f>ROUND((E29*F29),2)</f>
        <v>81.88</v>
      </c>
      <c r="H29" s="17"/>
      <c r="I29" s="16"/>
    </row>
    <row r="30" spans="1:11" ht="29.25" thickBot="1" x14ac:dyDescent="0.3">
      <c r="A30" s="320" t="s">
        <v>5</v>
      </c>
      <c r="B30" s="321" t="s">
        <v>564</v>
      </c>
      <c r="C30" s="322" t="s">
        <v>774</v>
      </c>
      <c r="D30" s="323" t="s">
        <v>46</v>
      </c>
      <c r="E30" s="324">
        <v>154</v>
      </c>
      <c r="F30" s="326">
        <v>2.85</v>
      </c>
      <c r="G30" s="327">
        <f t="shared" ref="G30" si="1">ROUND((E30*F30),2)</f>
        <v>438.9</v>
      </c>
      <c r="H30" s="14" t="s">
        <v>19</v>
      </c>
      <c r="I30" s="15">
        <f>ROUND(SUM(G5:G30),2)</f>
        <v>133617.1</v>
      </c>
    </row>
    <row r="31" spans="1:11" s="3" customFormat="1" ht="18" customHeight="1" x14ac:dyDescent="0.25">
      <c r="A31" s="19" t="s">
        <v>18</v>
      </c>
      <c r="B31" s="37" t="s">
        <v>16</v>
      </c>
      <c r="C31" s="144" t="s">
        <v>758</v>
      </c>
      <c r="D31" s="55" t="s">
        <v>42</v>
      </c>
      <c r="E31" s="67">
        <v>2173</v>
      </c>
      <c r="F31" s="89">
        <v>4.6900000000000004</v>
      </c>
      <c r="G31" s="9">
        <f t="shared" si="0"/>
        <v>10191.370000000001</v>
      </c>
      <c r="K31" s="33"/>
    </row>
    <row r="32" spans="1:11" ht="18" x14ac:dyDescent="0.25">
      <c r="A32" s="20" t="s">
        <v>18</v>
      </c>
      <c r="B32" s="38" t="s">
        <v>83</v>
      </c>
      <c r="C32" s="39" t="s">
        <v>84</v>
      </c>
      <c r="D32" s="40" t="s">
        <v>42</v>
      </c>
      <c r="E32" s="143">
        <v>982.79</v>
      </c>
      <c r="F32" s="91">
        <v>6</v>
      </c>
      <c r="G32" s="10">
        <f t="shared" si="0"/>
        <v>5896.74</v>
      </c>
      <c r="H32" s="90"/>
      <c r="I32" s="3"/>
    </row>
    <row r="33" spans="1:9" ht="18" x14ac:dyDescent="0.25">
      <c r="A33" s="20" t="s">
        <v>18</v>
      </c>
      <c r="B33" s="38" t="s">
        <v>85</v>
      </c>
      <c r="C33" s="39" t="s">
        <v>25</v>
      </c>
      <c r="D33" s="40" t="s">
        <v>42</v>
      </c>
      <c r="E33" s="143">
        <v>1190.2</v>
      </c>
      <c r="F33" s="91">
        <v>2.33</v>
      </c>
      <c r="G33" s="10">
        <f t="shared" si="0"/>
        <v>2773.17</v>
      </c>
      <c r="H33" s="90"/>
      <c r="I33" s="3"/>
    </row>
    <row r="34" spans="1:9" ht="18" x14ac:dyDescent="0.25">
      <c r="A34" s="20" t="s">
        <v>18</v>
      </c>
      <c r="B34" s="38" t="s">
        <v>86</v>
      </c>
      <c r="C34" s="39" t="s">
        <v>87</v>
      </c>
      <c r="D34" s="40" t="s">
        <v>42</v>
      </c>
      <c r="E34" s="143">
        <v>3927.69</v>
      </c>
      <c r="F34" s="91">
        <v>3</v>
      </c>
      <c r="G34" s="10">
        <f t="shared" si="0"/>
        <v>11783.07</v>
      </c>
      <c r="H34" s="90"/>
      <c r="I34" s="3"/>
    </row>
    <row r="35" spans="1:9" ht="30" x14ac:dyDescent="0.25">
      <c r="A35" s="20" t="s">
        <v>18</v>
      </c>
      <c r="B35" s="38" t="s">
        <v>88</v>
      </c>
      <c r="C35" s="41" t="s">
        <v>89</v>
      </c>
      <c r="D35" s="40" t="s">
        <v>42</v>
      </c>
      <c r="E35" s="143">
        <v>1312.49</v>
      </c>
      <c r="F35" s="91">
        <v>5.55</v>
      </c>
      <c r="G35" s="10">
        <f t="shared" si="0"/>
        <v>7284.32</v>
      </c>
      <c r="H35" s="90"/>
      <c r="I35" s="3"/>
    </row>
    <row r="36" spans="1:9" ht="18" x14ac:dyDescent="0.25">
      <c r="A36" s="20" t="s">
        <v>18</v>
      </c>
      <c r="B36" s="38" t="s">
        <v>90</v>
      </c>
      <c r="C36" s="39" t="s">
        <v>26</v>
      </c>
      <c r="D36" s="40" t="s">
        <v>42</v>
      </c>
      <c r="E36" s="143">
        <v>31772.29</v>
      </c>
      <c r="F36" s="91">
        <v>5.55</v>
      </c>
      <c r="G36" s="10">
        <f t="shared" si="0"/>
        <v>176336.21</v>
      </c>
      <c r="H36" s="90"/>
      <c r="I36" s="3"/>
    </row>
    <row r="37" spans="1:9" ht="33" customHeight="1" x14ac:dyDescent="0.25">
      <c r="A37" s="20" t="s">
        <v>18</v>
      </c>
      <c r="B37" s="38" t="s">
        <v>91</v>
      </c>
      <c r="C37" s="41" t="s">
        <v>92</v>
      </c>
      <c r="D37" s="40" t="s">
        <v>42</v>
      </c>
      <c r="E37" s="143">
        <v>1687.69</v>
      </c>
      <c r="F37" s="91">
        <v>9.6199999999999992</v>
      </c>
      <c r="G37" s="10">
        <f t="shared" si="0"/>
        <v>16235.58</v>
      </c>
      <c r="H37" s="90"/>
      <c r="I37" s="3"/>
    </row>
    <row r="38" spans="1:9" x14ac:dyDescent="0.25">
      <c r="A38" s="20" t="s">
        <v>18</v>
      </c>
      <c r="B38" s="38" t="s">
        <v>496</v>
      </c>
      <c r="C38" s="39" t="s">
        <v>94</v>
      </c>
      <c r="D38" s="32" t="s">
        <v>44</v>
      </c>
      <c r="E38" s="143">
        <v>16624.990000000002</v>
      </c>
      <c r="F38" s="91">
        <v>0.5</v>
      </c>
      <c r="G38" s="10">
        <f t="shared" si="0"/>
        <v>8312.5</v>
      </c>
      <c r="H38" s="13"/>
      <c r="I38" s="3"/>
    </row>
    <row r="39" spans="1:9" x14ac:dyDescent="0.25">
      <c r="A39" s="92" t="s">
        <v>18</v>
      </c>
      <c r="B39" s="38" t="s">
        <v>497</v>
      </c>
      <c r="C39" s="39" t="s">
        <v>96</v>
      </c>
      <c r="D39" s="42" t="s">
        <v>44</v>
      </c>
      <c r="E39" s="256">
        <v>874.99</v>
      </c>
      <c r="F39" s="93">
        <v>0.53</v>
      </c>
      <c r="G39" s="94">
        <f t="shared" si="0"/>
        <v>463.74</v>
      </c>
      <c r="H39" s="3"/>
      <c r="I39" s="3"/>
    </row>
    <row r="40" spans="1:9" x14ac:dyDescent="0.25">
      <c r="A40" s="20" t="s">
        <v>18</v>
      </c>
      <c r="B40" s="38" t="s">
        <v>93</v>
      </c>
      <c r="C40" s="39" t="s">
        <v>98</v>
      </c>
      <c r="D40" s="32" t="s">
        <v>44</v>
      </c>
      <c r="E40" s="143">
        <v>11465.99</v>
      </c>
      <c r="F40" s="91">
        <v>0.14000000000000001</v>
      </c>
      <c r="G40" s="10">
        <f t="shared" si="0"/>
        <v>1605.24</v>
      </c>
      <c r="H40" s="17"/>
      <c r="I40" s="16"/>
    </row>
    <row r="41" spans="1:9" x14ac:dyDescent="0.25">
      <c r="A41" s="20" t="s">
        <v>18</v>
      </c>
      <c r="B41" s="38" t="s">
        <v>95</v>
      </c>
      <c r="C41" s="39" t="s">
        <v>100</v>
      </c>
      <c r="D41" s="32" t="s">
        <v>44</v>
      </c>
      <c r="E41" s="143">
        <v>1133.99</v>
      </c>
      <c r="F41" s="91">
        <v>0.18</v>
      </c>
      <c r="G41" s="10">
        <f t="shared" si="0"/>
        <v>204.12</v>
      </c>
      <c r="H41" s="17"/>
      <c r="I41" s="16"/>
    </row>
    <row r="42" spans="1:9" x14ac:dyDescent="0.25">
      <c r="A42" s="20" t="s">
        <v>18</v>
      </c>
      <c r="B42" s="38" t="s">
        <v>97</v>
      </c>
      <c r="C42" s="39" t="s">
        <v>102</v>
      </c>
      <c r="D42" s="32" t="s">
        <v>44</v>
      </c>
      <c r="E42" s="143">
        <v>16379.99</v>
      </c>
      <c r="F42" s="91">
        <v>0.95</v>
      </c>
      <c r="G42" s="10">
        <f t="shared" si="0"/>
        <v>15560.99</v>
      </c>
      <c r="H42" s="17"/>
      <c r="I42" s="16"/>
    </row>
    <row r="43" spans="1:9" x14ac:dyDescent="0.25">
      <c r="A43" s="20" t="s">
        <v>18</v>
      </c>
      <c r="B43" s="38" t="s">
        <v>99</v>
      </c>
      <c r="C43" s="43" t="s">
        <v>104</v>
      </c>
      <c r="D43" s="32" t="s">
        <v>44</v>
      </c>
      <c r="E43" s="143">
        <v>651</v>
      </c>
      <c r="F43" s="91">
        <v>6.2</v>
      </c>
      <c r="G43" s="10">
        <f t="shared" si="0"/>
        <v>4036.2</v>
      </c>
      <c r="H43" s="17"/>
      <c r="I43" s="16"/>
    </row>
    <row r="44" spans="1:9" x14ac:dyDescent="0.25">
      <c r="A44" s="20" t="s">
        <v>18</v>
      </c>
      <c r="B44" s="38" t="s">
        <v>101</v>
      </c>
      <c r="C44" s="313" t="s">
        <v>772</v>
      </c>
      <c r="D44" s="32" t="s">
        <v>44</v>
      </c>
      <c r="E44" s="143">
        <v>34</v>
      </c>
      <c r="F44" s="91">
        <v>6.53</v>
      </c>
      <c r="G44" s="10">
        <f t="shared" si="0"/>
        <v>222.02</v>
      </c>
      <c r="H44" s="17"/>
      <c r="I44" s="16"/>
    </row>
    <row r="45" spans="1:9" x14ac:dyDescent="0.25">
      <c r="A45" s="20" t="s">
        <v>18</v>
      </c>
      <c r="B45" s="38" t="s">
        <v>103</v>
      </c>
      <c r="C45" s="43" t="s">
        <v>107</v>
      </c>
      <c r="D45" s="145" t="s">
        <v>49</v>
      </c>
      <c r="E45" s="143">
        <v>84</v>
      </c>
      <c r="F45" s="91">
        <v>60.62</v>
      </c>
      <c r="G45" s="10">
        <f t="shared" si="0"/>
        <v>5092.08</v>
      </c>
      <c r="H45" s="17"/>
      <c r="I45" s="16"/>
    </row>
    <row r="46" spans="1:9" x14ac:dyDescent="0.25">
      <c r="A46" s="20" t="s">
        <v>18</v>
      </c>
      <c r="B46" s="38" t="s">
        <v>105</v>
      </c>
      <c r="C46" s="43" t="s">
        <v>109</v>
      </c>
      <c r="D46" s="32" t="s">
        <v>44</v>
      </c>
      <c r="E46" s="143">
        <v>12</v>
      </c>
      <c r="F46" s="91">
        <v>133.07</v>
      </c>
      <c r="G46" s="10">
        <f t="shared" si="0"/>
        <v>1596.84</v>
      </c>
      <c r="H46" s="17"/>
      <c r="I46" s="16"/>
    </row>
    <row r="47" spans="1:9" ht="18.75" thickBot="1" x14ac:dyDescent="0.3">
      <c r="A47" s="20" t="s">
        <v>18</v>
      </c>
      <c r="B47" s="38" t="s">
        <v>106</v>
      </c>
      <c r="C47" s="148" t="s">
        <v>113</v>
      </c>
      <c r="D47" s="40" t="s">
        <v>42</v>
      </c>
      <c r="E47" s="143">
        <v>16.920000000000002</v>
      </c>
      <c r="F47" s="147">
        <v>271.97000000000003</v>
      </c>
      <c r="G47" s="10">
        <f t="shared" si="0"/>
        <v>4601.7299999999996</v>
      </c>
      <c r="H47" s="95"/>
      <c r="I47" s="44"/>
    </row>
    <row r="48" spans="1:9" ht="29.25" thickBot="1" x14ac:dyDescent="0.3">
      <c r="A48" s="92" t="s">
        <v>18</v>
      </c>
      <c r="B48" s="96" t="s">
        <v>108</v>
      </c>
      <c r="C48" s="167" t="s">
        <v>115</v>
      </c>
      <c r="D48" s="42" t="s">
        <v>44</v>
      </c>
      <c r="E48" s="256">
        <v>16774.99999999996</v>
      </c>
      <c r="F48" s="93">
        <v>4.09</v>
      </c>
      <c r="G48" s="94">
        <f t="shared" si="0"/>
        <v>68609.75</v>
      </c>
      <c r="H48" s="14" t="s">
        <v>121</v>
      </c>
      <c r="I48" s="15">
        <f>ROUND(SUM(G31:G48),2)</f>
        <v>340805.67</v>
      </c>
    </row>
    <row r="49" spans="1:9" x14ac:dyDescent="0.25">
      <c r="A49" s="19" t="s">
        <v>122</v>
      </c>
      <c r="B49" s="37" t="s">
        <v>123</v>
      </c>
      <c r="C49" s="168" t="s">
        <v>126</v>
      </c>
      <c r="D49" s="111" t="s">
        <v>46</v>
      </c>
      <c r="E49" s="273">
        <v>2</v>
      </c>
      <c r="F49" s="98">
        <v>252.9</v>
      </c>
      <c r="G49" s="9">
        <f t="shared" si="0"/>
        <v>505.8</v>
      </c>
      <c r="H49" s="90"/>
      <c r="I49" s="3"/>
    </row>
    <row r="50" spans="1:9" x14ac:dyDescent="0.25">
      <c r="A50" s="20" t="s">
        <v>122</v>
      </c>
      <c r="B50" s="38" t="s">
        <v>125</v>
      </c>
      <c r="C50" s="45" t="s">
        <v>128</v>
      </c>
      <c r="D50" s="32" t="s">
        <v>49</v>
      </c>
      <c r="E50" s="274">
        <v>55</v>
      </c>
      <c r="F50" s="100">
        <v>7.95</v>
      </c>
      <c r="G50" s="10">
        <f t="shared" si="0"/>
        <v>437.25</v>
      </c>
      <c r="H50" s="90"/>
      <c r="I50" s="3"/>
    </row>
    <row r="51" spans="1:9" x14ac:dyDescent="0.25">
      <c r="A51" s="20" t="s">
        <v>122</v>
      </c>
      <c r="B51" s="38" t="s">
        <v>127</v>
      </c>
      <c r="C51" s="46" t="s">
        <v>130</v>
      </c>
      <c r="D51" s="32" t="s">
        <v>44</v>
      </c>
      <c r="E51" s="274">
        <v>110</v>
      </c>
      <c r="F51" s="100">
        <v>0.9</v>
      </c>
      <c r="G51" s="10">
        <f t="shared" si="0"/>
        <v>99</v>
      </c>
      <c r="H51" s="90"/>
      <c r="I51" s="3"/>
    </row>
    <row r="52" spans="1:9" ht="18" x14ac:dyDescent="0.25">
      <c r="A52" s="20" t="s">
        <v>122</v>
      </c>
      <c r="B52" s="38" t="s">
        <v>129</v>
      </c>
      <c r="C52" s="46" t="s">
        <v>132</v>
      </c>
      <c r="D52" s="40" t="s">
        <v>42</v>
      </c>
      <c r="E52" s="274">
        <v>2.75</v>
      </c>
      <c r="F52" s="100">
        <v>65.599999999999994</v>
      </c>
      <c r="G52" s="10">
        <f t="shared" si="0"/>
        <v>180.4</v>
      </c>
      <c r="H52" s="90"/>
      <c r="I52" s="3"/>
    </row>
    <row r="53" spans="1:9" ht="18.75" thickBot="1" x14ac:dyDescent="0.3">
      <c r="A53" s="20" t="s">
        <v>122</v>
      </c>
      <c r="B53" s="38" t="s">
        <v>131</v>
      </c>
      <c r="C53" s="46" t="s">
        <v>134</v>
      </c>
      <c r="D53" s="40" t="s">
        <v>42</v>
      </c>
      <c r="E53" s="274">
        <v>11</v>
      </c>
      <c r="F53" s="100">
        <v>63.3</v>
      </c>
      <c r="G53" s="10">
        <f t="shared" si="0"/>
        <v>696.3</v>
      </c>
      <c r="H53" s="13"/>
      <c r="I53" s="3"/>
    </row>
    <row r="54" spans="1:9" ht="29.25" thickBot="1" x14ac:dyDescent="0.3">
      <c r="A54" s="101" t="s">
        <v>122</v>
      </c>
      <c r="B54" s="109" t="s">
        <v>133</v>
      </c>
      <c r="C54" s="51" t="s">
        <v>136</v>
      </c>
      <c r="D54" s="60" t="s">
        <v>42</v>
      </c>
      <c r="E54" s="275">
        <v>22</v>
      </c>
      <c r="F54" s="103">
        <v>28.54</v>
      </c>
      <c r="G54" s="53">
        <f t="shared" si="0"/>
        <v>627.88</v>
      </c>
      <c r="H54" s="14" t="s">
        <v>137</v>
      </c>
      <c r="I54" s="15">
        <f>ROUND(SUM(G49:G54),2)</f>
        <v>2546.63</v>
      </c>
    </row>
    <row r="55" spans="1:9" x14ac:dyDescent="0.25">
      <c r="A55" s="20" t="s">
        <v>138</v>
      </c>
      <c r="B55" s="99" t="s">
        <v>139</v>
      </c>
      <c r="C55" s="46" t="s">
        <v>167</v>
      </c>
      <c r="D55" s="30" t="s">
        <v>44</v>
      </c>
      <c r="E55" s="143">
        <v>82.5</v>
      </c>
      <c r="F55" s="100">
        <v>0.28000000000000003</v>
      </c>
      <c r="G55" s="10">
        <f t="shared" ref="G55:G157" si="2">ROUND((E55*F55),2)</f>
        <v>23.1</v>
      </c>
      <c r="H55" s="17"/>
      <c r="I55" s="16"/>
    </row>
    <row r="56" spans="1:9" ht="15.75" thickBot="1" x14ac:dyDescent="0.3">
      <c r="A56" s="20" t="s">
        <v>138</v>
      </c>
      <c r="B56" s="99" t="s">
        <v>141</v>
      </c>
      <c r="C56" s="46" t="s">
        <v>169</v>
      </c>
      <c r="D56" s="30" t="s">
        <v>44</v>
      </c>
      <c r="E56" s="143">
        <v>27.5</v>
      </c>
      <c r="F56" s="100">
        <v>9.3000000000000007</v>
      </c>
      <c r="G56" s="10">
        <f t="shared" si="2"/>
        <v>255.75</v>
      </c>
      <c r="H56" s="17"/>
      <c r="I56" s="16"/>
    </row>
    <row r="57" spans="1:9" ht="30.75" thickBot="1" x14ac:dyDescent="0.3">
      <c r="A57" s="20" t="s">
        <v>138</v>
      </c>
      <c r="B57" s="99" t="s">
        <v>143</v>
      </c>
      <c r="C57" s="46" t="s">
        <v>171</v>
      </c>
      <c r="D57" s="30" t="s">
        <v>44</v>
      </c>
      <c r="E57" s="143">
        <v>10</v>
      </c>
      <c r="F57" s="100">
        <v>135.69</v>
      </c>
      <c r="G57" s="10">
        <f t="shared" si="2"/>
        <v>1356.9</v>
      </c>
      <c r="H57" s="14" t="s">
        <v>182</v>
      </c>
      <c r="I57" s="15">
        <f>ROUND(SUM(G55:G57),2)</f>
        <v>1635.75</v>
      </c>
    </row>
    <row r="58" spans="1:9" ht="30" x14ac:dyDescent="0.25">
      <c r="A58" s="19" t="s">
        <v>183</v>
      </c>
      <c r="B58" s="37" t="s">
        <v>184</v>
      </c>
      <c r="C58" s="54" t="s">
        <v>185</v>
      </c>
      <c r="D58" s="55" t="s">
        <v>42</v>
      </c>
      <c r="E58" s="67">
        <v>999.51</v>
      </c>
      <c r="F58" s="98">
        <v>17.88</v>
      </c>
      <c r="G58" s="9">
        <f t="shared" si="2"/>
        <v>17871.240000000002</v>
      </c>
      <c r="H58" s="352" t="s">
        <v>186</v>
      </c>
      <c r="I58" s="16"/>
    </row>
    <row r="59" spans="1:9" ht="30" x14ac:dyDescent="0.25">
      <c r="A59" s="20" t="s">
        <v>183</v>
      </c>
      <c r="B59" s="38" t="s">
        <v>187</v>
      </c>
      <c r="C59" s="56" t="s">
        <v>188</v>
      </c>
      <c r="D59" s="32" t="s">
        <v>44</v>
      </c>
      <c r="E59" s="276">
        <v>768.85</v>
      </c>
      <c r="F59" s="105">
        <v>14.03</v>
      </c>
      <c r="G59" s="10">
        <f t="shared" si="2"/>
        <v>10786.97</v>
      </c>
      <c r="H59" s="351"/>
      <c r="I59" s="16"/>
    </row>
    <row r="60" spans="1:9" ht="30" x14ac:dyDescent="0.25">
      <c r="A60" s="20" t="s">
        <v>183</v>
      </c>
      <c r="B60" s="38" t="s">
        <v>189</v>
      </c>
      <c r="C60" s="56" t="s">
        <v>190</v>
      </c>
      <c r="D60" s="32" t="s">
        <v>44</v>
      </c>
      <c r="E60" s="277">
        <v>590</v>
      </c>
      <c r="F60" s="105">
        <v>18.16</v>
      </c>
      <c r="G60" s="10">
        <f t="shared" si="2"/>
        <v>10714.4</v>
      </c>
      <c r="H60" s="351"/>
      <c r="I60" s="16"/>
    </row>
    <row r="61" spans="1:9" ht="30" x14ac:dyDescent="0.25">
      <c r="A61" s="20" t="s">
        <v>183</v>
      </c>
      <c r="B61" s="38" t="s">
        <v>191</v>
      </c>
      <c r="C61" s="56" t="s">
        <v>192</v>
      </c>
      <c r="D61" s="32" t="s">
        <v>44</v>
      </c>
      <c r="E61" s="277">
        <v>15</v>
      </c>
      <c r="F61" s="105">
        <v>2.0099999999999998</v>
      </c>
      <c r="G61" s="10">
        <f t="shared" si="2"/>
        <v>30.15</v>
      </c>
      <c r="H61" s="351"/>
      <c r="I61" s="16"/>
    </row>
    <row r="62" spans="1:9" ht="30" x14ac:dyDescent="0.25">
      <c r="A62" s="20" t="s">
        <v>183</v>
      </c>
      <c r="B62" s="38" t="s">
        <v>193</v>
      </c>
      <c r="C62" s="47" t="s">
        <v>194</v>
      </c>
      <c r="D62" s="32" t="s">
        <v>44</v>
      </c>
      <c r="E62" s="277">
        <v>12</v>
      </c>
      <c r="F62" s="105">
        <v>42.42</v>
      </c>
      <c r="G62" s="10">
        <f t="shared" si="2"/>
        <v>509.04</v>
      </c>
      <c r="H62" s="351"/>
      <c r="I62" s="16"/>
    </row>
    <row r="63" spans="1:9" ht="30.75" thickBot="1" x14ac:dyDescent="0.3">
      <c r="A63" s="20" t="s">
        <v>183</v>
      </c>
      <c r="B63" s="38" t="s">
        <v>195</v>
      </c>
      <c r="C63" s="51" t="s">
        <v>196</v>
      </c>
      <c r="D63" s="32" t="s">
        <v>44</v>
      </c>
      <c r="E63" s="277">
        <v>3</v>
      </c>
      <c r="F63" s="105">
        <v>42.42</v>
      </c>
      <c r="G63" s="10">
        <f t="shared" si="2"/>
        <v>127.26</v>
      </c>
      <c r="H63" s="351"/>
      <c r="I63" s="16"/>
    </row>
    <row r="64" spans="1:9" ht="30" x14ac:dyDescent="0.25">
      <c r="A64" s="20" t="s">
        <v>183</v>
      </c>
      <c r="B64" s="38" t="s">
        <v>197</v>
      </c>
      <c r="C64" s="56" t="s">
        <v>198</v>
      </c>
      <c r="D64" s="40" t="s">
        <v>42</v>
      </c>
      <c r="E64" s="276">
        <v>396.9</v>
      </c>
      <c r="F64" s="105">
        <v>17.93</v>
      </c>
      <c r="G64" s="10">
        <f t="shared" si="2"/>
        <v>7116.42</v>
      </c>
      <c r="H64" s="351"/>
      <c r="I64" s="16"/>
    </row>
    <row r="65" spans="1:9" ht="30" x14ac:dyDescent="0.25">
      <c r="A65" s="20" t="s">
        <v>183</v>
      </c>
      <c r="B65" s="38" t="s">
        <v>199</v>
      </c>
      <c r="C65" s="56" t="s">
        <v>200</v>
      </c>
      <c r="D65" s="32" t="s">
        <v>44</v>
      </c>
      <c r="E65" s="276">
        <v>405</v>
      </c>
      <c r="F65" s="105">
        <v>10.85</v>
      </c>
      <c r="G65" s="10">
        <f t="shared" si="2"/>
        <v>4394.25</v>
      </c>
      <c r="H65" s="351"/>
      <c r="I65" s="16"/>
    </row>
    <row r="66" spans="1:9" ht="30" x14ac:dyDescent="0.25">
      <c r="A66" s="20" t="s">
        <v>183</v>
      </c>
      <c r="B66" s="38" t="s">
        <v>201</v>
      </c>
      <c r="C66" s="56" t="s">
        <v>192</v>
      </c>
      <c r="D66" s="32" t="s">
        <v>44</v>
      </c>
      <c r="E66" s="276">
        <v>405</v>
      </c>
      <c r="F66" s="105">
        <v>2.0099999999999998</v>
      </c>
      <c r="G66" s="10">
        <f t="shared" si="2"/>
        <v>814.05</v>
      </c>
      <c r="H66" s="351"/>
      <c r="I66" s="16"/>
    </row>
    <row r="67" spans="1:9" ht="30.75" thickBot="1" x14ac:dyDescent="0.3">
      <c r="A67" s="20" t="s">
        <v>183</v>
      </c>
      <c r="B67" s="38" t="s">
        <v>202</v>
      </c>
      <c r="C67" s="51" t="s">
        <v>203</v>
      </c>
      <c r="D67" s="32" t="s">
        <v>44</v>
      </c>
      <c r="E67" s="277">
        <v>405</v>
      </c>
      <c r="F67" s="105">
        <v>24.63</v>
      </c>
      <c r="G67" s="10">
        <f t="shared" si="2"/>
        <v>9975.15</v>
      </c>
      <c r="H67" s="351"/>
      <c r="I67" s="16"/>
    </row>
    <row r="68" spans="1:9" ht="30" x14ac:dyDescent="0.25">
      <c r="A68" s="20" t="s">
        <v>183</v>
      </c>
      <c r="B68" s="38" t="s">
        <v>204</v>
      </c>
      <c r="C68" s="57" t="s">
        <v>205</v>
      </c>
      <c r="D68" s="40" t="s">
        <v>42</v>
      </c>
      <c r="E68" s="276">
        <v>253.75</v>
      </c>
      <c r="F68" s="105">
        <v>17.87</v>
      </c>
      <c r="G68" s="10">
        <f t="shared" si="2"/>
        <v>4534.51</v>
      </c>
      <c r="H68" s="351"/>
      <c r="I68" s="16"/>
    </row>
    <row r="69" spans="1:9" ht="30" x14ac:dyDescent="0.25">
      <c r="A69" s="20" t="s">
        <v>183</v>
      </c>
      <c r="B69" s="38" t="s">
        <v>206</v>
      </c>
      <c r="C69" s="56" t="s">
        <v>200</v>
      </c>
      <c r="D69" s="32" t="s">
        <v>44</v>
      </c>
      <c r="E69" s="276">
        <v>145</v>
      </c>
      <c r="F69" s="105">
        <v>10.85</v>
      </c>
      <c r="G69" s="10">
        <f t="shared" si="2"/>
        <v>1573.25</v>
      </c>
      <c r="H69" s="351"/>
      <c r="I69" s="16"/>
    </row>
    <row r="70" spans="1:9" ht="30" x14ac:dyDescent="0.25">
      <c r="A70" s="20" t="s">
        <v>183</v>
      </c>
      <c r="B70" s="38" t="s">
        <v>207</v>
      </c>
      <c r="C70" s="56" t="s">
        <v>192</v>
      </c>
      <c r="D70" s="32" t="s">
        <v>44</v>
      </c>
      <c r="E70" s="276">
        <v>145</v>
      </c>
      <c r="F70" s="105">
        <v>2.0099999999999998</v>
      </c>
      <c r="G70" s="10">
        <f t="shared" si="2"/>
        <v>291.45</v>
      </c>
      <c r="H70" s="351"/>
      <c r="I70" s="16"/>
    </row>
    <row r="71" spans="1:9" ht="30" x14ac:dyDescent="0.25">
      <c r="A71" s="20" t="s">
        <v>183</v>
      </c>
      <c r="B71" s="38" t="s">
        <v>208</v>
      </c>
      <c r="C71" s="56" t="s">
        <v>209</v>
      </c>
      <c r="D71" s="32" t="s">
        <v>44</v>
      </c>
      <c r="E71" s="277">
        <v>120</v>
      </c>
      <c r="F71" s="105">
        <v>22.68</v>
      </c>
      <c r="G71" s="10">
        <f t="shared" si="2"/>
        <v>2721.6</v>
      </c>
      <c r="H71" s="351"/>
      <c r="I71" s="16"/>
    </row>
    <row r="72" spans="1:9" ht="30" x14ac:dyDescent="0.25">
      <c r="A72" s="20" t="s">
        <v>183</v>
      </c>
      <c r="B72" s="38" t="s">
        <v>210</v>
      </c>
      <c r="C72" s="56" t="s">
        <v>194</v>
      </c>
      <c r="D72" s="32" t="s">
        <v>44</v>
      </c>
      <c r="E72" s="277">
        <v>20</v>
      </c>
      <c r="F72" s="105">
        <v>42.42</v>
      </c>
      <c r="G72" s="10">
        <f t="shared" si="2"/>
        <v>848.4</v>
      </c>
      <c r="H72" s="351"/>
      <c r="I72" s="16"/>
    </row>
    <row r="73" spans="1:9" ht="30.75" thickBot="1" x14ac:dyDescent="0.3">
      <c r="A73" s="20" t="s">
        <v>183</v>
      </c>
      <c r="B73" s="38" t="s">
        <v>211</v>
      </c>
      <c r="C73" s="51" t="s">
        <v>196</v>
      </c>
      <c r="D73" s="32" t="s">
        <v>44</v>
      </c>
      <c r="E73" s="277">
        <v>5</v>
      </c>
      <c r="F73" s="105">
        <v>42.42</v>
      </c>
      <c r="G73" s="10">
        <f t="shared" si="2"/>
        <v>212.1</v>
      </c>
      <c r="H73" s="351"/>
      <c r="I73" s="16"/>
    </row>
    <row r="74" spans="1:9" ht="30" x14ac:dyDescent="0.25">
      <c r="A74" s="20" t="s">
        <v>219</v>
      </c>
      <c r="B74" s="38" t="s">
        <v>212</v>
      </c>
      <c r="C74" s="57" t="s">
        <v>221</v>
      </c>
      <c r="D74" s="40" t="s">
        <v>42</v>
      </c>
      <c r="E74" s="276">
        <v>8302.5</v>
      </c>
      <c r="F74" s="105">
        <v>17.84</v>
      </c>
      <c r="G74" s="10">
        <f t="shared" si="2"/>
        <v>148116.6</v>
      </c>
      <c r="H74" s="351"/>
      <c r="I74" s="16"/>
    </row>
    <row r="75" spans="1:9" ht="30" x14ac:dyDescent="0.25">
      <c r="A75" s="20" t="s">
        <v>219</v>
      </c>
      <c r="B75" s="38" t="s">
        <v>214</v>
      </c>
      <c r="C75" s="56" t="s">
        <v>188</v>
      </c>
      <c r="D75" s="32" t="s">
        <v>44</v>
      </c>
      <c r="E75" s="276">
        <v>11156.65</v>
      </c>
      <c r="F75" s="105">
        <v>12.76</v>
      </c>
      <c r="G75" s="10">
        <f t="shared" si="2"/>
        <v>142358.85</v>
      </c>
      <c r="H75" s="351"/>
      <c r="I75" s="16"/>
    </row>
    <row r="76" spans="1:9" ht="30" x14ac:dyDescent="0.25">
      <c r="A76" s="20" t="s">
        <v>219</v>
      </c>
      <c r="B76" s="38" t="s">
        <v>216</v>
      </c>
      <c r="C76" s="56" t="s">
        <v>224</v>
      </c>
      <c r="D76" s="32" t="s">
        <v>44</v>
      </c>
      <c r="E76" s="276">
        <v>10272.370000000001</v>
      </c>
      <c r="F76" s="105">
        <v>13.81</v>
      </c>
      <c r="G76" s="10">
        <f t="shared" si="2"/>
        <v>141861.43</v>
      </c>
      <c r="H76" s="351"/>
      <c r="I76" s="16"/>
    </row>
    <row r="77" spans="1:9" ht="30" x14ac:dyDescent="0.25">
      <c r="A77" s="20" t="s">
        <v>219</v>
      </c>
      <c r="B77" s="38" t="s">
        <v>217</v>
      </c>
      <c r="C77" s="336" t="s">
        <v>776</v>
      </c>
      <c r="D77" s="58" t="s">
        <v>44</v>
      </c>
      <c r="E77" s="276">
        <v>10228.16</v>
      </c>
      <c r="F77" s="105">
        <v>0.35</v>
      </c>
      <c r="G77" s="10">
        <f t="shared" si="2"/>
        <v>3579.86</v>
      </c>
      <c r="H77" s="351"/>
      <c r="I77" s="16"/>
    </row>
    <row r="78" spans="1:9" ht="30" x14ac:dyDescent="0.25">
      <c r="A78" s="20" t="s">
        <v>219</v>
      </c>
      <c r="B78" s="38" t="s">
        <v>218</v>
      </c>
      <c r="C78" s="56" t="s">
        <v>227</v>
      </c>
      <c r="D78" s="32" t="s">
        <v>44</v>
      </c>
      <c r="E78" s="276">
        <v>10198.68</v>
      </c>
      <c r="F78" s="105">
        <v>11.4</v>
      </c>
      <c r="G78" s="10">
        <f t="shared" si="2"/>
        <v>116264.95</v>
      </c>
      <c r="H78" s="351"/>
      <c r="I78" s="16"/>
    </row>
    <row r="79" spans="1:9" ht="30" x14ac:dyDescent="0.25">
      <c r="A79" s="20" t="s">
        <v>219</v>
      </c>
      <c r="B79" s="38" t="s">
        <v>220</v>
      </c>
      <c r="C79" s="336" t="s">
        <v>777</v>
      </c>
      <c r="D79" s="32" t="s">
        <v>44</v>
      </c>
      <c r="E79" s="276">
        <v>10169.209999999999</v>
      </c>
      <c r="F79" s="105">
        <v>0.35</v>
      </c>
      <c r="G79" s="10">
        <f t="shared" si="2"/>
        <v>3559.22</v>
      </c>
      <c r="H79" s="351"/>
      <c r="I79" s="16"/>
    </row>
    <row r="80" spans="1:9" ht="30" x14ac:dyDescent="0.25">
      <c r="A80" s="20" t="s">
        <v>219</v>
      </c>
      <c r="B80" s="38" t="s">
        <v>222</v>
      </c>
      <c r="C80" s="56" t="s">
        <v>230</v>
      </c>
      <c r="D80" s="32" t="s">
        <v>44</v>
      </c>
      <c r="E80" s="276">
        <v>10154.469999999999</v>
      </c>
      <c r="F80" s="105">
        <v>9.56</v>
      </c>
      <c r="G80" s="10">
        <f t="shared" si="2"/>
        <v>97076.73</v>
      </c>
      <c r="H80" s="351"/>
      <c r="I80" s="16"/>
    </row>
    <row r="81" spans="1:9" ht="30.75" thickBot="1" x14ac:dyDescent="0.3">
      <c r="A81" s="20" t="s">
        <v>219</v>
      </c>
      <c r="B81" s="38" t="s">
        <v>223</v>
      </c>
      <c r="C81" s="51" t="s">
        <v>232</v>
      </c>
      <c r="D81" s="32" t="s">
        <v>44</v>
      </c>
      <c r="E81" s="277">
        <v>10125</v>
      </c>
      <c r="F81" s="105">
        <v>0.25</v>
      </c>
      <c r="G81" s="10">
        <f t="shared" si="2"/>
        <v>2531.25</v>
      </c>
      <c r="H81" s="351"/>
      <c r="I81" s="16"/>
    </row>
    <row r="82" spans="1:9" ht="30.75" thickBot="1" x14ac:dyDescent="0.3">
      <c r="A82" s="106" t="s">
        <v>219</v>
      </c>
      <c r="B82" s="107" t="s">
        <v>225</v>
      </c>
      <c r="C82" s="59" t="s">
        <v>248</v>
      </c>
      <c r="D82" s="60" t="s">
        <v>42</v>
      </c>
      <c r="E82" s="257">
        <v>2239.9899999999998</v>
      </c>
      <c r="F82" s="108">
        <v>5.61</v>
      </c>
      <c r="G82" s="53">
        <f t="shared" si="2"/>
        <v>12566.34</v>
      </c>
      <c r="H82" s="351"/>
      <c r="I82" s="16"/>
    </row>
    <row r="83" spans="1:9" ht="30" x14ac:dyDescent="0.25">
      <c r="A83" s="19" t="s">
        <v>249</v>
      </c>
      <c r="B83" s="37" t="s">
        <v>184</v>
      </c>
      <c r="C83" s="54" t="s">
        <v>250</v>
      </c>
      <c r="D83" s="55" t="s">
        <v>42</v>
      </c>
      <c r="E83" s="67">
        <v>999.51</v>
      </c>
      <c r="F83" s="98">
        <v>0</v>
      </c>
      <c r="G83" s="9">
        <f t="shared" si="2"/>
        <v>0</v>
      </c>
      <c r="H83" s="351"/>
      <c r="I83" s="16"/>
    </row>
    <row r="84" spans="1:9" ht="30" x14ac:dyDescent="0.25">
      <c r="A84" s="20" t="s">
        <v>249</v>
      </c>
      <c r="B84" s="38" t="s">
        <v>187</v>
      </c>
      <c r="C84" s="56" t="s">
        <v>188</v>
      </c>
      <c r="D84" s="32" t="s">
        <v>44</v>
      </c>
      <c r="E84" s="276">
        <v>768.85</v>
      </c>
      <c r="F84" s="105">
        <v>0</v>
      </c>
      <c r="G84" s="10">
        <f t="shared" si="2"/>
        <v>0</v>
      </c>
      <c r="H84" s="351"/>
      <c r="I84" s="16"/>
    </row>
    <row r="85" spans="1:9" ht="30" x14ac:dyDescent="0.25">
      <c r="A85" s="20" t="s">
        <v>249</v>
      </c>
      <c r="B85" s="38" t="s">
        <v>189</v>
      </c>
      <c r="C85" s="56" t="s">
        <v>190</v>
      </c>
      <c r="D85" s="32" t="s">
        <v>44</v>
      </c>
      <c r="E85" s="276">
        <v>590</v>
      </c>
      <c r="F85" s="105">
        <v>0</v>
      </c>
      <c r="G85" s="10">
        <f t="shared" si="2"/>
        <v>0</v>
      </c>
      <c r="H85" s="351"/>
      <c r="I85" s="16"/>
    </row>
    <row r="86" spans="1:9" ht="30" x14ac:dyDescent="0.25">
      <c r="A86" s="20" t="s">
        <v>249</v>
      </c>
      <c r="B86" s="38" t="s">
        <v>191</v>
      </c>
      <c r="C86" s="56" t="s">
        <v>192</v>
      </c>
      <c r="D86" s="32" t="s">
        <v>44</v>
      </c>
      <c r="E86" s="276">
        <v>15</v>
      </c>
      <c r="F86" s="105">
        <v>0</v>
      </c>
      <c r="G86" s="10">
        <f t="shared" si="2"/>
        <v>0</v>
      </c>
      <c r="H86" s="351"/>
      <c r="I86" s="16"/>
    </row>
    <row r="87" spans="1:9" ht="30" x14ac:dyDescent="0.25">
      <c r="A87" s="20" t="s">
        <v>249</v>
      </c>
      <c r="B87" s="38" t="s">
        <v>193</v>
      </c>
      <c r="C87" s="56" t="s">
        <v>194</v>
      </c>
      <c r="D87" s="32" t="s">
        <v>44</v>
      </c>
      <c r="E87" s="276">
        <v>12</v>
      </c>
      <c r="F87" s="105">
        <v>0</v>
      </c>
      <c r="G87" s="10">
        <f t="shared" si="2"/>
        <v>0</v>
      </c>
      <c r="H87" s="351"/>
      <c r="I87" s="16"/>
    </row>
    <row r="88" spans="1:9" ht="30.75" thickBot="1" x14ac:dyDescent="0.3">
      <c r="A88" s="20" t="s">
        <v>249</v>
      </c>
      <c r="B88" s="38" t="s">
        <v>195</v>
      </c>
      <c r="C88" s="51" t="s">
        <v>196</v>
      </c>
      <c r="D88" s="32" t="s">
        <v>44</v>
      </c>
      <c r="E88" s="276">
        <v>3</v>
      </c>
      <c r="F88" s="105">
        <v>0</v>
      </c>
      <c r="G88" s="10">
        <f t="shared" si="2"/>
        <v>0</v>
      </c>
      <c r="H88" s="351"/>
      <c r="I88" s="16"/>
    </row>
    <row r="89" spans="1:9" ht="30" x14ac:dyDescent="0.25">
      <c r="A89" s="20" t="s">
        <v>249</v>
      </c>
      <c r="B89" s="38" t="s">
        <v>197</v>
      </c>
      <c r="C89" s="57" t="s">
        <v>251</v>
      </c>
      <c r="D89" s="40" t="s">
        <v>42</v>
      </c>
      <c r="E89" s="276">
        <v>396.9</v>
      </c>
      <c r="F89" s="105">
        <v>0</v>
      </c>
      <c r="G89" s="10">
        <f t="shared" si="2"/>
        <v>0</v>
      </c>
      <c r="H89" s="351"/>
      <c r="I89" s="16"/>
    </row>
    <row r="90" spans="1:9" ht="30" x14ac:dyDescent="0.25">
      <c r="A90" s="20" t="s">
        <v>249</v>
      </c>
      <c r="B90" s="38" t="s">
        <v>199</v>
      </c>
      <c r="C90" s="56" t="s">
        <v>200</v>
      </c>
      <c r="D90" s="32" t="s">
        <v>44</v>
      </c>
      <c r="E90" s="276">
        <v>405</v>
      </c>
      <c r="F90" s="105">
        <v>0</v>
      </c>
      <c r="G90" s="10">
        <f t="shared" si="2"/>
        <v>0</v>
      </c>
      <c r="H90" s="351"/>
      <c r="I90" s="16"/>
    </row>
    <row r="91" spans="1:9" ht="30" x14ac:dyDescent="0.25">
      <c r="A91" s="20" t="s">
        <v>249</v>
      </c>
      <c r="B91" s="38" t="s">
        <v>201</v>
      </c>
      <c r="C91" s="56" t="s">
        <v>192</v>
      </c>
      <c r="D91" s="32" t="s">
        <v>44</v>
      </c>
      <c r="E91" s="276">
        <v>405</v>
      </c>
      <c r="F91" s="105">
        <v>0</v>
      </c>
      <c r="G91" s="10">
        <f t="shared" si="2"/>
        <v>0</v>
      </c>
      <c r="H91" s="351"/>
      <c r="I91" s="16"/>
    </row>
    <row r="92" spans="1:9" ht="30.75" thickBot="1" x14ac:dyDescent="0.3">
      <c r="A92" s="20" t="s">
        <v>249</v>
      </c>
      <c r="B92" s="38" t="s">
        <v>202</v>
      </c>
      <c r="C92" s="51" t="s">
        <v>203</v>
      </c>
      <c r="D92" s="32" t="s">
        <v>44</v>
      </c>
      <c r="E92" s="276">
        <v>405</v>
      </c>
      <c r="F92" s="105">
        <v>0</v>
      </c>
      <c r="G92" s="10">
        <f t="shared" si="2"/>
        <v>0</v>
      </c>
      <c r="H92" s="351"/>
      <c r="I92" s="16"/>
    </row>
    <row r="93" spans="1:9" ht="30" x14ac:dyDescent="0.25">
      <c r="A93" s="20" t="s">
        <v>249</v>
      </c>
      <c r="B93" s="38" t="s">
        <v>204</v>
      </c>
      <c r="C93" s="57" t="s">
        <v>252</v>
      </c>
      <c r="D93" s="40" t="s">
        <v>42</v>
      </c>
      <c r="E93" s="276">
        <v>253.75</v>
      </c>
      <c r="F93" s="105">
        <v>0</v>
      </c>
      <c r="G93" s="10">
        <f t="shared" si="2"/>
        <v>0</v>
      </c>
      <c r="H93" s="351"/>
      <c r="I93" s="16"/>
    </row>
    <row r="94" spans="1:9" ht="30" x14ac:dyDescent="0.25">
      <c r="A94" s="20" t="s">
        <v>249</v>
      </c>
      <c r="B94" s="38" t="s">
        <v>206</v>
      </c>
      <c r="C94" s="56" t="s">
        <v>200</v>
      </c>
      <c r="D94" s="32" t="s">
        <v>44</v>
      </c>
      <c r="E94" s="276">
        <v>145</v>
      </c>
      <c r="F94" s="105">
        <v>0</v>
      </c>
      <c r="G94" s="10">
        <f t="shared" si="2"/>
        <v>0</v>
      </c>
      <c r="H94" s="351"/>
      <c r="I94" s="16"/>
    </row>
    <row r="95" spans="1:9" ht="30" x14ac:dyDescent="0.25">
      <c r="A95" s="20" t="s">
        <v>249</v>
      </c>
      <c r="B95" s="38" t="s">
        <v>207</v>
      </c>
      <c r="C95" s="56" t="s">
        <v>192</v>
      </c>
      <c r="D95" s="32" t="s">
        <v>44</v>
      </c>
      <c r="E95" s="276">
        <v>145</v>
      </c>
      <c r="F95" s="105">
        <v>0</v>
      </c>
      <c r="G95" s="10">
        <f t="shared" si="2"/>
        <v>0</v>
      </c>
      <c r="H95" s="351"/>
      <c r="I95" s="16"/>
    </row>
    <row r="96" spans="1:9" ht="30" x14ac:dyDescent="0.25">
      <c r="A96" s="20" t="s">
        <v>249</v>
      </c>
      <c r="B96" s="38" t="s">
        <v>208</v>
      </c>
      <c r="C96" s="56" t="s">
        <v>209</v>
      </c>
      <c r="D96" s="32" t="s">
        <v>44</v>
      </c>
      <c r="E96" s="276">
        <v>120</v>
      </c>
      <c r="F96" s="105">
        <v>0</v>
      </c>
      <c r="G96" s="10">
        <f t="shared" si="2"/>
        <v>0</v>
      </c>
      <c r="H96" s="351"/>
      <c r="I96" s="16"/>
    </row>
    <row r="97" spans="1:9" ht="30" x14ac:dyDescent="0.25">
      <c r="A97" s="20" t="s">
        <v>249</v>
      </c>
      <c r="B97" s="38" t="s">
        <v>210</v>
      </c>
      <c r="C97" s="56" t="s">
        <v>194</v>
      </c>
      <c r="D97" s="32" t="s">
        <v>44</v>
      </c>
      <c r="E97" s="276">
        <v>20</v>
      </c>
      <c r="F97" s="105">
        <v>0</v>
      </c>
      <c r="G97" s="10">
        <f t="shared" si="2"/>
        <v>0</v>
      </c>
      <c r="H97" s="351"/>
      <c r="I97" s="16"/>
    </row>
    <row r="98" spans="1:9" ht="30.75" thickBot="1" x14ac:dyDescent="0.3">
      <c r="A98" s="20" t="s">
        <v>249</v>
      </c>
      <c r="B98" s="38" t="s">
        <v>211</v>
      </c>
      <c r="C98" s="51" t="s">
        <v>196</v>
      </c>
      <c r="D98" s="32" t="s">
        <v>44</v>
      </c>
      <c r="E98" s="276">
        <v>5</v>
      </c>
      <c r="F98" s="105">
        <v>0</v>
      </c>
      <c r="G98" s="10">
        <f t="shared" si="2"/>
        <v>0</v>
      </c>
      <c r="H98" s="351"/>
      <c r="I98" s="16"/>
    </row>
    <row r="99" spans="1:9" ht="30" x14ac:dyDescent="0.25">
      <c r="A99" s="20" t="s">
        <v>254</v>
      </c>
      <c r="B99" s="38" t="s">
        <v>212</v>
      </c>
      <c r="C99" s="57" t="s">
        <v>255</v>
      </c>
      <c r="D99" s="40" t="s">
        <v>42</v>
      </c>
      <c r="E99" s="276">
        <v>7290</v>
      </c>
      <c r="F99" s="105">
        <v>0</v>
      </c>
      <c r="G99" s="10">
        <f t="shared" si="2"/>
        <v>0</v>
      </c>
      <c r="H99" s="351"/>
      <c r="I99" s="16"/>
    </row>
    <row r="100" spans="1:9" ht="30" x14ac:dyDescent="0.25">
      <c r="A100" s="20" t="s">
        <v>254</v>
      </c>
      <c r="B100" s="38" t="s">
        <v>214</v>
      </c>
      <c r="C100" s="56" t="s">
        <v>256</v>
      </c>
      <c r="D100" s="32" t="s">
        <v>44</v>
      </c>
      <c r="E100" s="276">
        <v>11274.56</v>
      </c>
      <c r="F100" s="105">
        <v>0</v>
      </c>
      <c r="G100" s="10">
        <f t="shared" si="2"/>
        <v>0</v>
      </c>
      <c r="H100" s="351"/>
      <c r="I100" s="16"/>
    </row>
    <row r="101" spans="1:9" ht="30" x14ac:dyDescent="0.25">
      <c r="A101" s="20" t="s">
        <v>254</v>
      </c>
      <c r="B101" s="38" t="s">
        <v>216</v>
      </c>
      <c r="C101" s="56" t="s">
        <v>224</v>
      </c>
      <c r="D101" s="32" t="s">
        <v>44</v>
      </c>
      <c r="E101" s="276">
        <v>10272.370000000001</v>
      </c>
      <c r="F101" s="105">
        <v>0</v>
      </c>
      <c r="G101" s="10">
        <f t="shared" si="2"/>
        <v>0</v>
      </c>
      <c r="H101" s="351"/>
      <c r="I101" s="16"/>
    </row>
    <row r="102" spans="1:9" ht="30" x14ac:dyDescent="0.25">
      <c r="A102" s="20" t="s">
        <v>254</v>
      </c>
      <c r="B102" s="38" t="s">
        <v>217</v>
      </c>
      <c r="C102" s="336" t="s">
        <v>776</v>
      </c>
      <c r="D102" s="58" t="s">
        <v>44</v>
      </c>
      <c r="E102" s="276">
        <v>10228.16</v>
      </c>
      <c r="F102" s="105">
        <v>0</v>
      </c>
      <c r="G102" s="10">
        <f t="shared" si="2"/>
        <v>0</v>
      </c>
      <c r="H102" s="351"/>
      <c r="I102" s="16"/>
    </row>
    <row r="103" spans="1:9" ht="30" x14ac:dyDescent="0.25">
      <c r="A103" s="20" t="s">
        <v>254</v>
      </c>
      <c r="B103" s="38" t="s">
        <v>218</v>
      </c>
      <c r="C103" s="56" t="s">
        <v>227</v>
      </c>
      <c r="D103" s="32" t="s">
        <v>44</v>
      </c>
      <c r="E103" s="276">
        <v>10198.68</v>
      </c>
      <c r="F103" s="105">
        <v>0</v>
      </c>
      <c r="G103" s="10">
        <f t="shared" si="2"/>
        <v>0</v>
      </c>
      <c r="H103" s="351"/>
      <c r="I103" s="16"/>
    </row>
    <row r="104" spans="1:9" ht="30" x14ac:dyDescent="0.25">
      <c r="A104" s="20" t="s">
        <v>254</v>
      </c>
      <c r="B104" s="38" t="s">
        <v>220</v>
      </c>
      <c r="C104" s="336" t="s">
        <v>777</v>
      </c>
      <c r="D104" s="32" t="s">
        <v>44</v>
      </c>
      <c r="E104" s="276">
        <v>10169.209999999999</v>
      </c>
      <c r="F104" s="105">
        <v>0</v>
      </c>
      <c r="G104" s="10">
        <f t="shared" si="2"/>
        <v>0</v>
      </c>
      <c r="H104" s="351"/>
      <c r="I104" s="16"/>
    </row>
    <row r="105" spans="1:9" ht="30" x14ac:dyDescent="0.25">
      <c r="A105" s="20" t="s">
        <v>254</v>
      </c>
      <c r="B105" s="38" t="s">
        <v>222</v>
      </c>
      <c r="C105" s="56" t="s">
        <v>230</v>
      </c>
      <c r="D105" s="32" t="s">
        <v>44</v>
      </c>
      <c r="E105" s="276">
        <v>10154.469999999999</v>
      </c>
      <c r="F105" s="105">
        <v>0</v>
      </c>
      <c r="G105" s="10">
        <f t="shared" si="2"/>
        <v>0</v>
      </c>
      <c r="H105" s="351"/>
      <c r="I105" s="16"/>
    </row>
    <row r="106" spans="1:9" ht="30.75" thickBot="1" x14ac:dyDescent="0.3">
      <c r="A106" s="20" t="s">
        <v>254</v>
      </c>
      <c r="B106" s="38" t="s">
        <v>223</v>
      </c>
      <c r="C106" s="51" t="s">
        <v>232</v>
      </c>
      <c r="D106" s="32" t="s">
        <v>44</v>
      </c>
      <c r="E106" s="276">
        <v>10125</v>
      </c>
      <c r="F106" s="105">
        <v>0</v>
      </c>
      <c r="G106" s="10">
        <f t="shared" si="2"/>
        <v>0</v>
      </c>
      <c r="H106" s="351"/>
      <c r="I106" s="16"/>
    </row>
    <row r="107" spans="1:9" ht="30.75" thickBot="1" x14ac:dyDescent="0.3">
      <c r="A107" s="101" t="s">
        <v>254</v>
      </c>
      <c r="B107" s="107" t="s">
        <v>225</v>
      </c>
      <c r="C107" s="59" t="s">
        <v>248</v>
      </c>
      <c r="D107" s="52" t="s">
        <v>42</v>
      </c>
      <c r="E107" s="257">
        <v>2239.9899999999998</v>
      </c>
      <c r="F107" s="103">
        <v>0</v>
      </c>
      <c r="G107" s="53">
        <f t="shared" si="2"/>
        <v>0</v>
      </c>
      <c r="H107" s="104" t="s">
        <v>260</v>
      </c>
      <c r="I107" s="15">
        <f>ROUND(SUM(G58:G107),2)</f>
        <v>740435.47</v>
      </c>
    </row>
    <row r="108" spans="1:9" ht="30" x14ac:dyDescent="0.25">
      <c r="A108" s="19" t="s">
        <v>489</v>
      </c>
      <c r="B108" s="37" t="s">
        <v>262</v>
      </c>
      <c r="C108" s="54" t="s">
        <v>270</v>
      </c>
      <c r="D108" s="116" t="s">
        <v>49</v>
      </c>
      <c r="E108" s="67">
        <v>42</v>
      </c>
      <c r="F108" s="98">
        <v>35.89</v>
      </c>
      <c r="G108" s="9">
        <f t="shared" si="2"/>
        <v>1507.38</v>
      </c>
      <c r="H108" s="3"/>
      <c r="I108" s="3"/>
    </row>
    <row r="109" spans="1:9" ht="30" x14ac:dyDescent="0.25">
      <c r="A109" s="20" t="s">
        <v>489</v>
      </c>
      <c r="B109" s="38" t="s">
        <v>263</v>
      </c>
      <c r="C109" s="56" t="s">
        <v>272</v>
      </c>
      <c r="D109" s="110" t="s">
        <v>49</v>
      </c>
      <c r="E109" s="143">
        <v>56</v>
      </c>
      <c r="F109" s="100">
        <v>15.41</v>
      </c>
      <c r="G109" s="10">
        <f t="shared" si="2"/>
        <v>862.96</v>
      </c>
      <c r="H109" s="90"/>
      <c r="I109" s="3"/>
    </row>
    <row r="110" spans="1:9" ht="30" x14ac:dyDescent="0.25">
      <c r="A110" s="20" t="s">
        <v>489</v>
      </c>
      <c r="B110" s="38" t="s">
        <v>264</v>
      </c>
      <c r="C110" s="56" t="s">
        <v>274</v>
      </c>
      <c r="D110" s="110" t="s">
        <v>49</v>
      </c>
      <c r="E110" s="143">
        <v>490</v>
      </c>
      <c r="F110" s="100">
        <v>53.27</v>
      </c>
      <c r="G110" s="10">
        <f t="shared" si="2"/>
        <v>26102.3</v>
      </c>
      <c r="H110" s="90"/>
      <c r="I110" s="3"/>
    </row>
    <row r="111" spans="1:9" ht="30" x14ac:dyDescent="0.25">
      <c r="A111" s="20" t="s">
        <v>489</v>
      </c>
      <c r="B111" s="38" t="s">
        <v>508</v>
      </c>
      <c r="C111" s="56" t="s">
        <v>292</v>
      </c>
      <c r="D111" s="110" t="s">
        <v>49</v>
      </c>
      <c r="E111" s="143">
        <v>550</v>
      </c>
      <c r="F111" s="100">
        <v>0.35</v>
      </c>
      <c r="G111" s="10">
        <f t="shared" si="2"/>
        <v>192.5</v>
      </c>
      <c r="H111" s="17"/>
      <c r="I111" s="16"/>
    </row>
    <row r="112" spans="1:9" ht="30" x14ac:dyDescent="0.25">
      <c r="A112" s="20" t="s">
        <v>489</v>
      </c>
      <c r="B112" s="38" t="s">
        <v>509</v>
      </c>
      <c r="C112" s="56" t="s">
        <v>294</v>
      </c>
      <c r="D112" s="110" t="s">
        <v>49</v>
      </c>
      <c r="E112" s="143">
        <v>550</v>
      </c>
      <c r="F112" s="100">
        <v>0.63</v>
      </c>
      <c r="G112" s="10">
        <f t="shared" si="2"/>
        <v>346.5</v>
      </c>
      <c r="H112" s="17"/>
      <c r="I112" s="16"/>
    </row>
    <row r="113" spans="1:9" ht="30" x14ac:dyDescent="0.25">
      <c r="A113" s="20" t="s">
        <v>489</v>
      </c>
      <c r="B113" s="38" t="s">
        <v>510</v>
      </c>
      <c r="C113" s="56" t="s">
        <v>296</v>
      </c>
      <c r="D113" s="110" t="s">
        <v>49</v>
      </c>
      <c r="E113" s="143">
        <v>550</v>
      </c>
      <c r="F113" s="100">
        <v>0.76</v>
      </c>
      <c r="G113" s="10">
        <f t="shared" si="2"/>
        <v>418</v>
      </c>
      <c r="H113" s="17"/>
      <c r="I113" s="16"/>
    </row>
    <row r="114" spans="1:9" ht="30" x14ac:dyDescent="0.25">
      <c r="A114" s="20" t="s">
        <v>489</v>
      </c>
      <c r="B114" s="38" t="s">
        <v>511</v>
      </c>
      <c r="C114" s="56" t="s">
        <v>300</v>
      </c>
      <c r="D114" s="110" t="s">
        <v>49</v>
      </c>
      <c r="E114" s="143">
        <v>532</v>
      </c>
      <c r="F114" s="100">
        <v>2.08</v>
      </c>
      <c r="G114" s="10">
        <f t="shared" si="2"/>
        <v>1106.56</v>
      </c>
      <c r="H114" s="17"/>
      <c r="I114" s="16"/>
    </row>
    <row r="115" spans="1:9" ht="30" x14ac:dyDescent="0.25">
      <c r="A115" s="20" t="s">
        <v>489</v>
      </c>
      <c r="B115" s="38" t="s">
        <v>512</v>
      </c>
      <c r="C115" s="56" t="s">
        <v>302</v>
      </c>
      <c r="D115" s="110" t="s">
        <v>49</v>
      </c>
      <c r="E115" s="143">
        <v>532</v>
      </c>
      <c r="F115" s="100">
        <v>0.17</v>
      </c>
      <c r="G115" s="10">
        <f t="shared" si="2"/>
        <v>90.44</v>
      </c>
      <c r="H115" s="17"/>
      <c r="I115" s="16"/>
    </row>
    <row r="116" spans="1:9" ht="30" x14ac:dyDescent="0.25">
      <c r="A116" s="20" t="s">
        <v>489</v>
      </c>
      <c r="B116" s="38" t="s">
        <v>513</v>
      </c>
      <c r="C116" s="56" t="s">
        <v>304</v>
      </c>
      <c r="D116" s="32" t="s">
        <v>44</v>
      </c>
      <c r="E116" s="143">
        <v>1990</v>
      </c>
      <c r="F116" s="100">
        <v>5.18</v>
      </c>
      <c r="G116" s="10">
        <f t="shared" si="2"/>
        <v>10308.200000000001</v>
      </c>
      <c r="H116" s="17"/>
      <c r="I116" s="16"/>
    </row>
    <row r="117" spans="1:9" ht="30.75" thickBot="1" x14ac:dyDescent="0.3">
      <c r="A117" s="20" t="s">
        <v>489</v>
      </c>
      <c r="B117" s="38" t="s">
        <v>516</v>
      </c>
      <c r="C117" s="56" t="s">
        <v>306</v>
      </c>
      <c r="D117" s="32" t="s">
        <v>44</v>
      </c>
      <c r="E117" s="143">
        <v>1990</v>
      </c>
      <c r="F117" s="100">
        <v>1.7</v>
      </c>
      <c r="G117" s="10">
        <f t="shared" si="2"/>
        <v>3383</v>
      </c>
      <c r="H117" s="17"/>
      <c r="I117" s="16"/>
    </row>
    <row r="118" spans="1:9" ht="30.75" thickBot="1" x14ac:dyDescent="0.3">
      <c r="A118" s="101" t="s">
        <v>489</v>
      </c>
      <c r="B118" s="109" t="s">
        <v>517</v>
      </c>
      <c r="C118" s="51" t="s">
        <v>307</v>
      </c>
      <c r="D118" s="72" t="s">
        <v>44</v>
      </c>
      <c r="E118" s="257">
        <v>30</v>
      </c>
      <c r="F118" s="103">
        <v>4.6100000000000003</v>
      </c>
      <c r="G118" s="53">
        <f t="shared" si="2"/>
        <v>138.30000000000001</v>
      </c>
      <c r="H118" s="104" t="s">
        <v>267</v>
      </c>
      <c r="I118" s="15">
        <f>ROUND(SUM(G108:G118),2)</f>
        <v>44456.14</v>
      </c>
    </row>
    <row r="119" spans="1:9" ht="45" x14ac:dyDescent="0.25">
      <c r="A119" s="19" t="s">
        <v>490</v>
      </c>
      <c r="B119" s="37" t="s">
        <v>269</v>
      </c>
      <c r="C119" s="54" t="s">
        <v>311</v>
      </c>
      <c r="D119" s="111" t="s">
        <v>49</v>
      </c>
      <c r="E119" s="67">
        <v>720</v>
      </c>
      <c r="F119" s="98">
        <v>32.299999999999997</v>
      </c>
      <c r="G119" s="9">
        <f t="shared" si="2"/>
        <v>23256</v>
      </c>
      <c r="H119" s="17"/>
      <c r="I119" s="16"/>
    </row>
    <row r="120" spans="1:9" ht="45" x14ac:dyDescent="0.25">
      <c r="A120" s="20" t="s">
        <v>490</v>
      </c>
      <c r="B120" s="38" t="s">
        <v>514</v>
      </c>
      <c r="C120" s="56" t="s">
        <v>313</v>
      </c>
      <c r="D120" s="110" t="s">
        <v>49</v>
      </c>
      <c r="E120" s="143">
        <v>96</v>
      </c>
      <c r="F120" s="100">
        <v>42</v>
      </c>
      <c r="G120" s="10">
        <f t="shared" si="2"/>
        <v>4032</v>
      </c>
      <c r="H120" s="17"/>
      <c r="I120" s="16"/>
    </row>
    <row r="121" spans="1:9" ht="45" x14ac:dyDescent="0.25">
      <c r="A121" s="288" t="s">
        <v>490</v>
      </c>
      <c r="B121" s="293" t="s">
        <v>271</v>
      </c>
      <c r="C121" s="294" t="s">
        <v>760</v>
      </c>
      <c r="D121" s="306" t="s">
        <v>49</v>
      </c>
      <c r="E121" s="303">
        <v>440</v>
      </c>
      <c r="F121" s="100">
        <v>0</v>
      </c>
      <c r="G121" s="10">
        <f t="shared" si="2"/>
        <v>0</v>
      </c>
      <c r="H121" s="357" t="s">
        <v>768</v>
      </c>
      <c r="I121" s="16"/>
    </row>
    <row r="122" spans="1:9" ht="45" x14ac:dyDescent="0.25">
      <c r="A122" s="288" t="s">
        <v>490</v>
      </c>
      <c r="B122" s="293" t="s">
        <v>759</v>
      </c>
      <c r="C122" s="294" t="s">
        <v>761</v>
      </c>
      <c r="D122" s="306" t="s">
        <v>49</v>
      </c>
      <c r="E122" s="303">
        <v>440</v>
      </c>
      <c r="F122" s="100">
        <v>102</v>
      </c>
      <c r="G122" s="10">
        <f t="shared" si="2"/>
        <v>44880</v>
      </c>
      <c r="H122" s="357"/>
      <c r="I122" s="16"/>
    </row>
    <row r="123" spans="1:9" ht="45" x14ac:dyDescent="0.25">
      <c r="A123" s="288" t="s">
        <v>490</v>
      </c>
      <c r="B123" s="293" t="s">
        <v>273</v>
      </c>
      <c r="C123" s="294" t="s">
        <v>763</v>
      </c>
      <c r="D123" s="306" t="s">
        <v>49</v>
      </c>
      <c r="E123" s="303">
        <v>24</v>
      </c>
      <c r="F123" s="100">
        <v>0</v>
      </c>
      <c r="G123" s="10">
        <f t="shared" si="2"/>
        <v>0</v>
      </c>
      <c r="H123" s="357" t="s">
        <v>769</v>
      </c>
      <c r="I123" s="16"/>
    </row>
    <row r="124" spans="1:9" ht="45" x14ac:dyDescent="0.25">
      <c r="A124" s="288" t="s">
        <v>490</v>
      </c>
      <c r="B124" s="293" t="s">
        <v>762</v>
      </c>
      <c r="C124" s="294" t="s">
        <v>765</v>
      </c>
      <c r="D124" s="306" t="s">
        <v>49</v>
      </c>
      <c r="E124" s="303">
        <v>24</v>
      </c>
      <c r="F124" s="100">
        <v>135.30000000000001</v>
      </c>
      <c r="G124" s="10">
        <f t="shared" si="2"/>
        <v>3247.2</v>
      </c>
      <c r="H124" s="357"/>
      <c r="I124" s="16"/>
    </row>
    <row r="125" spans="1:9" ht="45" x14ac:dyDescent="0.25">
      <c r="A125" s="20" t="s">
        <v>490</v>
      </c>
      <c r="B125" s="38" t="s">
        <v>275</v>
      </c>
      <c r="C125" s="56" t="s">
        <v>317</v>
      </c>
      <c r="D125" s="110" t="s">
        <v>49</v>
      </c>
      <c r="E125" s="143">
        <v>170</v>
      </c>
      <c r="F125" s="100">
        <v>66</v>
      </c>
      <c r="G125" s="10">
        <f t="shared" si="2"/>
        <v>11220</v>
      </c>
      <c r="H125" s="17"/>
      <c r="I125" s="16"/>
    </row>
    <row r="126" spans="1:9" ht="45.75" thickBot="1" x14ac:dyDescent="0.3">
      <c r="A126" s="20" t="s">
        <v>490</v>
      </c>
      <c r="B126" s="38" t="s">
        <v>277</v>
      </c>
      <c r="C126" s="56" t="s">
        <v>319</v>
      </c>
      <c r="D126" s="110" t="s">
        <v>49</v>
      </c>
      <c r="E126" s="143">
        <v>28</v>
      </c>
      <c r="F126" s="100">
        <v>105</v>
      </c>
      <c r="G126" s="10">
        <f t="shared" si="2"/>
        <v>2940</v>
      </c>
      <c r="H126" s="3"/>
      <c r="I126" s="3"/>
    </row>
    <row r="127" spans="1:9" ht="45.75" thickBot="1" x14ac:dyDescent="0.3">
      <c r="A127" s="101" t="s">
        <v>490</v>
      </c>
      <c r="B127" s="109" t="s">
        <v>518</v>
      </c>
      <c r="C127" s="51" t="s">
        <v>321</v>
      </c>
      <c r="D127" s="113" t="s">
        <v>49</v>
      </c>
      <c r="E127" s="257">
        <v>250</v>
      </c>
      <c r="F127" s="103">
        <v>42.8</v>
      </c>
      <c r="G127" s="53">
        <f t="shared" si="2"/>
        <v>10700</v>
      </c>
      <c r="H127" s="104" t="s">
        <v>308</v>
      </c>
      <c r="I127" s="15">
        <f>ROUND(SUM(G119:G127),2)</f>
        <v>100275.2</v>
      </c>
    </row>
    <row r="128" spans="1:9" ht="45" x14ac:dyDescent="0.25">
      <c r="A128" s="19" t="s">
        <v>491</v>
      </c>
      <c r="B128" s="37" t="s">
        <v>310</v>
      </c>
      <c r="C128" s="25" t="s">
        <v>325</v>
      </c>
      <c r="D128" s="111" t="s">
        <v>49</v>
      </c>
      <c r="E128" s="67">
        <v>1660</v>
      </c>
      <c r="F128" s="98">
        <v>30</v>
      </c>
      <c r="G128" s="9">
        <f t="shared" si="2"/>
        <v>49800</v>
      </c>
      <c r="H128" s="17"/>
      <c r="I128" s="16"/>
    </row>
    <row r="129" spans="1:9" ht="45" x14ac:dyDescent="0.25">
      <c r="A129" s="20" t="s">
        <v>491</v>
      </c>
      <c r="B129" s="38" t="s">
        <v>312</v>
      </c>
      <c r="C129" s="56" t="s">
        <v>329</v>
      </c>
      <c r="D129" s="110" t="s">
        <v>6</v>
      </c>
      <c r="E129" s="143">
        <v>2</v>
      </c>
      <c r="F129" s="100">
        <v>136</v>
      </c>
      <c r="G129" s="10">
        <f t="shared" si="2"/>
        <v>272</v>
      </c>
      <c r="H129" s="17"/>
      <c r="I129" s="16"/>
    </row>
    <row r="130" spans="1:9" ht="45" x14ac:dyDescent="0.25">
      <c r="A130" s="20" t="s">
        <v>491</v>
      </c>
      <c r="B130" s="38" t="s">
        <v>314</v>
      </c>
      <c r="C130" s="56" t="s">
        <v>331</v>
      </c>
      <c r="D130" s="110" t="s">
        <v>6</v>
      </c>
      <c r="E130" s="143">
        <v>4</v>
      </c>
      <c r="F130" s="100">
        <v>136</v>
      </c>
      <c r="G130" s="10">
        <f t="shared" si="2"/>
        <v>544</v>
      </c>
      <c r="H130" s="17"/>
      <c r="I130" s="16"/>
    </row>
    <row r="131" spans="1:9" x14ac:dyDescent="0.25">
      <c r="A131" s="20" t="s">
        <v>491</v>
      </c>
      <c r="B131" s="38" t="s">
        <v>315</v>
      </c>
      <c r="C131" s="56" t="s">
        <v>337</v>
      </c>
      <c r="D131" s="110" t="s">
        <v>46</v>
      </c>
      <c r="E131" s="143">
        <v>4</v>
      </c>
      <c r="F131" s="100">
        <v>20</v>
      </c>
      <c r="G131" s="10">
        <f t="shared" si="2"/>
        <v>80</v>
      </c>
      <c r="H131" s="17"/>
      <c r="I131" s="16"/>
    </row>
    <row r="132" spans="1:9" ht="15.75" thickBot="1" x14ac:dyDescent="0.3">
      <c r="A132" s="20" t="s">
        <v>491</v>
      </c>
      <c r="B132" s="38" t="s">
        <v>316</v>
      </c>
      <c r="C132" s="56" t="s">
        <v>338</v>
      </c>
      <c r="D132" s="110" t="s">
        <v>46</v>
      </c>
      <c r="E132" s="143">
        <v>8</v>
      </c>
      <c r="F132" s="100">
        <v>1000</v>
      </c>
      <c r="G132" s="10">
        <f t="shared" si="2"/>
        <v>8000</v>
      </c>
      <c r="H132" s="2"/>
    </row>
    <row r="133" spans="1:9" ht="29.25" thickBot="1" x14ac:dyDescent="0.3">
      <c r="A133" s="285" t="s">
        <v>491</v>
      </c>
      <c r="B133" s="109" t="s">
        <v>318</v>
      </c>
      <c r="C133" s="51" t="s">
        <v>341</v>
      </c>
      <c r="D133" s="72" t="s">
        <v>44</v>
      </c>
      <c r="E133" s="257">
        <v>30</v>
      </c>
      <c r="F133" s="103">
        <v>66.760000000000005</v>
      </c>
      <c r="G133" s="53">
        <f t="shared" si="2"/>
        <v>2002.8</v>
      </c>
      <c r="H133" s="104" t="s">
        <v>322</v>
      </c>
      <c r="I133" s="15">
        <f>ROUND(SUM(G128:G133),2)</f>
        <v>60698.8</v>
      </c>
    </row>
    <row r="134" spans="1:9" ht="45" x14ac:dyDescent="0.25">
      <c r="A134" s="19" t="s">
        <v>492</v>
      </c>
      <c r="B134" s="37" t="s">
        <v>324</v>
      </c>
      <c r="C134" s="54" t="s">
        <v>345</v>
      </c>
      <c r="D134" s="111" t="s">
        <v>46</v>
      </c>
      <c r="E134" s="67">
        <v>490</v>
      </c>
      <c r="F134" s="98">
        <v>13.3</v>
      </c>
      <c r="G134" s="9">
        <f t="shared" si="2"/>
        <v>6517</v>
      </c>
      <c r="H134" s="90"/>
      <c r="I134" s="3"/>
    </row>
    <row r="135" spans="1:9" ht="45" x14ac:dyDescent="0.25">
      <c r="A135" s="20" t="s">
        <v>492</v>
      </c>
      <c r="B135" s="38" t="s">
        <v>326</v>
      </c>
      <c r="C135" s="56" t="s">
        <v>347</v>
      </c>
      <c r="D135" s="110" t="s">
        <v>46</v>
      </c>
      <c r="E135" s="143">
        <v>45</v>
      </c>
      <c r="F135" s="100">
        <v>19.899999999999999</v>
      </c>
      <c r="G135" s="10">
        <f t="shared" si="2"/>
        <v>895.5</v>
      </c>
      <c r="H135" s="90"/>
      <c r="I135" s="3"/>
    </row>
    <row r="136" spans="1:9" ht="45" x14ac:dyDescent="0.25">
      <c r="A136" s="20" t="s">
        <v>492</v>
      </c>
      <c r="B136" s="38" t="s">
        <v>328</v>
      </c>
      <c r="C136" s="56" t="s">
        <v>349</v>
      </c>
      <c r="D136" s="110" t="s">
        <v>46</v>
      </c>
      <c r="E136" s="143">
        <v>46</v>
      </c>
      <c r="F136" s="100">
        <v>26.3</v>
      </c>
      <c r="G136" s="10">
        <f t="shared" si="2"/>
        <v>1209.8</v>
      </c>
      <c r="H136" s="90"/>
      <c r="I136" s="3"/>
    </row>
    <row r="137" spans="1:9" ht="45" x14ac:dyDescent="0.25">
      <c r="A137" s="20" t="s">
        <v>492</v>
      </c>
      <c r="B137" s="38" t="s">
        <v>330</v>
      </c>
      <c r="C137" s="56" t="s">
        <v>351</v>
      </c>
      <c r="D137" s="110" t="s">
        <v>46</v>
      </c>
      <c r="E137" s="143">
        <v>25</v>
      </c>
      <c r="F137" s="100">
        <v>54.9</v>
      </c>
      <c r="G137" s="10">
        <f t="shared" si="2"/>
        <v>1372.5</v>
      </c>
      <c r="H137" s="90"/>
      <c r="I137" s="3"/>
    </row>
    <row r="138" spans="1:9" ht="45" x14ac:dyDescent="0.25">
      <c r="A138" s="20" t="s">
        <v>492</v>
      </c>
      <c r="B138" s="38" t="s">
        <v>332</v>
      </c>
      <c r="C138" s="56" t="s">
        <v>353</v>
      </c>
      <c r="D138" s="110" t="s">
        <v>49</v>
      </c>
      <c r="E138" s="143">
        <v>100</v>
      </c>
      <c r="F138" s="100">
        <v>15</v>
      </c>
      <c r="G138" s="10">
        <f t="shared" si="2"/>
        <v>1500</v>
      </c>
      <c r="H138" s="90"/>
      <c r="I138" s="3"/>
    </row>
    <row r="139" spans="1:9" ht="45" x14ac:dyDescent="0.25">
      <c r="A139" s="20" t="s">
        <v>492</v>
      </c>
      <c r="B139" s="38" t="s">
        <v>333</v>
      </c>
      <c r="C139" s="56" t="s">
        <v>355</v>
      </c>
      <c r="D139" s="110" t="s">
        <v>46</v>
      </c>
      <c r="E139" s="143">
        <v>28</v>
      </c>
      <c r="F139" s="100">
        <v>26.8</v>
      </c>
      <c r="G139" s="10">
        <f t="shared" si="2"/>
        <v>750.4</v>
      </c>
      <c r="H139" s="90"/>
      <c r="I139" s="3"/>
    </row>
    <row r="140" spans="1:9" ht="45" x14ac:dyDescent="0.25">
      <c r="A140" s="20" t="s">
        <v>492</v>
      </c>
      <c r="B140" s="38" t="s">
        <v>334</v>
      </c>
      <c r="C140" s="56" t="s">
        <v>357</v>
      </c>
      <c r="D140" s="110" t="s">
        <v>46</v>
      </c>
      <c r="E140" s="143">
        <v>4</v>
      </c>
      <c r="F140" s="100">
        <v>40.200000000000003</v>
      </c>
      <c r="G140" s="10">
        <f t="shared" si="2"/>
        <v>160.80000000000001</v>
      </c>
      <c r="H140" s="90"/>
      <c r="I140" s="3"/>
    </row>
    <row r="141" spans="1:9" ht="45.75" thickBot="1" x14ac:dyDescent="0.3">
      <c r="A141" s="20" t="s">
        <v>492</v>
      </c>
      <c r="B141" s="38" t="s">
        <v>335</v>
      </c>
      <c r="C141" s="56" t="s">
        <v>359</v>
      </c>
      <c r="D141" s="110" t="s">
        <v>46</v>
      </c>
      <c r="E141" s="143">
        <v>3</v>
      </c>
      <c r="F141" s="100">
        <v>26.8</v>
      </c>
      <c r="G141" s="10">
        <f t="shared" si="2"/>
        <v>80.400000000000006</v>
      </c>
      <c r="H141" s="13"/>
      <c r="I141" s="3"/>
    </row>
    <row r="142" spans="1:9" ht="45.75" thickBot="1" x14ac:dyDescent="0.3">
      <c r="A142" s="101" t="s">
        <v>492</v>
      </c>
      <c r="B142" s="109" t="s">
        <v>336</v>
      </c>
      <c r="C142" s="51" t="s">
        <v>361</v>
      </c>
      <c r="D142" s="113" t="s">
        <v>44</v>
      </c>
      <c r="E142" s="257">
        <v>26.8</v>
      </c>
      <c r="F142" s="103">
        <v>108.5</v>
      </c>
      <c r="G142" s="53">
        <f t="shared" si="2"/>
        <v>2907.8</v>
      </c>
      <c r="H142" s="14" t="s">
        <v>342</v>
      </c>
      <c r="I142" s="15">
        <f>ROUND(SUM(G134:G142),2)</f>
        <v>15394.2</v>
      </c>
    </row>
    <row r="143" spans="1:9" ht="45" x14ac:dyDescent="0.25">
      <c r="A143" s="117" t="s">
        <v>493</v>
      </c>
      <c r="B143" s="118" t="s">
        <v>344</v>
      </c>
      <c r="C143" s="61" t="s">
        <v>365</v>
      </c>
      <c r="D143" s="116" t="s">
        <v>49</v>
      </c>
      <c r="E143" s="262">
        <v>670</v>
      </c>
      <c r="F143" s="119">
        <v>2.34</v>
      </c>
      <c r="G143" s="120">
        <f t="shared" si="2"/>
        <v>1567.8</v>
      </c>
      <c r="H143" s="3"/>
      <c r="I143" s="3"/>
    </row>
    <row r="144" spans="1:9" ht="45" x14ac:dyDescent="0.25">
      <c r="A144" s="20" t="s">
        <v>493</v>
      </c>
      <c r="B144" s="99" t="s">
        <v>346</v>
      </c>
      <c r="C144" s="56" t="s">
        <v>367</v>
      </c>
      <c r="D144" s="50" t="s">
        <v>49</v>
      </c>
      <c r="E144" s="143">
        <v>2280</v>
      </c>
      <c r="F144" s="100">
        <v>2.34</v>
      </c>
      <c r="G144" s="10">
        <f t="shared" si="2"/>
        <v>5335.2</v>
      </c>
      <c r="H144" s="17"/>
      <c r="I144" s="16"/>
    </row>
    <row r="145" spans="1:9" ht="45" x14ac:dyDescent="0.25">
      <c r="A145" s="20" t="s">
        <v>493</v>
      </c>
      <c r="B145" s="99" t="s">
        <v>348</v>
      </c>
      <c r="C145" s="56" t="s">
        <v>369</v>
      </c>
      <c r="D145" s="50" t="s">
        <v>49</v>
      </c>
      <c r="E145" s="143">
        <v>46</v>
      </c>
      <c r="F145" s="100">
        <v>4.88</v>
      </c>
      <c r="G145" s="10">
        <f t="shared" si="2"/>
        <v>224.48</v>
      </c>
      <c r="H145" s="17"/>
      <c r="I145" s="16"/>
    </row>
    <row r="146" spans="1:9" ht="45" x14ac:dyDescent="0.25">
      <c r="A146" s="20" t="s">
        <v>493</v>
      </c>
      <c r="B146" s="99" t="s">
        <v>350</v>
      </c>
      <c r="C146" s="56" t="s">
        <v>371</v>
      </c>
      <c r="D146" s="50" t="s">
        <v>49</v>
      </c>
      <c r="E146" s="143">
        <v>380</v>
      </c>
      <c r="F146" s="100">
        <v>0.59</v>
      </c>
      <c r="G146" s="10">
        <f t="shared" si="2"/>
        <v>224.2</v>
      </c>
      <c r="H146" s="17"/>
      <c r="I146" s="16"/>
    </row>
    <row r="147" spans="1:9" ht="45" x14ac:dyDescent="0.25">
      <c r="A147" s="20" t="s">
        <v>493</v>
      </c>
      <c r="B147" s="99" t="s">
        <v>352</v>
      </c>
      <c r="C147" s="56" t="s">
        <v>373</v>
      </c>
      <c r="D147" s="50" t="s">
        <v>49</v>
      </c>
      <c r="E147" s="143">
        <v>6</v>
      </c>
      <c r="F147" s="100">
        <v>1.17</v>
      </c>
      <c r="G147" s="10">
        <f t="shared" si="2"/>
        <v>7.02</v>
      </c>
      <c r="H147" s="17"/>
      <c r="I147" s="16"/>
    </row>
    <row r="148" spans="1:9" ht="45" x14ac:dyDescent="0.25">
      <c r="A148" s="20" t="s">
        <v>493</v>
      </c>
      <c r="B148" s="99" t="s">
        <v>354</v>
      </c>
      <c r="C148" s="56" t="s">
        <v>375</v>
      </c>
      <c r="D148" s="50" t="s">
        <v>49</v>
      </c>
      <c r="E148" s="143">
        <v>120</v>
      </c>
      <c r="F148" s="100">
        <v>1.17</v>
      </c>
      <c r="G148" s="10">
        <f t="shared" si="2"/>
        <v>140.4</v>
      </c>
      <c r="H148" s="17"/>
      <c r="I148" s="16"/>
    </row>
    <row r="149" spans="1:9" ht="45" x14ac:dyDescent="0.25">
      <c r="A149" s="20" t="s">
        <v>493</v>
      </c>
      <c r="B149" s="99" t="s">
        <v>356</v>
      </c>
      <c r="C149" s="56" t="s">
        <v>377</v>
      </c>
      <c r="D149" s="50" t="s">
        <v>49</v>
      </c>
      <c r="E149" s="143">
        <v>240</v>
      </c>
      <c r="F149" s="100">
        <v>1.22</v>
      </c>
      <c r="G149" s="10">
        <f t="shared" si="2"/>
        <v>292.8</v>
      </c>
      <c r="H149" s="17"/>
      <c r="I149" s="16"/>
    </row>
    <row r="150" spans="1:9" ht="45" x14ac:dyDescent="0.25">
      <c r="A150" s="20" t="s">
        <v>493</v>
      </c>
      <c r="B150" s="99" t="s">
        <v>358</v>
      </c>
      <c r="C150" s="56" t="s">
        <v>379</v>
      </c>
      <c r="D150" s="155" t="s">
        <v>44</v>
      </c>
      <c r="E150" s="143">
        <v>9</v>
      </c>
      <c r="F150" s="100">
        <v>20.5</v>
      </c>
      <c r="G150" s="10">
        <f t="shared" si="2"/>
        <v>184.5</v>
      </c>
      <c r="H150" s="17"/>
      <c r="I150" s="16"/>
    </row>
    <row r="151" spans="1:9" ht="45" x14ac:dyDescent="0.25">
      <c r="A151" s="20" t="s">
        <v>493</v>
      </c>
      <c r="B151" s="99" t="s">
        <v>360</v>
      </c>
      <c r="C151" s="56" t="s">
        <v>380</v>
      </c>
      <c r="D151" s="50" t="s">
        <v>44</v>
      </c>
      <c r="E151" s="143">
        <v>110</v>
      </c>
      <c r="F151" s="100">
        <v>20.5</v>
      </c>
      <c r="G151" s="10">
        <f t="shared" si="2"/>
        <v>2255</v>
      </c>
      <c r="H151" s="17"/>
      <c r="I151" s="16"/>
    </row>
    <row r="152" spans="1:9" ht="45" x14ac:dyDescent="0.25">
      <c r="A152" s="20" t="s">
        <v>493</v>
      </c>
      <c r="B152" s="99" t="s">
        <v>519</v>
      </c>
      <c r="C152" s="56" t="s">
        <v>381</v>
      </c>
      <c r="D152" s="50" t="s">
        <v>44</v>
      </c>
      <c r="E152" s="143">
        <v>36</v>
      </c>
      <c r="F152" s="100">
        <v>20.5</v>
      </c>
      <c r="G152" s="10">
        <f t="shared" si="2"/>
        <v>738</v>
      </c>
      <c r="H152" s="17"/>
      <c r="I152" s="16"/>
    </row>
    <row r="153" spans="1:9" ht="45.75" thickBot="1" x14ac:dyDescent="0.3">
      <c r="A153" s="20" t="s">
        <v>493</v>
      </c>
      <c r="B153" s="99" t="s">
        <v>520</v>
      </c>
      <c r="C153" s="56" t="s">
        <v>382</v>
      </c>
      <c r="D153" s="50" t="s">
        <v>44</v>
      </c>
      <c r="E153" s="143">
        <v>8</v>
      </c>
      <c r="F153" s="100">
        <v>20.5</v>
      </c>
      <c r="G153" s="10">
        <f t="shared" si="2"/>
        <v>164</v>
      </c>
      <c r="H153" s="17"/>
      <c r="I153" s="16"/>
    </row>
    <row r="154" spans="1:9" ht="45.75" thickBot="1" x14ac:dyDescent="0.3">
      <c r="A154" s="92" t="s">
        <v>493</v>
      </c>
      <c r="B154" s="114" t="s">
        <v>521</v>
      </c>
      <c r="C154" s="47" t="s">
        <v>384</v>
      </c>
      <c r="D154" s="169" t="s">
        <v>49</v>
      </c>
      <c r="E154" s="256">
        <v>100</v>
      </c>
      <c r="F154" s="112">
        <v>2.44</v>
      </c>
      <c r="G154" s="94">
        <f t="shared" si="2"/>
        <v>244</v>
      </c>
      <c r="H154" s="14" t="s">
        <v>362</v>
      </c>
      <c r="I154" s="15">
        <f>ROUND(SUM(G143:G154),2)</f>
        <v>11377.4</v>
      </c>
    </row>
    <row r="155" spans="1:9" x14ac:dyDescent="0.25">
      <c r="A155" s="19" t="s">
        <v>494</v>
      </c>
      <c r="B155" s="97" t="s">
        <v>364</v>
      </c>
      <c r="C155" s="54" t="s">
        <v>404</v>
      </c>
      <c r="D155" s="150" t="s">
        <v>46</v>
      </c>
      <c r="E155" s="67">
        <v>2</v>
      </c>
      <c r="F155" s="98">
        <v>4683.1899999999996</v>
      </c>
      <c r="G155" s="9">
        <f t="shared" si="2"/>
        <v>9366.3799999999992</v>
      </c>
      <c r="H155" s="17"/>
      <c r="I155" s="16"/>
    </row>
    <row r="156" spans="1:9" x14ac:dyDescent="0.25">
      <c r="A156" s="20" t="s">
        <v>494</v>
      </c>
      <c r="B156" s="99" t="s">
        <v>366</v>
      </c>
      <c r="C156" s="56" t="s">
        <v>405</v>
      </c>
      <c r="D156" s="50" t="s">
        <v>46</v>
      </c>
      <c r="E156" s="143">
        <v>2</v>
      </c>
      <c r="F156" s="100">
        <v>775.13</v>
      </c>
      <c r="G156" s="10">
        <f t="shared" si="2"/>
        <v>1550.26</v>
      </c>
      <c r="H156" s="17"/>
      <c r="I156" s="16"/>
    </row>
    <row r="157" spans="1:9" ht="15.75" thickBot="1" x14ac:dyDescent="0.3">
      <c r="A157" s="20" t="s">
        <v>494</v>
      </c>
      <c r="B157" s="99" t="s">
        <v>368</v>
      </c>
      <c r="C157" s="56" t="s">
        <v>406</v>
      </c>
      <c r="D157" s="50" t="s">
        <v>46</v>
      </c>
      <c r="E157" s="143">
        <v>2</v>
      </c>
      <c r="F157" s="100">
        <v>531.13</v>
      </c>
      <c r="G157" s="10">
        <f t="shared" si="2"/>
        <v>1062.26</v>
      </c>
      <c r="H157" s="17"/>
      <c r="I157" s="16"/>
    </row>
    <row r="158" spans="1:9" ht="60.75" thickBot="1" x14ac:dyDescent="0.3">
      <c r="A158" s="156" t="s">
        <v>494</v>
      </c>
      <c r="B158" s="157" t="s">
        <v>370</v>
      </c>
      <c r="C158" s="158" t="s">
        <v>411</v>
      </c>
      <c r="D158" s="159" t="s">
        <v>6</v>
      </c>
      <c r="E158" s="258">
        <v>1</v>
      </c>
      <c r="F158" s="160">
        <v>1380</v>
      </c>
      <c r="G158" s="53">
        <f>ROUND((E158*F158),2)</f>
        <v>1380</v>
      </c>
      <c r="H158" s="14" t="s">
        <v>385</v>
      </c>
      <c r="I158" s="15">
        <f>ROUND(SUM(G155:G158),2)</f>
        <v>13358.9</v>
      </c>
    </row>
    <row r="159" spans="1:9" ht="43.5" thickBot="1" x14ac:dyDescent="0.3">
      <c r="A159" s="62"/>
      <c r="B159" s="62"/>
      <c r="C159" s="62"/>
      <c r="D159" s="81"/>
      <c r="E159" s="259"/>
      <c r="F159" s="63" t="s">
        <v>658</v>
      </c>
      <c r="G159" s="15">
        <f>ROUND(SUM(G5:G158),2)</f>
        <v>1464601.26</v>
      </c>
      <c r="H159" s="13"/>
      <c r="I159" s="16"/>
    </row>
  </sheetData>
  <sheetProtection algorithmName="SHA-512" hashValue="Xv6MqlvfL/sPURwT6ELfUSxXnetcI/iCS/xmu+4jgm+/94JhCa3HdAEysjEdTJCFLXGagr2BAAXMaoqIgqcqVQ==" saltValue="uk0801Q8yd5q4GVBXL6KBA==" spinCount="100000" sheet="1" objects="1" scenarios="1"/>
  <mergeCells count="5">
    <mergeCell ref="H123:H124"/>
    <mergeCell ref="A1:E1"/>
    <mergeCell ref="A3:E3"/>
    <mergeCell ref="H58:H106"/>
    <mergeCell ref="H121:H122"/>
  </mergeCells>
  <pageMargins left="0.7" right="0.37239583333333331" top="0.75" bottom="0.75" header="0.3" footer="0.3"/>
  <pageSetup paperSize="9" scale="60" orientation="portrait"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5"/>
  <sheetViews>
    <sheetView zoomScaleNormal="100" zoomScaleSheetLayoutView="100" zoomScalePageLayoutView="85" workbookViewId="0">
      <selection activeCell="J17" sqref="J17"/>
    </sheetView>
  </sheetViews>
  <sheetFormatPr defaultColWidth="9.140625" defaultRowHeight="15" x14ac:dyDescent="0.25"/>
  <cols>
    <col min="1" max="1" width="31.7109375" style="8" bestFit="1" customWidth="1"/>
    <col min="2" max="2" width="8.28515625" style="8" bestFit="1" customWidth="1"/>
    <col min="3" max="3" width="86.42578125" style="5" customWidth="1"/>
    <col min="4" max="4" width="9.140625" style="4"/>
    <col min="5" max="5" width="16.28515625" style="69"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6" bestFit="1" customWidth="1"/>
    <col min="12" max="14" width="9.140625" style="2"/>
    <col min="15" max="15" width="11.42578125" style="2" bestFit="1" customWidth="1"/>
    <col min="16" max="16384" width="9.140625" style="2"/>
  </cols>
  <sheetData>
    <row r="1" spans="1:9" ht="40.15" customHeight="1" x14ac:dyDescent="0.25">
      <c r="A1" s="356" t="s">
        <v>66</v>
      </c>
      <c r="B1" s="356"/>
      <c r="C1" s="356"/>
      <c r="D1" s="356"/>
      <c r="E1" s="356"/>
      <c r="F1" s="24"/>
      <c r="G1" s="24"/>
    </row>
    <row r="2" spans="1:9" ht="21.75" customHeight="1" thickBot="1" x14ac:dyDescent="0.3">
      <c r="A2" s="1"/>
      <c r="B2" s="1"/>
      <c r="C2" s="29"/>
      <c r="D2" s="1"/>
      <c r="E2" s="66"/>
      <c r="F2" s="1"/>
      <c r="G2" s="1"/>
    </row>
    <row r="3" spans="1:9" ht="21.75" customHeight="1" x14ac:dyDescent="0.25">
      <c r="A3" s="348" t="s">
        <v>659</v>
      </c>
      <c r="B3" s="349"/>
      <c r="C3" s="349"/>
      <c r="D3" s="349"/>
      <c r="E3" s="350"/>
      <c r="F3" s="22"/>
      <c r="G3" s="23"/>
    </row>
    <row r="4" spans="1:9" ht="43.5" thickBot="1" x14ac:dyDescent="0.3">
      <c r="A4" s="21" t="s">
        <v>17</v>
      </c>
      <c r="B4" s="27" t="s">
        <v>0</v>
      </c>
      <c r="C4" s="11" t="s">
        <v>1</v>
      </c>
      <c r="D4" s="28" t="s">
        <v>2</v>
      </c>
      <c r="E4" s="70" t="s">
        <v>3</v>
      </c>
      <c r="F4" s="64" t="s">
        <v>20</v>
      </c>
      <c r="G4" s="12" t="s">
        <v>4</v>
      </c>
    </row>
    <row r="5" spans="1:9" x14ac:dyDescent="0.25">
      <c r="A5" s="83" t="s">
        <v>538</v>
      </c>
      <c r="B5" s="37" t="s">
        <v>7</v>
      </c>
      <c r="C5" s="133" t="s">
        <v>745</v>
      </c>
      <c r="D5" s="134" t="s">
        <v>48</v>
      </c>
      <c r="E5" s="263">
        <v>1397</v>
      </c>
      <c r="F5" s="35">
        <v>4.9000000000000004</v>
      </c>
      <c r="G5" s="9">
        <f t="shared" ref="G5:G24" si="0">ROUND((E5*F5),2)</f>
        <v>6845.3</v>
      </c>
    </row>
    <row r="6" spans="1:9" x14ac:dyDescent="0.25">
      <c r="A6" s="82" t="s">
        <v>538</v>
      </c>
      <c r="B6" s="38" t="s">
        <v>8</v>
      </c>
      <c r="C6" s="135" t="s">
        <v>557</v>
      </c>
      <c r="D6" s="30" t="s">
        <v>48</v>
      </c>
      <c r="E6" s="136">
        <v>1133</v>
      </c>
      <c r="F6" s="36">
        <v>2.83</v>
      </c>
      <c r="G6" s="10">
        <f t="shared" si="0"/>
        <v>3206.39</v>
      </c>
    </row>
    <row r="7" spans="1:9" x14ac:dyDescent="0.25">
      <c r="A7" s="82" t="s">
        <v>538</v>
      </c>
      <c r="B7" s="38" t="s">
        <v>9</v>
      </c>
      <c r="C7" s="135" t="s">
        <v>556</v>
      </c>
      <c r="D7" s="30" t="s">
        <v>48</v>
      </c>
      <c r="E7" s="136">
        <v>1133</v>
      </c>
      <c r="F7" s="36">
        <v>3.72</v>
      </c>
      <c r="G7" s="10">
        <f t="shared" si="0"/>
        <v>4214.76</v>
      </c>
    </row>
    <row r="8" spans="1:9" x14ac:dyDescent="0.25">
      <c r="A8" s="82" t="s">
        <v>538</v>
      </c>
      <c r="B8" s="38" t="s">
        <v>10</v>
      </c>
      <c r="C8" s="135" t="s">
        <v>555</v>
      </c>
      <c r="D8" s="30" t="s">
        <v>50</v>
      </c>
      <c r="E8" s="136">
        <v>42</v>
      </c>
      <c r="F8" s="36">
        <v>77.98</v>
      </c>
      <c r="G8" s="10">
        <f t="shared" si="0"/>
        <v>3275.16</v>
      </c>
    </row>
    <row r="9" spans="1:9" ht="30" x14ac:dyDescent="0.25">
      <c r="A9" s="82" t="s">
        <v>538</v>
      </c>
      <c r="B9" s="38" t="s">
        <v>11</v>
      </c>
      <c r="C9" s="135" t="s">
        <v>554</v>
      </c>
      <c r="D9" s="30" t="s">
        <v>49</v>
      </c>
      <c r="E9" s="136">
        <v>29.16</v>
      </c>
      <c r="F9" s="36">
        <v>235.09</v>
      </c>
      <c r="G9" s="10">
        <f t="shared" si="0"/>
        <v>6855.22</v>
      </c>
    </row>
    <row r="10" spans="1:9" ht="30" x14ac:dyDescent="0.25">
      <c r="A10" s="82" t="s">
        <v>538</v>
      </c>
      <c r="B10" s="38" t="s">
        <v>12</v>
      </c>
      <c r="C10" s="135" t="s">
        <v>553</v>
      </c>
      <c r="D10" s="30" t="s">
        <v>49</v>
      </c>
      <c r="E10" s="136">
        <v>34.21</v>
      </c>
      <c r="F10" s="36">
        <v>301.93</v>
      </c>
      <c r="G10" s="10">
        <f t="shared" si="0"/>
        <v>10329.030000000001</v>
      </c>
    </row>
    <row r="11" spans="1:9" ht="30" x14ac:dyDescent="0.25">
      <c r="A11" s="82" t="s">
        <v>538</v>
      </c>
      <c r="B11" s="38" t="s">
        <v>13</v>
      </c>
      <c r="C11" s="135" t="s">
        <v>552</v>
      </c>
      <c r="D11" s="30" t="s">
        <v>44</v>
      </c>
      <c r="E11" s="136">
        <v>600</v>
      </c>
      <c r="F11" s="36">
        <v>0.94</v>
      </c>
      <c r="G11" s="10">
        <f t="shared" si="0"/>
        <v>564</v>
      </c>
    </row>
    <row r="12" spans="1:9" x14ac:dyDescent="0.25">
      <c r="A12" s="82" t="s">
        <v>538</v>
      </c>
      <c r="B12" s="38" t="s">
        <v>14</v>
      </c>
      <c r="C12" s="137" t="s">
        <v>551</v>
      </c>
      <c r="D12" s="30" t="s">
        <v>44</v>
      </c>
      <c r="E12" s="136">
        <v>38.1</v>
      </c>
      <c r="F12" s="36">
        <v>1.06</v>
      </c>
      <c r="G12" s="10">
        <f t="shared" si="0"/>
        <v>40.39</v>
      </c>
      <c r="H12" s="13"/>
    </row>
    <row r="13" spans="1:9" x14ac:dyDescent="0.25">
      <c r="A13" s="82" t="s">
        <v>538</v>
      </c>
      <c r="B13" s="38" t="s">
        <v>15</v>
      </c>
      <c r="C13" s="137" t="s">
        <v>550</v>
      </c>
      <c r="D13" s="30" t="s">
        <v>44</v>
      </c>
      <c r="E13" s="136">
        <v>65.099999999999994</v>
      </c>
      <c r="F13" s="36">
        <v>1.1599999999999999</v>
      </c>
      <c r="G13" s="10">
        <f t="shared" si="0"/>
        <v>75.52</v>
      </c>
      <c r="H13" s="2"/>
    </row>
    <row r="14" spans="1:9" x14ac:dyDescent="0.25">
      <c r="A14" s="82" t="s">
        <v>538</v>
      </c>
      <c r="B14" s="38" t="s">
        <v>21</v>
      </c>
      <c r="C14" s="138" t="s">
        <v>549</v>
      </c>
      <c r="D14" s="30" t="s">
        <v>44</v>
      </c>
      <c r="E14" s="136">
        <v>27.3</v>
      </c>
      <c r="F14" s="36">
        <v>8.69</v>
      </c>
      <c r="G14" s="10">
        <f t="shared" si="0"/>
        <v>237.24</v>
      </c>
      <c r="H14" s="17"/>
      <c r="I14" s="16"/>
    </row>
    <row r="15" spans="1:9" x14ac:dyDescent="0.25">
      <c r="A15" s="82" t="s">
        <v>538</v>
      </c>
      <c r="B15" s="38" t="s">
        <v>22</v>
      </c>
      <c r="C15" s="137" t="s">
        <v>548</v>
      </c>
      <c r="D15" s="30" t="s">
        <v>48</v>
      </c>
      <c r="E15" s="136">
        <v>26.5</v>
      </c>
      <c r="F15" s="36">
        <v>18</v>
      </c>
      <c r="G15" s="10">
        <f t="shared" si="0"/>
        <v>477</v>
      </c>
      <c r="H15" s="17"/>
      <c r="I15" s="16"/>
    </row>
    <row r="16" spans="1:9" x14ac:dyDescent="0.25">
      <c r="A16" s="82" t="s">
        <v>538</v>
      </c>
      <c r="B16" s="38" t="s">
        <v>23</v>
      </c>
      <c r="C16" s="137" t="s">
        <v>547</v>
      </c>
      <c r="D16" s="30" t="s">
        <v>48</v>
      </c>
      <c r="E16" s="136">
        <v>18.100000000000001</v>
      </c>
      <c r="F16" s="36">
        <v>18</v>
      </c>
      <c r="G16" s="10">
        <f t="shared" si="0"/>
        <v>325.8</v>
      </c>
      <c r="H16" s="17"/>
      <c r="I16" s="16"/>
    </row>
    <row r="17" spans="1:9" ht="30" x14ac:dyDescent="0.25">
      <c r="A17" s="82" t="s">
        <v>538</v>
      </c>
      <c r="B17" s="38" t="s">
        <v>24</v>
      </c>
      <c r="C17" s="137" t="s">
        <v>546</v>
      </c>
      <c r="D17" s="30" t="s">
        <v>48</v>
      </c>
      <c r="E17" s="136">
        <v>183</v>
      </c>
      <c r="F17" s="36">
        <v>16.010000000000002</v>
      </c>
      <c r="G17" s="10">
        <f t="shared" si="0"/>
        <v>2929.83</v>
      </c>
      <c r="H17" s="17"/>
      <c r="I17" s="16"/>
    </row>
    <row r="18" spans="1:9" x14ac:dyDescent="0.25">
      <c r="A18" s="82" t="s">
        <v>538</v>
      </c>
      <c r="B18" s="38" t="s">
        <v>27</v>
      </c>
      <c r="C18" s="135" t="s">
        <v>545</v>
      </c>
      <c r="D18" s="30" t="s">
        <v>48</v>
      </c>
      <c r="E18" s="136">
        <v>13.2</v>
      </c>
      <c r="F18" s="36">
        <v>83.3</v>
      </c>
      <c r="G18" s="10">
        <f t="shared" si="0"/>
        <v>1099.56</v>
      </c>
      <c r="H18" s="17"/>
      <c r="I18" s="16"/>
    </row>
    <row r="19" spans="1:9" x14ac:dyDescent="0.25">
      <c r="A19" s="82" t="s">
        <v>538</v>
      </c>
      <c r="B19" s="38" t="s">
        <v>28</v>
      </c>
      <c r="C19" s="135" t="s">
        <v>544</v>
      </c>
      <c r="D19" s="30" t="s">
        <v>49</v>
      </c>
      <c r="E19" s="136">
        <v>246</v>
      </c>
      <c r="F19" s="36">
        <v>2.68</v>
      </c>
      <c r="G19" s="10">
        <f t="shared" si="0"/>
        <v>659.28</v>
      </c>
      <c r="H19" s="17"/>
      <c r="I19" s="16"/>
    </row>
    <row r="20" spans="1:9" x14ac:dyDescent="0.25">
      <c r="A20" s="82" t="s">
        <v>538</v>
      </c>
      <c r="B20" s="38" t="s">
        <v>29</v>
      </c>
      <c r="C20" s="135" t="s">
        <v>543</v>
      </c>
      <c r="D20" s="30" t="s">
        <v>542</v>
      </c>
      <c r="E20" s="136">
        <v>355</v>
      </c>
      <c r="F20" s="36">
        <v>1.1200000000000001</v>
      </c>
      <c r="G20" s="10">
        <f t="shared" si="0"/>
        <v>397.6</v>
      </c>
      <c r="H20" s="17"/>
      <c r="I20" s="16"/>
    </row>
    <row r="21" spans="1:9" x14ac:dyDescent="0.25">
      <c r="A21" s="82" t="s">
        <v>538</v>
      </c>
      <c r="B21" s="38" t="s">
        <v>30</v>
      </c>
      <c r="C21" s="135" t="s">
        <v>541</v>
      </c>
      <c r="D21" s="30" t="s">
        <v>48</v>
      </c>
      <c r="E21" s="136">
        <v>5.0999999999999996</v>
      </c>
      <c r="F21" s="36">
        <v>296.17</v>
      </c>
      <c r="G21" s="10">
        <f t="shared" si="0"/>
        <v>1510.47</v>
      </c>
      <c r="H21" s="17"/>
      <c r="I21" s="16"/>
    </row>
    <row r="22" spans="1:9" x14ac:dyDescent="0.25">
      <c r="A22" s="82" t="s">
        <v>538</v>
      </c>
      <c r="B22" s="38" t="s">
        <v>31</v>
      </c>
      <c r="C22" s="135" t="s">
        <v>540</v>
      </c>
      <c r="D22" s="30" t="s">
        <v>48</v>
      </c>
      <c r="E22" s="136">
        <v>6.8</v>
      </c>
      <c r="F22" s="36">
        <v>296.17</v>
      </c>
      <c r="G22" s="10">
        <f t="shared" si="0"/>
        <v>2013.96</v>
      </c>
      <c r="H22" s="17"/>
      <c r="I22" s="16"/>
    </row>
    <row r="23" spans="1:9" ht="15.75" thickBot="1" x14ac:dyDescent="0.3">
      <c r="A23" s="82" t="s">
        <v>538</v>
      </c>
      <c r="B23" s="38" t="s">
        <v>32</v>
      </c>
      <c r="C23" s="135" t="s">
        <v>539</v>
      </c>
      <c r="D23" s="30" t="s">
        <v>48</v>
      </c>
      <c r="E23" s="136">
        <v>1.5</v>
      </c>
      <c r="F23" s="36">
        <v>296.17</v>
      </c>
      <c r="G23" s="10">
        <f t="shared" si="0"/>
        <v>444.26</v>
      </c>
      <c r="H23" s="17"/>
      <c r="I23" s="16"/>
    </row>
    <row r="24" spans="1:9" ht="29.25" thickBot="1" x14ac:dyDescent="0.3">
      <c r="A24" s="82" t="s">
        <v>538</v>
      </c>
      <c r="B24" s="38" t="s">
        <v>33</v>
      </c>
      <c r="C24" s="135" t="s">
        <v>537</v>
      </c>
      <c r="D24" s="30" t="s">
        <v>48</v>
      </c>
      <c r="E24" s="136">
        <v>0.7</v>
      </c>
      <c r="F24" s="65">
        <v>78.989999999999995</v>
      </c>
      <c r="G24" s="53">
        <f t="shared" si="0"/>
        <v>55.29</v>
      </c>
      <c r="H24" s="14" t="s">
        <v>19</v>
      </c>
      <c r="I24" s="15">
        <f>ROUND(SUM(G5:G24),2)</f>
        <v>45556.06</v>
      </c>
    </row>
    <row r="25" spans="1:9" ht="43.5" thickBot="1" x14ac:dyDescent="0.3">
      <c r="A25" s="62"/>
      <c r="B25" s="62"/>
      <c r="C25" s="62"/>
      <c r="D25" s="81"/>
      <c r="E25" s="68"/>
      <c r="F25" s="63" t="s">
        <v>660</v>
      </c>
      <c r="G25" s="15">
        <f>ROUND(SUM(G5:G24),2)</f>
        <v>45556.06</v>
      </c>
      <c r="H25" s="13"/>
      <c r="I25" s="16"/>
    </row>
  </sheetData>
  <sheetProtection algorithmName="SHA-512" hashValue="5j35ESpt1llgfunrRF1DWQrULnhFjqZzsC1dX/0g+spxdu4z/7MPlJP3ie2sSU4PupOBJp9j3GRrSVTHFZyI2w==" saltValue="yFRCLoaAVFHiDBWseLSfbw==" spinCount="100000" sheet="1" objects="1" scenarios="1"/>
  <mergeCells count="2">
    <mergeCell ref="A1:E1"/>
    <mergeCell ref="A3:E3"/>
  </mergeCells>
  <pageMargins left="0.7" right="0.37239583333333331" top="0.75" bottom="0.75" header="0.3" footer="0.3"/>
  <pageSetup paperSize="9" scale="60" orientation="portrait" r:id="rId1"/>
  <colBreaks count="1" manualBreakCount="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9"/>
  <sheetViews>
    <sheetView topLeftCell="A125" zoomScale="86" zoomScaleNormal="86" workbookViewId="0">
      <selection activeCell="J127" sqref="J127"/>
    </sheetView>
  </sheetViews>
  <sheetFormatPr defaultColWidth="9.140625" defaultRowHeight="15" x14ac:dyDescent="0.25"/>
  <cols>
    <col min="1" max="1" width="31.7109375" style="8" bestFit="1" customWidth="1"/>
    <col min="2" max="2" width="8.28515625" style="8" bestFit="1" customWidth="1"/>
    <col min="3" max="3" width="86.42578125" style="5" customWidth="1"/>
    <col min="4" max="4" width="9.140625" style="4" customWidth="1"/>
    <col min="5" max="5" width="16.28515625" style="260"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2" bestFit="1" customWidth="1"/>
    <col min="12" max="14" width="9.140625" style="2"/>
    <col min="15" max="15" width="11.42578125" style="2" bestFit="1" customWidth="1"/>
    <col min="16" max="16384" width="9.140625" style="2"/>
  </cols>
  <sheetData>
    <row r="1" spans="1:9" ht="40.15" customHeight="1" x14ac:dyDescent="0.25">
      <c r="A1" s="356" t="s">
        <v>67</v>
      </c>
      <c r="B1" s="356"/>
      <c r="C1" s="356"/>
      <c r="D1" s="356"/>
      <c r="E1" s="356"/>
      <c r="F1" s="24"/>
      <c r="G1" s="24"/>
    </row>
    <row r="2" spans="1:9" ht="21.75" customHeight="1" thickBot="1" x14ac:dyDescent="0.3">
      <c r="A2" s="1"/>
      <c r="B2" s="1"/>
      <c r="C2" s="29"/>
      <c r="D2" s="1"/>
      <c r="E2" s="254"/>
      <c r="F2" s="1"/>
      <c r="G2" s="1"/>
    </row>
    <row r="3" spans="1:9" ht="21.75" customHeight="1" x14ac:dyDescent="0.25">
      <c r="A3" s="348" t="s">
        <v>661</v>
      </c>
      <c r="B3" s="349"/>
      <c r="C3" s="349"/>
      <c r="D3" s="349"/>
      <c r="E3" s="350"/>
      <c r="F3" s="22"/>
      <c r="G3" s="23"/>
    </row>
    <row r="4" spans="1:9" ht="43.5" thickBot="1" x14ac:dyDescent="0.3">
      <c r="A4" s="21" t="s">
        <v>17</v>
      </c>
      <c r="B4" s="27" t="s">
        <v>0</v>
      </c>
      <c r="C4" s="11" t="s">
        <v>1</v>
      </c>
      <c r="D4" s="28" t="s">
        <v>2</v>
      </c>
      <c r="E4" s="255" t="s">
        <v>3</v>
      </c>
      <c r="F4" s="64" t="s">
        <v>20</v>
      </c>
      <c r="G4" s="12" t="s">
        <v>4</v>
      </c>
    </row>
    <row r="5" spans="1:9" x14ac:dyDescent="0.25">
      <c r="A5" s="19" t="s">
        <v>5</v>
      </c>
      <c r="B5" s="37" t="s">
        <v>7</v>
      </c>
      <c r="C5" s="25" t="s">
        <v>39</v>
      </c>
      <c r="D5" s="31" t="s">
        <v>45</v>
      </c>
      <c r="E5" s="67">
        <v>1.5</v>
      </c>
      <c r="F5" s="35">
        <v>404.41</v>
      </c>
      <c r="G5" s="9">
        <f t="shared" ref="G5:G68" si="0">ROUND((E5*F5),2)</f>
        <v>606.62</v>
      </c>
    </row>
    <row r="6" spans="1:9" x14ac:dyDescent="0.25">
      <c r="A6" s="20" t="s">
        <v>5</v>
      </c>
      <c r="B6" s="38" t="s">
        <v>8</v>
      </c>
      <c r="C6" s="142" t="s">
        <v>726</v>
      </c>
      <c r="D6" s="32" t="s">
        <v>47</v>
      </c>
      <c r="E6" s="143">
        <v>0.01</v>
      </c>
      <c r="F6" s="85">
        <v>2700</v>
      </c>
      <c r="G6" s="10">
        <f t="shared" si="0"/>
        <v>27</v>
      </c>
      <c r="H6" s="13"/>
    </row>
    <row r="7" spans="1:9" ht="30" x14ac:dyDescent="0.25">
      <c r="A7" s="20" t="s">
        <v>5</v>
      </c>
      <c r="B7" s="38" t="s">
        <v>9</v>
      </c>
      <c r="C7" s="26" t="s">
        <v>40</v>
      </c>
      <c r="D7" s="32" t="s">
        <v>44</v>
      </c>
      <c r="E7" s="143">
        <v>19175</v>
      </c>
      <c r="F7" s="85">
        <v>0.51</v>
      </c>
      <c r="G7" s="10">
        <f t="shared" si="0"/>
        <v>9779.25</v>
      </c>
      <c r="H7" s="2"/>
    </row>
    <row r="8" spans="1:9" ht="60" x14ac:dyDescent="0.25">
      <c r="A8" s="20" t="s">
        <v>5</v>
      </c>
      <c r="B8" s="38" t="s">
        <v>10</v>
      </c>
      <c r="C8" s="18" t="s">
        <v>41</v>
      </c>
      <c r="D8" s="32" t="s">
        <v>6</v>
      </c>
      <c r="E8" s="143">
        <v>1</v>
      </c>
      <c r="F8" s="85">
        <v>0</v>
      </c>
      <c r="G8" s="10">
        <f t="shared" si="0"/>
        <v>0</v>
      </c>
      <c r="H8" s="17"/>
      <c r="I8" s="16"/>
    </row>
    <row r="9" spans="1:9" x14ac:dyDescent="0.25">
      <c r="A9" s="20" t="s">
        <v>5</v>
      </c>
      <c r="B9" s="38" t="s">
        <v>11</v>
      </c>
      <c r="C9" s="18" t="s">
        <v>57</v>
      </c>
      <c r="D9" s="32" t="s">
        <v>44</v>
      </c>
      <c r="E9" s="143">
        <v>11250</v>
      </c>
      <c r="F9" s="85">
        <v>16.899999999999999</v>
      </c>
      <c r="G9" s="10">
        <f t="shared" si="0"/>
        <v>190125</v>
      </c>
      <c r="H9" s="17"/>
      <c r="I9" s="16"/>
    </row>
    <row r="10" spans="1:9" ht="45" x14ac:dyDescent="0.25">
      <c r="A10" s="20" t="s">
        <v>5</v>
      </c>
      <c r="B10" s="38" t="s">
        <v>12</v>
      </c>
      <c r="C10" s="18" t="s">
        <v>727</v>
      </c>
      <c r="D10" s="32" t="s">
        <v>50</v>
      </c>
      <c r="E10" s="143">
        <v>5400</v>
      </c>
      <c r="F10" s="85">
        <v>5.47</v>
      </c>
      <c r="G10" s="10">
        <f t="shared" si="0"/>
        <v>29538</v>
      </c>
      <c r="H10" s="17"/>
      <c r="I10" s="16"/>
    </row>
    <row r="11" spans="1:9" x14ac:dyDescent="0.25">
      <c r="A11" s="20" t="s">
        <v>5</v>
      </c>
      <c r="B11" s="38" t="s">
        <v>13</v>
      </c>
      <c r="C11" s="18" t="s">
        <v>73</v>
      </c>
      <c r="D11" s="32" t="s">
        <v>44</v>
      </c>
      <c r="E11" s="143">
        <v>3965</v>
      </c>
      <c r="F11" s="85">
        <v>1.51</v>
      </c>
      <c r="G11" s="10">
        <f t="shared" si="0"/>
        <v>5987.15</v>
      </c>
      <c r="H11" s="17"/>
      <c r="I11" s="16"/>
    </row>
    <row r="12" spans="1:9" ht="30" x14ac:dyDescent="0.25">
      <c r="A12" s="20" t="s">
        <v>5</v>
      </c>
      <c r="B12" s="38" t="s">
        <v>14</v>
      </c>
      <c r="C12" s="86" t="s">
        <v>76</v>
      </c>
      <c r="D12" s="32" t="s">
        <v>44</v>
      </c>
      <c r="E12" s="143">
        <v>919</v>
      </c>
      <c r="F12" s="85">
        <v>1.6</v>
      </c>
      <c r="G12" s="10">
        <f t="shared" si="0"/>
        <v>1470.4</v>
      </c>
      <c r="H12" s="17"/>
      <c r="I12" s="16"/>
    </row>
    <row r="13" spans="1:9" ht="18" x14ac:dyDescent="0.25">
      <c r="A13" s="20" t="s">
        <v>5</v>
      </c>
      <c r="B13" s="38" t="s">
        <v>15</v>
      </c>
      <c r="C13" s="18" t="s">
        <v>43</v>
      </c>
      <c r="D13" s="32" t="s">
        <v>48</v>
      </c>
      <c r="E13" s="143">
        <v>372.34</v>
      </c>
      <c r="F13" s="85">
        <v>-9.58</v>
      </c>
      <c r="G13" s="10">
        <f t="shared" si="0"/>
        <v>-3567.02</v>
      </c>
      <c r="H13" s="17"/>
      <c r="I13" s="16"/>
    </row>
    <row r="14" spans="1:9" ht="30" x14ac:dyDescent="0.25">
      <c r="A14" s="20" t="s">
        <v>5</v>
      </c>
      <c r="B14" s="38" t="s">
        <v>21</v>
      </c>
      <c r="C14" s="18" t="s">
        <v>729</v>
      </c>
      <c r="D14" s="32" t="s">
        <v>48</v>
      </c>
      <c r="E14" s="143">
        <v>372.34</v>
      </c>
      <c r="F14" s="85">
        <v>13.31</v>
      </c>
      <c r="G14" s="10">
        <f t="shared" si="0"/>
        <v>4955.8500000000004</v>
      </c>
      <c r="H14" s="17"/>
      <c r="I14" s="16"/>
    </row>
    <row r="15" spans="1:9" ht="30" x14ac:dyDescent="0.25">
      <c r="A15" s="20" t="s">
        <v>5</v>
      </c>
      <c r="B15" s="38" t="s">
        <v>22</v>
      </c>
      <c r="C15" s="86" t="s">
        <v>746</v>
      </c>
      <c r="D15" s="32" t="s">
        <v>44</v>
      </c>
      <c r="E15" s="143">
        <v>3975.0000000000005</v>
      </c>
      <c r="F15" s="85">
        <v>0.83</v>
      </c>
      <c r="G15" s="10">
        <f t="shared" si="0"/>
        <v>3299.25</v>
      </c>
      <c r="H15" s="17"/>
      <c r="I15" s="16"/>
    </row>
    <row r="16" spans="1:9" ht="30" x14ac:dyDescent="0.25">
      <c r="A16" s="20" t="s">
        <v>5</v>
      </c>
      <c r="B16" s="38" t="s">
        <v>23</v>
      </c>
      <c r="C16" s="18" t="s">
        <v>737</v>
      </c>
      <c r="D16" s="32" t="s">
        <v>44</v>
      </c>
      <c r="E16" s="143">
        <v>15215</v>
      </c>
      <c r="F16" s="85">
        <v>2.33</v>
      </c>
      <c r="G16" s="10">
        <f t="shared" si="0"/>
        <v>35450.949999999997</v>
      </c>
      <c r="H16" s="17"/>
      <c r="I16" s="16"/>
    </row>
    <row r="17" spans="1:9" x14ac:dyDescent="0.25">
      <c r="A17" s="20" t="s">
        <v>5</v>
      </c>
      <c r="B17" s="38" t="s">
        <v>24</v>
      </c>
      <c r="C17" s="26" t="s">
        <v>732</v>
      </c>
      <c r="D17" s="32" t="s">
        <v>46</v>
      </c>
      <c r="E17" s="143">
        <v>15</v>
      </c>
      <c r="F17" s="85">
        <v>16.12</v>
      </c>
      <c r="G17" s="10">
        <f t="shared" si="0"/>
        <v>241.8</v>
      </c>
      <c r="H17" s="17"/>
      <c r="I17" s="16"/>
    </row>
    <row r="18" spans="1:9" x14ac:dyDescent="0.25">
      <c r="A18" s="20" t="s">
        <v>5</v>
      </c>
      <c r="B18" s="38" t="s">
        <v>27</v>
      </c>
      <c r="C18" s="26" t="s">
        <v>733</v>
      </c>
      <c r="D18" s="32" t="s">
        <v>46</v>
      </c>
      <c r="E18" s="143">
        <v>18</v>
      </c>
      <c r="F18" s="85">
        <v>8.4</v>
      </c>
      <c r="G18" s="10">
        <f t="shared" si="0"/>
        <v>151.19999999999999</v>
      </c>
      <c r="H18" s="17"/>
      <c r="I18" s="16"/>
    </row>
    <row r="19" spans="1:9" x14ac:dyDescent="0.25">
      <c r="A19" s="20" t="s">
        <v>5</v>
      </c>
      <c r="B19" s="38" t="s">
        <v>28</v>
      </c>
      <c r="C19" s="26" t="s">
        <v>741</v>
      </c>
      <c r="D19" s="32" t="s">
        <v>46</v>
      </c>
      <c r="E19" s="143">
        <v>2</v>
      </c>
      <c r="F19" s="85">
        <v>54.09</v>
      </c>
      <c r="G19" s="10">
        <f t="shared" si="0"/>
        <v>108.18</v>
      </c>
      <c r="H19" s="2"/>
    </row>
    <row r="20" spans="1:9" x14ac:dyDescent="0.25">
      <c r="A20" s="20" t="s">
        <v>5</v>
      </c>
      <c r="B20" s="38" t="s">
        <v>29</v>
      </c>
      <c r="C20" s="26" t="s">
        <v>742</v>
      </c>
      <c r="D20" s="32" t="s">
        <v>46</v>
      </c>
      <c r="E20" s="143">
        <v>4</v>
      </c>
      <c r="F20" s="85">
        <v>10.76</v>
      </c>
      <c r="G20" s="10">
        <f t="shared" si="0"/>
        <v>43.04</v>
      </c>
      <c r="H20" s="17"/>
      <c r="I20" s="16"/>
    </row>
    <row r="21" spans="1:9" ht="15" customHeight="1" x14ac:dyDescent="0.25">
      <c r="A21" s="20" t="s">
        <v>5</v>
      </c>
      <c r="B21" s="38" t="s">
        <v>30</v>
      </c>
      <c r="C21" s="142" t="s">
        <v>747</v>
      </c>
      <c r="D21" s="32" t="s">
        <v>46</v>
      </c>
      <c r="E21" s="143">
        <v>1</v>
      </c>
      <c r="F21" s="85">
        <v>73.66</v>
      </c>
      <c r="G21" s="10">
        <f t="shared" si="0"/>
        <v>73.66</v>
      </c>
      <c r="H21" s="17"/>
      <c r="I21" s="16"/>
    </row>
    <row r="22" spans="1:9" ht="15" customHeight="1" x14ac:dyDescent="0.25">
      <c r="A22" s="20" t="s">
        <v>5</v>
      </c>
      <c r="B22" s="38" t="s">
        <v>31</v>
      </c>
      <c r="C22" s="142" t="s">
        <v>748</v>
      </c>
      <c r="D22" s="32" t="s">
        <v>46</v>
      </c>
      <c r="E22" s="143">
        <v>2</v>
      </c>
      <c r="F22" s="85">
        <v>16.53</v>
      </c>
      <c r="G22" s="10">
        <f t="shared" si="0"/>
        <v>33.06</v>
      </c>
      <c r="H22" s="17"/>
      <c r="I22" s="16"/>
    </row>
    <row r="23" spans="1:9" ht="15" customHeight="1" x14ac:dyDescent="0.25">
      <c r="A23" s="20" t="s">
        <v>5</v>
      </c>
      <c r="B23" s="38" t="s">
        <v>32</v>
      </c>
      <c r="C23" s="142" t="s">
        <v>734</v>
      </c>
      <c r="D23" s="32" t="s">
        <v>49</v>
      </c>
      <c r="E23" s="143">
        <v>786</v>
      </c>
      <c r="F23" s="85">
        <v>8.1999999999999993</v>
      </c>
      <c r="G23" s="10">
        <f>ROUND((E23*F23),2)</f>
        <v>6445.2</v>
      </c>
      <c r="H23" s="17"/>
      <c r="I23" s="16"/>
    </row>
    <row r="24" spans="1:9" ht="15" customHeight="1" thickBot="1" x14ac:dyDescent="0.3">
      <c r="A24" s="320" t="s">
        <v>5</v>
      </c>
      <c r="B24" s="299" t="s">
        <v>33</v>
      </c>
      <c r="C24" s="322" t="s">
        <v>775</v>
      </c>
      <c r="D24" s="328" t="s">
        <v>50</v>
      </c>
      <c r="E24" s="324">
        <v>13.1</v>
      </c>
      <c r="F24" s="326">
        <v>77.98</v>
      </c>
      <c r="G24" s="327">
        <f t="shared" ref="G24:G25" si="1">ROUND((E24*F24),2)</f>
        <v>1021.54</v>
      </c>
      <c r="H24" s="17"/>
      <c r="I24" s="16"/>
    </row>
    <row r="25" spans="1:9" ht="30" customHeight="1" thickBot="1" x14ac:dyDescent="0.3">
      <c r="A25" s="329" t="s">
        <v>5</v>
      </c>
      <c r="B25" s="330" t="s">
        <v>34</v>
      </c>
      <c r="C25" s="331" t="s">
        <v>774</v>
      </c>
      <c r="D25" s="332" t="s">
        <v>46</v>
      </c>
      <c r="E25" s="333">
        <v>334</v>
      </c>
      <c r="F25" s="326">
        <v>2.85</v>
      </c>
      <c r="G25" s="327">
        <f t="shared" si="1"/>
        <v>951.9</v>
      </c>
      <c r="H25" s="14" t="s">
        <v>19</v>
      </c>
      <c r="I25" s="15">
        <f>ROUND(SUM(G5:G25),2)</f>
        <v>286742.03000000003</v>
      </c>
    </row>
    <row r="26" spans="1:9" s="3" customFormat="1" ht="18" x14ac:dyDescent="0.25">
      <c r="A26" s="19" t="s">
        <v>18</v>
      </c>
      <c r="B26" s="37" t="s">
        <v>16</v>
      </c>
      <c r="C26" s="278" t="s">
        <v>758</v>
      </c>
      <c r="D26" s="31" t="s">
        <v>51</v>
      </c>
      <c r="E26" s="67">
        <v>3782</v>
      </c>
      <c r="F26" s="89">
        <v>4.6900000000000004</v>
      </c>
      <c r="G26" s="9">
        <f t="shared" si="0"/>
        <v>17737.580000000002</v>
      </c>
      <c r="H26" s="90"/>
    </row>
    <row r="27" spans="1:9" ht="18" x14ac:dyDescent="0.25">
      <c r="A27" s="20" t="s">
        <v>18</v>
      </c>
      <c r="B27" s="38" t="s">
        <v>83</v>
      </c>
      <c r="C27" s="39" t="s">
        <v>84</v>
      </c>
      <c r="D27" s="40" t="s">
        <v>42</v>
      </c>
      <c r="E27" s="143">
        <v>2106</v>
      </c>
      <c r="F27" s="91">
        <v>6</v>
      </c>
      <c r="G27" s="10">
        <f t="shared" si="0"/>
        <v>12636</v>
      </c>
      <c r="H27" s="90"/>
      <c r="I27" s="3"/>
    </row>
    <row r="28" spans="1:9" ht="18" x14ac:dyDescent="0.25">
      <c r="A28" s="20" t="s">
        <v>18</v>
      </c>
      <c r="B28" s="38" t="s">
        <v>85</v>
      </c>
      <c r="C28" s="39" t="s">
        <v>25</v>
      </c>
      <c r="D28" s="40" t="s">
        <v>42</v>
      </c>
      <c r="E28" s="143">
        <v>1676</v>
      </c>
      <c r="F28" s="91">
        <v>2.33</v>
      </c>
      <c r="G28" s="10">
        <f t="shared" si="0"/>
        <v>3905.08</v>
      </c>
      <c r="H28" s="90"/>
      <c r="I28" s="3"/>
    </row>
    <row r="29" spans="1:9" ht="18" x14ac:dyDescent="0.25">
      <c r="A29" s="20" t="s">
        <v>18</v>
      </c>
      <c r="B29" s="38" t="s">
        <v>86</v>
      </c>
      <c r="C29" s="39" t="s">
        <v>87</v>
      </c>
      <c r="D29" s="40" t="s">
        <v>42</v>
      </c>
      <c r="E29" s="143">
        <v>8416.5</v>
      </c>
      <c r="F29" s="91">
        <v>3</v>
      </c>
      <c r="G29" s="10">
        <f t="shared" si="0"/>
        <v>25249.5</v>
      </c>
      <c r="H29" s="90"/>
      <c r="I29" s="3"/>
    </row>
    <row r="30" spans="1:9" ht="30" x14ac:dyDescent="0.25">
      <c r="A30" s="20" t="s">
        <v>18</v>
      </c>
      <c r="B30" s="38" t="s">
        <v>88</v>
      </c>
      <c r="C30" s="41" t="s">
        <v>89</v>
      </c>
      <c r="D30" s="40" t="s">
        <v>42</v>
      </c>
      <c r="E30" s="143">
        <v>2812.5</v>
      </c>
      <c r="F30" s="91">
        <v>5.55</v>
      </c>
      <c r="G30" s="10">
        <f t="shared" si="0"/>
        <v>15609.38</v>
      </c>
      <c r="H30" s="90"/>
      <c r="I30" s="3"/>
    </row>
    <row r="31" spans="1:9" ht="18" x14ac:dyDescent="0.25">
      <c r="A31" s="20" t="s">
        <v>18</v>
      </c>
      <c r="B31" s="38" t="s">
        <v>90</v>
      </c>
      <c r="C31" s="39" t="s">
        <v>26</v>
      </c>
      <c r="D31" s="40" t="s">
        <v>42</v>
      </c>
      <c r="E31" s="143">
        <v>68083.5</v>
      </c>
      <c r="F31" s="91">
        <v>5.55</v>
      </c>
      <c r="G31" s="10">
        <f t="shared" si="0"/>
        <v>377863.43</v>
      </c>
      <c r="H31" s="90"/>
      <c r="I31" s="3"/>
    </row>
    <row r="32" spans="1:9" ht="18" x14ac:dyDescent="0.25">
      <c r="A32" s="20" t="s">
        <v>18</v>
      </c>
      <c r="B32" s="38" t="s">
        <v>91</v>
      </c>
      <c r="C32" s="41" t="s">
        <v>92</v>
      </c>
      <c r="D32" s="40" t="s">
        <v>42</v>
      </c>
      <c r="E32" s="143">
        <v>3616.5</v>
      </c>
      <c r="F32" s="91">
        <v>9.6199999999999992</v>
      </c>
      <c r="G32" s="10">
        <f t="shared" si="0"/>
        <v>34790.730000000003</v>
      </c>
      <c r="H32" s="90"/>
      <c r="I32" s="3"/>
    </row>
    <row r="33" spans="1:9" x14ac:dyDescent="0.25">
      <c r="A33" s="20" t="s">
        <v>18</v>
      </c>
      <c r="B33" s="38" t="s">
        <v>496</v>
      </c>
      <c r="C33" s="39" t="s">
        <v>94</v>
      </c>
      <c r="D33" s="32" t="s">
        <v>44</v>
      </c>
      <c r="E33" s="143">
        <v>35625</v>
      </c>
      <c r="F33" s="91">
        <v>0.5</v>
      </c>
      <c r="G33" s="10">
        <f t="shared" si="0"/>
        <v>17812.5</v>
      </c>
      <c r="H33" s="13"/>
      <c r="I33" s="3"/>
    </row>
    <row r="34" spans="1:9" x14ac:dyDescent="0.25">
      <c r="A34" s="92" t="s">
        <v>18</v>
      </c>
      <c r="B34" s="38" t="s">
        <v>497</v>
      </c>
      <c r="C34" s="39" t="s">
        <v>96</v>
      </c>
      <c r="D34" s="42" t="s">
        <v>44</v>
      </c>
      <c r="E34" s="256">
        <v>1875</v>
      </c>
      <c r="F34" s="93">
        <v>0.53</v>
      </c>
      <c r="G34" s="94">
        <f t="shared" si="0"/>
        <v>993.75</v>
      </c>
      <c r="H34" s="3"/>
      <c r="I34" s="3"/>
    </row>
    <row r="35" spans="1:9" x14ac:dyDescent="0.25">
      <c r="A35" s="20" t="s">
        <v>18</v>
      </c>
      <c r="B35" s="38" t="s">
        <v>93</v>
      </c>
      <c r="C35" s="39" t="s">
        <v>98</v>
      </c>
      <c r="D35" s="32" t="s">
        <v>44</v>
      </c>
      <c r="E35" s="143">
        <v>24570</v>
      </c>
      <c r="F35" s="91">
        <v>0.14000000000000001</v>
      </c>
      <c r="G35" s="10">
        <f t="shared" si="0"/>
        <v>3439.8</v>
      </c>
      <c r="H35" s="17"/>
      <c r="I35" s="16"/>
    </row>
    <row r="36" spans="1:9" x14ac:dyDescent="0.25">
      <c r="A36" s="20" t="s">
        <v>18</v>
      </c>
      <c r="B36" s="38" t="s">
        <v>95</v>
      </c>
      <c r="C36" s="39" t="s">
        <v>100</v>
      </c>
      <c r="D36" s="32" t="s">
        <v>44</v>
      </c>
      <c r="E36" s="143">
        <v>2430</v>
      </c>
      <c r="F36" s="91">
        <v>0.18</v>
      </c>
      <c r="G36" s="10">
        <f t="shared" si="0"/>
        <v>437.4</v>
      </c>
      <c r="H36" s="17"/>
      <c r="I36" s="16"/>
    </row>
    <row r="37" spans="1:9" x14ac:dyDescent="0.25">
      <c r="A37" s="20" t="s">
        <v>18</v>
      </c>
      <c r="B37" s="38" t="s">
        <v>97</v>
      </c>
      <c r="C37" s="39" t="s">
        <v>102</v>
      </c>
      <c r="D37" s="32" t="s">
        <v>44</v>
      </c>
      <c r="E37" s="143">
        <v>35100</v>
      </c>
      <c r="F37" s="91">
        <v>0.95</v>
      </c>
      <c r="G37" s="10">
        <f t="shared" si="0"/>
        <v>33345</v>
      </c>
      <c r="H37" s="17"/>
      <c r="I37" s="16"/>
    </row>
    <row r="38" spans="1:9" x14ac:dyDescent="0.25">
      <c r="A38" s="20" t="s">
        <v>18</v>
      </c>
      <c r="B38" s="38" t="s">
        <v>99</v>
      </c>
      <c r="C38" s="43" t="s">
        <v>104</v>
      </c>
      <c r="D38" s="32" t="s">
        <v>44</v>
      </c>
      <c r="E38" s="143">
        <v>1355</v>
      </c>
      <c r="F38" s="91">
        <v>6.2</v>
      </c>
      <c r="G38" s="10">
        <f t="shared" si="0"/>
        <v>8401</v>
      </c>
      <c r="H38" s="17"/>
      <c r="I38" s="16"/>
    </row>
    <row r="39" spans="1:9" x14ac:dyDescent="0.25">
      <c r="A39" s="20" t="s">
        <v>18</v>
      </c>
      <c r="B39" s="38" t="s">
        <v>101</v>
      </c>
      <c r="C39" s="313" t="s">
        <v>772</v>
      </c>
      <c r="D39" s="32" t="s">
        <v>44</v>
      </c>
      <c r="E39" s="143">
        <v>90</v>
      </c>
      <c r="F39" s="91">
        <v>6.53</v>
      </c>
      <c r="G39" s="10">
        <f t="shared" si="0"/>
        <v>587.70000000000005</v>
      </c>
      <c r="H39" s="17"/>
      <c r="I39" s="16"/>
    </row>
    <row r="40" spans="1:9" x14ac:dyDescent="0.25">
      <c r="A40" s="20" t="s">
        <v>18</v>
      </c>
      <c r="B40" s="38" t="s">
        <v>103</v>
      </c>
      <c r="C40" s="43" t="s">
        <v>107</v>
      </c>
      <c r="D40" s="145" t="s">
        <v>49</v>
      </c>
      <c r="E40" s="143">
        <v>44</v>
      </c>
      <c r="F40" s="91">
        <v>60.63</v>
      </c>
      <c r="G40" s="10">
        <f t="shared" si="0"/>
        <v>2667.72</v>
      </c>
      <c r="H40" s="17"/>
      <c r="I40" s="16"/>
    </row>
    <row r="41" spans="1:9" x14ac:dyDescent="0.25">
      <c r="A41" s="20" t="s">
        <v>18</v>
      </c>
      <c r="B41" s="38" t="s">
        <v>105</v>
      </c>
      <c r="C41" s="43" t="s">
        <v>109</v>
      </c>
      <c r="D41" s="32" t="s">
        <v>44</v>
      </c>
      <c r="E41" s="143">
        <v>110</v>
      </c>
      <c r="F41" s="91">
        <v>133.07</v>
      </c>
      <c r="G41" s="10">
        <f t="shared" si="0"/>
        <v>14637.7</v>
      </c>
      <c r="H41" s="17"/>
      <c r="I41" s="16"/>
    </row>
    <row r="42" spans="1:9" x14ac:dyDescent="0.25">
      <c r="A42" s="20" t="s">
        <v>18</v>
      </c>
      <c r="B42" s="38" t="s">
        <v>106</v>
      </c>
      <c r="C42" s="146" t="s">
        <v>111</v>
      </c>
      <c r="D42" s="32" t="s">
        <v>44</v>
      </c>
      <c r="E42" s="143">
        <v>64</v>
      </c>
      <c r="F42" s="147">
        <v>53.59</v>
      </c>
      <c r="G42" s="10">
        <f t="shared" si="0"/>
        <v>3429.76</v>
      </c>
      <c r="H42" s="95"/>
      <c r="I42" s="44"/>
    </row>
    <row r="43" spans="1:9" ht="18" x14ac:dyDescent="0.25">
      <c r="A43" s="20" t="s">
        <v>18</v>
      </c>
      <c r="B43" s="38" t="s">
        <v>108</v>
      </c>
      <c r="C43" s="148" t="s">
        <v>113</v>
      </c>
      <c r="D43" s="40" t="s">
        <v>42</v>
      </c>
      <c r="E43" s="143">
        <v>43.2</v>
      </c>
      <c r="F43" s="147">
        <v>271.97000000000003</v>
      </c>
      <c r="G43" s="10">
        <f t="shared" si="0"/>
        <v>11749.1</v>
      </c>
      <c r="H43" s="95"/>
      <c r="I43" s="44"/>
    </row>
    <row r="44" spans="1:9" x14ac:dyDescent="0.25">
      <c r="A44" s="20" t="s">
        <v>18</v>
      </c>
      <c r="B44" s="38" t="s">
        <v>110</v>
      </c>
      <c r="C44" s="39" t="s">
        <v>115</v>
      </c>
      <c r="D44" s="32" t="s">
        <v>44</v>
      </c>
      <c r="E44" s="143">
        <v>25045</v>
      </c>
      <c r="F44" s="91">
        <v>4.09</v>
      </c>
      <c r="G44" s="10">
        <f t="shared" si="0"/>
        <v>102434.05</v>
      </c>
      <c r="H44" s="17"/>
      <c r="I44" s="16"/>
    </row>
    <row r="45" spans="1:9" x14ac:dyDescent="0.25">
      <c r="A45" s="20" t="s">
        <v>18</v>
      </c>
      <c r="B45" s="38" t="s">
        <v>112</v>
      </c>
      <c r="C45" s="170" t="s">
        <v>117</v>
      </c>
      <c r="D45" s="32" t="s">
        <v>44</v>
      </c>
      <c r="E45" s="274">
        <v>12000</v>
      </c>
      <c r="F45" s="91">
        <v>0.9</v>
      </c>
      <c r="G45" s="10">
        <f t="shared" si="0"/>
        <v>10800</v>
      </c>
      <c r="H45" s="17"/>
      <c r="I45" s="16"/>
    </row>
    <row r="46" spans="1:9" ht="30" x14ac:dyDescent="0.25">
      <c r="A46" s="20" t="s">
        <v>18</v>
      </c>
      <c r="B46" s="38" t="s">
        <v>114</v>
      </c>
      <c r="C46" s="170" t="s">
        <v>412</v>
      </c>
      <c r="D46" s="32" t="s">
        <v>44</v>
      </c>
      <c r="E46" s="274">
        <v>14500</v>
      </c>
      <c r="F46" s="91">
        <v>4.07</v>
      </c>
      <c r="G46" s="10">
        <f t="shared" si="0"/>
        <v>59015</v>
      </c>
      <c r="H46" s="17"/>
      <c r="I46" s="16"/>
    </row>
    <row r="47" spans="1:9" ht="30" x14ac:dyDescent="0.25">
      <c r="A47" s="20" t="s">
        <v>18</v>
      </c>
      <c r="B47" s="38" t="s">
        <v>116</v>
      </c>
      <c r="C47" s="170" t="s">
        <v>413</v>
      </c>
      <c r="D47" s="32" t="s">
        <v>44</v>
      </c>
      <c r="E47" s="274">
        <v>4300</v>
      </c>
      <c r="F47" s="91">
        <v>2.34</v>
      </c>
      <c r="G47" s="10">
        <f t="shared" si="0"/>
        <v>10062</v>
      </c>
      <c r="H47" s="17"/>
      <c r="I47" s="16"/>
    </row>
    <row r="48" spans="1:9" ht="18.75" thickBot="1" x14ac:dyDescent="0.3">
      <c r="A48" s="20" t="s">
        <v>18</v>
      </c>
      <c r="B48" s="38" t="s">
        <v>118</v>
      </c>
      <c r="C48" s="39" t="s">
        <v>26</v>
      </c>
      <c r="D48" s="40" t="s">
        <v>42</v>
      </c>
      <c r="E48" s="274">
        <v>5300</v>
      </c>
      <c r="F48" s="91">
        <v>5.55</v>
      </c>
      <c r="G48" s="10">
        <f t="shared" si="0"/>
        <v>29415</v>
      </c>
      <c r="H48" s="17"/>
      <c r="I48" s="16"/>
    </row>
    <row r="49" spans="1:9" ht="34.5" thickBot="1" x14ac:dyDescent="0.3">
      <c r="A49" s="20" t="s">
        <v>18</v>
      </c>
      <c r="B49" s="38" t="s">
        <v>119</v>
      </c>
      <c r="C49" s="279" t="s">
        <v>120</v>
      </c>
      <c r="D49" s="40" t="s">
        <v>42</v>
      </c>
      <c r="E49" s="143">
        <v>5300</v>
      </c>
      <c r="F49" s="91">
        <v>18</v>
      </c>
      <c r="G49" s="10">
        <f t="shared" si="0"/>
        <v>95400</v>
      </c>
      <c r="H49" s="14" t="s">
        <v>121</v>
      </c>
      <c r="I49" s="15">
        <f>ROUND(SUM(G26:G49),2)</f>
        <v>892419.18</v>
      </c>
    </row>
    <row r="50" spans="1:9" ht="34.5" customHeight="1" x14ac:dyDescent="0.25">
      <c r="A50" s="19" t="s">
        <v>122</v>
      </c>
      <c r="B50" s="37" t="s">
        <v>123</v>
      </c>
      <c r="C50" s="280" t="s">
        <v>124</v>
      </c>
      <c r="D50" s="111" t="s">
        <v>46</v>
      </c>
      <c r="E50" s="273">
        <v>11</v>
      </c>
      <c r="F50" s="98">
        <v>176.13</v>
      </c>
      <c r="G50" s="9">
        <f t="shared" si="0"/>
        <v>1937.43</v>
      </c>
      <c r="H50" s="90"/>
      <c r="I50" s="3"/>
    </row>
    <row r="51" spans="1:9" x14ac:dyDescent="0.25">
      <c r="A51" s="20" t="s">
        <v>122</v>
      </c>
      <c r="B51" s="38" t="s">
        <v>125</v>
      </c>
      <c r="C51" s="43" t="s">
        <v>126</v>
      </c>
      <c r="D51" s="110" t="s">
        <v>46</v>
      </c>
      <c r="E51" s="274">
        <v>3</v>
      </c>
      <c r="F51" s="100">
        <v>252.9</v>
      </c>
      <c r="G51" s="10">
        <f t="shared" si="0"/>
        <v>758.7</v>
      </c>
      <c r="H51" s="90"/>
      <c r="I51" s="3"/>
    </row>
    <row r="52" spans="1:9" x14ac:dyDescent="0.25">
      <c r="A52" s="20" t="s">
        <v>122</v>
      </c>
      <c r="B52" s="38" t="s">
        <v>127</v>
      </c>
      <c r="C52" s="45" t="s">
        <v>128</v>
      </c>
      <c r="D52" s="32" t="s">
        <v>49</v>
      </c>
      <c r="E52" s="274">
        <v>770</v>
      </c>
      <c r="F52" s="100">
        <v>7.95</v>
      </c>
      <c r="G52" s="10">
        <f t="shared" si="0"/>
        <v>6121.5</v>
      </c>
      <c r="H52" s="90"/>
      <c r="I52" s="3"/>
    </row>
    <row r="53" spans="1:9" x14ac:dyDescent="0.25">
      <c r="A53" s="20" t="s">
        <v>122</v>
      </c>
      <c r="B53" s="38" t="s">
        <v>129</v>
      </c>
      <c r="C53" s="46" t="s">
        <v>130</v>
      </c>
      <c r="D53" s="32" t="s">
        <v>44</v>
      </c>
      <c r="E53" s="143">
        <v>1540</v>
      </c>
      <c r="F53" s="100">
        <v>0.9</v>
      </c>
      <c r="G53" s="10">
        <f t="shared" si="0"/>
        <v>1386</v>
      </c>
      <c r="H53" s="90"/>
      <c r="I53" s="3"/>
    </row>
    <row r="54" spans="1:9" ht="18" x14ac:dyDescent="0.25">
      <c r="A54" s="20" t="s">
        <v>122</v>
      </c>
      <c r="B54" s="38" t="s">
        <v>131</v>
      </c>
      <c r="C54" s="46" t="s">
        <v>132</v>
      </c>
      <c r="D54" s="40" t="s">
        <v>42</v>
      </c>
      <c r="E54" s="143">
        <v>38.5</v>
      </c>
      <c r="F54" s="100">
        <v>65.599999999999994</v>
      </c>
      <c r="G54" s="10">
        <f t="shared" si="0"/>
        <v>2525.6</v>
      </c>
      <c r="H54" s="90"/>
      <c r="I54" s="3"/>
    </row>
    <row r="55" spans="1:9" ht="18.75" thickBot="1" x14ac:dyDescent="0.3">
      <c r="A55" s="20" t="s">
        <v>122</v>
      </c>
      <c r="B55" s="38" t="s">
        <v>133</v>
      </c>
      <c r="C55" s="46" t="s">
        <v>134</v>
      </c>
      <c r="D55" s="40" t="s">
        <v>42</v>
      </c>
      <c r="E55" s="143">
        <v>154</v>
      </c>
      <c r="F55" s="100">
        <v>63.3</v>
      </c>
      <c r="G55" s="10">
        <f t="shared" si="0"/>
        <v>9748.2000000000007</v>
      </c>
      <c r="H55" s="13"/>
      <c r="I55" s="3"/>
    </row>
    <row r="56" spans="1:9" ht="29.25" thickBot="1" x14ac:dyDescent="0.3">
      <c r="A56" s="92" t="s">
        <v>122</v>
      </c>
      <c r="B56" s="96" t="s">
        <v>135</v>
      </c>
      <c r="C56" s="47" t="s">
        <v>136</v>
      </c>
      <c r="D56" s="48" t="s">
        <v>42</v>
      </c>
      <c r="E56" s="256">
        <v>308</v>
      </c>
      <c r="F56" s="112">
        <v>28.54</v>
      </c>
      <c r="G56" s="94">
        <f t="shared" si="0"/>
        <v>8790.32</v>
      </c>
      <c r="H56" s="14" t="s">
        <v>137</v>
      </c>
      <c r="I56" s="15">
        <f>ROUND(SUM(G50:G56),2)</f>
        <v>31267.75</v>
      </c>
    </row>
    <row r="57" spans="1:9" x14ac:dyDescent="0.25">
      <c r="A57" s="19" t="s">
        <v>138</v>
      </c>
      <c r="B57" s="97" t="s">
        <v>139</v>
      </c>
      <c r="C57" s="49" t="s">
        <v>142</v>
      </c>
      <c r="D57" s="150" t="s">
        <v>46</v>
      </c>
      <c r="E57" s="67">
        <v>34</v>
      </c>
      <c r="F57" s="98">
        <v>134.36000000000001</v>
      </c>
      <c r="G57" s="9">
        <f t="shared" si="0"/>
        <v>4568.24</v>
      </c>
      <c r="H57" s="17"/>
      <c r="I57" s="16"/>
    </row>
    <row r="58" spans="1:9" x14ac:dyDescent="0.25">
      <c r="A58" s="121"/>
      <c r="B58" s="99" t="s">
        <v>141</v>
      </c>
      <c r="C58" s="46" t="s">
        <v>534</v>
      </c>
      <c r="D58" s="50" t="s">
        <v>46</v>
      </c>
      <c r="E58" s="143">
        <v>2</v>
      </c>
      <c r="F58" s="105">
        <v>221.55</v>
      </c>
      <c r="G58" s="310">
        <f t="shared" si="0"/>
        <v>443.1</v>
      </c>
      <c r="H58" s="17"/>
      <c r="I58" s="16"/>
    </row>
    <row r="59" spans="1:9" ht="30" x14ac:dyDescent="0.25">
      <c r="A59" s="20" t="s">
        <v>138</v>
      </c>
      <c r="B59" s="99" t="s">
        <v>143</v>
      </c>
      <c r="C59" s="46" t="s">
        <v>144</v>
      </c>
      <c r="D59" s="50" t="s">
        <v>49</v>
      </c>
      <c r="E59" s="143">
        <v>390</v>
      </c>
      <c r="F59" s="100">
        <v>12.36</v>
      </c>
      <c r="G59" s="10">
        <f t="shared" si="0"/>
        <v>4820.3999999999996</v>
      </c>
      <c r="H59" s="17"/>
      <c r="I59" s="16"/>
    </row>
    <row r="60" spans="1:9" ht="18" x14ac:dyDescent="0.25">
      <c r="A60" s="20" t="s">
        <v>138</v>
      </c>
      <c r="B60" s="99" t="s">
        <v>145</v>
      </c>
      <c r="C60" s="46" t="s">
        <v>146</v>
      </c>
      <c r="D60" s="151" t="s">
        <v>42</v>
      </c>
      <c r="E60" s="143">
        <v>1950</v>
      </c>
      <c r="F60" s="100">
        <v>2.19</v>
      </c>
      <c r="G60" s="10">
        <f t="shared" si="0"/>
        <v>4270.5</v>
      </c>
      <c r="H60" s="17"/>
      <c r="I60" s="16"/>
    </row>
    <row r="61" spans="1:9" ht="18" x14ac:dyDescent="0.25">
      <c r="A61" s="20" t="s">
        <v>138</v>
      </c>
      <c r="B61" s="99" t="s">
        <v>147</v>
      </c>
      <c r="C61" s="46" t="s">
        <v>148</v>
      </c>
      <c r="D61" s="151" t="s">
        <v>42</v>
      </c>
      <c r="E61" s="143">
        <v>950.04</v>
      </c>
      <c r="F61" s="100">
        <v>3.72</v>
      </c>
      <c r="G61" s="10">
        <f t="shared" si="0"/>
        <v>3534.15</v>
      </c>
      <c r="H61" s="17"/>
      <c r="I61" s="16"/>
    </row>
    <row r="62" spans="1:9" ht="30" x14ac:dyDescent="0.25">
      <c r="A62" s="20" t="s">
        <v>138</v>
      </c>
      <c r="B62" s="99" t="s">
        <v>149</v>
      </c>
      <c r="C62" s="46" t="s">
        <v>150</v>
      </c>
      <c r="D62" s="50" t="s">
        <v>46</v>
      </c>
      <c r="E62" s="143">
        <v>36</v>
      </c>
      <c r="F62" s="100">
        <v>96.56</v>
      </c>
      <c r="G62" s="10">
        <f t="shared" si="0"/>
        <v>3476.16</v>
      </c>
      <c r="H62" s="17"/>
      <c r="I62" s="16"/>
    </row>
    <row r="63" spans="1:9" ht="30" x14ac:dyDescent="0.25">
      <c r="A63" s="20" t="s">
        <v>138</v>
      </c>
      <c r="B63" s="99" t="s">
        <v>151</v>
      </c>
      <c r="C63" s="46" t="s">
        <v>154</v>
      </c>
      <c r="D63" s="151" t="s">
        <v>42</v>
      </c>
      <c r="E63" s="143">
        <v>850</v>
      </c>
      <c r="F63" s="100">
        <v>3.72</v>
      </c>
      <c r="G63" s="10">
        <f t="shared" si="0"/>
        <v>3162</v>
      </c>
      <c r="H63" s="17"/>
      <c r="I63" s="16"/>
    </row>
    <row r="64" spans="1:9" ht="18" x14ac:dyDescent="0.25">
      <c r="A64" s="20" t="s">
        <v>138</v>
      </c>
      <c r="B64" s="99" t="s">
        <v>153</v>
      </c>
      <c r="C64" s="46" t="s">
        <v>156</v>
      </c>
      <c r="D64" s="151" t="s">
        <v>42</v>
      </c>
      <c r="E64" s="143">
        <v>97.5</v>
      </c>
      <c r="F64" s="100">
        <v>28.54</v>
      </c>
      <c r="G64" s="10">
        <f t="shared" si="0"/>
        <v>2782.65</v>
      </c>
      <c r="H64" s="17"/>
      <c r="I64" s="16"/>
    </row>
    <row r="65" spans="1:9" ht="18" x14ac:dyDescent="0.25">
      <c r="A65" s="20" t="s">
        <v>138</v>
      </c>
      <c r="B65" s="99" t="s">
        <v>155</v>
      </c>
      <c r="C65" s="46" t="s">
        <v>158</v>
      </c>
      <c r="D65" s="151" t="s">
        <v>42</v>
      </c>
      <c r="E65" s="143">
        <v>780</v>
      </c>
      <c r="F65" s="100">
        <v>16.010000000000002</v>
      </c>
      <c r="G65" s="10">
        <f t="shared" si="0"/>
        <v>12487.8</v>
      </c>
      <c r="H65" s="17"/>
      <c r="I65" s="16"/>
    </row>
    <row r="66" spans="1:9" ht="18" x14ac:dyDescent="0.25">
      <c r="A66" s="20" t="s">
        <v>138</v>
      </c>
      <c r="B66" s="99" t="s">
        <v>157</v>
      </c>
      <c r="C66" s="39" t="s">
        <v>26</v>
      </c>
      <c r="D66" s="151" t="s">
        <v>42</v>
      </c>
      <c r="E66" s="143">
        <v>999.96</v>
      </c>
      <c r="F66" s="100">
        <v>4.49</v>
      </c>
      <c r="G66" s="10">
        <f t="shared" si="0"/>
        <v>4489.82</v>
      </c>
      <c r="H66" s="17"/>
      <c r="I66" s="16"/>
    </row>
    <row r="67" spans="1:9" x14ac:dyDescent="0.25">
      <c r="A67" s="20" t="s">
        <v>138</v>
      </c>
      <c r="B67" s="99" t="s">
        <v>159</v>
      </c>
      <c r="C67" s="46" t="s">
        <v>161</v>
      </c>
      <c r="D67" s="50" t="s">
        <v>49</v>
      </c>
      <c r="E67" s="143">
        <v>390</v>
      </c>
      <c r="F67" s="100">
        <v>3.42</v>
      </c>
      <c r="G67" s="10">
        <f t="shared" si="0"/>
        <v>1333.8</v>
      </c>
      <c r="H67" s="17"/>
      <c r="I67" s="16"/>
    </row>
    <row r="68" spans="1:9" x14ac:dyDescent="0.25">
      <c r="A68" s="20" t="s">
        <v>138</v>
      </c>
      <c r="B68" s="99" t="s">
        <v>160</v>
      </c>
      <c r="C68" s="46" t="s">
        <v>163</v>
      </c>
      <c r="D68" s="50" t="s">
        <v>49</v>
      </c>
      <c r="E68" s="143">
        <v>390</v>
      </c>
      <c r="F68" s="100">
        <v>4.08</v>
      </c>
      <c r="G68" s="10">
        <f t="shared" si="0"/>
        <v>1591.2</v>
      </c>
      <c r="H68" s="17"/>
      <c r="I68" s="16"/>
    </row>
    <row r="69" spans="1:9" ht="30" x14ac:dyDescent="0.25">
      <c r="A69" s="20" t="s">
        <v>138</v>
      </c>
      <c r="B69" s="99" t="s">
        <v>162</v>
      </c>
      <c r="C69" s="46" t="s">
        <v>165</v>
      </c>
      <c r="D69" s="50" t="s">
        <v>49</v>
      </c>
      <c r="E69" s="143">
        <v>108</v>
      </c>
      <c r="F69" s="100">
        <v>80.91</v>
      </c>
      <c r="G69" s="10">
        <f t="shared" ref="G69:G138" si="2">ROUND((E69*F69),2)</f>
        <v>8738.2800000000007</v>
      </c>
      <c r="H69" s="17"/>
      <c r="I69" s="16"/>
    </row>
    <row r="70" spans="1:9" x14ac:dyDescent="0.25">
      <c r="A70" s="20" t="s">
        <v>138</v>
      </c>
      <c r="B70" s="99" t="s">
        <v>164</v>
      </c>
      <c r="C70" s="152" t="s">
        <v>418</v>
      </c>
      <c r="D70" s="30" t="s">
        <v>49</v>
      </c>
      <c r="E70" s="274">
        <v>63.5</v>
      </c>
      <c r="F70" s="100">
        <v>41.31</v>
      </c>
      <c r="G70" s="10">
        <f t="shared" si="2"/>
        <v>2623.19</v>
      </c>
      <c r="H70" s="17"/>
      <c r="I70" s="16"/>
    </row>
    <row r="71" spans="1:9" ht="18" x14ac:dyDescent="0.25">
      <c r="A71" s="20" t="s">
        <v>138</v>
      </c>
      <c r="B71" s="99" t="s">
        <v>166</v>
      </c>
      <c r="C71" s="46" t="s">
        <v>175</v>
      </c>
      <c r="D71" s="151" t="s">
        <v>42</v>
      </c>
      <c r="E71" s="143">
        <v>12.700000000000001</v>
      </c>
      <c r="F71" s="100">
        <v>28.54</v>
      </c>
      <c r="G71" s="10">
        <f t="shared" si="2"/>
        <v>362.46</v>
      </c>
      <c r="H71" s="17"/>
      <c r="I71" s="16"/>
    </row>
    <row r="72" spans="1:9" x14ac:dyDescent="0.25">
      <c r="A72" s="20" t="s">
        <v>138</v>
      </c>
      <c r="B72" s="99" t="s">
        <v>168</v>
      </c>
      <c r="C72" s="46" t="s">
        <v>177</v>
      </c>
      <c r="D72" s="30" t="s">
        <v>46</v>
      </c>
      <c r="E72" s="143">
        <v>4</v>
      </c>
      <c r="F72" s="100">
        <v>66.650000000000006</v>
      </c>
      <c r="G72" s="10">
        <f t="shared" si="2"/>
        <v>266.60000000000002</v>
      </c>
      <c r="H72" s="17"/>
      <c r="I72" s="16"/>
    </row>
    <row r="73" spans="1:9" ht="15.75" thickBot="1" x14ac:dyDescent="0.3">
      <c r="A73" s="20" t="s">
        <v>138</v>
      </c>
      <c r="B73" s="99" t="s">
        <v>170</v>
      </c>
      <c r="C73" s="46" t="s">
        <v>180</v>
      </c>
      <c r="D73" s="30" t="s">
        <v>44</v>
      </c>
      <c r="E73" s="143">
        <v>508</v>
      </c>
      <c r="F73" s="100">
        <v>1.04</v>
      </c>
      <c r="G73" s="10">
        <f t="shared" si="2"/>
        <v>528.32000000000005</v>
      </c>
      <c r="H73" s="17"/>
      <c r="I73" s="16"/>
    </row>
    <row r="74" spans="1:9" ht="29.25" thickBot="1" x14ac:dyDescent="0.3">
      <c r="A74" s="101" t="s">
        <v>138</v>
      </c>
      <c r="B74" s="102" t="s">
        <v>172</v>
      </c>
      <c r="C74" s="51" t="s">
        <v>181</v>
      </c>
      <c r="D74" s="52" t="s">
        <v>42</v>
      </c>
      <c r="E74" s="257">
        <v>171.45000000000002</v>
      </c>
      <c r="F74" s="103">
        <v>7.66</v>
      </c>
      <c r="G74" s="53">
        <f t="shared" si="2"/>
        <v>1313.31</v>
      </c>
      <c r="H74" s="104" t="s">
        <v>182</v>
      </c>
      <c r="I74" s="15">
        <f>ROUND(SUM(G57:G74),2)</f>
        <v>60791.98</v>
      </c>
    </row>
    <row r="75" spans="1:9" ht="30" x14ac:dyDescent="0.25">
      <c r="A75" s="20" t="s">
        <v>219</v>
      </c>
      <c r="B75" s="38" t="s">
        <v>184</v>
      </c>
      <c r="C75" s="57" t="s">
        <v>221</v>
      </c>
      <c r="D75" s="40" t="s">
        <v>42</v>
      </c>
      <c r="E75" s="276">
        <v>18691.899999999998</v>
      </c>
      <c r="F75" s="105">
        <v>17.84</v>
      </c>
      <c r="G75" s="10">
        <f t="shared" si="2"/>
        <v>333463.5</v>
      </c>
      <c r="H75" s="351" t="s">
        <v>186</v>
      </c>
      <c r="I75" s="16"/>
    </row>
    <row r="76" spans="1:9" ht="30" x14ac:dyDescent="0.25">
      <c r="A76" s="20" t="s">
        <v>219</v>
      </c>
      <c r="B76" s="38" t="s">
        <v>187</v>
      </c>
      <c r="C76" s="56" t="s">
        <v>188</v>
      </c>
      <c r="D76" s="32" t="s">
        <v>44</v>
      </c>
      <c r="E76" s="276">
        <v>25117.63</v>
      </c>
      <c r="F76" s="105">
        <v>12.76</v>
      </c>
      <c r="G76" s="10">
        <f t="shared" si="2"/>
        <v>320500.96000000002</v>
      </c>
      <c r="H76" s="351"/>
      <c r="I76" s="16"/>
    </row>
    <row r="77" spans="1:9" ht="30" x14ac:dyDescent="0.25">
      <c r="A77" s="20" t="s">
        <v>219</v>
      </c>
      <c r="B77" s="38" t="s">
        <v>189</v>
      </c>
      <c r="C77" s="56" t="s">
        <v>224</v>
      </c>
      <c r="D77" s="32" t="s">
        <v>44</v>
      </c>
      <c r="E77" s="276">
        <v>23126.799999999999</v>
      </c>
      <c r="F77" s="105">
        <v>13.81</v>
      </c>
      <c r="G77" s="10">
        <f t="shared" si="2"/>
        <v>319381.11</v>
      </c>
      <c r="H77" s="351"/>
      <c r="I77" s="16"/>
    </row>
    <row r="78" spans="1:9" ht="30" x14ac:dyDescent="0.25">
      <c r="A78" s="20" t="s">
        <v>219</v>
      </c>
      <c r="B78" s="38" t="s">
        <v>191</v>
      </c>
      <c r="C78" s="336" t="s">
        <v>776</v>
      </c>
      <c r="D78" s="58" t="s">
        <v>44</v>
      </c>
      <c r="E78" s="276">
        <v>23027.26</v>
      </c>
      <c r="F78" s="105">
        <v>0.35</v>
      </c>
      <c r="G78" s="10">
        <f t="shared" si="2"/>
        <v>8059.54</v>
      </c>
      <c r="H78" s="351"/>
      <c r="I78" s="16"/>
    </row>
    <row r="79" spans="1:9" ht="30" x14ac:dyDescent="0.25">
      <c r="A79" s="20" t="s">
        <v>219</v>
      </c>
      <c r="B79" s="38" t="s">
        <v>193</v>
      </c>
      <c r="C79" s="56" t="s">
        <v>227</v>
      </c>
      <c r="D79" s="32" t="s">
        <v>44</v>
      </c>
      <c r="E79" s="276">
        <v>22960.9</v>
      </c>
      <c r="F79" s="105">
        <v>11.4</v>
      </c>
      <c r="G79" s="10">
        <f t="shared" si="2"/>
        <v>261754.26</v>
      </c>
      <c r="H79" s="351"/>
      <c r="I79" s="16"/>
    </row>
    <row r="80" spans="1:9" ht="30" x14ac:dyDescent="0.25">
      <c r="A80" s="20" t="s">
        <v>219</v>
      </c>
      <c r="B80" s="38" t="s">
        <v>195</v>
      </c>
      <c r="C80" s="336" t="s">
        <v>777</v>
      </c>
      <c r="D80" s="32" t="s">
        <v>44</v>
      </c>
      <c r="E80" s="276">
        <v>22894.54</v>
      </c>
      <c r="F80" s="105">
        <v>0.35</v>
      </c>
      <c r="G80" s="10">
        <f t="shared" si="2"/>
        <v>8013.09</v>
      </c>
      <c r="H80" s="351"/>
      <c r="I80" s="16"/>
    </row>
    <row r="81" spans="1:9" ht="30" x14ac:dyDescent="0.25">
      <c r="A81" s="20" t="s">
        <v>219</v>
      </c>
      <c r="B81" s="38" t="s">
        <v>197</v>
      </c>
      <c r="C81" s="56" t="s">
        <v>230</v>
      </c>
      <c r="D81" s="32" t="s">
        <v>44</v>
      </c>
      <c r="E81" s="276">
        <v>22861.360000000001</v>
      </c>
      <c r="F81" s="105">
        <v>9.56</v>
      </c>
      <c r="G81" s="10">
        <f t="shared" si="2"/>
        <v>218554.6</v>
      </c>
      <c r="H81" s="351"/>
      <c r="I81" s="16"/>
    </row>
    <row r="82" spans="1:9" ht="30.75" thickBot="1" x14ac:dyDescent="0.3">
      <c r="A82" s="20" t="s">
        <v>219</v>
      </c>
      <c r="B82" s="38" t="s">
        <v>199</v>
      </c>
      <c r="C82" s="51" t="s">
        <v>232</v>
      </c>
      <c r="D82" s="32" t="s">
        <v>44</v>
      </c>
      <c r="E82" s="277">
        <v>22795</v>
      </c>
      <c r="F82" s="105">
        <v>0.25</v>
      </c>
      <c r="G82" s="10">
        <f t="shared" si="2"/>
        <v>5698.75</v>
      </c>
      <c r="H82" s="351"/>
      <c r="I82" s="16"/>
    </row>
    <row r="83" spans="1:9" ht="30.75" thickBot="1" x14ac:dyDescent="0.3">
      <c r="A83" s="106" t="s">
        <v>219</v>
      </c>
      <c r="B83" s="107" t="s">
        <v>201</v>
      </c>
      <c r="C83" s="59" t="s">
        <v>248</v>
      </c>
      <c r="D83" s="60" t="s">
        <v>42</v>
      </c>
      <c r="E83" s="257">
        <v>4800</v>
      </c>
      <c r="F83" s="108">
        <v>5.61</v>
      </c>
      <c r="G83" s="53">
        <f t="shared" si="2"/>
        <v>26928</v>
      </c>
      <c r="H83" s="351"/>
      <c r="I83" s="16"/>
    </row>
    <row r="84" spans="1:9" ht="30" x14ac:dyDescent="0.25">
      <c r="A84" s="20" t="s">
        <v>254</v>
      </c>
      <c r="B84" s="38" t="s">
        <v>184</v>
      </c>
      <c r="C84" s="57" t="s">
        <v>255</v>
      </c>
      <c r="D84" s="40" t="s">
        <v>42</v>
      </c>
      <c r="E84" s="276">
        <v>16412.399999999998</v>
      </c>
      <c r="F84" s="105">
        <v>0</v>
      </c>
      <c r="G84" s="10">
        <f t="shared" si="2"/>
        <v>0</v>
      </c>
      <c r="H84" s="351"/>
      <c r="I84" s="16"/>
    </row>
    <row r="85" spans="1:9" ht="30" x14ac:dyDescent="0.25">
      <c r="A85" s="20" t="s">
        <v>254</v>
      </c>
      <c r="B85" s="38" t="s">
        <v>187</v>
      </c>
      <c r="C85" s="56" t="s">
        <v>256</v>
      </c>
      <c r="D85" s="32" t="s">
        <v>44</v>
      </c>
      <c r="E85" s="276">
        <v>25383.07</v>
      </c>
      <c r="F85" s="105">
        <v>0</v>
      </c>
      <c r="G85" s="10">
        <f t="shared" si="2"/>
        <v>0</v>
      </c>
      <c r="H85" s="351"/>
      <c r="I85" s="16"/>
    </row>
    <row r="86" spans="1:9" ht="30" x14ac:dyDescent="0.25">
      <c r="A86" s="20" t="s">
        <v>254</v>
      </c>
      <c r="B86" s="38" t="s">
        <v>189</v>
      </c>
      <c r="C86" s="56" t="s">
        <v>224</v>
      </c>
      <c r="D86" s="32" t="s">
        <v>44</v>
      </c>
      <c r="E86" s="276">
        <v>23126.799999999999</v>
      </c>
      <c r="F86" s="105">
        <v>0</v>
      </c>
      <c r="G86" s="10">
        <f t="shared" si="2"/>
        <v>0</v>
      </c>
      <c r="H86" s="351"/>
      <c r="I86" s="16"/>
    </row>
    <row r="87" spans="1:9" ht="30" x14ac:dyDescent="0.25">
      <c r="A87" s="20" t="s">
        <v>254</v>
      </c>
      <c r="B87" s="38" t="s">
        <v>191</v>
      </c>
      <c r="C87" s="336" t="s">
        <v>776</v>
      </c>
      <c r="D87" s="58" t="s">
        <v>44</v>
      </c>
      <c r="E87" s="276">
        <v>23027.26</v>
      </c>
      <c r="F87" s="105">
        <v>0</v>
      </c>
      <c r="G87" s="10">
        <f t="shared" si="2"/>
        <v>0</v>
      </c>
      <c r="H87" s="351"/>
      <c r="I87" s="16"/>
    </row>
    <row r="88" spans="1:9" ht="30" x14ac:dyDescent="0.25">
      <c r="A88" s="20" t="s">
        <v>254</v>
      </c>
      <c r="B88" s="38" t="s">
        <v>193</v>
      </c>
      <c r="C88" s="56" t="s">
        <v>227</v>
      </c>
      <c r="D88" s="32" t="s">
        <v>44</v>
      </c>
      <c r="E88" s="276">
        <v>22960.9</v>
      </c>
      <c r="F88" s="105">
        <v>0</v>
      </c>
      <c r="G88" s="10">
        <f t="shared" si="2"/>
        <v>0</v>
      </c>
      <c r="H88" s="351"/>
      <c r="I88" s="16"/>
    </row>
    <row r="89" spans="1:9" ht="30" x14ac:dyDescent="0.25">
      <c r="A89" s="20" t="s">
        <v>254</v>
      </c>
      <c r="B89" s="38" t="s">
        <v>195</v>
      </c>
      <c r="C89" s="336" t="s">
        <v>777</v>
      </c>
      <c r="D89" s="32" t="s">
        <v>44</v>
      </c>
      <c r="E89" s="276">
        <v>22894.54</v>
      </c>
      <c r="F89" s="105">
        <v>0</v>
      </c>
      <c r="G89" s="10">
        <f t="shared" si="2"/>
        <v>0</v>
      </c>
      <c r="H89" s="351"/>
      <c r="I89" s="16"/>
    </row>
    <row r="90" spans="1:9" ht="30" x14ac:dyDescent="0.25">
      <c r="A90" s="20" t="s">
        <v>254</v>
      </c>
      <c r="B90" s="38" t="s">
        <v>197</v>
      </c>
      <c r="C90" s="56" t="s">
        <v>230</v>
      </c>
      <c r="D90" s="32" t="s">
        <v>44</v>
      </c>
      <c r="E90" s="276">
        <v>22861.360000000001</v>
      </c>
      <c r="F90" s="105">
        <v>0</v>
      </c>
      <c r="G90" s="10">
        <f t="shared" si="2"/>
        <v>0</v>
      </c>
      <c r="H90" s="351"/>
      <c r="I90" s="16"/>
    </row>
    <row r="91" spans="1:9" ht="30.75" thickBot="1" x14ac:dyDescent="0.3">
      <c r="A91" s="20" t="s">
        <v>254</v>
      </c>
      <c r="B91" s="38" t="s">
        <v>199</v>
      </c>
      <c r="C91" s="51" t="s">
        <v>232</v>
      </c>
      <c r="D91" s="32" t="s">
        <v>44</v>
      </c>
      <c r="E91" s="276">
        <v>22795</v>
      </c>
      <c r="F91" s="105">
        <v>0</v>
      </c>
      <c r="G91" s="10">
        <f t="shared" si="2"/>
        <v>0</v>
      </c>
      <c r="H91" s="351"/>
      <c r="I91" s="16"/>
    </row>
    <row r="92" spans="1:9" ht="30.75" thickBot="1" x14ac:dyDescent="0.3">
      <c r="A92" s="101" t="s">
        <v>254</v>
      </c>
      <c r="B92" s="107" t="s">
        <v>201</v>
      </c>
      <c r="C92" s="59" t="s">
        <v>248</v>
      </c>
      <c r="D92" s="52" t="s">
        <v>42</v>
      </c>
      <c r="E92" s="257">
        <v>4800</v>
      </c>
      <c r="F92" s="103">
        <v>0</v>
      </c>
      <c r="G92" s="53">
        <f t="shared" si="2"/>
        <v>0</v>
      </c>
      <c r="H92" s="104" t="s">
        <v>260</v>
      </c>
      <c r="I92" s="15">
        <f>ROUND(SUM(G75:G92),2)</f>
        <v>1502353.81</v>
      </c>
    </row>
    <row r="93" spans="1:9" ht="45" x14ac:dyDescent="0.25">
      <c r="A93" s="19" t="s">
        <v>261</v>
      </c>
      <c r="B93" s="37" t="s">
        <v>262</v>
      </c>
      <c r="C93" s="54" t="s">
        <v>425</v>
      </c>
      <c r="D93" s="55" t="s">
        <v>42</v>
      </c>
      <c r="E93" s="67">
        <v>148.19999999999999</v>
      </c>
      <c r="F93" s="98">
        <v>17.97</v>
      </c>
      <c r="G93" s="9">
        <f t="shared" si="2"/>
        <v>2663.15</v>
      </c>
      <c r="H93" s="352" t="s">
        <v>186</v>
      </c>
      <c r="I93" s="3"/>
    </row>
    <row r="94" spans="1:9" ht="45" x14ac:dyDescent="0.25">
      <c r="A94" s="20" t="s">
        <v>261</v>
      </c>
      <c r="B94" s="38" t="s">
        <v>263</v>
      </c>
      <c r="C94" s="56" t="s">
        <v>188</v>
      </c>
      <c r="D94" s="32" t="s">
        <v>44</v>
      </c>
      <c r="E94" s="143">
        <v>171.6</v>
      </c>
      <c r="F94" s="100">
        <v>14.03</v>
      </c>
      <c r="G94" s="10">
        <f t="shared" si="2"/>
        <v>2407.5500000000002</v>
      </c>
      <c r="H94" s="351"/>
      <c r="I94" s="3"/>
    </row>
    <row r="95" spans="1:9" ht="45.75" thickBot="1" x14ac:dyDescent="0.3">
      <c r="A95" s="101" t="s">
        <v>261</v>
      </c>
      <c r="B95" s="109" t="s">
        <v>264</v>
      </c>
      <c r="C95" s="51" t="s">
        <v>265</v>
      </c>
      <c r="D95" s="72" t="s">
        <v>44</v>
      </c>
      <c r="E95" s="257">
        <v>150</v>
      </c>
      <c r="F95" s="103">
        <v>15.05</v>
      </c>
      <c r="G95" s="53">
        <f t="shared" si="2"/>
        <v>2257.5</v>
      </c>
      <c r="H95" s="351"/>
      <c r="I95" s="3"/>
    </row>
    <row r="96" spans="1:9" ht="45" x14ac:dyDescent="0.25">
      <c r="A96" s="19" t="s">
        <v>266</v>
      </c>
      <c r="B96" s="37" t="s">
        <v>262</v>
      </c>
      <c r="C96" s="54" t="s">
        <v>426</v>
      </c>
      <c r="D96" s="55" t="s">
        <v>42</v>
      </c>
      <c r="E96" s="67">
        <v>148.19999999999999</v>
      </c>
      <c r="F96" s="98">
        <v>0</v>
      </c>
      <c r="G96" s="9">
        <f t="shared" si="2"/>
        <v>0</v>
      </c>
      <c r="H96" s="351"/>
      <c r="I96" s="16"/>
    </row>
    <row r="97" spans="1:9" ht="45.75" thickBot="1" x14ac:dyDescent="0.3">
      <c r="A97" s="20" t="s">
        <v>266</v>
      </c>
      <c r="B97" s="38" t="s">
        <v>263</v>
      </c>
      <c r="C97" s="56" t="s">
        <v>188</v>
      </c>
      <c r="D97" s="32" t="s">
        <v>44</v>
      </c>
      <c r="E97" s="143">
        <v>171.6</v>
      </c>
      <c r="F97" s="100">
        <v>0</v>
      </c>
      <c r="G97" s="10">
        <f t="shared" si="2"/>
        <v>0</v>
      </c>
      <c r="H97" s="353"/>
      <c r="I97" s="16"/>
    </row>
    <row r="98" spans="1:9" ht="45.75" thickBot="1" x14ac:dyDescent="0.3">
      <c r="A98" s="101" t="s">
        <v>266</v>
      </c>
      <c r="B98" s="109" t="s">
        <v>264</v>
      </c>
      <c r="C98" s="51" t="s">
        <v>265</v>
      </c>
      <c r="D98" s="72" t="s">
        <v>44</v>
      </c>
      <c r="E98" s="257">
        <v>150</v>
      </c>
      <c r="F98" s="103">
        <v>0</v>
      </c>
      <c r="G98" s="53">
        <f t="shared" si="2"/>
        <v>0</v>
      </c>
      <c r="H98" s="14" t="s">
        <v>267</v>
      </c>
      <c r="I98" s="15">
        <f>ROUND(SUM(G93:G98),2)</f>
        <v>7328.2</v>
      </c>
    </row>
    <row r="99" spans="1:9" ht="30" x14ac:dyDescent="0.25">
      <c r="A99" s="20" t="s">
        <v>268</v>
      </c>
      <c r="B99" s="38" t="s">
        <v>269</v>
      </c>
      <c r="C99" s="56" t="s">
        <v>280</v>
      </c>
      <c r="D99" s="110" t="s">
        <v>49</v>
      </c>
      <c r="E99" s="143">
        <v>1200</v>
      </c>
      <c r="F99" s="100">
        <v>34.99</v>
      </c>
      <c r="G99" s="10">
        <f t="shared" si="2"/>
        <v>41988</v>
      </c>
      <c r="H99" s="90"/>
      <c r="I99" s="3"/>
    </row>
    <row r="100" spans="1:9" ht="30" x14ac:dyDescent="0.25">
      <c r="A100" s="20" t="s">
        <v>268</v>
      </c>
      <c r="B100" s="38" t="s">
        <v>514</v>
      </c>
      <c r="C100" s="56" t="s">
        <v>292</v>
      </c>
      <c r="D100" s="110" t="s">
        <v>49</v>
      </c>
      <c r="E100" s="143">
        <v>1690</v>
      </c>
      <c r="F100" s="100">
        <v>0.35</v>
      </c>
      <c r="G100" s="10">
        <f t="shared" si="2"/>
        <v>591.5</v>
      </c>
      <c r="H100" s="17"/>
      <c r="I100" s="16"/>
    </row>
    <row r="101" spans="1:9" ht="30" x14ac:dyDescent="0.25">
      <c r="A101" s="20" t="s">
        <v>268</v>
      </c>
      <c r="B101" s="38" t="s">
        <v>271</v>
      </c>
      <c r="C101" s="56" t="s">
        <v>294</v>
      </c>
      <c r="D101" s="110" t="s">
        <v>49</v>
      </c>
      <c r="E101" s="143">
        <v>1690</v>
      </c>
      <c r="F101" s="100">
        <v>0.63</v>
      </c>
      <c r="G101" s="10">
        <f t="shared" si="2"/>
        <v>1064.7</v>
      </c>
      <c r="H101" s="17"/>
      <c r="I101" s="16"/>
    </row>
    <row r="102" spans="1:9" ht="30" x14ac:dyDescent="0.25">
      <c r="A102" s="20" t="s">
        <v>268</v>
      </c>
      <c r="B102" s="38" t="s">
        <v>273</v>
      </c>
      <c r="C102" s="56" t="s">
        <v>296</v>
      </c>
      <c r="D102" s="110" t="s">
        <v>49</v>
      </c>
      <c r="E102" s="143">
        <v>1690</v>
      </c>
      <c r="F102" s="100">
        <v>0.76</v>
      </c>
      <c r="G102" s="10">
        <f t="shared" si="2"/>
        <v>1284.4000000000001</v>
      </c>
      <c r="H102" s="17"/>
      <c r="I102" s="16"/>
    </row>
    <row r="103" spans="1:9" ht="30" x14ac:dyDescent="0.25">
      <c r="A103" s="20" t="s">
        <v>268</v>
      </c>
      <c r="B103" s="38" t="s">
        <v>275</v>
      </c>
      <c r="C103" s="56" t="s">
        <v>300</v>
      </c>
      <c r="D103" s="110" t="s">
        <v>49</v>
      </c>
      <c r="E103" s="143">
        <v>1200</v>
      </c>
      <c r="F103" s="100">
        <v>2.08</v>
      </c>
      <c r="G103" s="10">
        <f t="shared" si="2"/>
        <v>2496</v>
      </c>
      <c r="H103" s="17"/>
      <c r="I103" s="16"/>
    </row>
    <row r="104" spans="1:9" ht="30" x14ac:dyDescent="0.25">
      <c r="A104" s="20" t="s">
        <v>268</v>
      </c>
      <c r="B104" s="38" t="s">
        <v>277</v>
      </c>
      <c r="C104" s="56" t="s">
        <v>302</v>
      </c>
      <c r="D104" s="110" t="s">
        <v>49</v>
      </c>
      <c r="E104" s="143">
        <v>1200</v>
      </c>
      <c r="F104" s="100">
        <v>0.17</v>
      </c>
      <c r="G104" s="10">
        <f t="shared" si="2"/>
        <v>204</v>
      </c>
      <c r="H104" s="17"/>
      <c r="I104" s="16"/>
    </row>
    <row r="105" spans="1:9" ht="30" x14ac:dyDescent="0.25">
      <c r="A105" s="20" t="s">
        <v>268</v>
      </c>
      <c r="B105" s="38" t="s">
        <v>518</v>
      </c>
      <c r="C105" s="56" t="s">
        <v>304</v>
      </c>
      <c r="D105" s="32" t="s">
        <v>44</v>
      </c>
      <c r="E105" s="143">
        <v>4420</v>
      </c>
      <c r="F105" s="100">
        <v>5.18</v>
      </c>
      <c r="G105" s="10">
        <f t="shared" si="2"/>
        <v>22895.599999999999</v>
      </c>
      <c r="H105" s="17"/>
      <c r="I105" s="16"/>
    </row>
    <row r="106" spans="1:9" ht="30.75" thickBot="1" x14ac:dyDescent="0.3">
      <c r="A106" s="20" t="s">
        <v>268</v>
      </c>
      <c r="B106" s="38" t="s">
        <v>279</v>
      </c>
      <c r="C106" s="56" t="s">
        <v>306</v>
      </c>
      <c r="D106" s="32" t="s">
        <v>44</v>
      </c>
      <c r="E106" s="143">
        <v>4420</v>
      </c>
      <c r="F106" s="100">
        <v>1.7</v>
      </c>
      <c r="G106" s="10">
        <f t="shared" si="2"/>
        <v>7514</v>
      </c>
      <c r="H106" s="17"/>
      <c r="I106" s="16"/>
    </row>
    <row r="107" spans="1:9" ht="30.75" thickBot="1" x14ac:dyDescent="0.3">
      <c r="A107" s="101" t="s">
        <v>268</v>
      </c>
      <c r="B107" s="109" t="s">
        <v>281</v>
      </c>
      <c r="C107" s="51" t="s">
        <v>307</v>
      </c>
      <c r="D107" s="72" t="s">
        <v>44</v>
      </c>
      <c r="E107" s="257">
        <v>30</v>
      </c>
      <c r="F107" s="103">
        <v>4.6100000000000003</v>
      </c>
      <c r="G107" s="53">
        <f t="shared" si="2"/>
        <v>138.30000000000001</v>
      </c>
      <c r="H107" s="104" t="s">
        <v>308</v>
      </c>
      <c r="I107" s="15">
        <f>ROUND(SUM(G99:G107),2)</f>
        <v>78176.5</v>
      </c>
    </row>
    <row r="108" spans="1:9" ht="45" x14ac:dyDescent="0.25">
      <c r="A108" s="19" t="s">
        <v>309</v>
      </c>
      <c r="B108" s="37" t="s">
        <v>310</v>
      </c>
      <c r="C108" s="54" t="s">
        <v>311</v>
      </c>
      <c r="D108" s="111" t="s">
        <v>49</v>
      </c>
      <c r="E108" s="67">
        <v>1300</v>
      </c>
      <c r="F108" s="98">
        <v>32.299999999999997</v>
      </c>
      <c r="G108" s="9">
        <f t="shared" si="2"/>
        <v>41990</v>
      </c>
      <c r="H108" s="17"/>
      <c r="I108" s="16"/>
    </row>
    <row r="109" spans="1:9" ht="45" x14ac:dyDescent="0.25">
      <c r="A109" s="20" t="s">
        <v>309</v>
      </c>
      <c r="B109" s="38" t="s">
        <v>312</v>
      </c>
      <c r="C109" s="56" t="s">
        <v>313</v>
      </c>
      <c r="D109" s="110" t="s">
        <v>49</v>
      </c>
      <c r="E109" s="143">
        <v>96</v>
      </c>
      <c r="F109" s="100">
        <v>42</v>
      </c>
      <c r="G109" s="10">
        <f t="shared" si="2"/>
        <v>4032</v>
      </c>
      <c r="H109" s="17"/>
      <c r="I109" s="16"/>
    </row>
    <row r="110" spans="1:9" ht="45.75" thickBot="1" x14ac:dyDescent="0.3">
      <c r="A110" s="288" t="s">
        <v>309</v>
      </c>
      <c r="B110" s="293" t="s">
        <v>314</v>
      </c>
      <c r="C110" s="294" t="s">
        <v>760</v>
      </c>
      <c r="D110" s="306" t="s">
        <v>49</v>
      </c>
      <c r="E110" s="303">
        <v>1500</v>
      </c>
      <c r="F110" s="100">
        <v>0</v>
      </c>
      <c r="G110" s="10">
        <f t="shared" si="2"/>
        <v>0</v>
      </c>
      <c r="H110" s="302" t="s">
        <v>770</v>
      </c>
      <c r="I110" s="16"/>
    </row>
    <row r="111" spans="1:9" ht="45.75" thickBot="1" x14ac:dyDescent="0.3">
      <c r="A111" s="288" t="s">
        <v>309</v>
      </c>
      <c r="B111" s="293" t="s">
        <v>764</v>
      </c>
      <c r="C111" s="294" t="s">
        <v>761</v>
      </c>
      <c r="D111" s="306" t="s">
        <v>49</v>
      </c>
      <c r="E111" s="303">
        <v>1500</v>
      </c>
      <c r="F111" s="100">
        <v>102</v>
      </c>
      <c r="G111" s="10">
        <f t="shared" si="2"/>
        <v>153000</v>
      </c>
      <c r="H111" s="104" t="s">
        <v>322</v>
      </c>
      <c r="I111" s="15">
        <f>ROUND(SUM(G108:G111),2)</f>
        <v>199022</v>
      </c>
    </row>
    <row r="112" spans="1:9" ht="45" x14ac:dyDescent="0.25">
      <c r="A112" s="19" t="s">
        <v>323</v>
      </c>
      <c r="B112" s="37" t="s">
        <v>324</v>
      </c>
      <c r="C112" s="25" t="s">
        <v>325</v>
      </c>
      <c r="D112" s="111" t="s">
        <v>49</v>
      </c>
      <c r="E112" s="67">
        <v>2160</v>
      </c>
      <c r="F112" s="98">
        <v>30</v>
      </c>
      <c r="G112" s="9">
        <f t="shared" si="2"/>
        <v>64800</v>
      </c>
      <c r="H112" s="17"/>
      <c r="I112" s="16"/>
    </row>
    <row r="113" spans="1:9" ht="60" x14ac:dyDescent="0.25">
      <c r="A113" s="20" t="s">
        <v>323</v>
      </c>
      <c r="B113" s="38" t="s">
        <v>326</v>
      </c>
      <c r="C113" s="26" t="s">
        <v>327</v>
      </c>
      <c r="D113" s="110" t="s">
        <v>49</v>
      </c>
      <c r="E113" s="143">
        <v>480</v>
      </c>
      <c r="F113" s="100">
        <v>42</v>
      </c>
      <c r="G113" s="10">
        <f t="shared" si="2"/>
        <v>20160</v>
      </c>
      <c r="H113" s="17"/>
      <c r="I113" s="16"/>
    </row>
    <row r="114" spans="1:9" ht="45" x14ac:dyDescent="0.25">
      <c r="A114" s="20" t="s">
        <v>323</v>
      </c>
      <c r="B114" s="38" t="s">
        <v>328</v>
      </c>
      <c r="C114" s="56" t="s">
        <v>331</v>
      </c>
      <c r="D114" s="110" t="s">
        <v>6</v>
      </c>
      <c r="E114" s="143">
        <v>2</v>
      </c>
      <c r="F114" s="100">
        <v>136</v>
      </c>
      <c r="G114" s="10">
        <f t="shared" si="2"/>
        <v>272</v>
      </c>
      <c r="H114" s="17"/>
      <c r="I114" s="16"/>
    </row>
    <row r="115" spans="1:9" ht="48.75" x14ac:dyDescent="0.25">
      <c r="A115" s="20" t="s">
        <v>323</v>
      </c>
      <c r="B115" s="38" t="s">
        <v>330</v>
      </c>
      <c r="C115" s="154" t="s">
        <v>531</v>
      </c>
      <c r="D115" s="110" t="s">
        <v>46</v>
      </c>
      <c r="E115" s="143">
        <v>2</v>
      </c>
      <c r="F115" s="100">
        <v>5627.29</v>
      </c>
      <c r="G115" s="10">
        <f t="shared" si="2"/>
        <v>11254.58</v>
      </c>
      <c r="H115" s="17"/>
      <c r="I115" s="16"/>
    </row>
    <row r="116" spans="1:9" ht="48.75" x14ac:dyDescent="0.25">
      <c r="A116" s="20" t="s">
        <v>323</v>
      </c>
      <c r="B116" s="38" t="s">
        <v>332</v>
      </c>
      <c r="C116" s="319" t="s">
        <v>773</v>
      </c>
      <c r="D116" s="110" t="s">
        <v>46</v>
      </c>
      <c r="E116" s="143">
        <v>2</v>
      </c>
      <c r="F116" s="100">
        <v>6767.92</v>
      </c>
      <c r="G116" s="10">
        <f t="shared" si="2"/>
        <v>13535.84</v>
      </c>
      <c r="H116" s="17"/>
      <c r="I116" s="16"/>
    </row>
    <row r="117" spans="1:9" x14ac:dyDescent="0.25">
      <c r="A117" s="20" t="s">
        <v>323</v>
      </c>
      <c r="B117" s="38" t="s">
        <v>333</v>
      </c>
      <c r="C117" s="56" t="s">
        <v>338</v>
      </c>
      <c r="D117" s="110" t="s">
        <v>46</v>
      </c>
      <c r="E117" s="143">
        <v>22</v>
      </c>
      <c r="F117" s="100">
        <v>1000</v>
      </c>
      <c r="G117" s="10">
        <f t="shared" si="2"/>
        <v>22000</v>
      </c>
      <c r="H117" s="17"/>
      <c r="I117" s="16"/>
    </row>
    <row r="118" spans="1:9" x14ac:dyDescent="0.25">
      <c r="A118" s="20" t="s">
        <v>323</v>
      </c>
      <c r="B118" s="38" t="s">
        <v>334</v>
      </c>
      <c r="C118" s="56" t="s">
        <v>339</v>
      </c>
      <c r="D118" s="155" t="s">
        <v>49</v>
      </c>
      <c r="E118" s="143">
        <v>30</v>
      </c>
      <c r="F118" s="112">
        <v>32.299999999999997</v>
      </c>
      <c r="G118" s="10">
        <f t="shared" si="2"/>
        <v>969</v>
      </c>
      <c r="H118" s="17"/>
      <c r="I118" s="16"/>
    </row>
    <row r="119" spans="1:9" ht="15.75" thickBot="1" x14ac:dyDescent="0.3">
      <c r="A119" s="20" t="s">
        <v>323</v>
      </c>
      <c r="B119" s="38" t="s">
        <v>335</v>
      </c>
      <c r="C119" s="47" t="s">
        <v>340</v>
      </c>
      <c r="D119" s="155" t="s">
        <v>46</v>
      </c>
      <c r="E119" s="143">
        <v>12</v>
      </c>
      <c r="F119" s="112">
        <v>36</v>
      </c>
      <c r="G119" s="10">
        <f t="shared" si="2"/>
        <v>432</v>
      </c>
      <c r="H119" s="17"/>
      <c r="I119" s="16"/>
    </row>
    <row r="120" spans="1:9" ht="29.25" thickBot="1" x14ac:dyDescent="0.3">
      <c r="A120" s="101" t="s">
        <v>323</v>
      </c>
      <c r="B120" s="109" t="s">
        <v>336</v>
      </c>
      <c r="C120" s="51" t="s">
        <v>341</v>
      </c>
      <c r="D120" s="72" t="s">
        <v>44</v>
      </c>
      <c r="E120" s="257">
        <v>150</v>
      </c>
      <c r="F120" s="103">
        <v>66.760000000000005</v>
      </c>
      <c r="G120" s="53">
        <f t="shared" si="2"/>
        <v>10014</v>
      </c>
      <c r="H120" s="104" t="s">
        <v>342</v>
      </c>
      <c r="I120" s="15">
        <f>ROUND(SUM(G112:G120),2)</f>
        <v>143437.42000000001</v>
      </c>
    </row>
    <row r="121" spans="1:9" ht="45" x14ac:dyDescent="0.25">
      <c r="A121" s="20" t="s">
        <v>343</v>
      </c>
      <c r="B121" s="38" t="s">
        <v>344</v>
      </c>
      <c r="C121" s="56" t="s">
        <v>347</v>
      </c>
      <c r="D121" s="110" t="s">
        <v>46</v>
      </c>
      <c r="E121" s="143">
        <v>55</v>
      </c>
      <c r="F121" s="100">
        <v>19.899999999999999</v>
      </c>
      <c r="G121" s="10">
        <f t="shared" si="2"/>
        <v>1094.5</v>
      </c>
      <c r="H121" s="90"/>
      <c r="I121" s="3"/>
    </row>
    <row r="122" spans="1:9" ht="45" x14ac:dyDescent="0.25">
      <c r="A122" s="20" t="s">
        <v>343</v>
      </c>
      <c r="B122" s="38" t="s">
        <v>346</v>
      </c>
      <c r="C122" s="56" t="s">
        <v>351</v>
      </c>
      <c r="D122" s="110" t="s">
        <v>46</v>
      </c>
      <c r="E122" s="143">
        <v>14</v>
      </c>
      <c r="F122" s="100">
        <v>54.9</v>
      </c>
      <c r="G122" s="10">
        <f t="shared" si="2"/>
        <v>768.6</v>
      </c>
      <c r="H122" s="90"/>
      <c r="I122" s="3"/>
    </row>
    <row r="123" spans="1:9" ht="45" x14ac:dyDescent="0.25">
      <c r="A123" s="20" t="s">
        <v>343</v>
      </c>
      <c r="B123" s="38" t="s">
        <v>348</v>
      </c>
      <c r="C123" s="56" t="s">
        <v>353</v>
      </c>
      <c r="D123" s="110" t="s">
        <v>49</v>
      </c>
      <c r="E123" s="143">
        <v>56</v>
      </c>
      <c r="F123" s="100">
        <v>15</v>
      </c>
      <c r="G123" s="10">
        <f t="shared" si="2"/>
        <v>840</v>
      </c>
      <c r="H123" s="90"/>
      <c r="I123" s="3"/>
    </row>
    <row r="124" spans="1:9" ht="45.75" thickBot="1" x14ac:dyDescent="0.3">
      <c r="A124" s="20" t="s">
        <v>343</v>
      </c>
      <c r="B124" s="38" t="s">
        <v>350</v>
      </c>
      <c r="C124" s="56" t="s">
        <v>355</v>
      </c>
      <c r="D124" s="110" t="s">
        <v>46</v>
      </c>
      <c r="E124" s="143">
        <v>25</v>
      </c>
      <c r="F124" s="100">
        <v>26.8</v>
      </c>
      <c r="G124" s="10">
        <f t="shared" si="2"/>
        <v>670</v>
      </c>
      <c r="H124" s="90"/>
      <c r="I124" s="3"/>
    </row>
    <row r="125" spans="1:9" ht="45.75" thickBot="1" x14ac:dyDescent="0.3">
      <c r="A125" s="101" t="s">
        <v>343</v>
      </c>
      <c r="B125" s="109" t="s">
        <v>352</v>
      </c>
      <c r="C125" s="51" t="s">
        <v>361</v>
      </c>
      <c r="D125" s="113" t="s">
        <v>44</v>
      </c>
      <c r="E125" s="257">
        <v>15</v>
      </c>
      <c r="F125" s="103">
        <v>108.5</v>
      </c>
      <c r="G125" s="53">
        <f t="shared" si="2"/>
        <v>1627.5</v>
      </c>
      <c r="H125" s="14" t="s">
        <v>362</v>
      </c>
      <c r="I125" s="15">
        <f>ROUND(SUM(G121:G125),2)</f>
        <v>5000.6000000000004</v>
      </c>
    </row>
    <row r="126" spans="1:9" ht="45" x14ac:dyDescent="0.25">
      <c r="A126" s="117" t="s">
        <v>363</v>
      </c>
      <c r="B126" s="118" t="s">
        <v>364</v>
      </c>
      <c r="C126" s="61" t="s">
        <v>365</v>
      </c>
      <c r="D126" s="116" t="s">
        <v>49</v>
      </c>
      <c r="E126" s="262">
        <v>500</v>
      </c>
      <c r="F126" s="119">
        <v>2.34</v>
      </c>
      <c r="G126" s="120">
        <f t="shared" si="2"/>
        <v>1170</v>
      </c>
      <c r="H126" s="3"/>
      <c r="I126" s="3"/>
    </row>
    <row r="127" spans="1:9" ht="45" x14ac:dyDescent="0.25">
      <c r="A127" s="20" t="s">
        <v>363</v>
      </c>
      <c r="B127" s="99" t="s">
        <v>366</v>
      </c>
      <c r="C127" s="56" t="s">
        <v>367</v>
      </c>
      <c r="D127" s="50" t="s">
        <v>49</v>
      </c>
      <c r="E127" s="143">
        <v>5670</v>
      </c>
      <c r="F127" s="100">
        <v>2.34</v>
      </c>
      <c r="G127" s="10">
        <f t="shared" si="2"/>
        <v>13267.8</v>
      </c>
      <c r="H127" s="17"/>
      <c r="I127" s="16"/>
    </row>
    <row r="128" spans="1:9" ht="45" x14ac:dyDescent="0.25">
      <c r="A128" s="20" t="s">
        <v>363</v>
      </c>
      <c r="B128" s="99" t="s">
        <v>368</v>
      </c>
      <c r="C128" s="56" t="s">
        <v>371</v>
      </c>
      <c r="D128" s="50" t="s">
        <v>49</v>
      </c>
      <c r="E128" s="143">
        <v>1540</v>
      </c>
      <c r="F128" s="100">
        <v>0.59</v>
      </c>
      <c r="G128" s="10">
        <f t="shared" si="2"/>
        <v>908.6</v>
      </c>
      <c r="H128" s="17"/>
      <c r="I128" s="16"/>
    </row>
    <row r="129" spans="1:9" ht="45" x14ac:dyDescent="0.25">
      <c r="A129" s="20" t="s">
        <v>363</v>
      </c>
      <c r="B129" s="99" t="s">
        <v>370</v>
      </c>
      <c r="C129" s="56" t="s">
        <v>375</v>
      </c>
      <c r="D129" s="50" t="s">
        <v>49</v>
      </c>
      <c r="E129" s="143">
        <v>42</v>
      </c>
      <c r="F129" s="100">
        <v>1.17</v>
      </c>
      <c r="G129" s="10">
        <f t="shared" si="2"/>
        <v>49.14</v>
      </c>
      <c r="H129" s="17"/>
      <c r="I129" s="16"/>
    </row>
    <row r="130" spans="1:9" ht="45" x14ac:dyDescent="0.25">
      <c r="A130" s="20" t="s">
        <v>363</v>
      </c>
      <c r="B130" s="99" t="s">
        <v>372</v>
      </c>
      <c r="C130" s="56" t="s">
        <v>377</v>
      </c>
      <c r="D130" s="50" t="s">
        <v>49</v>
      </c>
      <c r="E130" s="143">
        <v>260</v>
      </c>
      <c r="F130" s="100">
        <v>1.22</v>
      </c>
      <c r="G130" s="10">
        <f t="shared" si="2"/>
        <v>317.2</v>
      </c>
      <c r="H130" s="17"/>
      <c r="I130" s="16"/>
    </row>
    <row r="131" spans="1:9" ht="45.75" thickBot="1" x14ac:dyDescent="0.3">
      <c r="A131" s="20" t="s">
        <v>363</v>
      </c>
      <c r="B131" s="99" t="s">
        <v>374</v>
      </c>
      <c r="C131" s="56" t="s">
        <v>432</v>
      </c>
      <c r="D131" s="50" t="s">
        <v>49</v>
      </c>
      <c r="E131" s="143">
        <v>60</v>
      </c>
      <c r="F131" s="100">
        <v>4.1100000000000003</v>
      </c>
      <c r="G131" s="10">
        <f>ROUND((E131*F131),2)</f>
        <v>246.6</v>
      </c>
      <c r="H131" s="17"/>
      <c r="I131" s="16"/>
    </row>
    <row r="132" spans="1:9" ht="45.75" thickBot="1" x14ac:dyDescent="0.3">
      <c r="A132" s="92" t="s">
        <v>363</v>
      </c>
      <c r="B132" s="114" t="s">
        <v>376</v>
      </c>
      <c r="C132" s="47" t="s">
        <v>380</v>
      </c>
      <c r="D132" s="115" t="s">
        <v>44</v>
      </c>
      <c r="E132" s="256">
        <v>8</v>
      </c>
      <c r="F132" s="112">
        <v>20.5</v>
      </c>
      <c r="G132" s="94">
        <f t="shared" si="2"/>
        <v>164</v>
      </c>
      <c r="H132" s="14" t="s">
        <v>385</v>
      </c>
      <c r="I132" s="15">
        <f>ROUND(SUM(G126:G132),2)</f>
        <v>16123.34</v>
      </c>
    </row>
    <row r="133" spans="1:9" ht="18" x14ac:dyDescent="0.25">
      <c r="A133" s="19" t="s">
        <v>522</v>
      </c>
      <c r="B133" s="97" t="s">
        <v>386</v>
      </c>
      <c r="C133" s="54" t="s">
        <v>409</v>
      </c>
      <c r="D133" s="76" t="s">
        <v>51</v>
      </c>
      <c r="E133" s="67">
        <v>1</v>
      </c>
      <c r="F133" s="98">
        <v>34.1</v>
      </c>
      <c r="G133" s="9">
        <f t="shared" si="2"/>
        <v>34.1</v>
      </c>
      <c r="H133" s="17"/>
      <c r="I133" s="16"/>
    </row>
    <row r="134" spans="1:9" x14ac:dyDescent="0.25">
      <c r="A134" s="20" t="s">
        <v>522</v>
      </c>
      <c r="B134" s="99" t="s">
        <v>388</v>
      </c>
      <c r="C134" s="56" t="s">
        <v>410</v>
      </c>
      <c r="D134" s="32" t="s">
        <v>44</v>
      </c>
      <c r="E134" s="143">
        <v>500</v>
      </c>
      <c r="F134" s="100">
        <v>14.03</v>
      </c>
      <c r="G134" s="10">
        <f t="shared" si="2"/>
        <v>7015</v>
      </c>
      <c r="H134" s="17"/>
      <c r="I134" s="16"/>
    </row>
    <row r="135" spans="1:9" ht="18.75" x14ac:dyDescent="0.25">
      <c r="A135" s="20" t="s">
        <v>522</v>
      </c>
      <c r="B135" s="99" t="s">
        <v>390</v>
      </c>
      <c r="C135" s="56" t="s">
        <v>481</v>
      </c>
      <c r="D135" s="30" t="s">
        <v>51</v>
      </c>
      <c r="E135" s="143">
        <v>1155</v>
      </c>
      <c r="F135" s="100">
        <v>18.7</v>
      </c>
      <c r="G135" s="10">
        <f t="shared" si="2"/>
        <v>21598.5</v>
      </c>
      <c r="H135" s="17"/>
      <c r="I135" s="16"/>
    </row>
    <row r="136" spans="1:9" x14ac:dyDescent="0.25">
      <c r="A136" s="20" t="s">
        <v>522</v>
      </c>
      <c r="B136" s="99" t="s">
        <v>392</v>
      </c>
      <c r="C136" s="56" t="s">
        <v>482</v>
      </c>
      <c r="D136" s="32" t="s">
        <v>44</v>
      </c>
      <c r="E136" s="143">
        <v>720</v>
      </c>
      <c r="F136" s="100">
        <v>4.93</v>
      </c>
      <c r="G136" s="10">
        <f t="shared" si="2"/>
        <v>3549.6</v>
      </c>
      <c r="H136" s="17"/>
      <c r="I136" s="16"/>
    </row>
    <row r="137" spans="1:9" ht="15.75" thickBot="1" x14ac:dyDescent="0.3">
      <c r="A137" s="20" t="s">
        <v>522</v>
      </c>
      <c r="B137" s="99" t="s">
        <v>394</v>
      </c>
      <c r="C137" s="56" t="s">
        <v>483</v>
      </c>
      <c r="D137" s="32" t="s">
        <v>44</v>
      </c>
      <c r="E137" s="143">
        <v>720</v>
      </c>
      <c r="F137" s="100">
        <v>1.59</v>
      </c>
      <c r="G137" s="10">
        <f t="shared" si="2"/>
        <v>1144.8</v>
      </c>
      <c r="H137" s="17"/>
      <c r="I137" s="16"/>
    </row>
    <row r="138" spans="1:9" ht="60.75" thickBot="1" x14ac:dyDescent="0.3">
      <c r="A138" s="156" t="s">
        <v>522</v>
      </c>
      <c r="B138" s="157" t="s">
        <v>395</v>
      </c>
      <c r="C138" s="158" t="s">
        <v>411</v>
      </c>
      <c r="D138" s="159" t="s">
        <v>6</v>
      </c>
      <c r="E138" s="258">
        <v>1</v>
      </c>
      <c r="F138" s="160">
        <v>3000</v>
      </c>
      <c r="G138" s="53">
        <f t="shared" si="2"/>
        <v>3000</v>
      </c>
      <c r="H138" s="14" t="s">
        <v>403</v>
      </c>
      <c r="I138" s="15">
        <f>ROUND(SUM(G133:G138),2)</f>
        <v>36342</v>
      </c>
    </row>
    <row r="139" spans="1:9" ht="43.5" thickBot="1" x14ac:dyDescent="0.3">
      <c r="A139" s="62"/>
      <c r="B139" s="62"/>
      <c r="C139" s="62"/>
      <c r="D139" s="81"/>
      <c r="E139" s="259"/>
      <c r="F139" s="63" t="s">
        <v>662</v>
      </c>
      <c r="G139" s="15">
        <f>ROUND(SUM(G5:G138),2)</f>
        <v>3259004.81</v>
      </c>
      <c r="H139" s="13"/>
      <c r="I139" s="16"/>
    </row>
  </sheetData>
  <sheetProtection algorithmName="SHA-512" hashValue="SvehrZKGOGu8eoV6hrprWuoXk5B0hGrCVFCuF511LDQFTqr0dUrxts5UnEYyA+06OE0cfnk9xQzWJqHO1DKv4Q==" saltValue="rbSjI51ZLoMaBuHMedaZgQ==" spinCount="100000" sheet="1" objects="1" scenarios="1"/>
  <mergeCells count="4">
    <mergeCell ref="A1:E1"/>
    <mergeCell ref="A3:E3"/>
    <mergeCell ref="H75:H91"/>
    <mergeCell ref="H93:H97"/>
  </mergeCells>
  <phoneticPr fontId="20" type="noConversion"/>
  <pageMargins left="0.7" right="0.7" top="0.75" bottom="0.75" header="0.3" footer="0.3"/>
  <pageSetup paperSize="9" scale="57" orientation="portrait" r:id="rId1"/>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8"/>
  <sheetViews>
    <sheetView topLeftCell="A15" zoomScaleNormal="100" zoomScaleSheetLayoutView="93" zoomScalePageLayoutView="85" workbookViewId="0">
      <selection activeCell="H13" sqref="H13"/>
    </sheetView>
  </sheetViews>
  <sheetFormatPr defaultColWidth="9.140625" defaultRowHeight="15" x14ac:dyDescent="0.25"/>
  <cols>
    <col min="1" max="1" width="31.7109375" style="8" bestFit="1" customWidth="1"/>
    <col min="2" max="2" width="8.28515625" style="8" bestFit="1" customWidth="1"/>
    <col min="3" max="3" width="86.42578125" style="5" customWidth="1"/>
    <col min="4" max="4" width="9.140625" style="4"/>
    <col min="5" max="5" width="16.28515625" style="260"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6" bestFit="1" customWidth="1"/>
    <col min="12" max="14" width="9.140625" style="2"/>
    <col min="15" max="15" width="11.42578125" style="2" bestFit="1" customWidth="1"/>
    <col min="16" max="16384" width="9.140625" style="2"/>
  </cols>
  <sheetData>
    <row r="1" spans="1:8" ht="40.15" customHeight="1" x14ac:dyDescent="0.25">
      <c r="A1" s="356" t="s">
        <v>67</v>
      </c>
      <c r="B1" s="356"/>
      <c r="C1" s="356"/>
      <c r="D1" s="356"/>
      <c r="E1" s="356"/>
      <c r="F1" s="24"/>
      <c r="G1" s="24"/>
    </row>
    <row r="2" spans="1:8" ht="21.75" customHeight="1" thickBot="1" x14ac:dyDescent="0.3">
      <c r="A2" s="1"/>
      <c r="B2" s="1"/>
      <c r="C2" s="29"/>
      <c r="D2" s="1"/>
      <c r="E2" s="254"/>
      <c r="F2" s="1"/>
      <c r="G2" s="1"/>
    </row>
    <row r="3" spans="1:8" ht="21.75" customHeight="1" x14ac:dyDescent="0.25">
      <c r="A3" s="348" t="s">
        <v>663</v>
      </c>
      <c r="B3" s="349"/>
      <c r="C3" s="349"/>
      <c r="D3" s="349"/>
      <c r="E3" s="350"/>
      <c r="F3" s="22"/>
      <c r="G3" s="23"/>
    </row>
    <row r="4" spans="1:8" ht="43.5" thickBot="1" x14ac:dyDescent="0.3">
      <c r="A4" s="21" t="s">
        <v>17</v>
      </c>
      <c r="B4" s="27" t="s">
        <v>0</v>
      </c>
      <c r="C4" s="11" t="s">
        <v>1</v>
      </c>
      <c r="D4" s="28" t="s">
        <v>2</v>
      </c>
      <c r="E4" s="255" t="s">
        <v>3</v>
      </c>
      <c r="F4" s="64" t="s">
        <v>20</v>
      </c>
      <c r="G4" s="12" t="s">
        <v>4</v>
      </c>
    </row>
    <row r="5" spans="1:8" x14ac:dyDescent="0.25">
      <c r="A5" s="83" t="s">
        <v>538</v>
      </c>
      <c r="B5" s="37" t="s">
        <v>7</v>
      </c>
      <c r="C5" s="133" t="s">
        <v>745</v>
      </c>
      <c r="D5" s="134" t="s">
        <v>48</v>
      </c>
      <c r="E5" s="263">
        <v>6428</v>
      </c>
      <c r="F5" s="35">
        <v>4.9000000000000004</v>
      </c>
      <c r="G5" s="9">
        <f t="shared" ref="G5:G34" si="0">ROUND((E5*F5),2)</f>
        <v>31497.200000000001</v>
      </c>
    </row>
    <row r="6" spans="1:8" x14ac:dyDescent="0.25">
      <c r="A6" s="82" t="s">
        <v>538</v>
      </c>
      <c r="B6" s="38" t="s">
        <v>8</v>
      </c>
      <c r="C6" s="135" t="s">
        <v>557</v>
      </c>
      <c r="D6" s="30" t="s">
        <v>48</v>
      </c>
      <c r="E6" s="136">
        <v>5371</v>
      </c>
      <c r="F6" s="36">
        <v>2.83</v>
      </c>
      <c r="G6" s="10">
        <f t="shared" si="0"/>
        <v>15199.93</v>
      </c>
    </row>
    <row r="7" spans="1:8" x14ac:dyDescent="0.25">
      <c r="A7" s="82" t="s">
        <v>538</v>
      </c>
      <c r="B7" s="38" t="s">
        <v>9</v>
      </c>
      <c r="C7" s="135" t="s">
        <v>556</v>
      </c>
      <c r="D7" s="30" t="s">
        <v>48</v>
      </c>
      <c r="E7" s="136">
        <v>5371</v>
      </c>
      <c r="F7" s="36">
        <v>3.72</v>
      </c>
      <c r="G7" s="10">
        <f t="shared" si="0"/>
        <v>19980.12</v>
      </c>
    </row>
    <row r="8" spans="1:8" x14ac:dyDescent="0.25">
      <c r="A8" s="82" t="s">
        <v>538</v>
      </c>
      <c r="B8" s="38" t="s">
        <v>10</v>
      </c>
      <c r="C8" s="135" t="s">
        <v>572</v>
      </c>
      <c r="D8" s="30" t="s">
        <v>48</v>
      </c>
      <c r="E8" s="136">
        <v>104</v>
      </c>
      <c r="F8" s="36">
        <v>12.26</v>
      </c>
      <c r="G8" s="10">
        <f t="shared" si="0"/>
        <v>1275.04</v>
      </c>
    </row>
    <row r="9" spans="1:8" x14ac:dyDescent="0.25">
      <c r="A9" s="82" t="s">
        <v>538</v>
      </c>
      <c r="B9" s="38" t="s">
        <v>11</v>
      </c>
      <c r="C9" s="135" t="s">
        <v>555</v>
      </c>
      <c r="D9" s="30" t="s">
        <v>50</v>
      </c>
      <c r="E9" s="136">
        <v>117</v>
      </c>
      <c r="F9" s="36">
        <v>77.98</v>
      </c>
      <c r="G9" s="10">
        <f t="shared" si="0"/>
        <v>9123.66</v>
      </c>
    </row>
    <row r="10" spans="1:8" ht="30" x14ac:dyDescent="0.25">
      <c r="A10" s="82" t="s">
        <v>538</v>
      </c>
      <c r="B10" s="38" t="s">
        <v>12</v>
      </c>
      <c r="C10" s="135" t="s">
        <v>571</v>
      </c>
      <c r="D10" s="30" t="s">
        <v>49</v>
      </c>
      <c r="E10" s="136">
        <v>37.340000000000003</v>
      </c>
      <c r="F10" s="36">
        <v>282.45999999999998</v>
      </c>
      <c r="G10" s="10">
        <f t="shared" si="0"/>
        <v>10547.06</v>
      </c>
    </row>
    <row r="11" spans="1:8" ht="30" x14ac:dyDescent="0.25">
      <c r="A11" s="82" t="s">
        <v>538</v>
      </c>
      <c r="B11" s="38" t="s">
        <v>13</v>
      </c>
      <c r="C11" s="135" t="s">
        <v>570</v>
      </c>
      <c r="D11" s="30" t="s">
        <v>49</v>
      </c>
      <c r="E11" s="136">
        <v>43.91</v>
      </c>
      <c r="F11" s="36">
        <v>1715.35</v>
      </c>
      <c r="G11" s="10">
        <f t="shared" si="0"/>
        <v>75321.02</v>
      </c>
    </row>
    <row r="12" spans="1:8" ht="30" x14ac:dyDescent="0.25">
      <c r="A12" s="82" t="s">
        <v>538</v>
      </c>
      <c r="B12" s="38" t="s">
        <v>14</v>
      </c>
      <c r="C12" s="135" t="s">
        <v>624</v>
      </c>
      <c r="D12" s="30" t="s">
        <v>48</v>
      </c>
      <c r="E12" s="136">
        <v>6.7</v>
      </c>
      <c r="F12" s="36">
        <v>882.39</v>
      </c>
      <c r="G12" s="10">
        <f t="shared" si="0"/>
        <v>5912.01</v>
      </c>
    </row>
    <row r="13" spans="1:8" x14ac:dyDescent="0.25">
      <c r="A13" s="82" t="s">
        <v>538</v>
      </c>
      <c r="B13" s="38" t="s">
        <v>15</v>
      </c>
      <c r="C13" s="135" t="s">
        <v>625</v>
      </c>
      <c r="D13" s="30" t="s">
        <v>48</v>
      </c>
      <c r="E13" s="136">
        <v>26.4</v>
      </c>
      <c r="F13" s="85">
        <v>882.39</v>
      </c>
      <c r="G13" s="10">
        <f>ROUND((E13*F13),2)</f>
        <v>23295.1</v>
      </c>
    </row>
    <row r="14" spans="1:8" ht="30" x14ac:dyDescent="0.25">
      <c r="A14" s="82" t="s">
        <v>538</v>
      </c>
      <c r="B14" s="38" t="s">
        <v>21</v>
      </c>
      <c r="C14" s="135" t="s">
        <v>569</v>
      </c>
      <c r="D14" s="30" t="s">
        <v>44</v>
      </c>
      <c r="E14" s="136">
        <v>80</v>
      </c>
      <c r="F14" s="36">
        <v>9.41</v>
      </c>
      <c r="G14" s="10">
        <f t="shared" si="0"/>
        <v>752.8</v>
      </c>
    </row>
    <row r="15" spans="1:8" ht="30" x14ac:dyDescent="0.25">
      <c r="A15" s="82" t="s">
        <v>538</v>
      </c>
      <c r="B15" s="38" t="s">
        <v>22</v>
      </c>
      <c r="C15" s="135" t="s">
        <v>552</v>
      </c>
      <c r="D15" s="30" t="s">
        <v>44</v>
      </c>
      <c r="E15" s="136">
        <v>1313</v>
      </c>
      <c r="F15" s="36">
        <v>0.94</v>
      </c>
      <c r="G15" s="10">
        <f t="shared" si="0"/>
        <v>1234.22</v>
      </c>
    </row>
    <row r="16" spans="1:8" x14ac:dyDescent="0.25">
      <c r="A16" s="82" t="s">
        <v>538</v>
      </c>
      <c r="B16" s="38" t="s">
        <v>23</v>
      </c>
      <c r="C16" s="137" t="s">
        <v>551</v>
      </c>
      <c r="D16" s="30" t="s">
        <v>44</v>
      </c>
      <c r="E16" s="136">
        <v>151</v>
      </c>
      <c r="F16" s="36">
        <v>1.06</v>
      </c>
      <c r="G16" s="10">
        <f t="shared" si="0"/>
        <v>160.06</v>
      </c>
      <c r="H16" s="13"/>
    </row>
    <row r="17" spans="1:9" x14ac:dyDescent="0.25">
      <c r="A17" s="82" t="s">
        <v>538</v>
      </c>
      <c r="B17" s="38" t="s">
        <v>24</v>
      </c>
      <c r="C17" s="137" t="s">
        <v>550</v>
      </c>
      <c r="D17" s="30" t="s">
        <v>44</v>
      </c>
      <c r="E17" s="136">
        <v>93.1</v>
      </c>
      <c r="F17" s="36">
        <v>1.1599999999999999</v>
      </c>
      <c r="G17" s="10">
        <f t="shared" si="0"/>
        <v>108</v>
      </c>
      <c r="H17" s="2"/>
    </row>
    <row r="18" spans="1:9" x14ac:dyDescent="0.25">
      <c r="A18" s="82" t="s">
        <v>538</v>
      </c>
      <c r="B18" s="38" t="s">
        <v>27</v>
      </c>
      <c r="C18" s="138" t="s">
        <v>549</v>
      </c>
      <c r="D18" s="30" t="s">
        <v>44</v>
      </c>
      <c r="E18" s="136">
        <v>13.8</v>
      </c>
      <c r="F18" s="36">
        <v>8.69</v>
      </c>
      <c r="G18" s="10">
        <f t="shared" si="0"/>
        <v>119.92</v>
      </c>
      <c r="H18" s="17"/>
      <c r="I18" s="16"/>
    </row>
    <row r="19" spans="1:9" x14ac:dyDescent="0.25">
      <c r="A19" s="82" t="s">
        <v>538</v>
      </c>
      <c r="B19" s="38" t="s">
        <v>28</v>
      </c>
      <c r="C19" s="137" t="s">
        <v>548</v>
      </c>
      <c r="D19" s="30" t="s">
        <v>48</v>
      </c>
      <c r="E19" s="136">
        <v>73.8</v>
      </c>
      <c r="F19" s="36">
        <v>18</v>
      </c>
      <c r="G19" s="10">
        <f t="shared" si="0"/>
        <v>1328.4</v>
      </c>
      <c r="H19" s="17"/>
      <c r="I19" s="16"/>
    </row>
    <row r="20" spans="1:9" x14ac:dyDescent="0.25">
      <c r="A20" s="82" t="s">
        <v>538</v>
      </c>
      <c r="B20" s="38" t="s">
        <v>29</v>
      </c>
      <c r="C20" s="137" t="s">
        <v>568</v>
      </c>
      <c r="D20" s="30" t="s">
        <v>48</v>
      </c>
      <c r="E20" s="136">
        <v>15.7</v>
      </c>
      <c r="F20" s="36">
        <v>83.3</v>
      </c>
      <c r="G20" s="10">
        <f t="shared" si="0"/>
        <v>1307.81</v>
      </c>
      <c r="H20" s="17"/>
      <c r="I20" s="16"/>
    </row>
    <row r="21" spans="1:9" x14ac:dyDescent="0.25">
      <c r="A21" s="82" t="s">
        <v>538</v>
      </c>
      <c r="B21" s="38" t="s">
        <v>30</v>
      </c>
      <c r="C21" s="137" t="s">
        <v>547</v>
      </c>
      <c r="D21" s="30" t="s">
        <v>48</v>
      </c>
      <c r="E21" s="136">
        <v>44.8</v>
      </c>
      <c r="F21" s="36">
        <v>18</v>
      </c>
      <c r="G21" s="10">
        <f t="shared" si="0"/>
        <v>806.4</v>
      </c>
      <c r="H21" s="17"/>
      <c r="I21" s="16"/>
    </row>
    <row r="22" spans="1:9" ht="30" x14ac:dyDescent="0.25">
      <c r="A22" s="82" t="s">
        <v>538</v>
      </c>
      <c r="B22" s="38" t="s">
        <v>31</v>
      </c>
      <c r="C22" s="137" t="s">
        <v>546</v>
      </c>
      <c r="D22" s="30" t="s">
        <v>48</v>
      </c>
      <c r="E22" s="136">
        <v>619</v>
      </c>
      <c r="F22" s="36">
        <v>16.010000000000002</v>
      </c>
      <c r="G22" s="10">
        <f t="shared" si="0"/>
        <v>9910.19</v>
      </c>
      <c r="H22" s="17"/>
      <c r="I22" s="16"/>
    </row>
    <row r="23" spans="1:9" x14ac:dyDescent="0.25">
      <c r="A23" s="82" t="s">
        <v>538</v>
      </c>
      <c r="B23" s="38" t="s">
        <v>32</v>
      </c>
      <c r="C23" s="135" t="s">
        <v>545</v>
      </c>
      <c r="D23" s="30" t="s">
        <v>48</v>
      </c>
      <c r="E23" s="136">
        <v>31.2</v>
      </c>
      <c r="F23" s="36">
        <v>83.3</v>
      </c>
      <c r="G23" s="10">
        <f t="shared" si="0"/>
        <v>2598.96</v>
      </c>
      <c r="H23" s="17"/>
      <c r="I23" s="16"/>
    </row>
    <row r="24" spans="1:9" x14ac:dyDescent="0.25">
      <c r="A24" s="82" t="s">
        <v>538</v>
      </c>
      <c r="B24" s="38" t="s">
        <v>33</v>
      </c>
      <c r="C24" s="135" t="s">
        <v>544</v>
      </c>
      <c r="D24" s="30" t="s">
        <v>49</v>
      </c>
      <c r="E24" s="136">
        <v>494</v>
      </c>
      <c r="F24" s="36">
        <v>2.68</v>
      </c>
      <c r="G24" s="10">
        <f t="shared" si="0"/>
        <v>1323.92</v>
      </c>
      <c r="H24" s="17"/>
      <c r="I24" s="16"/>
    </row>
    <row r="25" spans="1:9" x14ac:dyDescent="0.25">
      <c r="A25" s="82" t="s">
        <v>538</v>
      </c>
      <c r="B25" s="38" t="s">
        <v>34</v>
      </c>
      <c r="C25" s="135" t="s">
        <v>543</v>
      </c>
      <c r="D25" s="30" t="s">
        <v>542</v>
      </c>
      <c r="E25" s="136">
        <v>837</v>
      </c>
      <c r="F25" s="36">
        <v>1.1200000000000001</v>
      </c>
      <c r="G25" s="10">
        <f t="shared" si="0"/>
        <v>937.44</v>
      </c>
      <c r="H25" s="17"/>
      <c r="I25" s="16"/>
    </row>
    <row r="26" spans="1:9" x14ac:dyDescent="0.25">
      <c r="A26" s="82" t="s">
        <v>538</v>
      </c>
      <c r="B26" s="38" t="s">
        <v>35</v>
      </c>
      <c r="C26" s="135" t="s">
        <v>541</v>
      </c>
      <c r="D26" s="30" t="s">
        <v>48</v>
      </c>
      <c r="E26" s="136">
        <v>11.1</v>
      </c>
      <c r="F26" s="36">
        <v>296.17</v>
      </c>
      <c r="G26" s="10">
        <f t="shared" si="0"/>
        <v>3287.49</v>
      </c>
      <c r="H26" s="17"/>
      <c r="I26" s="16"/>
    </row>
    <row r="27" spans="1:9" x14ac:dyDescent="0.25">
      <c r="A27" s="82" t="s">
        <v>538</v>
      </c>
      <c r="B27" s="38" t="s">
        <v>36</v>
      </c>
      <c r="C27" s="135" t="s">
        <v>540</v>
      </c>
      <c r="D27" s="30" t="s">
        <v>48</v>
      </c>
      <c r="E27" s="136">
        <v>17</v>
      </c>
      <c r="F27" s="36">
        <v>296.17</v>
      </c>
      <c r="G27" s="10">
        <f t="shared" si="0"/>
        <v>5034.8900000000003</v>
      </c>
      <c r="H27" s="17"/>
      <c r="I27" s="16"/>
    </row>
    <row r="28" spans="1:9" x14ac:dyDescent="0.25">
      <c r="A28" s="82" t="s">
        <v>538</v>
      </c>
      <c r="B28" s="38" t="s">
        <v>37</v>
      </c>
      <c r="C28" s="137" t="s">
        <v>567</v>
      </c>
      <c r="D28" s="30" t="s">
        <v>48</v>
      </c>
      <c r="E28" s="136">
        <v>64.8</v>
      </c>
      <c r="F28" s="36">
        <v>0</v>
      </c>
      <c r="G28" s="10">
        <f t="shared" si="0"/>
        <v>0</v>
      </c>
      <c r="H28" s="17"/>
      <c r="I28" s="16"/>
    </row>
    <row r="29" spans="1:9" x14ac:dyDescent="0.25">
      <c r="A29" s="82" t="s">
        <v>538</v>
      </c>
      <c r="B29" s="38" t="s">
        <v>38</v>
      </c>
      <c r="C29" s="137" t="s">
        <v>566</v>
      </c>
      <c r="D29" s="30" t="s">
        <v>542</v>
      </c>
      <c r="E29" s="136">
        <v>9720</v>
      </c>
      <c r="F29" s="36">
        <v>0</v>
      </c>
      <c r="G29" s="10">
        <f t="shared" si="0"/>
        <v>0</v>
      </c>
      <c r="H29" s="17"/>
      <c r="I29" s="16"/>
    </row>
    <row r="30" spans="1:9" x14ac:dyDescent="0.25">
      <c r="A30" s="82" t="s">
        <v>538</v>
      </c>
      <c r="B30" s="38" t="s">
        <v>564</v>
      </c>
      <c r="C30" s="137" t="s">
        <v>565</v>
      </c>
      <c r="D30" s="30" t="s">
        <v>44</v>
      </c>
      <c r="E30" s="136">
        <v>240</v>
      </c>
      <c r="F30" s="36">
        <v>2.33</v>
      </c>
      <c r="G30" s="10">
        <f t="shared" si="0"/>
        <v>559.20000000000005</v>
      </c>
      <c r="H30" s="17"/>
      <c r="I30" s="16"/>
    </row>
    <row r="31" spans="1:9" x14ac:dyDescent="0.25">
      <c r="A31" s="82" t="s">
        <v>538</v>
      </c>
      <c r="B31" s="38" t="s">
        <v>563</v>
      </c>
      <c r="C31" s="135" t="s">
        <v>539</v>
      </c>
      <c r="D31" s="30" t="s">
        <v>48</v>
      </c>
      <c r="E31" s="136">
        <v>3.6</v>
      </c>
      <c r="F31" s="36">
        <v>296.17</v>
      </c>
      <c r="G31" s="10">
        <f t="shared" si="0"/>
        <v>1066.21</v>
      </c>
      <c r="H31" s="17"/>
      <c r="I31" s="16"/>
    </row>
    <row r="32" spans="1:9" x14ac:dyDescent="0.25">
      <c r="A32" s="82" t="s">
        <v>538</v>
      </c>
      <c r="B32" s="38" t="s">
        <v>562</v>
      </c>
      <c r="C32" s="135" t="s">
        <v>537</v>
      </c>
      <c r="D32" s="30" t="s">
        <v>48</v>
      </c>
      <c r="E32" s="136">
        <v>6.9</v>
      </c>
      <c r="F32" s="36">
        <v>78.930000000000007</v>
      </c>
      <c r="G32" s="10">
        <f t="shared" si="0"/>
        <v>544.62</v>
      </c>
      <c r="H32" s="17"/>
      <c r="I32" s="16"/>
    </row>
    <row r="33" spans="1:11" ht="15.75" thickBot="1" x14ac:dyDescent="0.3">
      <c r="A33" s="82" t="s">
        <v>538</v>
      </c>
      <c r="B33" s="38" t="s">
        <v>560</v>
      </c>
      <c r="C33" s="135" t="s">
        <v>561</v>
      </c>
      <c r="D33" s="30" t="s">
        <v>49</v>
      </c>
      <c r="E33" s="136">
        <v>80</v>
      </c>
      <c r="F33" s="36">
        <v>145.87</v>
      </c>
      <c r="G33" s="10">
        <f t="shared" si="0"/>
        <v>11669.6</v>
      </c>
      <c r="H33" s="17"/>
      <c r="I33" s="16"/>
    </row>
    <row r="34" spans="1:11" ht="29.25" thickBot="1" x14ac:dyDescent="0.3">
      <c r="A34" s="82" t="s">
        <v>538</v>
      </c>
      <c r="B34" s="38" t="s">
        <v>579</v>
      </c>
      <c r="C34" s="139" t="s">
        <v>559</v>
      </c>
      <c r="D34" s="74" t="s">
        <v>49</v>
      </c>
      <c r="E34" s="140">
        <v>80</v>
      </c>
      <c r="F34" s="65">
        <v>29.03</v>
      </c>
      <c r="G34" s="53">
        <f t="shared" si="0"/>
        <v>2322.4</v>
      </c>
      <c r="H34" s="14" t="s">
        <v>19</v>
      </c>
      <c r="I34" s="15">
        <f>ROUND(SUM(G5:G34),2)</f>
        <v>237223.67</v>
      </c>
    </row>
    <row r="35" spans="1:11" ht="15" customHeight="1" x14ac:dyDescent="0.25">
      <c r="A35" s="211" t="s">
        <v>721</v>
      </c>
      <c r="B35" s="37" t="s">
        <v>16</v>
      </c>
      <c r="C35" s="358" t="s">
        <v>722</v>
      </c>
      <c r="D35" s="31" t="s">
        <v>49</v>
      </c>
      <c r="E35" s="67">
        <v>475.94</v>
      </c>
      <c r="F35" s="35">
        <v>1010.67</v>
      </c>
      <c r="G35" s="9">
        <f>ROUND((E35*F35),2)</f>
        <v>481018.28</v>
      </c>
      <c r="K35" s="2"/>
    </row>
    <row r="36" spans="1:11" ht="15.75" thickBot="1" x14ac:dyDescent="0.3">
      <c r="A36" s="212" t="s">
        <v>721</v>
      </c>
      <c r="B36" s="38" t="s">
        <v>83</v>
      </c>
      <c r="C36" s="359"/>
      <c r="D36" s="32" t="s">
        <v>44</v>
      </c>
      <c r="E36" s="303">
        <v>1054</v>
      </c>
      <c r="F36" s="36">
        <v>195.59</v>
      </c>
      <c r="G36" s="10">
        <f>ROUND((E36*F36),2)</f>
        <v>206151.86</v>
      </c>
      <c r="K36" s="2"/>
    </row>
    <row r="37" spans="1:11" ht="29.25" thickBot="1" x14ac:dyDescent="0.3">
      <c r="A37" s="213" t="s">
        <v>721</v>
      </c>
      <c r="B37" s="109" t="s">
        <v>85</v>
      </c>
      <c r="C37" s="214" t="s">
        <v>723</v>
      </c>
      <c r="D37" s="74" t="s">
        <v>441</v>
      </c>
      <c r="E37" s="215">
        <v>8</v>
      </c>
      <c r="F37" s="210">
        <v>274.17</v>
      </c>
      <c r="G37" s="174">
        <f>ROUND((E37*F37),2)</f>
        <v>2193.36</v>
      </c>
      <c r="H37" s="104" t="s">
        <v>121</v>
      </c>
      <c r="I37" s="15">
        <f>ROUND(SUM(G35:G37),2)</f>
        <v>689363.5</v>
      </c>
      <c r="K37" s="2"/>
    </row>
    <row r="38" spans="1:11" ht="43.5" thickBot="1" x14ac:dyDescent="0.3">
      <c r="A38" s="62"/>
      <c r="B38" s="62"/>
      <c r="C38" s="62"/>
      <c r="D38" s="81"/>
      <c r="E38" s="259"/>
      <c r="F38" s="63" t="s">
        <v>558</v>
      </c>
      <c r="G38" s="15">
        <f>ROUND(SUM(G5:G37),2)</f>
        <v>926587.17</v>
      </c>
      <c r="H38" s="13"/>
      <c r="I38" s="16"/>
    </row>
  </sheetData>
  <sheetProtection algorithmName="SHA-512" hashValue="TC4WxVPfbfB4F3ijI7uZqn8fQFdKipSUJZ3Y+0Xy1CU2szu9DJH+iPAhyRFjosGQUDwpsmxkPEBOhVRpGZwPHw==" saltValue="sZvNFvGKruSrKS0kW32Aew==" spinCount="100000" sheet="1" objects="1" scenarios="1"/>
  <mergeCells count="3">
    <mergeCell ref="A1:E1"/>
    <mergeCell ref="A3:E3"/>
    <mergeCell ref="C35:C36"/>
  </mergeCells>
  <phoneticPr fontId="20" type="noConversion"/>
  <pageMargins left="0.7" right="0.37239583333333331" top="0.75" bottom="0.75" header="0.3" footer="0.3"/>
  <pageSetup paperSize="9" scale="60" orientation="portrait" r:id="rId1"/>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24"/>
  <sheetViews>
    <sheetView topLeftCell="A212" zoomScaleNormal="100" workbookViewId="0">
      <selection activeCell="I223" sqref="I223"/>
    </sheetView>
  </sheetViews>
  <sheetFormatPr defaultColWidth="9.140625" defaultRowHeight="15" x14ac:dyDescent="0.25"/>
  <cols>
    <col min="1" max="1" width="31.7109375" style="8" bestFit="1" customWidth="1"/>
    <col min="2" max="2" width="8.28515625" style="8" bestFit="1" customWidth="1"/>
    <col min="3" max="3" width="88" style="5" customWidth="1"/>
    <col min="4" max="4" width="9.140625" style="4"/>
    <col min="5" max="5" width="16.28515625" style="260"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2" bestFit="1" customWidth="1"/>
    <col min="12" max="13" width="9.140625" style="2"/>
    <col min="14" max="14" width="10.140625" style="6" bestFit="1" customWidth="1"/>
    <col min="15" max="15" width="11.42578125" style="2" bestFit="1" customWidth="1"/>
    <col min="16" max="16384" width="9.140625" style="2"/>
  </cols>
  <sheetData>
    <row r="1" spans="1:9" ht="40.15" customHeight="1" x14ac:dyDescent="0.25">
      <c r="A1" s="356" t="s">
        <v>68</v>
      </c>
      <c r="B1" s="356"/>
      <c r="C1" s="356"/>
      <c r="D1" s="356"/>
      <c r="E1" s="356"/>
      <c r="F1" s="24"/>
      <c r="G1" s="24"/>
    </row>
    <row r="2" spans="1:9" ht="21.75" customHeight="1" thickBot="1" x14ac:dyDescent="0.3">
      <c r="A2" s="1"/>
      <c r="B2" s="1"/>
      <c r="C2" s="29"/>
      <c r="D2" s="1"/>
      <c r="E2" s="254"/>
      <c r="F2" s="1"/>
      <c r="G2" s="1"/>
    </row>
    <row r="3" spans="1:9" ht="21.75" customHeight="1" x14ac:dyDescent="0.25">
      <c r="A3" s="348" t="s">
        <v>664</v>
      </c>
      <c r="B3" s="349"/>
      <c r="C3" s="349"/>
      <c r="D3" s="349"/>
      <c r="E3" s="350"/>
      <c r="F3" s="22"/>
      <c r="G3" s="23"/>
    </row>
    <row r="4" spans="1:9" ht="43.5" thickBot="1" x14ac:dyDescent="0.3">
      <c r="A4" s="21" t="s">
        <v>17</v>
      </c>
      <c r="B4" s="27" t="s">
        <v>0</v>
      </c>
      <c r="C4" s="11" t="s">
        <v>1</v>
      </c>
      <c r="D4" s="28" t="s">
        <v>2</v>
      </c>
      <c r="E4" s="255" t="s">
        <v>3</v>
      </c>
      <c r="F4" s="64" t="s">
        <v>20</v>
      </c>
      <c r="G4" s="12" t="s">
        <v>4</v>
      </c>
    </row>
    <row r="5" spans="1:9" x14ac:dyDescent="0.25">
      <c r="A5" s="19" t="s">
        <v>5</v>
      </c>
      <c r="B5" s="37" t="s">
        <v>7</v>
      </c>
      <c r="C5" s="25" t="s">
        <v>39</v>
      </c>
      <c r="D5" s="31" t="s">
        <v>45</v>
      </c>
      <c r="E5" s="67">
        <v>0.6</v>
      </c>
      <c r="F5" s="35">
        <v>404.41</v>
      </c>
      <c r="G5" s="9">
        <f t="shared" ref="G5:G66" si="0">ROUND((E5*F5),2)</f>
        <v>242.65</v>
      </c>
    </row>
    <row r="6" spans="1:9" ht="30" x14ac:dyDescent="0.25">
      <c r="A6" s="20" t="s">
        <v>5</v>
      </c>
      <c r="B6" s="38" t="s">
        <v>8</v>
      </c>
      <c r="C6" s="26" t="s">
        <v>40</v>
      </c>
      <c r="D6" s="32" t="s">
        <v>44</v>
      </c>
      <c r="E6" s="143">
        <v>140</v>
      </c>
      <c r="F6" s="85">
        <v>0.71</v>
      </c>
      <c r="G6" s="10">
        <f t="shared" si="0"/>
        <v>99.4</v>
      </c>
      <c r="H6" s="2"/>
    </row>
    <row r="7" spans="1:9" ht="60" x14ac:dyDescent="0.25">
      <c r="A7" s="20" t="s">
        <v>5</v>
      </c>
      <c r="B7" s="38" t="s">
        <v>9</v>
      </c>
      <c r="C7" s="18" t="s">
        <v>41</v>
      </c>
      <c r="D7" s="32" t="s">
        <v>6</v>
      </c>
      <c r="E7" s="143">
        <v>1</v>
      </c>
      <c r="F7" s="85">
        <v>650</v>
      </c>
      <c r="G7" s="10">
        <f t="shared" si="0"/>
        <v>650</v>
      </c>
      <c r="H7" s="17"/>
      <c r="I7" s="16"/>
    </row>
    <row r="8" spans="1:9" x14ac:dyDescent="0.25">
      <c r="A8" s="20" t="s">
        <v>5</v>
      </c>
      <c r="B8" s="38" t="s">
        <v>10</v>
      </c>
      <c r="C8" s="18" t="s">
        <v>57</v>
      </c>
      <c r="D8" s="32" t="s">
        <v>44</v>
      </c>
      <c r="E8" s="143">
        <v>4500</v>
      </c>
      <c r="F8" s="85">
        <v>16.899999999999999</v>
      </c>
      <c r="G8" s="10">
        <f t="shared" si="0"/>
        <v>76050</v>
      </c>
      <c r="H8" s="17"/>
      <c r="I8" s="16"/>
    </row>
    <row r="9" spans="1:9" ht="45" x14ac:dyDescent="0.25">
      <c r="A9" s="20" t="s">
        <v>5</v>
      </c>
      <c r="B9" s="38" t="s">
        <v>11</v>
      </c>
      <c r="C9" s="18" t="s">
        <v>727</v>
      </c>
      <c r="D9" s="32" t="s">
        <v>50</v>
      </c>
      <c r="E9" s="143">
        <v>2160</v>
      </c>
      <c r="F9" s="85">
        <v>5.47</v>
      </c>
      <c r="G9" s="10">
        <f t="shared" si="0"/>
        <v>11815.2</v>
      </c>
      <c r="H9" s="17"/>
      <c r="I9" s="16"/>
    </row>
    <row r="10" spans="1:9" x14ac:dyDescent="0.25">
      <c r="A10" s="20" t="s">
        <v>5</v>
      </c>
      <c r="B10" s="38" t="s">
        <v>12</v>
      </c>
      <c r="C10" s="18" t="s">
        <v>77</v>
      </c>
      <c r="D10" s="32" t="s">
        <v>44</v>
      </c>
      <c r="E10" s="143">
        <v>3765</v>
      </c>
      <c r="F10" s="85">
        <v>1.47</v>
      </c>
      <c r="G10" s="10">
        <f t="shared" si="0"/>
        <v>5534.55</v>
      </c>
      <c r="H10" s="17"/>
      <c r="I10" s="16"/>
    </row>
    <row r="11" spans="1:9" ht="30" x14ac:dyDescent="0.25">
      <c r="A11" s="20" t="s">
        <v>5</v>
      </c>
      <c r="B11" s="38" t="s">
        <v>13</v>
      </c>
      <c r="C11" s="86" t="s">
        <v>78</v>
      </c>
      <c r="D11" s="32" t="s">
        <v>44</v>
      </c>
      <c r="E11" s="143">
        <v>913</v>
      </c>
      <c r="F11" s="85">
        <v>1.67</v>
      </c>
      <c r="G11" s="310">
        <f t="shared" si="0"/>
        <v>1524.71</v>
      </c>
      <c r="H11" s="17"/>
      <c r="I11" s="16"/>
    </row>
    <row r="12" spans="1:9" ht="30" x14ac:dyDescent="0.25">
      <c r="A12" s="20" t="s">
        <v>5</v>
      </c>
      <c r="B12" s="38" t="s">
        <v>14</v>
      </c>
      <c r="C12" s="86" t="s">
        <v>79</v>
      </c>
      <c r="D12" s="32" t="s">
        <v>44</v>
      </c>
      <c r="E12" s="143">
        <v>1081</v>
      </c>
      <c r="F12" s="85">
        <v>1.44</v>
      </c>
      <c r="G12" s="10">
        <f t="shared" si="0"/>
        <v>1556.64</v>
      </c>
      <c r="H12" s="17"/>
      <c r="I12" s="16"/>
    </row>
    <row r="13" spans="1:9" ht="18" x14ac:dyDescent="0.25">
      <c r="A13" s="20" t="s">
        <v>5</v>
      </c>
      <c r="B13" s="38" t="s">
        <v>15</v>
      </c>
      <c r="C13" s="18" t="s">
        <v>43</v>
      </c>
      <c r="D13" s="32" t="s">
        <v>48</v>
      </c>
      <c r="E13" s="143">
        <v>483.46999999999997</v>
      </c>
      <c r="F13" s="85">
        <v>-9.58</v>
      </c>
      <c r="G13" s="10">
        <f t="shared" si="0"/>
        <v>-4631.6400000000003</v>
      </c>
      <c r="H13" s="17"/>
      <c r="I13" s="16"/>
    </row>
    <row r="14" spans="1:9" ht="30" x14ac:dyDescent="0.25">
      <c r="A14" s="20" t="s">
        <v>5</v>
      </c>
      <c r="B14" s="38" t="s">
        <v>21</v>
      </c>
      <c r="C14" s="18" t="s">
        <v>729</v>
      </c>
      <c r="D14" s="32" t="s">
        <v>48</v>
      </c>
      <c r="E14" s="143">
        <v>483.46999999999997</v>
      </c>
      <c r="F14" s="85">
        <v>13.31</v>
      </c>
      <c r="G14" s="10">
        <f t="shared" si="0"/>
        <v>6434.99</v>
      </c>
      <c r="H14" s="17"/>
      <c r="I14" s="16"/>
    </row>
    <row r="15" spans="1:9" x14ac:dyDescent="0.25">
      <c r="A15" s="20" t="s">
        <v>5</v>
      </c>
      <c r="B15" s="38" t="s">
        <v>22</v>
      </c>
      <c r="C15" s="86" t="s">
        <v>730</v>
      </c>
      <c r="D15" s="32" t="s">
        <v>44</v>
      </c>
      <c r="E15" s="143">
        <v>1554.0000000000002</v>
      </c>
      <c r="F15" s="85">
        <v>0.72</v>
      </c>
      <c r="G15" s="10">
        <f t="shared" si="0"/>
        <v>1118.8800000000001</v>
      </c>
      <c r="H15" s="17"/>
      <c r="I15" s="16"/>
    </row>
    <row r="16" spans="1:9" ht="30" x14ac:dyDescent="0.25">
      <c r="A16" s="20" t="s">
        <v>5</v>
      </c>
      <c r="B16" s="38" t="s">
        <v>23</v>
      </c>
      <c r="C16" s="18" t="s">
        <v>731</v>
      </c>
      <c r="D16" s="32" t="s">
        <v>44</v>
      </c>
      <c r="E16" s="143">
        <v>8606</v>
      </c>
      <c r="F16" s="85">
        <v>2.39</v>
      </c>
      <c r="G16" s="10">
        <f t="shared" si="0"/>
        <v>20568.34</v>
      </c>
      <c r="H16" s="17"/>
      <c r="I16" s="16"/>
    </row>
    <row r="17" spans="1:14" ht="30" x14ac:dyDescent="0.25">
      <c r="A17" s="20" t="s">
        <v>5</v>
      </c>
      <c r="B17" s="38" t="s">
        <v>24</v>
      </c>
      <c r="C17" s="142" t="s">
        <v>749</v>
      </c>
      <c r="D17" s="32" t="s">
        <v>44</v>
      </c>
      <c r="E17" s="143">
        <v>341</v>
      </c>
      <c r="F17" s="85">
        <v>3.32</v>
      </c>
      <c r="G17" s="10">
        <f t="shared" si="0"/>
        <v>1132.1199999999999</v>
      </c>
      <c r="H17" s="17"/>
      <c r="I17" s="16"/>
    </row>
    <row r="18" spans="1:14" x14ac:dyDescent="0.25">
      <c r="A18" s="20" t="s">
        <v>5</v>
      </c>
      <c r="B18" s="38" t="s">
        <v>27</v>
      </c>
      <c r="C18" s="26" t="s">
        <v>738</v>
      </c>
      <c r="D18" s="165" t="s">
        <v>49</v>
      </c>
      <c r="E18" s="143">
        <v>215</v>
      </c>
      <c r="F18" s="85">
        <v>3.08</v>
      </c>
      <c r="G18" s="10">
        <f t="shared" si="0"/>
        <v>662.2</v>
      </c>
      <c r="H18" s="17"/>
      <c r="I18" s="16"/>
    </row>
    <row r="19" spans="1:14" x14ac:dyDescent="0.25">
      <c r="A19" s="20" t="s">
        <v>5</v>
      </c>
      <c r="B19" s="38" t="s">
        <v>28</v>
      </c>
      <c r="C19" s="26" t="s">
        <v>739</v>
      </c>
      <c r="D19" s="32" t="s">
        <v>46</v>
      </c>
      <c r="E19" s="143">
        <v>17</v>
      </c>
      <c r="F19" s="85">
        <v>16.11</v>
      </c>
      <c r="G19" s="10">
        <f t="shared" si="0"/>
        <v>273.87</v>
      </c>
      <c r="H19" s="17"/>
      <c r="I19" s="16"/>
    </row>
    <row r="20" spans="1:14" x14ac:dyDescent="0.25">
      <c r="A20" s="20" t="s">
        <v>5</v>
      </c>
      <c r="B20" s="38" t="s">
        <v>29</v>
      </c>
      <c r="C20" s="26" t="s">
        <v>740</v>
      </c>
      <c r="D20" s="32" t="s">
        <v>46</v>
      </c>
      <c r="E20" s="143">
        <v>19</v>
      </c>
      <c r="F20" s="85">
        <v>8.4</v>
      </c>
      <c r="G20" s="10">
        <f t="shared" si="0"/>
        <v>159.6</v>
      </c>
      <c r="H20" s="17"/>
      <c r="I20" s="16"/>
    </row>
    <row r="21" spans="1:14" x14ac:dyDescent="0.25">
      <c r="A21" s="20" t="s">
        <v>5</v>
      </c>
      <c r="B21" s="38" t="s">
        <v>30</v>
      </c>
      <c r="C21" s="26" t="s">
        <v>741</v>
      </c>
      <c r="D21" s="32" t="s">
        <v>46</v>
      </c>
      <c r="E21" s="143">
        <v>4</v>
      </c>
      <c r="F21" s="85">
        <v>54</v>
      </c>
      <c r="G21" s="10">
        <f t="shared" si="0"/>
        <v>216</v>
      </c>
      <c r="H21" s="17"/>
      <c r="I21" s="16"/>
    </row>
    <row r="22" spans="1:14" ht="15" customHeight="1" x14ac:dyDescent="0.25">
      <c r="A22" s="20" t="s">
        <v>5</v>
      </c>
      <c r="B22" s="38" t="s">
        <v>31</v>
      </c>
      <c r="C22" s="26" t="s">
        <v>750</v>
      </c>
      <c r="D22" s="32" t="s">
        <v>46</v>
      </c>
      <c r="E22" s="143">
        <v>6</v>
      </c>
      <c r="F22" s="85">
        <v>10.76</v>
      </c>
      <c r="G22" s="10">
        <f t="shared" si="0"/>
        <v>64.56</v>
      </c>
      <c r="H22" s="17"/>
      <c r="I22" s="16"/>
    </row>
    <row r="23" spans="1:14" x14ac:dyDescent="0.25">
      <c r="A23" s="20" t="s">
        <v>5</v>
      </c>
      <c r="B23" s="38" t="s">
        <v>32</v>
      </c>
      <c r="C23" s="142" t="s">
        <v>751</v>
      </c>
      <c r="D23" s="32" t="s">
        <v>46</v>
      </c>
      <c r="E23" s="143">
        <v>3</v>
      </c>
      <c r="F23" s="85">
        <v>73.56</v>
      </c>
      <c r="G23" s="10">
        <f t="shared" si="0"/>
        <v>220.68</v>
      </c>
      <c r="H23" s="17"/>
      <c r="I23" s="16"/>
    </row>
    <row r="24" spans="1:14" ht="15" customHeight="1" x14ac:dyDescent="0.25">
      <c r="A24" s="20" t="s">
        <v>5</v>
      </c>
      <c r="B24" s="38" t="s">
        <v>33</v>
      </c>
      <c r="C24" s="142" t="s">
        <v>748</v>
      </c>
      <c r="D24" s="32" t="s">
        <v>46</v>
      </c>
      <c r="E24" s="143">
        <v>5</v>
      </c>
      <c r="F24" s="85">
        <v>16.53</v>
      </c>
      <c r="G24" s="10">
        <f t="shared" si="0"/>
        <v>82.65</v>
      </c>
      <c r="H24" s="17"/>
      <c r="I24" s="16"/>
    </row>
    <row r="25" spans="1:14" ht="15" customHeight="1" thickBot="1" x14ac:dyDescent="0.3">
      <c r="A25" s="20" t="s">
        <v>5</v>
      </c>
      <c r="B25" s="38" t="s">
        <v>34</v>
      </c>
      <c r="C25" s="26" t="s">
        <v>752</v>
      </c>
      <c r="D25" s="32" t="s">
        <v>49</v>
      </c>
      <c r="E25" s="143">
        <v>558</v>
      </c>
      <c r="F25" s="85">
        <v>8.1999999999999993</v>
      </c>
      <c r="G25" s="10">
        <f>ROUND((E25*F25),2)</f>
        <v>4575.6000000000004</v>
      </c>
      <c r="H25" s="17"/>
      <c r="I25" s="16"/>
    </row>
    <row r="26" spans="1:14" ht="29.25" thickBot="1" x14ac:dyDescent="0.3">
      <c r="A26" s="320" t="s">
        <v>5</v>
      </c>
      <c r="B26" s="321" t="s">
        <v>35</v>
      </c>
      <c r="C26" s="322" t="s">
        <v>774</v>
      </c>
      <c r="D26" s="323" t="s">
        <v>46</v>
      </c>
      <c r="E26" s="324">
        <v>134</v>
      </c>
      <c r="F26" s="326">
        <v>2.85</v>
      </c>
      <c r="G26" s="327">
        <f t="shared" ref="G26" si="1">ROUND((E26*F26),2)</f>
        <v>381.9</v>
      </c>
      <c r="H26" s="14" t="s">
        <v>19</v>
      </c>
      <c r="I26" s="15">
        <f>ROUND(SUM(G5:G26),2)</f>
        <v>128732.9</v>
      </c>
    </row>
    <row r="27" spans="1:14" s="3" customFormat="1" ht="18" x14ac:dyDescent="0.25">
      <c r="A27" s="19" t="s">
        <v>18</v>
      </c>
      <c r="B27" s="37" t="s">
        <v>16</v>
      </c>
      <c r="C27" s="144" t="s">
        <v>758</v>
      </c>
      <c r="D27" s="55" t="s">
        <v>42</v>
      </c>
      <c r="E27" s="67">
        <v>1306</v>
      </c>
      <c r="F27" s="89">
        <v>4.6900000000000004</v>
      </c>
      <c r="G27" s="9">
        <f t="shared" si="0"/>
        <v>6125.14</v>
      </c>
      <c r="H27" s="90"/>
      <c r="N27" s="33"/>
    </row>
    <row r="28" spans="1:14" ht="18" x14ac:dyDescent="0.25">
      <c r="A28" s="20" t="s">
        <v>18</v>
      </c>
      <c r="B28" s="38" t="s">
        <v>83</v>
      </c>
      <c r="C28" s="39" t="s">
        <v>576</v>
      </c>
      <c r="D28" s="40" t="s">
        <v>42</v>
      </c>
      <c r="E28" s="143">
        <v>1306</v>
      </c>
      <c r="F28" s="91">
        <v>6</v>
      </c>
      <c r="G28" s="10">
        <f t="shared" si="0"/>
        <v>7836</v>
      </c>
      <c r="H28" s="90"/>
      <c r="I28" s="3"/>
    </row>
    <row r="29" spans="1:14" ht="18" x14ac:dyDescent="0.25">
      <c r="A29" s="20" t="s">
        <v>18</v>
      </c>
      <c r="B29" s="38" t="s">
        <v>85</v>
      </c>
      <c r="C29" s="39" t="s">
        <v>87</v>
      </c>
      <c r="D29" s="40" t="s">
        <v>42</v>
      </c>
      <c r="E29" s="143">
        <v>3916.6</v>
      </c>
      <c r="F29" s="91">
        <v>3.09</v>
      </c>
      <c r="G29" s="10">
        <f t="shared" si="0"/>
        <v>12102.29</v>
      </c>
      <c r="H29" s="90"/>
      <c r="I29" s="3"/>
    </row>
    <row r="30" spans="1:14" ht="30" x14ac:dyDescent="0.25">
      <c r="A30" s="20" t="s">
        <v>18</v>
      </c>
      <c r="B30" s="38" t="s">
        <v>86</v>
      </c>
      <c r="C30" s="41" t="s">
        <v>89</v>
      </c>
      <c r="D30" s="40" t="s">
        <v>42</v>
      </c>
      <c r="E30" s="143">
        <v>1125</v>
      </c>
      <c r="F30" s="91">
        <v>5.55</v>
      </c>
      <c r="G30" s="10">
        <f t="shared" si="0"/>
        <v>6243.75</v>
      </c>
      <c r="H30" s="90"/>
      <c r="I30" s="3"/>
    </row>
    <row r="31" spans="1:14" ht="18" x14ac:dyDescent="0.25">
      <c r="A31" s="20" t="s">
        <v>18</v>
      </c>
      <c r="B31" s="38" t="s">
        <v>88</v>
      </c>
      <c r="C31" s="39" t="s">
        <v>26</v>
      </c>
      <c r="D31" s="40" t="s">
        <v>42</v>
      </c>
      <c r="E31" s="143">
        <v>26683.4</v>
      </c>
      <c r="F31" s="91">
        <v>5.55</v>
      </c>
      <c r="G31" s="10">
        <f t="shared" si="0"/>
        <v>148092.87</v>
      </c>
      <c r="H31" s="90"/>
      <c r="I31" s="3"/>
    </row>
    <row r="32" spans="1:14" ht="18" x14ac:dyDescent="0.25">
      <c r="A32" s="20" t="s">
        <v>18</v>
      </c>
      <c r="B32" s="38" t="s">
        <v>90</v>
      </c>
      <c r="C32" s="41" t="s">
        <v>92</v>
      </c>
      <c r="D32" s="40" t="s">
        <v>42</v>
      </c>
      <c r="E32" s="143">
        <v>1446.6000000000033</v>
      </c>
      <c r="F32" s="91">
        <v>9.6199999999999992</v>
      </c>
      <c r="G32" s="10">
        <f t="shared" si="0"/>
        <v>13916.29</v>
      </c>
      <c r="H32" s="90"/>
      <c r="I32" s="3"/>
    </row>
    <row r="33" spans="1:9" x14ac:dyDescent="0.25">
      <c r="A33" s="20" t="s">
        <v>18</v>
      </c>
      <c r="B33" s="38" t="s">
        <v>91</v>
      </c>
      <c r="C33" s="39" t="s">
        <v>94</v>
      </c>
      <c r="D33" s="32" t="s">
        <v>44</v>
      </c>
      <c r="E33" s="143">
        <v>14250.000000000033</v>
      </c>
      <c r="F33" s="91">
        <v>0.5</v>
      </c>
      <c r="G33" s="10">
        <f t="shared" si="0"/>
        <v>7125</v>
      </c>
      <c r="H33" s="13"/>
      <c r="I33" s="3"/>
    </row>
    <row r="34" spans="1:9" x14ac:dyDescent="0.25">
      <c r="A34" s="92" t="s">
        <v>18</v>
      </c>
      <c r="B34" s="38" t="s">
        <v>496</v>
      </c>
      <c r="C34" s="39" t="s">
        <v>96</v>
      </c>
      <c r="D34" s="42" t="s">
        <v>44</v>
      </c>
      <c r="E34" s="256">
        <v>750</v>
      </c>
      <c r="F34" s="93">
        <v>0.53</v>
      </c>
      <c r="G34" s="94">
        <f t="shared" si="0"/>
        <v>397.5</v>
      </c>
      <c r="H34" s="3"/>
      <c r="I34" s="3"/>
    </row>
    <row r="35" spans="1:9" x14ac:dyDescent="0.25">
      <c r="A35" s="20" t="s">
        <v>18</v>
      </c>
      <c r="B35" s="38" t="s">
        <v>497</v>
      </c>
      <c r="C35" s="39" t="s">
        <v>98</v>
      </c>
      <c r="D35" s="32" t="s">
        <v>44</v>
      </c>
      <c r="E35" s="143">
        <v>9828</v>
      </c>
      <c r="F35" s="91">
        <v>0.14000000000000001</v>
      </c>
      <c r="G35" s="10">
        <f t="shared" si="0"/>
        <v>1375.92</v>
      </c>
      <c r="H35" s="17"/>
      <c r="I35" s="16"/>
    </row>
    <row r="36" spans="1:9" x14ac:dyDescent="0.25">
      <c r="A36" s="20" t="s">
        <v>18</v>
      </c>
      <c r="B36" s="38" t="s">
        <v>93</v>
      </c>
      <c r="C36" s="39" t="s">
        <v>100</v>
      </c>
      <c r="D36" s="32" t="s">
        <v>44</v>
      </c>
      <c r="E36" s="143">
        <v>972</v>
      </c>
      <c r="F36" s="91">
        <v>0.18</v>
      </c>
      <c r="G36" s="10">
        <f t="shared" si="0"/>
        <v>174.96</v>
      </c>
      <c r="H36" s="17"/>
      <c r="I36" s="16"/>
    </row>
    <row r="37" spans="1:9" x14ac:dyDescent="0.25">
      <c r="A37" s="20" t="s">
        <v>18</v>
      </c>
      <c r="B37" s="38" t="s">
        <v>95</v>
      </c>
      <c r="C37" s="39" t="s">
        <v>102</v>
      </c>
      <c r="D37" s="32" t="s">
        <v>44</v>
      </c>
      <c r="E37" s="143">
        <v>14040</v>
      </c>
      <c r="F37" s="91">
        <v>0.95</v>
      </c>
      <c r="G37" s="10">
        <f t="shared" si="0"/>
        <v>13338</v>
      </c>
      <c r="H37" s="17"/>
      <c r="I37" s="16"/>
    </row>
    <row r="38" spans="1:9" x14ac:dyDescent="0.25">
      <c r="A38" s="20" t="s">
        <v>18</v>
      </c>
      <c r="B38" s="38" t="s">
        <v>97</v>
      </c>
      <c r="C38" s="43" t="s">
        <v>104</v>
      </c>
      <c r="D38" s="32" t="s">
        <v>44</v>
      </c>
      <c r="E38" s="143">
        <v>478</v>
      </c>
      <c r="F38" s="91">
        <v>6.2</v>
      </c>
      <c r="G38" s="10">
        <f t="shared" si="0"/>
        <v>2963.6</v>
      </c>
      <c r="H38" s="17"/>
      <c r="I38" s="16"/>
    </row>
    <row r="39" spans="1:9" x14ac:dyDescent="0.25">
      <c r="A39" s="20" t="s">
        <v>18</v>
      </c>
      <c r="B39" s="38" t="s">
        <v>99</v>
      </c>
      <c r="C39" s="313" t="s">
        <v>772</v>
      </c>
      <c r="D39" s="32" t="s">
        <v>44</v>
      </c>
      <c r="E39" s="143">
        <v>100</v>
      </c>
      <c r="F39" s="91">
        <v>6.53</v>
      </c>
      <c r="G39" s="10">
        <f t="shared" si="0"/>
        <v>653</v>
      </c>
      <c r="H39" s="17"/>
      <c r="I39" s="16"/>
    </row>
    <row r="40" spans="1:9" x14ac:dyDescent="0.25">
      <c r="A40" s="20" t="s">
        <v>18</v>
      </c>
      <c r="B40" s="38" t="s">
        <v>101</v>
      </c>
      <c r="C40" s="43" t="s">
        <v>107</v>
      </c>
      <c r="D40" s="145" t="s">
        <v>49</v>
      </c>
      <c r="E40" s="143">
        <v>100</v>
      </c>
      <c r="F40" s="91">
        <v>60.62</v>
      </c>
      <c r="G40" s="10">
        <f t="shared" si="0"/>
        <v>6062</v>
      </c>
      <c r="H40" s="17"/>
      <c r="I40" s="16"/>
    </row>
    <row r="41" spans="1:9" x14ac:dyDescent="0.25">
      <c r="A41" s="20" t="s">
        <v>18</v>
      </c>
      <c r="B41" s="38" t="s">
        <v>103</v>
      </c>
      <c r="C41" s="43" t="s">
        <v>109</v>
      </c>
      <c r="D41" s="32" t="s">
        <v>44</v>
      </c>
      <c r="E41" s="143">
        <v>4</v>
      </c>
      <c r="F41" s="91">
        <v>133.07</v>
      </c>
      <c r="G41" s="10">
        <f t="shared" si="0"/>
        <v>532.28</v>
      </c>
      <c r="H41" s="17"/>
      <c r="I41" s="16"/>
    </row>
    <row r="42" spans="1:9" x14ac:dyDescent="0.25">
      <c r="A42" s="20" t="s">
        <v>18</v>
      </c>
      <c r="B42" s="38" t="s">
        <v>105</v>
      </c>
      <c r="C42" s="146" t="s">
        <v>111</v>
      </c>
      <c r="D42" s="32" t="s">
        <v>44</v>
      </c>
      <c r="E42" s="143">
        <v>36</v>
      </c>
      <c r="F42" s="147">
        <v>53.59</v>
      </c>
      <c r="G42" s="10">
        <f t="shared" si="0"/>
        <v>1929.24</v>
      </c>
      <c r="H42" s="95"/>
      <c r="I42" s="44"/>
    </row>
    <row r="43" spans="1:9" ht="18" x14ac:dyDescent="0.25">
      <c r="A43" s="20" t="s">
        <v>18</v>
      </c>
      <c r="B43" s="38" t="s">
        <v>106</v>
      </c>
      <c r="C43" s="148" t="s">
        <v>113</v>
      </c>
      <c r="D43" s="40" t="s">
        <v>42</v>
      </c>
      <c r="E43" s="143">
        <v>24.36</v>
      </c>
      <c r="F43" s="147">
        <v>271.97000000000003</v>
      </c>
      <c r="G43" s="10">
        <f t="shared" si="0"/>
        <v>6625.19</v>
      </c>
      <c r="H43" s="95"/>
      <c r="I43" s="44"/>
    </row>
    <row r="44" spans="1:9" x14ac:dyDescent="0.25">
      <c r="A44" s="20" t="s">
        <v>18</v>
      </c>
      <c r="B44" s="38" t="s">
        <v>108</v>
      </c>
      <c r="C44" s="171" t="s">
        <v>115</v>
      </c>
      <c r="D44" s="32" t="s">
        <v>44</v>
      </c>
      <c r="E44" s="143">
        <v>10790.000000000013</v>
      </c>
      <c r="F44" s="91">
        <v>4.09</v>
      </c>
      <c r="G44" s="10">
        <f t="shared" si="0"/>
        <v>44131.1</v>
      </c>
      <c r="H44" s="17"/>
      <c r="I44" s="16"/>
    </row>
    <row r="45" spans="1:9" x14ac:dyDescent="0.25">
      <c r="A45" s="20" t="s">
        <v>18</v>
      </c>
      <c r="B45" s="38" t="s">
        <v>110</v>
      </c>
      <c r="C45" s="170" t="s">
        <v>117</v>
      </c>
      <c r="D45" s="32" t="s">
        <v>44</v>
      </c>
      <c r="E45" s="274">
        <v>2750</v>
      </c>
      <c r="F45" s="91">
        <v>0.9</v>
      </c>
      <c r="G45" s="10">
        <f t="shared" si="0"/>
        <v>2475</v>
      </c>
      <c r="H45" s="17"/>
      <c r="I45" s="16"/>
    </row>
    <row r="46" spans="1:9" ht="30" x14ac:dyDescent="0.25">
      <c r="A46" s="20" t="s">
        <v>18</v>
      </c>
      <c r="B46" s="38" t="s">
        <v>112</v>
      </c>
      <c r="C46" s="309" t="s">
        <v>414</v>
      </c>
      <c r="D46" s="32" t="s">
        <v>44</v>
      </c>
      <c r="E46" s="274">
        <v>5150</v>
      </c>
      <c r="F46" s="91">
        <v>5.04</v>
      </c>
      <c r="G46" s="10">
        <f t="shared" si="0"/>
        <v>25956</v>
      </c>
      <c r="H46" s="17"/>
      <c r="I46" s="16"/>
    </row>
    <row r="47" spans="1:9" ht="18.75" thickBot="1" x14ac:dyDescent="0.3">
      <c r="A47" s="20" t="s">
        <v>18</v>
      </c>
      <c r="B47" s="38" t="s">
        <v>114</v>
      </c>
      <c r="C47" s="39" t="s">
        <v>26</v>
      </c>
      <c r="D47" s="40" t="s">
        <v>42</v>
      </c>
      <c r="E47" s="274">
        <v>1400</v>
      </c>
      <c r="F47" s="91">
        <v>5.55</v>
      </c>
      <c r="G47" s="10">
        <f t="shared" si="0"/>
        <v>7770</v>
      </c>
      <c r="H47" s="17"/>
      <c r="I47" s="16"/>
    </row>
    <row r="48" spans="1:9" ht="29.25" thickBot="1" x14ac:dyDescent="0.3">
      <c r="A48" s="92" t="s">
        <v>18</v>
      </c>
      <c r="B48" s="96" t="s">
        <v>118</v>
      </c>
      <c r="C48" s="172" t="s">
        <v>120</v>
      </c>
      <c r="D48" s="48" t="s">
        <v>42</v>
      </c>
      <c r="E48" s="281">
        <v>1400</v>
      </c>
      <c r="F48" s="93">
        <v>18</v>
      </c>
      <c r="G48" s="94">
        <f t="shared" si="0"/>
        <v>25200</v>
      </c>
      <c r="H48" s="14" t="s">
        <v>121</v>
      </c>
      <c r="I48" s="15">
        <f>ROUND(SUM(G27:G48),2)</f>
        <v>341025.13</v>
      </c>
    </row>
    <row r="49" spans="1:9" x14ac:dyDescent="0.25">
      <c r="A49" s="19" t="s">
        <v>122</v>
      </c>
      <c r="B49" s="37" t="s">
        <v>123</v>
      </c>
      <c r="C49" s="168" t="s">
        <v>126</v>
      </c>
      <c r="D49" s="111" t="s">
        <v>46</v>
      </c>
      <c r="E49" s="273">
        <v>3</v>
      </c>
      <c r="F49" s="98">
        <v>252.9</v>
      </c>
      <c r="G49" s="9">
        <f t="shared" si="0"/>
        <v>758.7</v>
      </c>
      <c r="H49" s="90"/>
      <c r="I49" s="3"/>
    </row>
    <row r="50" spans="1:9" x14ac:dyDescent="0.25">
      <c r="A50" s="20" t="s">
        <v>122</v>
      </c>
      <c r="B50" s="38" t="s">
        <v>125</v>
      </c>
      <c r="C50" s="45" t="s">
        <v>128</v>
      </c>
      <c r="D50" s="32" t="s">
        <v>49</v>
      </c>
      <c r="E50" s="274">
        <v>100</v>
      </c>
      <c r="F50" s="100">
        <v>7.95</v>
      </c>
      <c r="G50" s="10">
        <f t="shared" si="0"/>
        <v>795</v>
      </c>
      <c r="H50" s="90"/>
      <c r="I50" s="3"/>
    </row>
    <row r="51" spans="1:9" x14ac:dyDescent="0.25">
      <c r="A51" s="20" t="s">
        <v>122</v>
      </c>
      <c r="B51" s="38" t="s">
        <v>127</v>
      </c>
      <c r="C51" s="46" t="s">
        <v>130</v>
      </c>
      <c r="D51" s="32" t="s">
        <v>44</v>
      </c>
      <c r="E51" s="143">
        <v>200</v>
      </c>
      <c r="F51" s="100">
        <v>0.9</v>
      </c>
      <c r="G51" s="10">
        <f t="shared" si="0"/>
        <v>180</v>
      </c>
      <c r="H51" s="90"/>
      <c r="I51" s="3"/>
    </row>
    <row r="52" spans="1:9" ht="18" x14ac:dyDescent="0.25">
      <c r="A52" s="20" t="s">
        <v>122</v>
      </c>
      <c r="B52" s="38" t="s">
        <v>129</v>
      </c>
      <c r="C52" s="46" t="s">
        <v>132</v>
      </c>
      <c r="D52" s="40" t="s">
        <v>42</v>
      </c>
      <c r="E52" s="143">
        <v>5</v>
      </c>
      <c r="F52" s="100">
        <v>65.599999999999994</v>
      </c>
      <c r="G52" s="10">
        <f t="shared" si="0"/>
        <v>328</v>
      </c>
      <c r="H52" s="90"/>
      <c r="I52" s="3"/>
    </row>
    <row r="53" spans="1:9" ht="18.75" thickBot="1" x14ac:dyDescent="0.3">
      <c r="A53" s="20" t="s">
        <v>122</v>
      </c>
      <c r="B53" s="38" t="s">
        <v>131</v>
      </c>
      <c r="C53" s="46" t="s">
        <v>134</v>
      </c>
      <c r="D53" s="40" t="s">
        <v>42</v>
      </c>
      <c r="E53" s="143">
        <v>20</v>
      </c>
      <c r="F53" s="100">
        <v>63.3</v>
      </c>
      <c r="G53" s="10">
        <f t="shared" si="0"/>
        <v>1266</v>
      </c>
      <c r="H53" s="13"/>
      <c r="I53" s="3"/>
    </row>
    <row r="54" spans="1:9" ht="29.25" thickBot="1" x14ac:dyDescent="0.3">
      <c r="A54" s="101" t="s">
        <v>122</v>
      </c>
      <c r="B54" s="109" t="s">
        <v>133</v>
      </c>
      <c r="C54" s="51" t="s">
        <v>136</v>
      </c>
      <c r="D54" s="60" t="s">
        <v>42</v>
      </c>
      <c r="E54" s="257">
        <v>40</v>
      </c>
      <c r="F54" s="103">
        <v>28.54</v>
      </c>
      <c r="G54" s="53">
        <f t="shared" si="0"/>
        <v>1141.5999999999999</v>
      </c>
      <c r="H54" s="14" t="s">
        <v>137</v>
      </c>
      <c r="I54" s="15">
        <f>ROUND(SUM(G49:G54),2)</f>
        <v>4469.3</v>
      </c>
    </row>
    <row r="55" spans="1:9" ht="30" x14ac:dyDescent="0.25">
      <c r="A55" s="19" t="s">
        <v>138</v>
      </c>
      <c r="B55" s="97" t="s">
        <v>139</v>
      </c>
      <c r="C55" s="49" t="s">
        <v>140</v>
      </c>
      <c r="D55" s="150" t="s">
        <v>46</v>
      </c>
      <c r="E55" s="67">
        <v>9</v>
      </c>
      <c r="F55" s="98">
        <v>419.31</v>
      </c>
      <c r="G55" s="9">
        <f t="shared" si="0"/>
        <v>3773.79</v>
      </c>
      <c r="H55" s="17"/>
      <c r="I55" s="16"/>
    </row>
    <row r="56" spans="1:9" x14ac:dyDescent="0.25">
      <c r="A56" s="20" t="s">
        <v>138</v>
      </c>
      <c r="B56" s="99" t="s">
        <v>141</v>
      </c>
      <c r="C56" s="46" t="s">
        <v>142</v>
      </c>
      <c r="D56" s="50" t="s">
        <v>46</v>
      </c>
      <c r="E56" s="143">
        <v>11</v>
      </c>
      <c r="F56" s="100">
        <v>134.36000000000001</v>
      </c>
      <c r="G56" s="10">
        <f t="shared" si="0"/>
        <v>1477.96</v>
      </c>
      <c r="H56" s="17"/>
      <c r="I56" s="16"/>
    </row>
    <row r="57" spans="1:9" ht="30" x14ac:dyDescent="0.25">
      <c r="A57" s="20" t="s">
        <v>138</v>
      </c>
      <c r="B57" s="99" t="s">
        <v>143</v>
      </c>
      <c r="C57" s="46" t="s">
        <v>144</v>
      </c>
      <c r="D57" s="50" t="s">
        <v>49</v>
      </c>
      <c r="E57" s="143">
        <v>175</v>
      </c>
      <c r="F57" s="100">
        <v>12.36</v>
      </c>
      <c r="G57" s="10">
        <f t="shared" si="0"/>
        <v>2163</v>
      </c>
      <c r="H57" s="17"/>
      <c r="I57" s="16"/>
    </row>
    <row r="58" spans="1:9" ht="18" x14ac:dyDescent="0.25">
      <c r="A58" s="20" t="s">
        <v>138</v>
      </c>
      <c r="B58" s="99" t="s">
        <v>145</v>
      </c>
      <c r="C58" s="46" t="s">
        <v>146</v>
      </c>
      <c r="D58" s="151" t="s">
        <v>42</v>
      </c>
      <c r="E58" s="143">
        <v>875</v>
      </c>
      <c r="F58" s="100">
        <v>2.19</v>
      </c>
      <c r="G58" s="10">
        <f t="shared" si="0"/>
        <v>1916.25</v>
      </c>
      <c r="H58" s="17"/>
      <c r="I58" s="16"/>
    </row>
    <row r="59" spans="1:9" ht="18" x14ac:dyDescent="0.25">
      <c r="A59" s="20" t="s">
        <v>138</v>
      </c>
      <c r="B59" s="99" t="s">
        <v>147</v>
      </c>
      <c r="C59" s="46" t="s">
        <v>148</v>
      </c>
      <c r="D59" s="151" t="s">
        <v>42</v>
      </c>
      <c r="E59" s="143">
        <v>426.3</v>
      </c>
      <c r="F59" s="100">
        <v>3.72</v>
      </c>
      <c r="G59" s="10">
        <f t="shared" si="0"/>
        <v>1585.84</v>
      </c>
      <c r="H59" s="17"/>
      <c r="I59" s="16"/>
    </row>
    <row r="60" spans="1:9" ht="30" x14ac:dyDescent="0.25">
      <c r="A60" s="20" t="s">
        <v>138</v>
      </c>
      <c r="B60" s="99" t="s">
        <v>149</v>
      </c>
      <c r="C60" s="46" t="s">
        <v>150</v>
      </c>
      <c r="D60" s="50" t="s">
        <v>46</v>
      </c>
      <c r="E60" s="143">
        <v>11</v>
      </c>
      <c r="F60" s="100">
        <v>96.56</v>
      </c>
      <c r="G60" s="10">
        <f t="shared" si="0"/>
        <v>1062.1600000000001</v>
      </c>
      <c r="H60" s="17"/>
      <c r="I60" s="16"/>
    </row>
    <row r="61" spans="1:9" ht="30" x14ac:dyDescent="0.25">
      <c r="A61" s="20" t="s">
        <v>138</v>
      </c>
      <c r="B61" s="99" t="s">
        <v>151</v>
      </c>
      <c r="C61" s="46" t="s">
        <v>152</v>
      </c>
      <c r="D61" s="50" t="s">
        <v>46</v>
      </c>
      <c r="E61" s="143">
        <v>9</v>
      </c>
      <c r="F61" s="100">
        <v>352.6</v>
      </c>
      <c r="G61" s="10">
        <f t="shared" si="0"/>
        <v>3173.4</v>
      </c>
      <c r="H61" s="17"/>
      <c r="I61" s="16"/>
    </row>
    <row r="62" spans="1:9" ht="30" x14ac:dyDescent="0.25">
      <c r="A62" s="20" t="s">
        <v>138</v>
      </c>
      <c r="B62" s="99" t="s">
        <v>153</v>
      </c>
      <c r="C62" s="46" t="s">
        <v>154</v>
      </c>
      <c r="D62" s="151" t="s">
        <v>42</v>
      </c>
      <c r="E62" s="143">
        <v>500</v>
      </c>
      <c r="F62" s="100">
        <v>3.72</v>
      </c>
      <c r="G62" s="10">
        <f t="shared" si="0"/>
        <v>1860</v>
      </c>
      <c r="H62" s="17"/>
      <c r="I62" s="16"/>
    </row>
    <row r="63" spans="1:9" ht="18" x14ac:dyDescent="0.25">
      <c r="A63" s="20" t="s">
        <v>138</v>
      </c>
      <c r="B63" s="99" t="s">
        <v>155</v>
      </c>
      <c r="C63" s="46" t="s">
        <v>156</v>
      </c>
      <c r="D63" s="151" t="s">
        <v>42</v>
      </c>
      <c r="E63" s="143">
        <v>43.75</v>
      </c>
      <c r="F63" s="100">
        <v>28.54</v>
      </c>
      <c r="G63" s="10">
        <f t="shared" si="0"/>
        <v>1248.6300000000001</v>
      </c>
      <c r="H63" s="17"/>
      <c r="I63" s="16"/>
    </row>
    <row r="64" spans="1:9" ht="18" x14ac:dyDescent="0.25">
      <c r="A64" s="20" t="s">
        <v>138</v>
      </c>
      <c r="B64" s="99" t="s">
        <v>157</v>
      </c>
      <c r="C64" s="46" t="s">
        <v>158</v>
      </c>
      <c r="D64" s="151" t="s">
        <v>42</v>
      </c>
      <c r="E64" s="143">
        <v>350</v>
      </c>
      <c r="F64" s="100">
        <v>16.010000000000002</v>
      </c>
      <c r="G64" s="10">
        <f t="shared" si="0"/>
        <v>5603.5</v>
      </c>
      <c r="H64" s="17"/>
      <c r="I64" s="16"/>
    </row>
    <row r="65" spans="1:14" ht="18" x14ac:dyDescent="0.25">
      <c r="A65" s="20" t="s">
        <v>138</v>
      </c>
      <c r="B65" s="99" t="s">
        <v>159</v>
      </c>
      <c r="C65" s="39" t="s">
        <v>26</v>
      </c>
      <c r="D65" s="151" t="s">
        <v>42</v>
      </c>
      <c r="E65" s="143">
        <v>448.7</v>
      </c>
      <c r="F65" s="100">
        <v>4.49</v>
      </c>
      <c r="G65" s="10">
        <f t="shared" si="0"/>
        <v>2014.66</v>
      </c>
      <c r="H65" s="17"/>
      <c r="I65" s="16"/>
    </row>
    <row r="66" spans="1:14" x14ac:dyDescent="0.25">
      <c r="A66" s="20" t="s">
        <v>138</v>
      </c>
      <c r="B66" s="99" t="s">
        <v>160</v>
      </c>
      <c r="C66" s="46" t="s">
        <v>161</v>
      </c>
      <c r="D66" s="50" t="s">
        <v>49</v>
      </c>
      <c r="E66" s="143">
        <v>175</v>
      </c>
      <c r="F66" s="100">
        <v>3.42</v>
      </c>
      <c r="G66" s="10">
        <f t="shared" si="0"/>
        <v>598.5</v>
      </c>
      <c r="H66" s="17"/>
      <c r="I66" s="16"/>
    </row>
    <row r="67" spans="1:14" x14ac:dyDescent="0.25">
      <c r="A67" s="20" t="s">
        <v>138</v>
      </c>
      <c r="B67" s="99" t="s">
        <v>162</v>
      </c>
      <c r="C67" s="46" t="s">
        <v>163</v>
      </c>
      <c r="D67" s="50" t="s">
        <v>49</v>
      </c>
      <c r="E67" s="143">
        <v>175</v>
      </c>
      <c r="F67" s="100">
        <v>4.08</v>
      </c>
      <c r="G67" s="10">
        <f t="shared" ref="G67:G219" si="2">ROUND((E67*F67),2)</f>
        <v>714</v>
      </c>
      <c r="H67" s="17"/>
      <c r="I67" s="16"/>
    </row>
    <row r="68" spans="1:14" x14ac:dyDescent="0.25">
      <c r="A68" s="314" t="s">
        <v>138</v>
      </c>
      <c r="B68" s="315" t="s">
        <v>164</v>
      </c>
      <c r="C68" s="316" t="s">
        <v>163</v>
      </c>
      <c r="D68" s="317" t="s">
        <v>49</v>
      </c>
      <c r="E68" s="318">
        <v>875</v>
      </c>
      <c r="F68" s="334"/>
      <c r="G68" s="335"/>
      <c r="H68" s="17"/>
      <c r="I68" s="16"/>
    </row>
    <row r="69" spans="1:14" ht="30" x14ac:dyDescent="0.25">
      <c r="A69" s="20" t="s">
        <v>138</v>
      </c>
      <c r="B69" s="99" t="s">
        <v>166</v>
      </c>
      <c r="C69" s="46" t="s">
        <v>165</v>
      </c>
      <c r="D69" s="50" t="s">
        <v>49</v>
      </c>
      <c r="E69" s="143">
        <v>70</v>
      </c>
      <c r="F69" s="100">
        <v>81.05</v>
      </c>
      <c r="G69" s="10">
        <f t="shared" si="2"/>
        <v>5673.5</v>
      </c>
      <c r="H69" s="17"/>
      <c r="I69" s="16"/>
    </row>
    <row r="70" spans="1:14" x14ac:dyDescent="0.25">
      <c r="A70" s="20" t="s">
        <v>138</v>
      </c>
      <c r="B70" s="99" t="s">
        <v>168</v>
      </c>
      <c r="C70" s="46" t="s">
        <v>167</v>
      </c>
      <c r="D70" s="30" t="s">
        <v>44</v>
      </c>
      <c r="E70" s="143">
        <v>50</v>
      </c>
      <c r="F70" s="100">
        <v>0.53</v>
      </c>
      <c r="G70" s="10">
        <f t="shared" si="2"/>
        <v>26.5</v>
      </c>
      <c r="H70" s="17"/>
      <c r="I70" s="16"/>
    </row>
    <row r="71" spans="1:14" x14ac:dyDescent="0.25">
      <c r="A71" s="20" t="s">
        <v>138</v>
      </c>
      <c r="B71" s="99" t="s">
        <v>170</v>
      </c>
      <c r="C71" s="46" t="s">
        <v>169</v>
      </c>
      <c r="D71" s="30" t="s">
        <v>44</v>
      </c>
      <c r="E71" s="143">
        <v>16.66</v>
      </c>
      <c r="F71" s="100">
        <v>9.3000000000000007</v>
      </c>
      <c r="G71" s="10">
        <f t="shared" si="2"/>
        <v>154.94</v>
      </c>
      <c r="H71" s="17"/>
      <c r="I71" s="16"/>
    </row>
    <row r="72" spans="1:14" ht="30" x14ac:dyDescent="0.25">
      <c r="A72" s="20" t="s">
        <v>138</v>
      </c>
      <c r="B72" s="99" t="s">
        <v>172</v>
      </c>
      <c r="C72" s="46" t="s">
        <v>171</v>
      </c>
      <c r="D72" s="30" t="s">
        <v>44</v>
      </c>
      <c r="E72" s="143">
        <v>5</v>
      </c>
      <c r="F72" s="100">
        <v>135.69</v>
      </c>
      <c r="G72" s="10">
        <f t="shared" si="2"/>
        <v>678.45</v>
      </c>
      <c r="H72" s="3"/>
      <c r="I72" s="3"/>
      <c r="N72" s="123"/>
    </row>
    <row r="73" spans="1:14" x14ac:dyDescent="0.25">
      <c r="A73" s="20" t="s">
        <v>138</v>
      </c>
      <c r="B73" s="99" t="s">
        <v>173</v>
      </c>
      <c r="C73" s="152" t="s">
        <v>418</v>
      </c>
      <c r="D73" s="153" t="s">
        <v>49</v>
      </c>
      <c r="E73" s="274">
        <v>41</v>
      </c>
      <c r="F73" s="100">
        <v>41.31</v>
      </c>
      <c r="G73" s="10">
        <f t="shared" si="2"/>
        <v>1693.71</v>
      </c>
      <c r="H73" s="17"/>
      <c r="I73" s="16"/>
    </row>
    <row r="74" spans="1:14" ht="18" x14ac:dyDescent="0.25">
      <c r="A74" s="20" t="s">
        <v>138</v>
      </c>
      <c r="B74" s="99" t="s">
        <v>524</v>
      </c>
      <c r="C74" s="46" t="s">
        <v>175</v>
      </c>
      <c r="D74" s="151" t="s">
        <v>42</v>
      </c>
      <c r="E74" s="143">
        <v>8.2000000000000011</v>
      </c>
      <c r="F74" s="100">
        <v>28.54</v>
      </c>
      <c r="G74" s="10">
        <f t="shared" si="2"/>
        <v>234.03</v>
      </c>
      <c r="H74" s="17"/>
      <c r="I74" s="16"/>
    </row>
    <row r="75" spans="1:14" x14ac:dyDescent="0.25">
      <c r="A75" s="20" t="s">
        <v>138</v>
      </c>
      <c r="B75" s="99" t="s">
        <v>174</v>
      </c>
      <c r="C75" s="46" t="s">
        <v>177</v>
      </c>
      <c r="D75" s="30" t="s">
        <v>46</v>
      </c>
      <c r="E75" s="143">
        <v>4</v>
      </c>
      <c r="F75" s="100">
        <v>66.650000000000006</v>
      </c>
      <c r="G75" s="10">
        <f t="shared" si="2"/>
        <v>266.60000000000002</v>
      </c>
      <c r="H75" s="17"/>
      <c r="I75" s="16"/>
    </row>
    <row r="76" spans="1:14" x14ac:dyDescent="0.25">
      <c r="A76" s="20" t="s">
        <v>138</v>
      </c>
      <c r="B76" s="99" t="s">
        <v>176</v>
      </c>
      <c r="C76" s="46" t="s">
        <v>180</v>
      </c>
      <c r="D76" s="30" t="s">
        <v>44</v>
      </c>
      <c r="E76" s="143">
        <v>328</v>
      </c>
      <c r="F76" s="100">
        <v>1.04</v>
      </c>
      <c r="G76" s="10">
        <f t="shared" si="2"/>
        <v>341.12</v>
      </c>
      <c r="H76" s="17"/>
      <c r="I76" s="16"/>
    </row>
    <row r="77" spans="1:14" ht="18" x14ac:dyDescent="0.25">
      <c r="A77" s="20" t="s">
        <v>138</v>
      </c>
      <c r="B77" s="99" t="s">
        <v>178</v>
      </c>
      <c r="C77" s="56" t="s">
        <v>181</v>
      </c>
      <c r="D77" s="151" t="s">
        <v>42</v>
      </c>
      <c r="E77" s="143">
        <v>110.7</v>
      </c>
      <c r="F77" s="100">
        <v>7.66</v>
      </c>
      <c r="G77" s="10">
        <f t="shared" si="2"/>
        <v>847.96</v>
      </c>
      <c r="H77" s="2"/>
    </row>
    <row r="78" spans="1:14" ht="15.75" thickBot="1" x14ac:dyDescent="0.3">
      <c r="A78" s="20" t="s">
        <v>138</v>
      </c>
      <c r="B78" s="99" t="s">
        <v>535</v>
      </c>
      <c r="C78" s="56" t="s">
        <v>536</v>
      </c>
      <c r="D78" s="30" t="s">
        <v>44</v>
      </c>
      <c r="E78" s="143">
        <v>1250</v>
      </c>
      <c r="F78" s="100">
        <v>18</v>
      </c>
      <c r="G78" s="10">
        <f t="shared" si="2"/>
        <v>22500</v>
      </c>
      <c r="H78" s="2"/>
    </row>
    <row r="79" spans="1:14" ht="30.75" thickBot="1" x14ac:dyDescent="0.3">
      <c r="A79" s="101" t="s">
        <v>138</v>
      </c>
      <c r="B79" s="102" t="s">
        <v>535</v>
      </c>
      <c r="C79" s="59" t="s">
        <v>575</v>
      </c>
      <c r="D79" s="308" t="s">
        <v>51</v>
      </c>
      <c r="E79" s="282">
        <v>165</v>
      </c>
      <c r="F79" s="108">
        <v>12.7</v>
      </c>
      <c r="G79" s="174">
        <f t="shared" si="2"/>
        <v>2095.5</v>
      </c>
      <c r="H79" s="104" t="s">
        <v>182</v>
      </c>
      <c r="I79" s="15">
        <f>ROUND(SUM(G55:G79),2)</f>
        <v>61704</v>
      </c>
    </row>
    <row r="80" spans="1:14" ht="30" x14ac:dyDescent="0.25">
      <c r="A80" s="19" t="s">
        <v>183</v>
      </c>
      <c r="B80" s="37" t="s">
        <v>184</v>
      </c>
      <c r="C80" s="54" t="s">
        <v>421</v>
      </c>
      <c r="D80" s="55" t="s">
        <v>42</v>
      </c>
      <c r="E80" s="67">
        <v>396.5</v>
      </c>
      <c r="F80" s="98">
        <v>17.89</v>
      </c>
      <c r="G80" s="9">
        <f t="shared" si="2"/>
        <v>7093.39</v>
      </c>
      <c r="H80" s="352" t="s">
        <v>186</v>
      </c>
      <c r="I80" s="16"/>
    </row>
    <row r="81" spans="1:9" ht="30" x14ac:dyDescent="0.25">
      <c r="A81" s="20" t="s">
        <v>183</v>
      </c>
      <c r="B81" s="38" t="s">
        <v>187</v>
      </c>
      <c r="C81" s="56" t="s">
        <v>188</v>
      </c>
      <c r="D81" s="32" t="s">
        <v>44</v>
      </c>
      <c r="E81" s="276">
        <v>305</v>
      </c>
      <c r="F81" s="105">
        <v>14.03</v>
      </c>
      <c r="G81" s="10">
        <f t="shared" si="2"/>
        <v>4279.1499999999996</v>
      </c>
      <c r="H81" s="351"/>
      <c r="I81" s="16"/>
    </row>
    <row r="82" spans="1:9" ht="30.75" thickBot="1" x14ac:dyDescent="0.3">
      <c r="A82" s="20" t="s">
        <v>183</v>
      </c>
      <c r="B82" s="38" t="s">
        <v>189</v>
      </c>
      <c r="C82" s="51" t="s">
        <v>420</v>
      </c>
      <c r="D82" s="32" t="s">
        <v>44</v>
      </c>
      <c r="E82" s="276">
        <v>240</v>
      </c>
      <c r="F82" s="105">
        <v>34.229999999999997</v>
      </c>
      <c r="G82" s="10">
        <f t="shared" si="2"/>
        <v>8215.2000000000007</v>
      </c>
      <c r="H82" s="351"/>
      <c r="I82" s="16"/>
    </row>
    <row r="83" spans="1:9" ht="30" x14ac:dyDescent="0.25">
      <c r="A83" s="20" t="s">
        <v>183</v>
      </c>
      <c r="B83" s="38" t="s">
        <v>191</v>
      </c>
      <c r="C83" s="57" t="s">
        <v>198</v>
      </c>
      <c r="D83" s="40" t="s">
        <v>42</v>
      </c>
      <c r="E83" s="276">
        <v>396.9</v>
      </c>
      <c r="F83" s="105">
        <v>17.93</v>
      </c>
      <c r="G83" s="10">
        <f t="shared" si="2"/>
        <v>7116.42</v>
      </c>
      <c r="H83" s="351"/>
      <c r="I83" s="16"/>
    </row>
    <row r="84" spans="1:9" ht="30" x14ac:dyDescent="0.25">
      <c r="A84" s="20" t="s">
        <v>183</v>
      </c>
      <c r="B84" s="38" t="s">
        <v>193</v>
      </c>
      <c r="C84" s="56" t="s">
        <v>200</v>
      </c>
      <c r="D84" s="32" t="s">
        <v>44</v>
      </c>
      <c r="E84" s="276">
        <v>405</v>
      </c>
      <c r="F84" s="105">
        <v>10.85</v>
      </c>
      <c r="G84" s="10">
        <f t="shared" si="2"/>
        <v>4394.25</v>
      </c>
      <c r="H84" s="351"/>
      <c r="I84" s="16"/>
    </row>
    <row r="85" spans="1:9" ht="30" x14ac:dyDescent="0.25">
      <c r="A85" s="20" t="s">
        <v>183</v>
      </c>
      <c r="B85" s="38" t="s">
        <v>195</v>
      </c>
      <c r="C85" s="56" t="s">
        <v>192</v>
      </c>
      <c r="D85" s="32" t="s">
        <v>44</v>
      </c>
      <c r="E85" s="276">
        <v>405</v>
      </c>
      <c r="F85" s="105">
        <v>2.0099999999999998</v>
      </c>
      <c r="G85" s="10">
        <f t="shared" si="2"/>
        <v>814.05</v>
      </c>
      <c r="H85" s="351"/>
      <c r="I85" s="16"/>
    </row>
    <row r="86" spans="1:9" ht="30.75" thickBot="1" x14ac:dyDescent="0.3">
      <c r="A86" s="20" t="s">
        <v>183</v>
      </c>
      <c r="B86" s="38" t="s">
        <v>197</v>
      </c>
      <c r="C86" s="51" t="s">
        <v>203</v>
      </c>
      <c r="D86" s="32" t="s">
        <v>44</v>
      </c>
      <c r="E86" s="276">
        <v>405</v>
      </c>
      <c r="F86" s="105">
        <v>24.63</v>
      </c>
      <c r="G86" s="10">
        <f t="shared" si="2"/>
        <v>9975.15</v>
      </c>
      <c r="H86" s="351"/>
      <c r="I86" s="16"/>
    </row>
    <row r="87" spans="1:9" ht="30" x14ac:dyDescent="0.25">
      <c r="A87" s="20" t="s">
        <v>183</v>
      </c>
      <c r="B87" s="38" t="s">
        <v>199</v>
      </c>
      <c r="C87" s="57" t="s">
        <v>205</v>
      </c>
      <c r="D87" s="40" t="s">
        <v>42</v>
      </c>
      <c r="E87" s="276">
        <v>290.5</v>
      </c>
      <c r="F87" s="105">
        <v>17.87</v>
      </c>
      <c r="G87" s="10">
        <f t="shared" si="2"/>
        <v>5191.24</v>
      </c>
      <c r="H87" s="351"/>
      <c r="I87" s="16"/>
    </row>
    <row r="88" spans="1:9" ht="30" x14ac:dyDescent="0.25">
      <c r="A88" s="20" t="s">
        <v>183</v>
      </c>
      <c r="B88" s="38" t="s">
        <v>201</v>
      </c>
      <c r="C88" s="56" t="s">
        <v>200</v>
      </c>
      <c r="D88" s="32" t="s">
        <v>44</v>
      </c>
      <c r="E88" s="276">
        <v>166</v>
      </c>
      <c r="F88" s="105">
        <v>10.85</v>
      </c>
      <c r="G88" s="10">
        <f t="shared" si="2"/>
        <v>1801.1</v>
      </c>
      <c r="H88" s="351"/>
      <c r="I88" s="16"/>
    </row>
    <row r="89" spans="1:9" ht="30" x14ac:dyDescent="0.25">
      <c r="A89" s="20" t="s">
        <v>183</v>
      </c>
      <c r="B89" s="38" t="s">
        <v>202</v>
      </c>
      <c r="C89" s="56" t="s">
        <v>192</v>
      </c>
      <c r="D89" s="32" t="s">
        <v>44</v>
      </c>
      <c r="E89" s="276">
        <v>166</v>
      </c>
      <c r="F89" s="105">
        <v>2.0099999999999998</v>
      </c>
      <c r="G89" s="10">
        <f t="shared" si="2"/>
        <v>333.66</v>
      </c>
      <c r="H89" s="351"/>
      <c r="I89" s="16"/>
    </row>
    <row r="90" spans="1:9" ht="30" x14ac:dyDescent="0.25">
      <c r="A90" s="20" t="s">
        <v>183</v>
      </c>
      <c r="B90" s="38" t="s">
        <v>204</v>
      </c>
      <c r="C90" s="56" t="s">
        <v>209</v>
      </c>
      <c r="D90" s="32" t="s">
        <v>44</v>
      </c>
      <c r="E90" s="276">
        <v>155</v>
      </c>
      <c r="F90" s="105">
        <v>22.68</v>
      </c>
      <c r="G90" s="10">
        <f t="shared" si="2"/>
        <v>3515.4</v>
      </c>
      <c r="H90" s="351"/>
      <c r="I90" s="16"/>
    </row>
    <row r="91" spans="1:9" ht="30" x14ac:dyDescent="0.25">
      <c r="A91" s="20" t="s">
        <v>183</v>
      </c>
      <c r="B91" s="38" t="s">
        <v>206</v>
      </c>
      <c r="C91" s="56" t="s">
        <v>194</v>
      </c>
      <c r="D91" s="32" t="s">
        <v>44</v>
      </c>
      <c r="E91" s="276">
        <v>6</v>
      </c>
      <c r="F91" s="105">
        <v>42.42</v>
      </c>
      <c r="G91" s="10">
        <f t="shared" si="2"/>
        <v>254.52</v>
      </c>
      <c r="H91" s="351"/>
      <c r="I91" s="16"/>
    </row>
    <row r="92" spans="1:9" ht="30.75" thickBot="1" x14ac:dyDescent="0.3">
      <c r="A92" s="20" t="s">
        <v>183</v>
      </c>
      <c r="B92" s="38" t="s">
        <v>207</v>
      </c>
      <c r="C92" s="51" t="s">
        <v>196</v>
      </c>
      <c r="D92" s="32" t="s">
        <v>44</v>
      </c>
      <c r="E92" s="276">
        <v>5</v>
      </c>
      <c r="F92" s="105">
        <v>42.42</v>
      </c>
      <c r="G92" s="10">
        <f t="shared" si="2"/>
        <v>212.1</v>
      </c>
      <c r="H92" s="351"/>
      <c r="I92" s="16"/>
    </row>
    <row r="93" spans="1:9" ht="30" x14ac:dyDescent="0.25">
      <c r="A93" s="20" t="s">
        <v>183</v>
      </c>
      <c r="B93" s="38" t="s">
        <v>208</v>
      </c>
      <c r="C93" s="57" t="s">
        <v>213</v>
      </c>
      <c r="D93" s="40" t="s">
        <v>42</v>
      </c>
      <c r="E93" s="276">
        <v>550</v>
      </c>
      <c r="F93" s="105">
        <v>18</v>
      </c>
      <c r="G93" s="10">
        <f t="shared" si="2"/>
        <v>9900</v>
      </c>
      <c r="H93" s="351"/>
      <c r="I93" s="16"/>
    </row>
    <row r="94" spans="1:9" ht="30" x14ac:dyDescent="0.25">
      <c r="A94" s="20" t="s">
        <v>183</v>
      </c>
      <c r="B94" s="38" t="s">
        <v>210</v>
      </c>
      <c r="C94" s="57" t="s">
        <v>215</v>
      </c>
      <c r="D94" s="40" t="s">
        <v>42</v>
      </c>
      <c r="E94" s="276">
        <v>42</v>
      </c>
      <c r="F94" s="105">
        <v>19.489999999999998</v>
      </c>
      <c r="G94" s="10">
        <f t="shared" si="2"/>
        <v>818.58</v>
      </c>
      <c r="H94" s="351"/>
      <c r="I94" s="16"/>
    </row>
    <row r="95" spans="1:9" ht="30" x14ac:dyDescent="0.25">
      <c r="A95" s="20" t="s">
        <v>183</v>
      </c>
      <c r="B95" s="38" t="s">
        <v>211</v>
      </c>
      <c r="C95" s="56" t="s">
        <v>200</v>
      </c>
      <c r="D95" s="32" t="s">
        <v>44</v>
      </c>
      <c r="E95" s="276">
        <v>140</v>
      </c>
      <c r="F95" s="105">
        <v>10.85</v>
      </c>
      <c r="G95" s="10">
        <f t="shared" si="2"/>
        <v>1519</v>
      </c>
      <c r="H95" s="351"/>
      <c r="I95" s="16"/>
    </row>
    <row r="96" spans="1:9" ht="30" x14ac:dyDescent="0.25">
      <c r="A96" s="20" t="s">
        <v>183</v>
      </c>
      <c r="B96" s="38" t="s">
        <v>212</v>
      </c>
      <c r="C96" s="56" t="s">
        <v>192</v>
      </c>
      <c r="D96" s="32" t="s">
        <v>44</v>
      </c>
      <c r="E96" s="276">
        <v>140</v>
      </c>
      <c r="F96" s="105">
        <v>2.0099999999999998</v>
      </c>
      <c r="G96" s="10">
        <f t="shared" si="2"/>
        <v>281.39999999999998</v>
      </c>
      <c r="H96" s="351"/>
      <c r="I96" s="16"/>
    </row>
    <row r="97" spans="1:9" ht="30.75" thickBot="1" x14ac:dyDescent="0.3">
      <c r="A97" s="20" t="s">
        <v>183</v>
      </c>
      <c r="B97" s="38" t="s">
        <v>214</v>
      </c>
      <c r="C97" s="51" t="s">
        <v>203</v>
      </c>
      <c r="D97" s="32" t="s">
        <v>44</v>
      </c>
      <c r="E97" s="276">
        <v>140</v>
      </c>
      <c r="F97" s="105">
        <v>24.63</v>
      </c>
      <c r="G97" s="10">
        <f t="shared" si="2"/>
        <v>3448.2</v>
      </c>
      <c r="H97" s="351"/>
      <c r="I97" s="16"/>
    </row>
    <row r="98" spans="1:9" ht="30" x14ac:dyDescent="0.25">
      <c r="A98" s="20" t="s">
        <v>219</v>
      </c>
      <c r="B98" s="38" t="s">
        <v>216</v>
      </c>
      <c r="C98" s="57" t="s">
        <v>221</v>
      </c>
      <c r="D98" s="40" t="s">
        <v>42</v>
      </c>
      <c r="E98" s="276">
        <v>4616.5999999999995</v>
      </c>
      <c r="F98" s="105">
        <v>17.84</v>
      </c>
      <c r="G98" s="10">
        <f t="shared" si="2"/>
        <v>82360.14</v>
      </c>
      <c r="H98" s="351"/>
      <c r="I98" s="16"/>
    </row>
    <row r="99" spans="1:9" ht="30" x14ac:dyDescent="0.25">
      <c r="A99" s="20" t="s">
        <v>219</v>
      </c>
      <c r="B99" s="38" t="s">
        <v>217</v>
      </c>
      <c r="C99" s="56" t="s">
        <v>188</v>
      </c>
      <c r="D99" s="32" t="s">
        <v>44</v>
      </c>
      <c r="E99" s="276">
        <v>6203.65</v>
      </c>
      <c r="F99" s="105">
        <v>12.76</v>
      </c>
      <c r="G99" s="10">
        <f t="shared" si="2"/>
        <v>79158.570000000007</v>
      </c>
      <c r="H99" s="351"/>
      <c r="I99" s="16"/>
    </row>
    <row r="100" spans="1:9" ht="30" x14ac:dyDescent="0.25">
      <c r="A100" s="20" t="s">
        <v>219</v>
      </c>
      <c r="B100" s="38" t="s">
        <v>218</v>
      </c>
      <c r="C100" s="56" t="s">
        <v>224</v>
      </c>
      <c r="D100" s="32" t="s">
        <v>44</v>
      </c>
      <c r="E100" s="276">
        <v>5711.95</v>
      </c>
      <c r="F100" s="105">
        <v>13.81</v>
      </c>
      <c r="G100" s="10">
        <f t="shared" si="2"/>
        <v>78882.03</v>
      </c>
      <c r="H100" s="351"/>
      <c r="I100" s="16"/>
    </row>
    <row r="101" spans="1:9" ht="30" x14ac:dyDescent="0.25">
      <c r="A101" s="20" t="s">
        <v>219</v>
      </c>
      <c r="B101" s="38" t="s">
        <v>220</v>
      </c>
      <c r="C101" s="336" t="s">
        <v>776</v>
      </c>
      <c r="D101" s="58" t="s">
        <v>44</v>
      </c>
      <c r="E101" s="276">
        <v>5687.36</v>
      </c>
      <c r="F101" s="105">
        <v>0.35</v>
      </c>
      <c r="G101" s="10">
        <f t="shared" si="2"/>
        <v>1990.58</v>
      </c>
      <c r="H101" s="351"/>
      <c r="I101" s="16"/>
    </row>
    <row r="102" spans="1:9" ht="30" x14ac:dyDescent="0.25">
      <c r="A102" s="20" t="s">
        <v>219</v>
      </c>
      <c r="B102" s="38" t="s">
        <v>222</v>
      </c>
      <c r="C102" s="56" t="s">
        <v>227</v>
      </c>
      <c r="D102" s="32" t="s">
        <v>44</v>
      </c>
      <c r="E102" s="276">
        <v>5670.97</v>
      </c>
      <c r="F102" s="105">
        <v>11.4</v>
      </c>
      <c r="G102" s="10">
        <f t="shared" si="2"/>
        <v>64649.06</v>
      </c>
      <c r="H102" s="351"/>
      <c r="I102" s="16"/>
    </row>
    <row r="103" spans="1:9" ht="30" x14ac:dyDescent="0.25">
      <c r="A103" s="20" t="s">
        <v>219</v>
      </c>
      <c r="B103" s="38" t="s">
        <v>223</v>
      </c>
      <c r="C103" s="336" t="s">
        <v>777</v>
      </c>
      <c r="D103" s="32" t="s">
        <v>44</v>
      </c>
      <c r="E103" s="276">
        <v>5654.58</v>
      </c>
      <c r="F103" s="105">
        <v>0.35</v>
      </c>
      <c r="G103" s="10">
        <f t="shared" si="2"/>
        <v>1979.1</v>
      </c>
      <c r="H103" s="351"/>
      <c r="I103" s="16"/>
    </row>
    <row r="104" spans="1:9" ht="30" x14ac:dyDescent="0.25">
      <c r="A104" s="20" t="s">
        <v>219</v>
      </c>
      <c r="B104" s="38" t="s">
        <v>225</v>
      </c>
      <c r="C104" s="56" t="s">
        <v>230</v>
      </c>
      <c r="D104" s="32" t="s">
        <v>44</v>
      </c>
      <c r="E104" s="276">
        <v>5646.39</v>
      </c>
      <c r="F104" s="105">
        <v>9.56</v>
      </c>
      <c r="G104" s="10">
        <f t="shared" si="2"/>
        <v>53979.49</v>
      </c>
      <c r="H104" s="351"/>
      <c r="I104" s="16"/>
    </row>
    <row r="105" spans="1:9" ht="30.75" thickBot="1" x14ac:dyDescent="0.3">
      <c r="A105" s="20" t="s">
        <v>219</v>
      </c>
      <c r="B105" s="38" t="s">
        <v>226</v>
      </c>
      <c r="C105" s="51" t="s">
        <v>232</v>
      </c>
      <c r="D105" s="32" t="s">
        <v>44</v>
      </c>
      <c r="E105" s="276">
        <v>5630</v>
      </c>
      <c r="F105" s="105">
        <v>0.25</v>
      </c>
      <c r="G105" s="10">
        <f t="shared" si="2"/>
        <v>1407.5</v>
      </c>
      <c r="H105" s="351"/>
      <c r="I105" s="16"/>
    </row>
    <row r="106" spans="1:9" ht="30" x14ac:dyDescent="0.25">
      <c r="A106" s="20" t="s">
        <v>219</v>
      </c>
      <c r="B106" s="38" t="s">
        <v>228</v>
      </c>
      <c r="C106" s="57" t="s">
        <v>221</v>
      </c>
      <c r="D106" s="40" t="s">
        <v>42</v>
      </c>
      <c r="E106" s="276">
        <v>2090.88</v>
      </c>
      <c r="F106" s="105">
        <v>17.84</v>
      </c>
      <c r="G106" s="10">
        <f t="shared" si="2"/>
        <v>37301.300000000003</v>
      </c>
      <c r="H106" s="351"/>
      <c r="I106" s="16"/>
    </row>
    <row r="107" spans="1:9" ht="30" x14ac:dyDescent="0.25">
      <c r="A107" s="20" t="s">
        <v>219</v>
      </c>
      <c r="B107" s="38" t="s">
        <v>229</v>
      </c>
      <c r="C107" s="56" t="s">
        <v>188</v>
      </c>
      <c r="D107" s="32" t="s">
        <v>44</v>
      </c>
      <c r="E107" s="276">
        <v>2376</v>
      </c>
      <c r="F107" s="105">
        <v>12.76</v>
      </c>
      <c r="G107" s="10">
        <f t="shared" si="2"/>
        <v>30317.759999999998</v>
      </c>
      <c r="H107" s="351"/>
      <c r="I107" s="16"/>
    </row>
    <row r="108" spans="1:9" ht="30" x14ac:dyDescent="0.25">
      <c r="A108" s="20" t="s">
        <v>219</v>
      </c>
      <c r="B108" s="38" t="s">
        <v>231</v>
      </c>
      <c r="C108" s="56" t="s">
        <v>236</v>
      </c>
      <c r="D108" s="32" t="s">
        <v>44</v>
      </c>
      <c r="E108" s="276">
        <v>1980</v>
      </c>
      <c r="F108" s="105">
        <v>19.190000000000001</v>
      </c>
      <c r="G108" s="10">
        <f t="shared" si="2"/>
        <v>37996.199999999997</v>
      </c>
      <c r="H108" s="351"/>
      <c r="I108" s="16"/>
    </row>
    <row r="109" spans="1:9" ht="30" x14ac:dyDescent="0.25">
      <c r="A109" s="20" t="s">
        <v>219</v>
      </c>
      <c r="B109" s="38" t="s">
        <v>233</v>
      </c>
      <c r="C109" s="336" t="s">
        <v>776</v>
      </c>
      <c r="D109" s="58" t="s">
        <v>44</v>
      </c>
      <c r="E109" s="276">
        <v>1980</v>
      </c>
      <c r="F109" s="105">
        <v>0.35</v>
      </c>
      <c r="G109" s="10">
        <f t="shared" si="2"/>
        <v>693</v>
      </c>
      <c r="H109" s="351"/>
      <c r="I109" s="16"/>
    </row>
    <row r="110" spans="1:9" ht="30" x14ac:dyDescent="0.25">
      <c r="A110" s="20" t="s">
        <v>219</v>
      </c>
      <c r="B110" s="38" t="s">
        <v>234</v>
      </c>
      <c r="C110" s="56" t="s">
        <v>227</v>
      </c>
      <c r="D110" s="32" t="s">
        <v>44</v>
      </c>
      <c r="E110" s="276">
        <v>1980</v>
      </c>
      <c r="F110" s="105">
        <v>14.02</v>
      </c>
      <c r="G110" s="10">
        <f t="shared" si="2"/>
        <v>27759.599999999999</v>
      </c>
      <c r="H110" s="351"/>
      <c r="I110" s="16"/>
    </row>
    <row r="111" spans="1:9" ht="30" x14ac:dyDescent="0.25">
      <c r="A111" s="20" t="s">
        <v>219</v>
      </c>
      <c r="B111" s="38" t="s">
        <v>235</v>
      </c>
      <c r="C111" s="336" t="s">
        <v>777</v>
      </c>
      <c r="D111" s="32" t="s">
        <v>44</v>
      </c>
      <c r="E111" s="276">
        <v>1980</v>
      </c>
      <c r="F111" s="105">
        <v>0.35</v>
      </c>
      <c r="G111" s="10">
        <f t="shared" si="2"/>
        <v>693</v>
      </c>
      <c r="H111" s="351"/>
      <c r="I111" s="16"/>
    </row>
    <row r="112" spans="1:9" ht="30" x14ac:dyDescent="0.25">
      <c r="A112" s="20" t="s">
        <v>219</v>
      </c>
      <c r="B112" s="38" t="s">
        <v>237</v>
      </c>
      <c r="C112" s="56" t="s">
        <v>230</v>
      </c>
      <c r="D112" s="32" t="s">
        <v>44</v>
      </c>
      <c r="E112" s="276">
        <v>1980</v>
      </c>
      <c r="F112" s="105">
        <v>11.87</v>
      </c>
      <c r="G112" s="10">
        <f t="shared" si="2"/>
        <v>23502.6</v>
      </c>
      <c r="H112" s="351"/>
      <c r="I112" s="16"/>
    </row>
    <row r="113" spans="1:9" ht="30.75" thickBot="1" x14ac:dyDescent="0.3">
      <c r="A113" s="20" t="s">
        <v>219</v>
      </c>
      <c r="B113" s="38" t="s">
        <v>238</v>
      </c>
      <c r="C113" s="51" t="s">
        <v>232</v>
      </c>
      <c r="D113" s="32" t="s">
        <v>44</v>
      </c>
      <c r="E113" s="276">
        <v>1980</v>
      </c>
      <c r="F113" s="105">
        <v>0.25</v>
      </c>
      <c r="G113" s="10">
        <f t="shared" si="2"/>
        <v>495</v>
      </c>
      <c r="H113" s="351"/>
      <c r="I113" s="16"/>
    </row>
    <row r="114" spans="1:9" ht="30" x14ac:dyDescent="0.25">
      <c r="A114" s="20" t="s">
        <v>219</v>
      </c>
      <c r="B114" s="38" t="s">
        <v>239</v>
      </c>
      <c r="C114" s="57" t="s">
        <v>243</v>
      </c>
      <c r="D114" s="40" t="s">
        <v>42</v>
      </c>
      <c r="E114" s="276">
        <v>333.5</v>
      </c>
      <c r="F114" s="105">
        <v>18</v>
      </c>
      <c r="G114" s="10">
        <f t="shared" si="2"/>
        <v>6003</v>
      </c>
      <c r="H114" s="351"/>
      <c r="I114" s="16"/>
    </row>
    <row r="115" spans="1:9" ht="30" x14ac:dyDescent="0.25">
      <c r="A115" s="20" t="s">
        <v>219</v>
      </c>
      <c r="B115" s="38" t="s">
        <v>240</v>
      </c>
      <c r="C115" s="56" t="s">
        <v>245</v>
      </c>
      <c r="D115" s="58" t="s">
        <v>44</v>
      </c>
      <c r="E115" s="276">
        <v>230</v>
      </c>
      <c r="F115" s="105">
        <v>66.239999999999995</v>
      </c>
      <c r="G115" s="10">
        <f t="shared" si="2"/>
        <v>15235.2</v>
      </c>
      <c r="H115" s="351"/>
      <c r="I115" s="16"/>
    </row>
    <row r="116" spans="1:9" ht="30" x14ac:dyDescent="0.25">
      <c r="A116" s="20" t="s">
        <v>219</v>
      </c>
      <c r="B116" s="38" t="s">
        <v>241</v>
      </c>
      <c r="C116" s="56" t="s">
        <v>246</v>
      </c>
      <c r="D116" s="58" t="s">
        <v>44</v>
      </c>
      <c r="E116" s="276">
        <v>230</v>
      </c>
      <c r="F116" s="105">
        <v>10.76</v>
      </c>
      <c r="G116" s="10">
        <f t="shared" si="2"/>
        <v>2474.8000000000002</v>
      </c>
      <c r="H116" s="351"/>
      <c r="I116" s="16"/>
    </row>
    <row r="117" spans="1:9" ht="30.75" thickBot="1" x14ac:dyDescent="0.3">
      <c r="A117" s="20" t="s">
        <v>219</v>
      </c>
      <c r="B117" s="38" t="s">
        <v>242</v>
      </c>
      <c r="C117" s="51" t="s">
        <v>247</v>
      </c>
      <c r="D117" s="50" t="s">
        <v>44</v>
      </c>
      <c r="E117" s="143">
        <v>230</v>
      </c>
      <c r="F117" s="100">
        <v>154.62</v>
      </c>
      <c r="G117" s="10">
        <f t="shared" si="2"/>
        <v>35562.6</v>
      </c>
      <c r="H117" s="351"/>
      <c r="I117" s="16"/>
    </row>
    <row r="118" spans="1:9" ht="30.75" thickBot="1" x14ac:dyDescent="0.3">
      <c r="A118" s="106" t="s">
        <v>219</v>
      </c>
      <c r="B118" s="107" t="s">
        <v>244</v>
      </c>
      <c r="C118" s="59" t="s">
        <v>248</v>
      </c>
      <c r="D118" s="60" t="s">
        <v>42</v>
      </c>
      <c r="E118" s="257">
        <v>1920.0000000000045</v>
      </c>
      <c r="F118" s="108">
        <v>5.61</v>
      </c>
      <c r="G118" s="53">
        <f t="shared" si="2"/>
        <v>10771.2</v>
      </c>
      <c r="H118" s="351"/>
      <c r="I118" s="16"/>
    </row>
    <row r="119" spans="1:9" ht="30" x14ac:dyDescent="0.25">
      <c r="A119" s="19" t="s">
        <v>249</v>
      </c>
      <c r="B119" s="37" t="s">
        <v>184</v>
      </c>
      <c r="C119" s="54" t="s">
        <v>422</v>
      </c>
      <c r="D119" s="55" t="s">
        <v>42</v>
      </c>
      <c r="E119" s="67">
        <v>396.5</v>
      </c>
      <c r="F119" s="98">
        <v>0</v>
      </c>
      <c r="G119" s="9">
        <f t="shared" si="2"/>
        <v>0</v>
      </c>
      <c r="H119" s="351"/>
      <c r="I119" s="16"/>
    </row>
    <row r="120" spans="1:9" ht="30" x14ac:dyDescent="0.25">
      <c r="A120" s="20" t="s">
        <v>249</v>
      </c>
      <c r="B120" s="38" t="s">
        <v>187</v>
      </c>
      <c r="C120" s="56" t="s">
        <v>188</v>
      </c>
      <c r="D120" s="32" t="s">
        <v>44</v>
      </c>
      <c r="E120" s="276">
        <v>305</v>
      </c>
      <c r="F120" s="105">
        <v>0</v>
      </c>
      <c r="G120" s="10">
        <f t="shared" si="2"/>
        <v>0</v>
      </c>
      <c r="H120" s="351"/>
      <c r="I120" s="16"/>
    </row>
    <row r="121" spans="1:9" ht="30.75" thickBot="1" x14ac:dyDescent="0.3">
      <c r="A121" s="20" t="s">
        <v>249</v>
      </c>
      <c r="B121" s="38" t="s">
        <v>189</v>
      </c>
      <c r="C121" s="51" t="s">
        <v>420</v>
      </c>
      <c r="D121" s="32" t="s">
        <v>44</v>
      </c>
      <c r="E121" s="276">
        <v>240</v>
      </c>
      <c r="F121" s="105">
        <v>0</v>
      </c>
      <c r="G121" s="10">
        <f t="shared" si="2"/>
        <v>0</v>
      </c>
      <c r="H121" s="351"/>
      <c r="I121" s="16"/>
    </row>
    <row r="122" spans="1:9" ht="30" x14ac:dyDescent="0.25">
      <c r="A122" s="20" t="s">
        <v>249</v>
      </c>
      <c r="B122" s="38" t="s">
        <v>191</v>
      </c>
      <c r="C122" s="57" t="s">
        <v>251</v>
      </c>
      <c r="D122" s="40" t="s">
        <v>42</v>
      </c>
      <c r="E122" s="276">
        <v>396.9</v>
      </c>
      <c r="F122" s="105">
        <v>0</v>
      </c>
      <c r="G122" s="10">
        <f t="shared" si="2"/>
        <v>0</v>
      </c>
      <c r="H122" s="351"/>
      <c r="I122" s="16"/>
    </row>
    <row r="123" spans="1:9" ht="30" x14ac:dyDescent="0.25">
      <c r="A123" s="20" t="s">
        <v>249</v>
      </c>
      <c r="B123" s="38" t="s">
        <v>193</v>
      </c>
      <c r="C123" s="56" t="s">
        <v>200</v>
      </c>
      <c r="D123" s="32" t="s">
        <v>44</v>
      </c>
      <c r="E123" s="276">
        <v>405</v>
      </c>
      <c r="F123" s="105">
        <v>0</v>
      </c>
      <c r="G123" s="10">
        <f t="shared" si="2"/>
        <v>0</v>
      </c>
      <c r="H123" s="351"/>
      <c r="I123" s="16"/>
    </row>
    <row r="124" spans="1:9" ht="30" x14ac:dyDescent="0.25">
      <c r="A124" s="20" t="s">
        <v>249</v>
      </c>
      <c r="B124" s="38" t="s">
        <v>195</v>
      </c>
      <c r="C124" s="56" t="s">
        <v>192</v>
      </c>
      <c r="D124" s="32" t="s">
        <v>44</v>
      </c>
      <c r="E124" s="276">
        <v>405</v>
      </c>
      <c r="F124" s="105">
        <v>0</v>
      </c>
      <c r="G124" s="10">
        <f t="shared" si="2"/>
        <v>0</v>
      </c>
      <c r="H124" s="351"/>
      <c r="I124" s="16"/>
    </row>
    <row r="125" spans="1:9" ht="30.75" thickBot="1" x14ac:dyDescent="0.3">
      <c r="A125" s="20" t="s">
        <v>249</v>
      </c>
      <c r="B125" s="38" t="s">
        <v>197</v>
      </c>
      <c r="C125" s="51" t="s">
        <v>203</v>
      </c>
      <c r="D125" s="32" t="s">
        <v>44</v>
      </c>
      <c r="E125" s="276">
        <v>405</v>
      </c>
      <c r="F125" s="105">
        <v>0</v>
      </c>
      <c r="G125" s="10">
        <f t="shared" si="2"/>
        <v>0</v>
      </c>
      <c r="H125" s="351"/>
      <c r="I125" s="16"/>
    </row>
    <row r="126" spans="1:9" ht="30" x14ac:dyDescent="0.25">
      <c r="A126" s="20" t="s">
        <v>249</v>
      </c>
      <c r="B126" s="38" t="s">
        <v>199</v>
      </c>
      <c r="C126" s="57" t="s">
        <v>252</v>
      </c>
      <c r="D126" s="40" t="s">
        <v>42</v>
      </c>
      <c r="E126" s="276">
        <v>290.5</v>
      </c>
      <c r="F126" s="105">
        <v>0</v>
      </c>
      <c r="G126" s="10">
        <f t="shared" si="2"/>
        <v>0</v>
      </c>
      <c r="H126" s="351"/>
      <c r="I126" s="16"/>
    </row>
    <row r="127" spans="1:9" ht="30" x14ac:dyDescent="0.25">
      <c r="A127" s="20" t="s">
        <v>249</v>
      </c>
      <c r="B127" s="38" t="s">
        <v>201</v>
      </c>
      <c r="C127" s="56" t="s">
        <v>200</v>
      </c>
      <c r="D127" s="32" t="s">
        <v>44</v>
      </c>
      <c r="E127" s="276">
        <v>166</v>
      </c>
      <c r="F127" s="105">
        <v>0</v>
      </c>
      <c r="G127" s="10">
        <f t="shared" si="2"/>
        <v>0</v>
      </c>
      <c r="H127" s="351"/>
      <c r="I127" s="16"/>
    </row>
    <row r="128" spans="1:9" ht="30" x14ac:dyDescent="0.25">
      <c r="A128" s="20" t="s">
        <v>249</v>
      </c>
      <c r="B128" s="38" t="s">
        <v>202</v>
      </c>
      <c r="C128" s="56" t="s">
        <v>192</v>
      </c>
      <c r="D128" s="32" t="s">
        <v>44</v>
      </c>
      <c r="E128" s="276">
        <v>166</v>
      </c>
      <c r="F128" s="105">
        <v>0</v>
      </c>
      <c r="G128" s="10">
        <f t="shared" si="2"/>
        <v>0</v>
      </c>
      <c r="H128" s="351"/>
      <c r="I128" s="16"/>
    </row>
    <row r="129" spans="1:9" ht="30" x14ac:dyDescent="0.25">
      <c r="A129" s="20" t="s">
        <v>249</v>
      </c>
      <c r="B129" s="38" t="s">
        <v>204</v>
      </c>
      <c r="C129" s="56" t="s">
        <v>209</v>
      </c>
      <c r="D129" s="32" t="s">
        <v>44</v>
      </c>
      <c r="E129" s="276">
        <v>155</v>
      </c>
      <c r="F129" s="105">
        <v>0</v>
      </c>
      <c r="G129" s="10">
        <f t="shared" si="2"/>
        <v>0</v>
      </c>
      <c r="H129" s="351"/>
      <c r="I129" s="16"/>
    </row>
    <row r="130" spans="1:9" ht="30" x14ac:dyDescent="0.25">
      <c r="A130" s="20" t="s">
        <v>249</v>
      </c>
      <c r="B130" s="38" t="s">
        <v>206</v>
      </c>
      <c r="C130" s="56" t="s">
        <v>194</v>
      </c>
      <c r="D130" s="32" t="s">
        <v>44</v>
      </c>
      <c r="E130" s="276">
        <v>6</v>
      </c>
      <c r="F130" s="105">
        <v>0</v>
      </c>
      <c r="G130" s="10">
        <f t="shared" si="2"/>
        <v>0</v>
      </c>
      <c r="H130" s="351"/>
      <c r="I130" s="16"/>
    </row>
    <row r="131" spans="1:9" ht="30.75" thickBot="1" x14ac:dyDescent="0.3">
      <c r="A131" s="20" t="s">
        <v>249</v>
      </c>
      <c r="B131" s="38" t="s">
        <v>207</v>
      </c>
      <c r="C131" s="51" t="s">
        <v>196</v>
      </c>
      <c r="D131" s="32" t="s">
        <v>44</v>
      </c>
      <c r="E131" s="276">
        <v>5</v>
      </c>
      <c r="F131" s="105">
        <v>0</v>
      </c>
      <c r="G131" s="10">
        <f t="shared" si="2"/>
        <v>0</v>
      </c>
      <c r="H131" s="351"/>
      <c r="I131" s="16"/>
    </row>
    <row r="132" spans="1:9" ht="30" x14ac:dyDescent="0.25">
      <c r="A132" s="20" t="s">
        <v>249</v>
      </c>
      <c r="B132" s="38" t="s">
        <v>208</v>
      </c>
      <c r="C132" s="57" t="s">
        <v>213</v>
      </c>
      <c r="D132" s="40" t="s">
        <v>42</v>
      </c>
      <c r="E132" s="276">
        <v>550</v>
      </c>
      <c r="F132" s="105">
        <v>0</v>
      </c>
      <c r="G132" s="10">
        <f t="shared" si="2"/>
        <v>0</v>
      </c>
      <c r="H132" s="351"/>
      <c r="I132" s="16"/>
    </row>
    <row r="133" spans="1:9" ht="30" x14ac:dyDescent="0.25">
      <c r="A133" s="20" t="s">
        <v>249</v>
      </c>
      <c r="B133" s="38" t="s">
        <v>210</v>
      </c>
      <c r="C133" s="56" t="s">
        <v>253</v>
      </c>
      <c r="D133" s="40" t="s">
        <v>42</v>
      </c>
      <c r="E133" s="276">
        <v>42</v>
      </c>
      <c r="F133" s="105">
        <v>0</v>
      </c>
      <c r="G133" s="10">
        <f t="shared" si="2"/>
        <v>0</v>
      </c>
      <c r="H133" s="351"/>
      <c r="I133" s="16"/>
    </row>
    <row r="134" spans="1:9" ht="30" x14ac:dyDescent="0.25">
      <c r="A134" s="20" t="s">
        <v>249</v>
      </c>
      <c r="B134" s="38" t="s">
        <v>211</v>
      </c>
      <c r="C134" s="56" t="s">
        <v>200</v>
      </c>
      <c r="D134" s="32" t="s">
        <v>44</v>
      </c>
      <c r="E134" s="276">
        <v>140</v>
      </c>
      <c r="F134" s="105">
        <v>0</v>
      </c>
      <c r="G134" s="10">
        <f t="shared" si="2"/>
        <v>0</v>
      </c>
      <c r="H134" s="351"/>
      <c r="I134" s="16"/>
    </row>
    <row r="135" spans="1:9" ht="30" x14ac:dyDescent="0.25">
      <c r="A135" s="20" t="s">
        <v>249</v>
      </c>
      <c r="B135" s="38" t="s">
        <v>212</v>
      </c>
      <c r="C135" s="56" t="s">
        <v>192</v>
      </c>
      <c r="D135" s="32" t="s">
        <v>44</v>
      </c>
      <c r="E135" s="276">
        <v>140</v>
      </c>
      <c r="F135" s="105">
        <v>0</v>
      </c>
      <c r="G135" s="10">
        <f t="shared" si="2"/>
        <v>0</v>
      </c>
      <c r="H135" s="351"/>
      <c r="I135" s="16"/>
    </row>
    <row r="136" spans="1:9" ht="30.75" thickBot="1" x14ac:dyDescent="0.3">
      <c r="A136" s="20" t="s">
        <v>249</v>
      </c>
      <c r="B136" s="38" t="s">
        <v>214</v>
      </c>
      <c r="C136" s="51" t="s">
        <v>203</v>
      </c>
      <c r="D136" s="32" t="s">
        <v>44</v>
      </c>
      <c r="E136" s="276">
        <v>140</v>
      </c>
      <c r="F136" s="105">
        <v>0</v>
      </c>
      <c r="G136" s="10">
        <f t="shared" si="2"/>
        <v>0</v>
      </c>
      <c r="H136" s="351"/>
      <c r="I136" s="16"/>
    </row>
    <row r="137" spans="1:9" ht="30" x14ac:dyDescent="0.25">
      <c r="A137" s="20" t="s">
        <v>254</v>
      </c>
      <c r="B137" s="38" t="s">
        <v>216</v>
      </c>
      <c r="C137" s="57" t="s">
        <v>255</v>
      </c>
      <c r="D137" s="40" t="s">
        <v>42</v>
      </c>
      <c r="E137" s="276">
        <v>4053.6</v>
      </c>
      <c r="F137" s="105">
        <v>0</v>
      </c>
      <c r="G137" s="10">
        <f t="shared" si="2"/>
        <v>0</v>
      </c>
      <c r="H137" s="351"/>
      <c r="I137" s="16"/>
    </row>
    <row r="138" spans="1:9" ht="30" x14ac:dyDescent="0.25">
      <c r="A138" s="20" t="s">
        <v>254</v>
      </c>
      <c r="B138" s="38" t="s">
        <v>217</v>
      </c>
      <c r="C138" s="56" t="s">
        <v>256</v>
      </c>
      <c r="D138" s="32" t="s">
        <v>44</v>
      </c>
      <c r="E138" s="276">
        <v>6269.21</v>
      </c>
      <c r="F138" s="105">
        <v>0</v>
      </c>
      <c r="G138" s="10">
        <f t="shared" si="2"/>
        <v>0</v>
      </c>
      <c r="H138" s="351"/>
      <c r="I138" s="16"/>
    </row>
    <row r="139" spans="1:9" ht="30" x14ac:dyDescent="0.25">
      <c r="A139" s="20" t="s">
        <v>254</v>
      </c>
      <c r="B139" s="38" t="s">
        <v>218</v>
      </c>
      <c r="C139" s="56" t="s">
        <v>224</v>
      </c>
      <c r="D139" s="32" t="s">
        <v>44</v>
      </c>
      <c r="E139" s="276">
        <v>5711.95</v>
      </c>
      <c r="F139" s="105">
        <v>0</v>
      </c>
      <c r="G139" s="10">
        <f t="shared" si="2"/>
        <v>0</v>
      </c>
      <c r="H139" s="351"/>
      <c r="I139" s="16"/>
    </row>
    <row r="140" spans="1:9" ht="30" x14ac:dyDescent="0.25">
      <c r="A140" s="20" t="s">
        <v>254</v>
      </c>
      <c r="B140" s="38" t="s">
        <v>220</v>
      </c>
      <c r="C140" s="336" t="s">
        <v>776</v>
      </c>
      <c r="D140" s="58" t="s">
        <v>44</v>
      </c>
      <c r="E140" s="276">
        <v>5687.36</v>
      </c>
      <c r="F140" s="105">
        <v>0</v>
      </c>
      <c r="G140" s="10">
        <f t="shared" si="2"/>
        <v>0</v>
      </c>
      <c r="H140" s="351"/>
      <c r="I140" s="16"/>
    </row>
    <row r="141" spans="1:9" ht="30" x14ac:dyDescent="0.25">
      <c r="A141" s="20" t="s">
        <v>254</v>
      </c>
      <c r="B141" s="38" t="s">
        <v>222</v>
      </c>
      <c r="C141" s="56" t="s">
        <v>227</v>
      </c>
      <c r="D141" s="32" t="s">
        <v>44</v>
      </c>
      <c r="E141" s="276">
        <v>5670.97</v>
      </c>
      <c r="F141" s="105">
        <v>0</v>
      </c>
      <c r="G141" s="10">
        <f t="shared" si="2"/>
        <v>0</v>
      </c>
      <c r="H141" s="351"/>
      <c r="I141" s="16"/>
    </row>
    <row r="142" spans="1:9" ht="30" x14ac:dyDescent="0.25">
      <c r="A142" s="20" t="s">
        <v>254</v>
      </c>
      <c r="B142" s="38" t="s">
        <v>223</v>
      </c>
      <c r="C142" s="336" t="s">
        <v>777</v>
      </c>
      <c r="D142" s="32" t="s">
        <v>44</v>
      </c>
      <c r="E142" s="276">
        <v>5654.58</v>
      </c>
      <c r="F142" s="105">
        <v>0</v>
      </c>
      <c r="G142" s="10">
        <f t="shared" si="2"/>
        <v>0</v>
      </c>
      <c r="H142" s="351"/>
      <c r="I142" s="16"/>
    </row>
    <row r="143" spans="1:9" ht="30" x14ac:dyDescent="0.25">
      <c r="A143" s="20" t="s">
        <v>254</v>
      </c>
      <c r="B143" s="38" t="s">
        <v>225</v>
      </c>
      <c r="C143" s="56" t="s">
        <v>230</v>
      </c>
      <c r="D143" s="32" t="s">
        <v>44</v>
      </c>
      <c r="E143" s="276">
        <v>5646.39</v>
      </c>
      <c r="F143" s="105">
        <v>0</v>
      </c>
      <c r="G143" s="10">
        <f t="shared" si="2"/>
        <v>0</v>
      </c>
      <c r="H143" s="351"/>
      <c r="I143" s="16"/>
    </row>
    <row r="144" spans="1:9" ht="30.75" thickBot="1" x14ac:dyDescent="0.3">
      <c r="A144" s="20" t="s">
        <v>254</v>
      </c>
      <c r="B144" s="38" t="s">
        <v>226</v>
      </c>
      <c r="C144" s="51" t="s">
        <v>232</v>
      </c>
      <c r="D144" s="32" t="s">
        <v>44</v>
      </c>
      <c r="E144" s="276">
        <v>5630</v>
      </c>
      <c r="F144" s="105">
        <v>0</v>
      </c>
      <c r="G144" s="10">
        <f t="shared" si="2"/>
        <v>0</v>
      </c>
      <c r="H144" s="351"/>
      <c r="I144" s="16"/>
    </row>
    <row r="145" spans="1:9" ht="30" x14ac:dyDescent="0.25">
      <c r="A145" s="20" t="s">
        <v>254</v>
      </c>
      <c r="B145" s="38" t="s">
        <v>228</v>
      </c>
      <c r="C145" s="57" t="s">
        <v>257</v>
      </c>
      <c r="D145" s="40" t="s">
        <v>42</v>
      </c>
      <c r="E145" s="276">
        <v>1712.48</v>
      </c>
      <c r="F145" s="105">
        <v>0</v>
      </c>
      <c r="G145" s="10">
        <f t="shared" si="2"/>
        <v>0</v>
      </c>
      <c r="H145" s="351"/>
      <c r="I145" s="16"/>
    </row>
    <row r="146" spans="1:9" ht="30" x14ac:dyDescent="0.25">
      <c r="A146" s="20" t="s">
        <v>254</v>
      </c>
      <c r="B146" s="38" t="s">
        <v>229</v>
      </c>
      <c r="C146" s="56" t="s">
        <v>256</v>
      </c>
      <c r="D146" s="32" t="s">
        <v>44</v>
      </c>
      <c r="E146" s="276">
        <v>2446.4</v>
      </c>
      <c r="F146" s="105">
        <v>0</v>
      </c>
      <c r="G146" s="10">
        <f t="shared" si="2"/>
        <v>0</v>
      </c>
      <c r="H146" s="351"/>
      <c r="I146" s="16"/>
    </row>
    <row r="147" spans="1:9" ht="30" x14ac:dyDescent="0.25">
      <c r="A147" s="20" t="s">
        <v>254</v>
      </c>
      <c r="B147" s="38" t="s">
        <v>231</v>
      </c>
      <c r="C147" s="56" t="s">
        <v>236</v>
      </c>
      <c r="D147" s="32" t="s">
        <v>44</v>
      </c>
      <c r="E147" s="276">
        <v>1980</v>
      </c>
      <c r="F147" s="105">
        <v>0</v>
      </c>
      <c r="G147" s="10">
        <f t="shared" si="2"/>
        <v>0</v>
      </c>
      <c r="H147" s="351"/>
      <c r="I147" s="16"/>
    </row>
    <row r="148" spans="1:9" ht="30" x14ac:dyDescent="0.25">
      <c r="A148" s="20" t="s">
        <v>254</v>
      </c>
      <c r="B148" s="38" t="s">
        <v>233</v>
      </c>
      <c r="C148" s="336" t="s">
        <v>776</v>
      </c>
      <c r="D148" s="58" t="s">
        <v>44</v>
      </c>
      <c r="E148" s="276">
        <v>1980</v>
      </c>
      <c r="F148" s="105">
        <v>0</v>
      </c>
      <c r="G148" s="10">
        <f t="shared" si="2"/>
        <v>0</v>
      </c>
      <c r="H148" s="351"/>
      <c r="I148" s="16"/>
    </row>
    <row r="149" spans="1:9" ht="30" x14ac:dyDescent="0.25">
      <c r="A149" s="20" t="s">
        <v>254</v>
      </c>
      <c r="B149" s="38" t="s">
        <v>234</v>
      </c>
      <c r="C149" s="56" t="s">
        <v>227</v>
      </c>
      <c r="D149" s="32" t="s">
        <v>44</v>
      </c>
      <c r="E149" s="276">
        <v>1980</v>
      </c>
      <c r="F149" s="105">
        <v>0</v>
      </c>
      <c r="G149" s="10">
        <f t="shared" si="2"/>
        <v>0</v>
      </c>
      <c r="H149" s="351"/>
      <c r="I149" s="16"/>
    </row>
    <row r="150" spans="1:9" ht="30" x14ac:dyDescent="0.25">
      <c r="A150" s="20" t="s">
        <v>254</v>
      </c>
      <c r="B150" s="38" t="s">
        <v>235</v>
      </c>
      <c r="C150" s="336" t="s">
        <v>777</v>
      </c>
      <c r="D150" s="32" t="s">
        <v>44</v>
      </c>
      <c r="E150" s="276">
        <v>1980</v>
      </c>
      <c r="F150" s="105">
        <v>0</v>
      </c>
      <c r="G150" s="10">
        <f t="shared" si="2"/>
        <v>0</v>
      </c>
      <c r="H150" s="351"/>
      <c r="I150" s="16"/>
    </row>
    <row r="151" spans="1:9" ht="30" x14ac:dyDescent="0.25">
      <c r="A151" s="20" t="s">
        <v>254</v>
      </c>
      <c r="B151" s="38" t="s">
        <v>237</v>
      </c>
      <c r="C151" s="56" t="s">
        <v>230</v>
      </c>
      <c r="D151" s="32" t="s">
        <v>44</v>
      </c>
      <c r="E151" s="276">
        <v>1980</v>
      </c>
      <c r="F151" s="105">
        <v>0</v>
      </c>
      <c r="G151" s="10">
        <f t="shared" si="2"/>
        <v>0</v>
      </c>
      <c r="H151" s="351"/>
      <c r="I151" s="16"/>
    </row>
    <row r="152" spans="1:9" ht="30.75" thickBot="1" x14ac:dyDescent="0.3">
      <c r="A152" s="20" t="s">
        <v>254</v>
      </c>
      <c r="B152" s="38" t="s">
        <v>238</v>
      </c>
      <c r="C152" s="51" t="s">
        <v>232</v>
      </c>
      <c r="D152" s="32" t="s">
        <v>44</v>
      </c>
      <c r="E152" s="276">
        <v>1980</v>
      </c>
      <c r="F152" s="105">
        <v>0</v>
      </c>
      <c r="G152" s="10">
        <f t="shared" si="2"/>
        <v>0</v>
      </c>
      <c r="H152" s="351"/>
      <c r="I152" s="16"/>
    </row>
    <row r="153" spans="1:9" ht="30" x14ac:dyDescent="0.25">
      <c r="A153" s="20" t="s">
        <v>254</v>
      </c>
      <c r="B153" s="38" t="s">
        <v>239</v>
      </c>
      <c r="C153" s="57" t="s">
        <v>258</v>
      </c>
      <c r="D153" s="40" t="s">
        <v>42</v>
      </c>
      <c r="E153" s="276">
        <v>333.5</v>
      </c>
      <c r="F153" s="105">
        <v>0</v>
      </c>
      <c r="G153" s="10">
        <f t="shared" si="2"/>
        <v>0</v>
      </c>
      <c r="H153" s="351"/>
      <c r="I153" s="16"/>
    </row>
    <row r="154" spans="1:9" ht="30" x14ac:dyDescent="0.25">
      <c r="A154" s="20" t="s">
        <v>254</v>
      </c>
      <c r="B154" s="38" t="s">
        <v>240</v>
      </c>
      <c r="C154" s="56" t="s">
        <v>259</v>
      </c>
      <c r="D154" s="58" t="s">
        <v>44</v>
      </c>
      <c r="E154" s="276">
        <v>230</v>
      </c>
      <c r="F154" s="105">
        <v>0</v>
      </c>
      <c r="G154" s="10">
        <f t="shared" si="2"/>
        <v>0</v>
      </c>
      <c r="H154" s="351"/>
      <c r="I154" s="16"/>
    </row>
    <row r="155" spans="1:9" ht="30" x14ac:dyDescent="0.25">
      <c r="A155" s="20" t="s">
        <v>254</v>
      </c>
      <c r="B155" s="38" t="s">
        <v>241</v>
      </c>
      <c r="C155" s="56" t="s">
        <v>246</v>
      </c>
      <c r="D155" s="50" t="s">
        <v>44</v>
      </c>
      <c r="E155" s="143">
        <v>230</v>
      </c>
      <c r="F155" s="100">
        <v>0</v>
      </c>
      <c r="G155" s="10">
        <f t="shared" si="2"/>
        <v>0</v>
      </c>
      <c r="H155" s="351"/>
      <c r="I155" s="16"/>
    </row>
    <row r="156" spans="1:9" ht="30.75" thickBot="1" x14ac:dyDescent="0.3">
      <c r="A156" s="20" t="s">
        <v>254</v>
      </c>
      <c r="B156" s="38" t="s">
        <v>242</v>
      </c>
      <c r="C156" s="51" t="s">
        <v>247</v>
      </c>
      <c r="D156" s="50" t="s">
        <v>44</v>
      </c>
      <c r="E156" s="143">
        <v>230</v>
      </c>
      <c r="F156" s="100">
        <v>0</v>
      </c>
      <c r="G156" s="10">
        <f t="shared" si="2"/>
        <v>0</v>
      </c>
      <c r="H156" s="353"/>
      <c r="I156" s="3"/>
    </row>
    <row r="157" spans="1:9" ht="30.75" thickBot="1" x14ac:dyDescent="0.3">
      <c r="A157" s="101" t="s">
        <v>254</v>
      </c>
      <c r="B157" s="107" t="s">
        <v>244</v>
      </c>
      <c r="C157" s="59" t="s">
        <v>248</v>
      </c>
      <c r="D157" s="52" t="s">
        <v>42</v>
      </c>
      <c r="E157" s="257">
        <v>1920.0000000000045</v>
      </c>
      <c r="F157" s="103">
        <v>0</v>
      </c>
      <c r="G157" s="53">
        <f t="shared" si="2"/>
        <v>0</v>
      </c>
      <c r="H157" s="104" t="s">
        <v>260</v>
      </c>
      <c r="I157" s="15">
        <f>ROUND(SUM(G80:G157),2)</f>
        <v>662374.54</v>
      </c>
    </row>
    <row r="158" spans="1:9" ht="45" x14ac:dyDescent="0.25">
      <c r="A158" s="19" t="s">
        <v>261</v>
      </c>
      <c r="B158" s="37" t="s">
        <v>262</v>
      </c>
      <c r="C158" s="54" t="s">
        <v>425</v>
      </c>
      <c r="D158" s="55" t="s">
        <v>42</v>
      </c>
      <c r="E158" s="67">
        <v>124.80000000000001</v>
      </c>
      <c r="F158" s="98">
        <v>17.97</v>
      </c>
      <c r="G158" s="9">
        <f t="shared" si="2"/>
        <v>2242.66</v>
      </c>
      <c r="H158" s="352" t="s">
        <v>186</v>
      </c>
      <c r="I158" s="3"/>
    </row>
    <row r="159" spans="1:9" ht="45" x14ac:dyDescent="0.25">
      <c r="A159" s="20" t="s">
        <v>261</v>
      </c>
      <c r="B159" s="38" t="s">
        <v>263</v>
      </c>
      <c r="C159" s="56" t="s">
        <v>188</v>
      </c>
      <c r="D159" s="32" t="s">
        <v>44</v>
      </c>
      <c r="E159" s="143">
        <v>141.6</v>
      </c>
      <c r="F159" s="100">
        <v>14.03</v>
      </c>
      <c r="G159" s="10">
        <f t="shared" si="2"/>
        <v>1986.65</v>
      </c>
      <c r="H159" s="351"/>
      <c r="I159" s="3"/>
    </row>
    <row r="160" spans="1:9" ht="45.75" thickBot="1" x14ac:dyDescent="0.3">
      <c r="A160" s="101" t="s">
        <v>261</v>
      </c>
      <c r="B160" s="109" t="s">
        <v>264</v>
      </c>
      <c r="C160" s="51" t="s">
        <v>265</v>
      </c>
      <c r="D160" s="72" t="s">
        <v>44</v>
      </c>
      <c r="E160" s="257">
        <v>120</v>
      </c>
      <c r="F160" s="103">
        <v>15.05</v>
      </c>
      <c r="G160" s="53">
        <f t="shared" si="2"/>
        <v>1806</v>
      </c>
      <c r="H160" s="351"/>
      <c r="I160" s="3"/>
    </row>
    <row r="161" spans="1:9" ht="45" x14ac:dyDescent="0.25">
      <c r="A161" s="19" t="s">
        <v>266</v>
      </c>
      <c r="B161" s="37" t="s">
        <v>262</v>
      </c>
      <c r="C161" s="54" t="s">
        <v>426</v>
      </c>
      <c r="D161" s="55" t="s">
        <v>42</v>
      </c>
      <c r="E161" s="67">
        <v>124.80000000000001</v>
      </c>
      <c r="F161" s="98">
        <v>0</v>
      </c>
      <c r="G161" s="9">
        <f t="shared" si="2"/>
        <v>0</v>
      </c>
      <c r="H161" s="351"/>
      <c r="I161" s="16"/>
    </row>
    <row r="162" spans="1:9" ht="45.75" thickBot="1" x14ac:dyDescent="0.3">
      <c r="A162" s="20" t="s">
        <v>266</v>
      </c>
      <c r="B162" s="38" t="s">
        <v>263</v>
      </c>
      <c r="C162" s="56" t="s">
        <v>188</v>
      </c>
      <c r="D162" s="32" t="s">
        <v>44</v>
      </c>
      <c r="E162" s="143">
        <v>141.6</v>
      </c>
      <c r="F162" s="100">
        <v>0</v>
      </c>
      <c r="G162" s="10">
        <f t="shared" si="2"/>
        <v>0</v>
      </c>
      <c r="H162" s="353"/>
      <c r="I162" s="16"/>
    </row>
    <row r="163" spans="1:9" ht="45.75" thickBot="1" x14ac:dyDescent="0.3">
      <c r="A163" s="101" t="s">
        <v>266</v>
      </c>
      <c r="B163" s="109" t="s">
        <v>264</v>
      </c>
      <c r="C163" s="51" t="s">
        <v>265</v>
      </c>
      <c r="D163" s="72" t="s">
        <v>44</v>
      </c>
      <c r="E163" s="257">
        <v>120</v>
      </c>
      <c r="F163" s="103">
        <v>0</v>
      </c>
      <c r="G163" s="53">
        <f t="shared" si="2"/>
        <v>0</v>
      </c>
      <c r="H163" s="14" t="s">
        <v>267</v>
      </c>
      <c r="I163" s="15">
        <f>ROUND(SUM(G158:G163),2)</f>
        <v>6035.31</v>
      </c>
    </row>
    <row r="164" spans="1:9" ht="30" x14ac:dyDescent="0.25">
      <c r="A164" s="20" t="s">
        <v>268</v>
      </c>
      <c r="B164" s="38" t="s">
        <v>269</v>
      </c>
      <c r="C164" s="56" t="s">
        <v>272</v>
      </c>
      <c r="D164" s="110" t="s">
        <v>49</v>
      </c>
      <c r="E164" s="143">
        <v>360</v>
      </c>
      <c r="F164" s="100">
        <v>15.41</v>
      </c>
      <c r="G164" s="10">
        <f t="shared" si="2"/>
        <v>5547.6</v>
      </c>
      <c r="H164" s="90"/>
      <c r="I164" s="3"/>
    </row>
    <row r="165" spans="1:9" ht="30" x14ac:dyDescent="0.25">
      <c r="A165" s="20" t="s">
        <v>268</v>
      </c>
      <c r="B165" s="38" t="s">
        <v>514</v>
      </c>
      <c r="C165" s="56" t="s">
        <v>427</v>
      </c>
      <c r="D165" s="110" t="s">
        <v>49</v>
      </c>
      <c r="E165" s="143">
        <v>95</v>
      </c>
      <c r="F165" s="100">
        <v>15.41</v>
      </c>
      <c r="G165" s="10">
        <f>ROUND((E165*F165),2)</f>
        <v>1463.95</v>
      </c>
      <c r="H165" s="90"/>
      <c r="I165" s="3"/>
    </row>
    <row r="166" spans="1:9" ht="30" x14ac:dyDescent="0.25">
      <c r="A166" s="20" t="s">
        <v>268</v>
      </c>
      <c r="B166" s="38" t="s">
        <v>271</v>
      </c>
      <c r="C166" s="56" t="s">
        <v>274</v>
      </c>
      <c r="D166" s="110" t="s">
        <v>49</v>
      </c>
      <c r="E166" s="143">
        <v>380</v>
      </c>
      <c r="F166" s="100">
        <v>57.63</v>
      </c>
      <c r="G166" s="10">
        <f t="shared" si="2"/>
        <v>21899.4</v>
      </c>
      <c r="H166" s="90"/>
      <c r="I166" s="3"/>
    </row>
    <row r="167" spans="1:9" ht="30" x14ac:dyDescent="0.25">
      <c r="A167" s="20" t="s">
        <v>268</v>
      </c>
      <c r="B167" s="38" t="s">
        <v>273</v>
      </c>
      <c r="C167" s="56" t="s">
        <v>276</v>
      </c>
      <c r="D167" s="110" t="s">
        <v>49</v>
      </c>
      <c r="E167" s="143">
        <v>98</v>
      </c>
      <c r="F167" s="100">
        <v>72.88</v>
      </c>
      <c r="G167" s="10">
        <f t="shared" si="2"/>
        <v>7142.24</v>
      </c>
      <c r="H167" s="90"/>
      <c r="I167" s="3"/>
    </row>
    <row r="168" spans="1:9" ht="30" x14ac:dyDescent="0.25">
      <c r="A168" s="20" t="s">
        <v>268</v>
      </c>
      <c r="B168" s="38" t="s">
        <v>275</v>
      </c>
      <c r="C168" s="56" t="s">
        <v>278</v>
      </c>
      <c r="D168" s="110" t="s">
        <v>49</v>
      </c>
      <c r="E168" s="143">
        <v>280</v>
      </c>
      <c r="F168" s="100">
        <v>64.7</v>
      </c>
      <c r="G168" s="10">
        <f t="shared" si="2"/>
        <v>18116</v>
      </c>
      <c r="H168" s="90"/>
      <c r="I168" s="3"/>
    </row>
    <row r="169" spans="1:9" ht="30" x14ac:dyDescent="0.25">
      <c r="A169" s="20" t="s">
        <v>268</v>
      </c>
      <c r="B169" s="38" t="s">
        <v>277</v>
      </c>
      <c r="C169" s="56" t="s">
        <v>280</v>
      </c>
      <c r="D169" s="110" t="s">
        <v>49</v>
      </c>
      <c r="E169" s="143">
        <v>260</v>
      </c>
      <c r="F169" s="100">
        <v>34.5</v>
      </c>
      <c r="G169" s="10">
        <f t="shared" si="2"/>
        <v>8970</v>
      </c>
      <c r="H169" s="90"/>
      <c r="I169" s="3"/>
    </row>
    <row r="170" spans="1:9" ht="30" x14ac:dyDescent="0.25">
      <c r="A170" s="20" t="s">
        <v>268</v>
      </c>
      <c r="B170" s="38" t="s">
        <v>518</v>
      </c>
      <c r="C170" s="56" t="s">
        <v>282</v>
      </c>
      <c r="D170" s="110" t="s">
        <v>49</v>
      </c>
      <c r="E170" s="143">
        <v>80</v>
      </c>
      <c r="F170" s="100">
        <v>80.87</v>
      </c>
      <c r="G170" s="10">
        <f t="shared" si="2"/>
        <v>6469.6</v>
      </c>
      <c r="H170" s="90"/>
      <c r="I170" s="3"/>
    </row>
    <row r="171" spans="1:9" ht="30" x14ac:dyDescent="0.25">
      <c r="A171" s="20" t="s">
        <v>268</v>
      </c>
      <c r="B171" s="38" t="s">
        <v>279</v>
      </c>
      <c r="C171" s="56" t="s">
        <v>284</v>
      </c>
      <c r="D171" s="110" t="s">
        <v>49</v>
      </c>
      <c r="E171" s="143">
        <v>45</v>
      </c>
      <c r="F171" s="100">
        <v>27.23</v>
      </c>
      <c r="G171" s="10">
        <f>ROUND((E171*F171),2)</f>
        <v>1225.3499999999999</v>
      </c>
      <c r="H171" s="90"/>
      <c r="I171" s="3"/>
    </row>
    <row r="172" spans="1:9" ht="30" x14ac:dyDescent="0.25">
      <c r="A172" s="20" t="s">
        <v>268</v>
      </c>
      <c r="B172" s="38" t="s">
        <v>281</v>
      </c>
      <c r="C172" s="56" t="s">
        <v>286</v>
      </c>
      <c r="D172" s="110" t="s">
        <v>49</v>
      </c>
      <c r="E172" s="143">
        <v>90</v>
      </c>
      <c r="F172" s="100">
        <v>94.31</v>
      </c>
      <c r="G172" s="10">
        <f t="shared" si="2"/>
        <v>8487.9</v>
      </c>
      <c r="H172" s="90"/>
      <c r="I172" s="3"/>
    </row>
    <row r="173" spans="1:9" ht="30" x14ac:dyDescent="0.25">
      <c r="A173" s="20" t="s">
        <v>268</v>
      </c>
      <c r="B173" s="38" t="s">
        <v>283</v>
      </c>
      <c r="C173" s="56" t="s">
        <v>288</v>
      </c>
      <c r="D173" s="110" t="s">
        <v>51</v>
      </c>
      <c r="E173" s="143">
        <v>0.22500000000000001</v>
      </c>
      <c r="F173" s="100">
        <v>1637.58</v>
      </c>
      <c r="G173" s="10">
        <f t="shared" si="2"/>
        <v>368.46</v>
      </c>
      <c r="H173" s="90"/>
      <c r="I173" s="3"/>
    </row>
    <row r="174" spans="1:9" ht="30" x14ac:dyDescent="0.25">
      <c r="A174" s="20" t="s">
        <v>268</v>
      </c>
      <c r="B174" s="38" t="s">
        <v>285</v>
      </c>
      <c r="C174" s="56" t="s">
        <v>290</v>
      </c>
      <c r="D174" s="110" t="s">
        <v>49</v>
      </c>
      <c r="E174" s="143">
        <v>45</v>
      </c>
      <c r="F174" s="100">
        <v>64.3</v>
      </c>
      <c r="G174" s="10">
        <f t="shared" si="2"/>
        <v>2893.5</v>
      </c>
      <c r="H174" s="3"/>
      <c r="I174" s="3"/>
    </row>
    <row r="175" spans="1:9" ht="30" x14ac:dyDescent="0.25">
      <c r="A175" s="20" t="s">
        <v>268</v>
      </c>
      <c r="B175" s="38" t="s">
        <v>287</v>
      </c>
      <c r="C175" s="56" t="s">
        <v>292</v>
      </c>
      <c r="D175" s="110" t="s">
        <v>49</v>
      </c>
      <c r="E175" s="143">
        <v>600</v>
      </c>
      <c r="F175" s="100">
        <v>0.35</v>
      </c>
      <c r="G175" s="10">
        <f t="shared" si="2"/>
        <v>210</v>
      </c>
      <c r="H175" s="17"/>
      <c r="I175" s="16"/>
    </row>
    <row r="176" spans="1:9" ht="30" x14ac:dyDescent="0.25">
      <c r="A176" s="20" t="s">
        <v>268</v>
      </c>
      <c r="B176" s="38" t="s">
        <v>289</v>
      </c>
      <c r="C176" s="56" t="s">
        <v>294</v>
      </c>
      <c r="D176" s="110" t="s">
        <v>49</v>
      </c>
      <c r="E176" s="143">
        <v>600</v>
      </c>
      <c r="F176" s="100">
        <v>0.63</v>
      </c>
      <c r="G176" s="10">
        <f t="shared" si="2"/>
        <v>378</v>
      </c>
      <c r="H176" s="17"/>
      <c r="I176" s="16"/>
    </row>
    <row r="177" spans="1:9" ht="30" x14ac:dyDescent="0.25">
      <c r="A177" s="20" t="s">
        <v>268</v>
      </c>
      <c r="B177" s="38" t="s">
        <v>291</v>
      </c>
      <c r="C177" s="56" t="s">
        <v>296</v>
      </c>
      <c r="D177" s="110" t="s">
        <v>49</v>
      </c>
      <c r="E177" s="143">
        <v>520</v>
      </c>
      <c r="F177" s="100">
        <v>0.76</v>
      </c>
      <c r="G177" s="10">
        <f t="shared" si="2"/>
        <v>395.2</v>
      </c>
      <c r="H177" s="17"/>
      <c r="I177" s="16"/>
    </row>
    <row r="178" spans="1:9" ht="30" x14ac:dyDescent="0.25">
      <c r="A178" s="20" t="s">
        <v>268</v>
      </c>
      <c r="B178" s="38" t="s">
        <v>293</v>
      </c>
      <c r="C178" s="56" t="s">
        <v>298</v>
      </c>
      <c r="D178" s="110" t="s">
        <v>49</v>
      </c>
      <c r="E178" s="143">
        <v>80</v>
      </c>
      <c r="F178" s="100">
        <v>1.03</v>
      </c>
      <c r="G178" s="10">
        <f t="shared" si="2"/>
        <v>82.4</v>
      </c>
      <c r="H178" s="17"/>
      <c r="I178" s="16"/>
    </row>
    <row r="179" spans="1:9" ht="30" x14ac:dyDescent="0.25">
      <c r="A179" s="20" t="s">
        <v>268</v>
      </c>
      <c r="B179" s="38" t="s">
        <v>295</v>
      </c>
      <c r="C179" s="56" t="s">
        <v>300</v>
      </c>
      <c r="D179" s="110" t="s">
        <v>49</v>
      </c>
      <c r="E179" s="143">
        <v>1018</v>
      </c>
      <c r="F179" s="100">
        <v>2.08</v>
      </c>
      <c r="G179" s="10">
        <f t="shared" si="2"/>
        <v>2117.44</v>
      </c>
      <c r="H179" s="17"/>
      <c r="I179" s="16"/>
    </row>
    <row r="180" spans="1:9" ht="30" x14ac:dyDescent="0.25">
      <c r="A180" s="20" t="s">
        <v>268</v>
      </c>
      <c r="B180" s="38" t="s">
        <v>297</v>
      </c>
      <c r="C180" s="56" t="s">
        <v>302</v>
      </c>
      <c r="D180" s="110" t="s">
        <v>49</v>
      </c>
      <c r="E180" s="143">
        <v>1018</v>
      </c>
      <c r="F180" s="100">
        <v>0.17</v>
      </c>
      <c r="G180" s="10">
        <f t="shared" si="2"/>
        <v>173.06</v>
      </c>
      <c r="H180" s="17"/>
      <c r="I180" s="16"/>
    </row>
    <row r="181" spans="1:9" ht="30" x14ac:dyDescent="0.25">
      <c r="A181" s="20" t="s">
        <v>268</v>
      </c>
      <c r="B181" s="38" t="s">
        <v>299</v>
      </c>
      <c r="C181" s="56" t="s">
        <v>304</v>
      </c>
      <c r="D181" s="32" t="s">
        <v>44</v>
      </c>
      <c r="E181" s="143">
        <v>1950</v>
      </c>
      <c r="F181" s="100">
        <v>5.18</v>
      </c>
      <c r="G181" s="10">
        <f t="shared" si="2"/>
        <v>10101</v>
      </c>
      <c r="H181" s="17"/>
      <c r="I181" s="16"/>
    </row>
    <row r="182" spans="1:9" ht="30" x14ac:dyDescent="0.25">
      <c r="A182" s="20" t="s">
        <v>268</v>
      </c>
      <c r="B182" s="38" t="s">
        <v>301</v>
      </c>
      <c r="C182" s="56" t="s">
        <v>306</v>
      </c>
      <c r="D182" s="32" t="s">
        <v>44</v>
      </c>
      <c r="E182" s="143">
        <v>1950</v>
      </c>
      <c r="F182" s="100">
        <v>1.7</v>
      </c>
      <c r="G182" s="10">
        <f t="shared" si="2"/>
        <v>3315</v>
      </c>
      <c r="H182" s="17"/>
      <c r="I182" s="16"/>
    </row>
    <row r="183" spans="1:9" ht="30.75" thickBot="1" x14ac:dyDescent="0.3">
      <c r="A183" s="20" t="s">
        <v>268</v>
      </c>
      <c r="B183" s="38" t="s">
        <v>303</v>
      </c>
      <c r="C183" s="56" t="s">
        <v>428</v>
      </c>
      <c r="D183" s="32" t="s">
        <v>44</v>
      </c>
      <c r="E183" s="143">
        <v>900</v>
      </c>
      <c r="F183" s="100">
        <v>0.95</v>
      </c>
      <c r="G183" s="10">
        <f>ROUND((E183*F183),2)</f>
        <v>855</v>
      </c>
      <c r="H183" s="17"/>
      <c r="I183" s="16"/>
    </row>
    <row r="184" spans="1:9" ht="30.75" thickBot="1" x14ac:dyDescent="0.3">
      <c r="A184" s="101" t="s">
        <v>268</v>
      </c>
      <c r="B184" s="109" t="s">
        <v>305</v>
      </c>
      <c r="C184" s="51" t="s">
        <v>307</v>
      </c>
      <c r="D184" s="72" t="s">
        <v>44</v>
      </c>
      <c r="E184" s="257">
        <v>60</v>
      </c>
      <c r="F184" s="103">
        <v>4.6100000000000003</v>
      </c>
      <c r="G184" s="53">
        <f t="shared" si="2"/>
        <v>276.60000000000002</v>
      </c>
      <c r="H184" s="104" t="s">
        <v>308</v>
      </c>
      <c r="I184" s="15">
        <f>ROUND(SUM(G164:G184),2)</f>
        <v>100487.7</v>
      </c>
    </row>
    <row r="185" spans="1:9" ht="45" x14ac:dyDescent="0.25">
      <c r="A185" s="19" t="s">
        <v>309</v>
      </c>
      <c r="B185" s="37" t="s">
        <v>310</v>
      </c>
      <c r="C185" s="54" t="s">
        <v>311</v>
      </c>
      <c r="D185" s="111" t="s">
        <v>49</v>
      </c>
      <c r="E185" s="67">
        <v>720</v>
      </c>
      <c r="F185" s="98">
        <v>32.299999999999997</v>
      </c>
      <c r="G185" s="9">
        <f t="shared" si="2"/>
        <v>23256</v>
      </c>
      <c r="H185" s="17"/>
      <c r="I185" s="16"/>
    </row>
    <row r="186" spans="1:9" ht="45" x14ac:dyDescent="0.25">
      <c r="A186" s="20" t="s">
        <v>309</v>
      </c>
      <c r="B186" s="38" t="s">
        <v>312</v>
      </c>
      <c r="C186" s="56" t="s">
        <v>313</v>
      </c>
      <c r="D186" s="110" t="s">
        <v>49</v>
      </c>
      <c r="E186" s="143">
        <v>84</v>
      </c>
      <c r="F186" s="100">
        <v>42</v>
      </c>
      <c r="G186" s="10">
        <f t="shared" si="2"/>
        <v>3528</v>
      </c>
      <c r="H186" s="17"/>
      <c r="I186" s="16"/>
    </row>
    <row r="187" spans="1:9" ht="45" x14ac:dyDescent="0.25">
      <c r="A187" s="288" t="s">
        <v>309</v>
      </c>
      <c r="B187" s="293" t="s">
        <v>314</v>
      </c>
      <c r="C187" s="294" t="s">
        <v>760</v>
      </c>
      <c r="D187" s="306" t="s">
        <v>49</v>
      </c>
      <c r="E187" s="303">
        <v>204</v>
      </c>
      <c r="F187" s="100">
        <v>0</v>
      </c>
      <c r="G187" s="10">
        <f t="shared" si="2"/>
        <v>0</v>
      </c>
      <c r="H187" s="357" t="s">
        <v>770</v>
      </c>
      <c r="I187" s="16"/>
    </row>
    <row r="188" spans="1:9" ht="45" x14ac:dyDescent="0.25">
      <c r="A188" s="288" t="s">
        <v>309</v>
      </c>
      <c r="B188" s="293" t="s">
        <v>764</v>
      </c>
      <c r="C188" s="294" t="s">
        <v>761</v>
      </c>
      <c r="D188" s="306" t="s">
        <v>49</v>
      </c>
      <c r="E188" s="303">
        <v>204</v>
      </c>
      <c r="F188" s="100">
        <v>102</v>
      </c>
      <c r="G188" s="10">
        <f t="shared" si="2"/>
        <v>20808</v>
      </c>
      <c r="H188" s="357"/>
      <c r="I188" s="16"/>
    </row>
    <row r="189" spans="1:9" ht="45" x14ac:dyDescent="0.25">
      <c r="A189" s="288" t="s">
        <v>309</v>
      </c>
      <c r="B189" s="293" t="s">
        <v>315</v>
      </c>
      <c r="C189" s="294" t="s">
        <v>763</v>
      </c>
      <c r="D189" s="306" t="s">
        <v>49</v>
      </c>
      <c r="E189" s="303">
        <v>12</v>
      </c>
      <c r="F189" s="100">
        <v>0</v>
      </c>
      <c r="G189" s="10">
        <f t="shared" si="2"/>
        <v>0</v>
      </c>
      <c r="H189" s="357" t="s">
        <v>771</v>
      </c>
      <c r="I189" s="16"/>
    </row>
    <row r="190" spans="1:9" ht="45.75" thickBot="1" x14ac:dyDescent="0.3">
      <c r="A190" s="288" t="s">
        <v>309</v>
      </c>
      <c r="B190" s="293" t="s">
        <v>767</v>
      </c>
      <c r="C190" s="294" t="s">
        <v>765</v>
      </c>
      <c r="D190" s="306" t="s">
        <v>49</v>
      </c>
      <c r="E190" s="303">
        <v>12</v>
      </c>
      <c r="F190" s="100">
        <v>135.30000000000001</v>
      </c>
      <c r="G190" s="10">
        <f t="shared" si="2"/>
        <v>1623.6</v>
      </c>
      <c r="H190" s="357"/>
      <c r="I190" s="16"/>
    </row>
    <row r="191" spans="1:9" ht="45.75" thickBot="1" x14ac:dyDescent="0.3">
      <c r="A191" s="101" t="s">
        <v>309</v>
      </c>
      <c r="B191" s="109" t="s">
        <v>316</v>
      </c>
      <c r="C191" s="51" t="s">
        <v>321</v>
      </c>
      <c r="D191" s="113" t="s">
        <v>49</v>
      </c>
      <c r="E191" s="257">
        <v>110</v>
      </c>
      <c r="F191" s="103">
        <v>42.8</v>
      </c>
      <c r="G191" s="53">
        <f t="shared" si="2"/>
        <v>4708</v>
      </c>
      <c r="H191" s="104" t="s">
        <v>322</v>
      </c>
      <c r="I191" s="15">
        <f>ROUND(SUM(G185:G191),2)</f>
        <v>53923.6</v>
      </c>
    </row>
    <row r="192" spans="1:9" ht="45" x14ac:dyDescent="0.25">
      <c r="A192" s="19" t="s">
        <v>323</v>
      </c>
      <c r="B192" s="37" t="s">
        <v>324</v>
      </c>
      <c r="C192" s="25" t="s">
        <v>325</v>
      </c>
      <c r="D192" s="111" t="s">
        <v>49</v>
      </c>
      <c r="E192" s="67">
        <v>1250</v>
      </c>
      <c r="F192" s="98">
        <v>30</v>
      </c>
      <c r="G192" s="9">
        <f t="shared" si="2"/>
        <v>37500</v>
      </c>
      <c r="H192" s="17"/>
      <c r="I192" s="16"/>
    </row>
    <row r="193" spans="1:9" ht="45" x14ac:dyDescent="0.25">
      <c r="A193" s="20" t="s">
        <v>323</v>
      </c>
      <c r="B193" s="38" t="s">
        <v>326</v>
      </c>
      <c r="C193" s="56" t="s">
        <v>329</v>
      </c>
      <c r="D193" s="110" t="s">
        <v>6</v>
      </c>
      <c r="E193" s="143">
        <v>4</v>
      </c>
      <c r="F193" s="100">
        <v>136</v>
      </c>
      <c r="G193" s="10">
        <f t="shared" si="2"/>
        <v>544</v>
      </c>
      <c r="H193" s="17"/>
      <c r="I193" s="16"/>
    </row>
    <row r="194" spans="1:9" ht="45" x14ac:dyDescent="0.25">
      <c r="A194" s="20" t="s">
        <v>323</v>
      </c>
      <c r="B194" s="38" t="s">
        <v>328</v>
      </c>
      <c r="C194" s="56" t="s">
        <v>331</v>
      </c>
      <c r="D194" s="110" t="s">
        <v>6</v>
      </c>
      <c r="E194" s="143">
        <v>4</v>
      </c>
      <c r="F194" s="100">
        <v>136</v>
      </c>
      <c r="G194" s="10">
        <f t="shared" si="2"/>
        <v>544</v>
      </c>
      <c r="H194" s="17"/>
      <c r="I194" s="16"/>
    </row>
    <row r="195" spans="1:9" ht="33.75" x14ac:dyDescent="0.25">
      <c r="A195" s="20" t="s">
        <v>323</v>
      </c>
      <c r="B195" s="38" t="s">
        <v>330</v>
      </c>
      <c r="C195" s="154" t="s">
        <v>531</v>
      </c>
      <c r="D195" s="110" t="s">
        <v>46</v>
      </c>
      <c r="E195" s="143">
        <v>2</v>
      </c>
      <c r="F195" s="100">
        <v>5627.29</v>
      </c>
      <c r="G195" s="10">
        <f t="shared" si="2"/>
        <v>11254.58</v>
      </c>
      <c r="H195" s="17"/>
      <c r="I195" s="16"/>
    </row>
    <row r="196" spans="1:9" ht="33.75" x14ac:dyDescent="0.25">
      <c r="A196" s="20" t="s">
        <v>323</v>
      </c>
      <c r="B196" s="38" t="s">
        <v>332</v>
      </c>
      <c r="C196" s="154" t="s">
        <v>533</v>
      </c>
      <c r="D196" s="175" t="s">
        <v>46</v>
      </c>
      <c r="E196" s="136">
        <v>4</v>
      </c>
      <c r="F196" s="100">
        <v>4166.99</v>
      </c>
      <c r="G196" s="10">
        <f t="shared" si="2"/>
        <v>16667.96</v>
      </c>
      <c r="H196" s="17"/>
      <c r="I196" s="16"/>
    </row>
    <row r="197" spans="1:9" x14ac:dyDescent="0.25">
      <c r="A197" s="20" t="s">
        <v>323</v>
      </c>
      <c r="B197" s="38" t="s">
        <v>333</v>
      </c>
      <c r="C197" s="56" t="s">
        <v>337</v>
      </c>
      <c r="D197" s="110" t="s">
        <v>46</v>
      </c>
      <c r="E197" s="143">
        <v>6</v>
      </c>
      <c r="F197" s="100">
        <v>20</v>
      </c>
      <c r="G197" s="10">
        <f t="shared" si="2"/>
        <v>120</v>
      </c>
      <c r="H197" s="17"/>
      <c r="I197" s="16"/>
    </row>
    <row r="198" spans="1:9" x14ac:dyDescent="0.25">
      <c r="A198" s="20" t="s">
        <v>323</v>
      </c>
      <c r="B198" s="38" t="s">
        <v>334</v>
      </c>
      <c r="C198" s="56" t="s">
        <v>338</v>
      </c>
      <c r="D198" s="110" t="s">
        <v>46</v>
      </c>
      <c r="E198" s="143">
        <v>16</v>
      </c>
      <c r="F198" s="100">
        <v>1000</v>
      </c>
      <c r="G198" s="10">
        <f t="shared" si="2"/>
        <v>16000</v>
      </c>
      <c r="H198" s="17"/>
      <c r="I198" s="16"/>
    </row>
    <row r="199" spans="1:9" x14ac:dyDescent="0.25">
      <c r="A199" s="20" t="s">
        <v>323</v>
      </c>
      <c r="B199" s="99" t="s">
        <v>335</v>
      </c>
      <c r="C199" s="56" t="s">
        <v>339</v>
      </c>
      <c r="D199" s="50" t="s">
        <v>49</v>
      </c>
      <c r="E199" s="143">
        <v>20</v>
      </c>
      <c r="F199" s="112">
        <v>32.299999999999997</v>
      </c>
      <c r="G199" s="10">
        <f t="shared" si="2"/>
        <v>646</v>
      </c>
      <c r="H199" s="17"/>
      <c r="I199" s="16"/>
    </row>
    <row r="200" spans="1:9" ht="15.75" thickBot="1" x14ac:dyDescent="0.3">
      <c r="A200" s="20" t="s">
        <v>323</v>
      </c>
      <c r="B200" s="99" t="s">
        <v>336</v>
      </c>
      <c r="C200" s="56" t="s">
        <v>340</v>
      </c>
      <c r="D200" s="50" t="s">
        <v>46</v>
      </c>
      <c r="E200" s="143">
        <v>8</v>
      </c>
      <c r="F200" s="112">
        <v>36</v>
      </c>
      <c r="G200" s="10">
        <f t="shared" si="2"/>
        <v>288</v>
      </c>
      <c r="H200" s="2"/>
    </row>
    <row r="201" spans="1:9" ht="29.25" thickBot="1" x14ac:dyDescent="0.3">
      <c r="A201" s="286" t="s">
        <v>323</v>
      </c>
      <c r="B201" s="295" t="s">
        <v>766</v>
      </c>
      <c r="C201" s="59" t="s">
        <v>341</v>
      </c>
      <c r="D201" s="176" t="s">
        <v>44</v>
      </c>
      <c r="E201" s="282">
        <v>40</v>
      </c>
      <c r="F201" s="173">
        <v>66.760000000000005</v>
      </c>
      <c r="G201" s="94">
        <f t="shared" si="2"/>
        <v>2670.4</v>
      </c>
      <c r="H201" s="104" t="s">
        <v>342</v>
      </c>
      <c r="I201" s="15">
        <f>ROUND(SUM(G192:G201),2)</f>
        <v>86234.94</v>
      </c>
    </row>
    <row r="202" spans="1:9" ht="45" x14ac:dyDescent="0.25">
      <c r="A202" s="19" t="s">
        <v>343</v>
      </c>
      <c r="B202" s="37" t="s">
        <v>344</v>
      </c>
      <c r="C202" s="54" t="s">
        <v>345</v>
      </c>
      <c r="D202" s="111" t="s">
        <v>46</v>
      </c>
      <c r="E202" s="67">
        <v>380</v>
      </c>
      <c r="F202" s="98">
        <v>13.3</v>
      </c>
      <c r="G202" s="9">
        <f t="shared" si="2"/>
        <v>5054</v>
      </c>
      <c r="H202" s="90"/>
      <c r="I202" s="3"/>
    </row>
    <row r="203" spans="1:9" ht="45" x14ac:dyDescent="0.25">
      <c r="A203" s="20" t="s">
        <v>343</v>
      </c>
      <c r="B203" s="38" t="s">
        <v>346</v>
      </c>
      <c r="C203" s="56" t="s">
        <v>347</v>
      </c>
      <c r="D203" s="110" t="s">
        <v>46</v>
      </c>
      <c r="E203" s="143">
        <v>16</v>
      </c>
      <c r="F203" s="100">
        <v>19.899999999999999</v>
      </c>
      <c r="G203" s="10">
        <f t="shared" si="2"/>
        <v>318.39999999999998</v>
      </c>
      <c r="H203" s="90"/>
      <c r="I203" s="3"/>
    </row>
    <row r="204" spans="1:9" ht="45" x14ac:dyDescent="0.25">
      <c r="A204" s="20" t="s">
        <v>343</v>
      </c>
      <c r="B204" s="38" t="s">
        <v>348</v>
      </c>
      <c r="C204" s="56" t="s">
        <v>351</v>
      </c>
      <c r="D204" s="110" t="s">
        <v>46</v>
      </c>
      <c r="E204" s="143">
        <v>60</v>
      </c>
      <c r="F204" s="100">
        <v>54.9</v>
      </c>
      <c r="G204" s="10">
        <f t="shared" si="2"/>
        <v>3294</v>
      </c>
      <c r="H204" s="90"/>
      <c r="I204" s="3"/>
    </row>
    <row r="205" spans="1:9" ht="45" x14ac:dyDescent="0.25">
      <c r="A205" s="20" t="s">
        <v>343</v>
      </c>
      <c r="B205" s="38" t="s">
        <v>350</v>
      </c>
      <c r="C205" s="56" t="s">
        <v>353</v>
      </c>
      <c r="D205" s="110" t="s">
        <v>49</v>
      </c>
      <c r="E205" s="143">
        <v>240</v>
      </c>
      <c r="F205" s="100">
        <v>15</v>
      </c>
      <c r="G205" s="10">
        <f t="shared" si="2"/>
        <v>3600</v>
      </c>
      <c r="H205" s="90"/>
      <c r="I205" s="3"/>
    </row>
    <row r="206" spans="1:9" ht="45" x14ac:dyDescent="0.25">
      <c r="A206" s="20" t="s">
        <v>343</v>
      </c>
      <c r="B206" s="38" t="s">
        <v>352</v>
      </c>
      <c r="C206" s="56" t="s">
        <v>355</v>
      </c>
      <c r="D206" s="110" t="s">
        <v>46</v>
      </c>
      <c r="E206" s="143">
        <v>38</v>
      </c>
      <c r="F206" s="100">
        <v>26.8</v>
      </c>
      <c r="G206" s="10">
        <f t="shared" si="2"/>
        <v>1018.4</v>
      </c>
      <c r="H206" s="90"/>
      <c r="I206" s="3"/>
    </row>
    <row r="207" spans="1:9" ht="45" x14ac:dyDescent="0.25">
      <c r="A207" s="20" t="s">
        <v>343</v>
      </c>
      <c r="B207" s="38" t="s">
        <v>354</v>
      </c>
      <c r="C207" s="56" t="s">
        <v>357</v>
      </c>
      <c r="D207" s="110" t="s">
        <v>46</v>
      </c>
      <c r="E207" s="143">
        <v>3</v>
      </c>
      <c r="F207" s="100">
        <v>40.200000000000003</v>
      </c>
      <c r="G207" s="10">
        <f t="shared" si="2"/>
        <v>120.6</v>
      </c>
      <c r="H207" s="90"/>
      <c r="I207" s="3"/>
    </row>
    <row r="208" spans="1:9" ht="45" x14ac:dyDescent="0.25">
      <c r="A208" s="20" t="s">
        <v>343</v>
      </c>
      <c r="B208" s="38" t="s">
        <v>356</v>
      </c>
      <c r="C208" s="56" t="s">
        <v>359</v>
      </c>
      <c r="D208" s="110" t="s">
        <v>46</v>
      </c>
      <c r="E208" s="143">
        <v>1</v>
      </c>
      <c r="F208" s="100">
        <v>26.8</v>
      </c>
      <c r="G208" s="10">
        <f t="shared" si="2"/>
        <v>26.8</v>
      </c>
      <c r="H208" s="13"/>
      <c r="I208" s="3"/>
    </row>
    <row r="209" spans="1:9" ht="45.75" thickBot="1" x14ac:dyDescent="0.3">
      <c r="A209" s="20" t="s">
        <v>343</v>
      </c>
      <c r="B209" s="38" t="s">
        <v>358</v>
      </c>
      <c r="C209" s="56" t="s">
        <v>431</v>
      </c>
      <c r="D209" s="110" t="s">
        <v>46</v>
      </c>
      <c r="E209" s="143">
        <v>5</v>
      </c>
      <c r="F209" s="100">
        <v>322</v>
      </c>
      <c r="G209" s="10">
        <f>ROUND((E209*F209),2)</f>
        <v>1610</v>
      </c>
      <c r="H209" s="13"/>
      <c r="I209" s="3"/>
    </row>
    <row r="210" spans="1:9" ht="45.75" thickBot="1" x14ac:dyDescent="0.3">
      <c r="A210" s="101" t="s">
        <v>343</v>
      </c>
      <c r="B210" s="109" t="s">
        <v>360</v>
      </c>
      <c r="C210" s="51" t="s">
        <v>361</v>
      </c>
      <c r="D210" s="113" t="s">
        <v>44</v>
      </c>
      <c r="E210" s="257">
        <v>52.3</v>
      </c>
      <c r="F210" s="103">
        <v>108.5</v>
      </c>
      <c r="G210" s="53">
        <f t="shared" si="2"/>
        <v>5674.55</v>
      </c>
      <c r="H210" s="14" t="s">
        <v>362</v>
      </c>
      <c r="I210" s="15">
        <f>ROUND(SUM(G202:G210),2)</f>
        <v>20716.75</v>
      </c>
    </row>
    <row r="211" spans="1:9" ht="45" x14ac:dyDescent="0.25">
      <c r="A211" s="117" t="s">
        <v>363</v>
      </c>
      <c r="B211" s="118" t="s">
        <v>364</v>
      </c>
      <c r="C211" s="61" t="s">
        <v>365</v>
      </c>
      <c r="D211" s="116" t="s">
        <v>49</v>
      </c>
      <c r="E211" s="262">
        <v>290</v>
      </c>
      <c r="F211" s="119">
        <v>2.34</v>
      </c>
      <c r="G211" s="120">
        <f t="shared" si="2"/>
        <v>678.6</v>
      </c>
      <c r="H211" s="3"/>
      <c r="I211" s="3"/>
    </row>
    <row r="212" spans="1:9" ht="45" x14ac:dyDescent="0.25">
      <c r="A212" s="20" t="s">
        <v>363</v>
      </c>
      <c r="B212" s="99" t="s">
        <v>366</v>
      </c>
      <c r="C212" s="56" t="s">
        <v>367</v>
      </c>
      <c r="D212" s="50" t="s">
        <v>49</v>
      </c>
      <c r="E212" s="143">
        <v>2190</v>
      </c>
      <c r="F212" s="100">
        <v>2.34</v>
      </c>
      <c r="G212" s="10">
        <f t="shared" si="2"/>
        <v>5124.6000000000004</v>
      </c>
      <c r="H212" s="17"/>
      <c r="I212" s="16"/>
    </row>
    <row r="213" spans="1:9" ht="45" x14ac:dyDescent="0.25">
      <c r="A213" s="20" t="s">
        <v>363</v>
      </c>
      <c r="B213" s="99" t="s">
        <v>368</v>
      </c>
      <c r="C213" s="56" t="s">
        <v>371</v>
      </c>
      <c r="D213" s="50" t="s">
        <v>49</v>
      </c>
      <c r="E213" s="143">
        <v>280</v>
      </c>
      <c r="F213" s="100">
        <v>0.59</v>
      </c>
      <c r="G213" s="10">
        <f t="shared" si="2"/>
        <v>165.2</v>
      </c>
      <c r="H213" s="17"/>
      <c r="I213" s="16"/>
    </row>
    <row r="214" spans="1:9" ht="45" x14ac:dyDescent="0.25">
      <c r="A214" s="20" t="s">
        <v>363</v>
      </c>
      <c r="B214" s="99" t="s">
        <v>370</v>
      </c>
      <c r="C214" s="56" t="s">
        <v>375</v>
      </c>
      <c r="D214" s="50" t="s">
        <v>49</v>
      </c>
      <c r="E214" s="143">
        <v>90</v>
      </c>
      <c r="F214" s="100">
        <v>1.17</v>
      </c>
      <c r="G214" s="10">
        <f t="shared" si="2"/>
        <v>105.3</v>
      </c>
      <c r="H214" s="17"/>
      <c r="I214" s="16"/>
    </row>
    <row r="215" spans="1:9" ht="45" x14ac:dyDescent="0.25">
      <c r="A215" s="20" t="s">
        <v>363</v>
      </c>
      <c r="B215" s="99" t="s">
        <v>372</v>
      </c>
      <c r="C215" s="56" t="s">
        <v>379</v>
      </c>
      <c r="D215" s="155" t="s">
        <v>44</v>
      </c>
      <c r="E215" s="143">
        <v>7</v>
      </c>
      <c r="F215" s="100">
        <v>20.5</v>
      </c>
      <c r="G215" s="10">
        <f t="shared" si="2"/>
        <v>143.5</v>
      </c>
      <c r="H215" s="17"/>
      <c r="I215" s="16"/>
    </row>
    <row r="216" spans="1:9" ht="45" x14ac:dyDescent="0.25">
      <c r="A216" s="20" t="s">
        <v>363</v>
      </c>
      <c r="B216" s="99" t="s">
        <v>374</v>
      </c>
      <c r="C216" s="56" t="s">
        <v>380</v>
      </c>
      <c r="D216" s="50" t="s">
        <v>44</v>
      </c>
      <c r="E216" s="143">
        <v>8</v>
      </c>
      <c r="F216" s="100">
        <v>20.5</v>
      </c>
      <c r="G216" s="10">
        <f t="shared" si="2"/>
        <v>164</v>
      </c>
      <c r="H216" s="17"/>
      <c r="I216" s="16"/>
    </row>
    <row r="217" spans="1:9" ht="45.75" thickBot="1" x14ac:dyDescent="0.3">
      <c r="A217" s="92" t="s">
        <v>363</v>
      </c>
      <c r="B217" s="99" t="s">
        <v>376</v>
      </c>
      <c r="C217" s="56" t="s">
        <v>383</v>
      </c>
      <c r="D217" s="50" t="s">
        <v>44</v>
      </c>
      <c r="E217" s="256">
        <v>4</v>
      </c>
      <c r="F217" s="112">
        <v>20.5</v>
      </c>
      <c r="G217" s="94">
        <f>ROUND((E217*F217),2)</f>
        <v>82</v>
      </c>
      <c r="H217" s="17"/>
      <c r="I217" s="16"/>
    </row>
    <row r="218" spans="1:9" ht="45.75" thickBot="1" x14ac:dyDescent="0.3">
      <c r="A218" s="92" t="s">
        <v>363</v>
      </c>
      <c r="B218" s="114" t="s">
        <v>378</v>
      </c>
      <c r="C218" s="47" t="s">
        <v>433</v>
      </c>
      <c r="D218" s="115" t="s">
        <v>44</v>
      </c>
      <c r="E218" s="256">
        <v>3</v>
      </c>
      <c r="F218" s="112">
        <v>58</v>
      </c>
      <c r="G218" s="94">
        <f t="shared" si="2"/>
        <v>174</v>
      </c>
      <c r="H218" s="14" t="s">
        <v>385</v>
      </c>
      <c r="I218" s="15">
        <f>ROUND(SUM(G211:G218),2)</f>
        <v>6637.2</v>
      </c>
    </row>
    <row r="219" spans="1:9" ht="18.75" thickBot="1" x14ac:dyDescent="0.3">
      <c r="A219" s="20" t="s">
        <v>522</v>
      </c>
      <c r="B219" s="99" t="s">
        <v>386</v>
      </c>
      <c r="C219" s="56" t="s">
        <v>407</v>
      </c>
      <c r="D219" s="30" t="s">
        <v>51</v>
      </c>
      <c r="E219" s="143">
        <v>80</v>
      </c>
      <c r="F219" s="100">
        <v>15.83</v>
      </c>
      <c r="G219" s="10">
        <f t="shared" si="2"/>
        <v>1266.4000000000001</v>
      </c>
      <c r="H219" s="17"/>
      <c r="I219" s="16"/>
    </row>
    <row r="220" spans="1:9" ht="60.75" thickBot="1" x14ac:dyDescent="0.3">
      <c r="A220" s="156" t="s">
        <v>522</v>
      </c>
      <c r="B220" s="157" t="s">
        <v>388</v>
      </c>
      <c r="C220" s="158" t="s">
        <v>411</v>
      </c>
      <c r="D220" s="159" t="s">
        <v>6</v>
      </c>
      <c r="E220" s="258">
        <v>1</v>
      </c>
      <c r="F220" s="160">
        <v>1200</v>
      </c>
      <c r="G220" s="53">
        <f>ROUND((E220*F220),2)</f>
        <v>1200</v>
      </c>
      <c r="H220" s="311" t="s">
        <v>403</v>
      </c>
      <c r="I220" s="312">
        <f>ROUND(SUM(G219:G221),2)</f>
        <v>3906.4</v>
      </c>
    </row>
    <row r="221" spans="1:9" ht="15.75" thickBot="1" x14ac:dyDescent="0.3">
      <c r="A221" s="156" t="s">
        <v>522</v>
      </c>
      <c r="B221" s="157" t="s">
        <v>390</v>
      </c>
      <c r="C221" s="158" t="s">
        <v>523</v>
      </c>
      <c r="D221" s="159" t="s">
        <v>441</v>
      </c>
      <c r="E221" s="258">
        <v>120</v>
      </c>
      <c r="F221" s="160">
        <v>12</v>
      </c>
      <c r="G221" s="53">
        <f>ROUND((E221*F221),2)</f>
        <v>1440</v>
      </c>
      <c r="H221" s="17"/>
      <c r="I221" s="16"/>
    </row>
    <row r="222" spans="1:9" ht="43.5" thickBot="1" x14ac:dyDescent="0.3">
      <c r="A222" s="354" t="s">
        <v>480</v>
      </c>
      <c r="B222" s="354"/>
      <c r="C222" s="354"/>
      <c r="D222" s="354"/>
      <c r="E222" s="355"/>
      <c r="F222" s="63" t="s">
        <v>665</v>
      </c>
      <c r="G222" s="15">
        <f>ROUND(SUM(G5:G221),2)</f>
        <v>1476247.77</v>
      </c>
      <c r="H222" s="13"/>
      <c r="I222" s="16"/>
    </row>
    <row r="224" spans="1:9" x14ac:dyDescent="0.25">
      <c r="C224" s="62"/>
    </row>
  </sheetData>
  <sheetProtection algorithmName="SHA-512" hashValue="B6HhiucPSaxXjIz+bXRCffPOovkZvYG0AOfrpnBHYvFEWKENJ8a2dMzd+lHBbe97Ek3ED3aUG+nvLFSNPTxBBw==" saltValue="aJeXtjjTLriyoOGqzToq+g==" spinCount="100000" sheet="1" objects="1" scenarios="1"/>
  <mergeCells count="7">
    <mergeCell ref="A222:E222"/>
    <mergeCell ref="A1:E1"/>
    <mergeCell ref="A3:E3"/>
    <mergeCell ref="H80:H156"/>
    <mergeCell ref="H158:H162"/>
    <mergeCell ref="H187:H188"/>
    <mergeCell ref="H189:H190"/>
  </mergeCells>
  <phoneticPr fontId="20" type="noConversion"/>
  <pageMargins left="0.7" right="0.29375000000000001" top="0.75" bottom="0.75" header="0.3" footer="0.3"/>
  <pageSetup paperSize="9" scale="58" orientation="portrait" r:id="rId1"/>
  <colBreaks count="1" manualBreakCount="1">
    <brk id="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4"/>
  <sheetViews>
    <sheetView topLeftCell="A5" zoomScaleNormal="100" zoomScaleSheetLayoutView="115" zoomScalePageLayoutView="85" workbookViewId="0">
      <selection activeCell="J27" sqref="J27"/>
    </sheetView>
  </sheetViews>
  <sheetFormatPr defaultColWidth="9.140625" defaultRowHeight="15" x14ac:dyDescent="0.25"/>
  <cols>
    <col min="1" max="1" width="31.7109375" style="8" bestFit="1" customWidth="1"/>
    <col min="2" max="2" width="8.28515625" style="8" bestFit="1" customWidth="1"/>
    <col min="3" max="3" width="86.42578125" style="5" customWidth="1"/>
    <col min="4" max="4" width="9.140625" style="4"/>
    <col min="5" max="5" width="16.28515625" style="69"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6" bestFit="1" customWidth="1"/>
    <col min="12" max="14" width="9.140625" style="2"/>
    <col min="15" max="15" width="11.42578125" style="2" bestFit="1" customWidth="1"/>
    <col min="16" max="16384" width="9.140625" style="2"/>
  </cols>
  <sheetData>
    <row r="1" spans="1:9" ht="40.15" customHeight="1" x14ac:dyDescent="0.25">
      <c r="A1" s="356" t="s">
        <v>68</v>
      </c>
      <c r="B1" s="356"/>
      <c r="C1" s="356"/>
      <c r="D1" s="356"/>
      <c r="E1" s="356"/>
      <c r="F1" s="24"/>
      <c r="G1" s="24"/>
    </row>
    <row r="2" spans="1:9" ht="21.75" customHeight="1" thickBot="1" x14ac:dyDescent="0.3">
      <c r="A2" s="1"/>
      <c r="B2" s="1"/>
      <c r="C2" s="29"/>
      <c r="D2" s="1"/>
      <c r="E2" s="66"/>
      <c r="F2" s="1"/>
      <c r="G2" s="1"/>
    </row>
    <row r="3" spans="1:9" ht="21.75" customHeight="1" x14ac:dyDescent="0.25">
      <c r="A3" s="348" t="s">
        <v>666</v>
      </c>
      <c r="B3" s="349"/>
      <c r="C3" s="349"/>
      <c r="D3" s="349"/>
      <c r="E3" s="350"/>
      <c r="F3" s="22"/>
      <c r="G3" s="23"/>
    </row>
    <row r="4" spans="1:9" ht="43.5" thickBot="1" x14ac:dyDescent="0.3">
      <c r="A4" s="21" t="s">
        <v>17</v>
      </c>
      <c r="B4" s="27" t="s">
        <v>0</v>
      </c>
      <c r="C4" s="11" t="s">
        <v>1</v>
      </c>
      <c r="D4" s="28" t="s">
        <v>2</v>
      </c>
      <c r="E4" s="70" t="s">
        <v>3</v>
      </c>
      <c r="F4" s="64" t="s">
        <v>20</v>
      </c>
      <c r="G4" s="12" t="s">
        <v>4</v>
      </c>
    </row>
    <row r="5" spans="1:9" x14ac:dyDescent="0.25">
      <c r="A5" s="83" t="s">
        <v>538</v>
      </c>
      <c r="B5" s="37" t="s">
        <v>7</v>
      </c>
      <c r="C5" s="133" t="s">
        <v>745</v>
      </c>
      <c r="D5" s="134" t="s">
        <v>48</v>
      </c>
      <c r="E5" s="263">
        <v>1303</v>
      </c>
      <c r="F5" s="84">
        <v>4.9000000000000004</v>
      </c>
      <c r="G5" s="9">
        <f t="shared" ref="G5:G23" si="0">ROUND((E5*F5),2)</f>
        <v>6384.7</v>
      </c>
    </row>
    <row r="6" spans="1:9" x14ac:dyDescent="0.25">
      <c r="A6" s="82" t="s">
        <v>538</v>
      </c>
      <c r="B6" s="38" t="s">
        <v>8</v>
      </c>
      <c r="C6" s="135" t="s">
        <v>557</v>
      </c>
      <c r="D6" s="30" t="s">
        <v>48</v>
      </c>
      <c r="E6" s="136">
        <v>1084</v>
      </c>
      <c r="F6" s="85">
        <v>2.83</v>
      </c>
      <c r="G6" s="10">
        <f t="shared" si="0"/>
        <v>3067.72</v>
      </c>
    </row>
    <row r="7" spans="1:9" x14ac:dyDescent="0.25">
      <c r="A7" s="82" t="s">
        <v>538</v>
      </c>
      <c r="B7" s="38" t="s">
        <v>9</v>
      </c>
      <c r="C7" s="135" t="s">
        <v>556</v>
      </c>
      <c r="D7" s="30" t="s">
        <v>48</v>
      </c>
      <c r="E7" s="136">
        <v>1084</v>
      </c>
      <c r="F7" s="85">
        <v>3.72</v>
      </c>
      <c r="G7" s="10">
        <f t="shared" si="0"/>
        <v>4032.48</v>
      </c>
    </row>
    <row r="8" spans="1:9" x14ac:dyDescent="0.25">
      <c r="A8" s="82" t="s">
        <v>538</v>
      </c>
      <c r="B8" s="38" t="s">
        <v>10</v>
      </c>
      <c r="C8" s="135" t="s">
        <v>555</v>
      </c>
      <c r="D8" s="30" t="s">
        <v>50</v>
      </c>
      <c r="E8" s="136">
        <v>53</v>
      </c>
      <c r="F8" s="85">
        <v>77.98</v>
      </c>
      <c r="G8" s="10">
        <f t="shared" si="0"/>
        <v>4132.9399999999996</v>
      </c>
    </row>
    <row r="9" spans="1:9" ht="30" x14ac:dyDescent="0.25">
      <c r="A9" s="82" t="s">
        <v>538</v>
      </c>
      <c r="B9" s="38" t="s">
        <v>11</v>
      </c>
      <c r="C9" s="135" t="s">
        <v>571</v>
      </c>
      <c r="D9" s="30" t="s">
        <v>49</v>
      </c>
      <c r="E9" s="136">
        <v>41.08</v>
      </c>
      <c r="F9" s="85">
        <v>282.45999999999998</v>
      </c>
      <c r="G9" s="10">
        <f t="shared" si="0"/>
        <v>11603.46</v>
      </c>
    </row>
    <row r="10" spans="1:9" ht="30" x14ac:dyDescent="0.25">
      <c r="A10" s="82" t="s">
        <v>538</v>
      </c>
      <c r="B10" s="38" t="s">
        <v>12</v>
      </c>
      <c r="C10" s="135" t="s">
        <v>552</v>
      </c>
      <c r="D10" s="30" t="s">
        <v>44</v>
      </c>
      <c r="E10" s="136">
        <v>424</v>
      </c>
      <c r="F10" s="85">
        <v>0.94</v>
      </c>
      <c r="G10" s="10">
        <f t="shared" si="0"/>
        <v>398.56</v>
      </c>
    </row>
    <row r="11" spans="1:9" x14ac:dyDescent="0.25">
      <c r="A11" s="82" t="s">
        <v>538</v>
      </c>
      <c r="B11" s="38" t="s">
        <v>13</v>
      </c>
      <c r="C11" s="137" t="s">
        <v>551</v>
      </c>
      <c r="D11" s="30" t="s">
        <v>44</v>
      </c>
      <c r="E11" s="136">
        <v>25.4</v>
      </c>
      <c r="F11" s="85">
        <v>1.06</v>
      </c>
      <c r="G11" s="10">
        <f t="shared" si="0"/>
        <v>26.92</v>
      </c>
      <c r="H11" s="13"/>
    </row>
    <row r="12" spans="1:9" x14ac:dyDescent="0.25">
      <c r="A12" s="82" t="s">
        <v>538</v>
      </c>
      <c r="B12" s="38" t="s">
        <v>14</v>
      </c>
      <c r="C12" s="137" t="s">
        <v>550</v>
      </c>
      <c r="D12" s="30" t="s">
        <v>44</v>
      </c>
      <c r="E12" s="136">
        <v>33.1</v>
      </c>
      <c r="F12" s="85">
        <v>1.1599999999999999</v>
      </c>
      <c r="G12" s="10">
        <f t="shared" si="0"/>
        <v>38.4</v>
      </c>
      <c r="H12" s="2"/>
    </row>
    <row r="13" spans="1:9" x14ac:dyDescent="0.25">
      <c r="A13" s="82" t="s">
        <v>538</v>
      </c>
      <c r="B13" s="38" t="s">
        <v>15</v>
      </c>
      <c r="C13" s="138" t="s">
        <v>549</v>
      </c>
      <c r="D13" s="30" t="s">
        <v>44</v>
      </c>
      <c r="E13" s="136">
        <v>13.8</v>
      </c>
      <c r="F13" s="85">
        <v>8.69</v>
      </c>
      <c r="G13" s="10">
        <f t="shared" si="0"/>
        <v>119.92</v>
      </c>
      <c r="H13" s="17"/>
      <c r="I13" s="16"/>
    </row>
    <row r="14" spans="1:9" x14ac:dyDescent="0.25">
      <c r="A14" s="82" t="s">
        <v>538</v>
      </c>
      <c r="B14" s="38" t="s">
        <v>21</v>
      </c>
      <c r="C14" s="137" t="s">
        <v>548</v>
      </c>
      <c r="D14" s="30" t="s">
        <v>48</v>
      </c>
      <c r="E14" s="136">
        <v>13.5</v>
      </c>
      <c r="F14" s="85">
        <v>18</v>
      </c>
      <c r="G14" s="10">
        <f t="shared" si="0"/>
        <v>243</v>
      </c>
      <c r="H14" s="17"/>
      <c r="I14" s="16"/>
    </row>
    <row r="15" spans="1:9" x14ac:dyDescent="0.25">
      <c r="A15" s="82" t="s">
        <v>538</v>
      </c>
      <c r="B15" s="38" t="s">
        <v>22</v>
      </c>
      <c r="C15" s="137" t="s">
        <v>547</v>
      </c>
      <c r="D15" s="30" t="s">
        <v>48</v>
      </c>
      <c r="E15" s="136">
        <v>12.1</v>
      </c>
      <c r="F15" s="85">
        <v>18</v>
      </c>
      <c r="G15" s="10">
        <f t="shared" si="0"/>
        <v>217.8</v>
      </c>
      <c r="H15" s="17"/>
      <c r="I15" s="16"/>
    </row>
    <row r="16" spans="1:9" ht="30" x14ac:dyDescent="0.25">
      <c r="A16" s="82" t="s">
        <v>538</v>
      </c>
      <c r="B16" s="38" t="s">
        <v>23</v>
      </c>
      <c r="C16" s="137" t="s">
        <v>546</v>
      </c>
      <c r="D16" s="30" t="s">
        <v>48</v>
      </c>
      <c r="E16" s="136">
        <v>160</v>
      </c>
      <c r="F16" s="85">
        <v>16.010000000000002</v>
      </c>
      <c r="G16" s="10">
        <f t="shared" si="0"/>
        <v>2561.6</v>
      </c>
      <c r="H16" s="17"/>
      <c r="I16" s="16"/>
    </row>
    <row r="17" spans="1:9" x14ac:dyDescent="0.25">
      <c r="A17" s="82" t="s">
        <v>538</v>
      </c>
      <c r="B17" s="38" t="s">
        <v>24</v>
      </c>
      <c r="C17" s="135" t="s">
        <v>545</v>
      </c>
      <c r="D17" s="30" t="s">
        <v>48</v>
      </c>
      <c r="E17" s="136">
        <v>3.8</v>
      </c>
      <c r="F17" s="85">
        <v>83.3</v>
      </c>
      <c r="G17" s="10">
        <f t="shared" si="0"/>
        <v>316.54000000000002</v>
      </c>
      <c r="H17" s="17"/>
      <c r="I17" s="16"/>
    </row>
    <row r="18" spans="1:9" x14ac:dyDescent="0.25">
      <c r="A18" s="82" t="s">
        <v>538</v>
      </c>
      <c r="B18" s="38" t="s">
        <v>27</v>
      </c>
      <c r="C18" s="135" t="s">
        <v>544</v>
      </c>
      <c r="D18" s="30" t="s">
        <v>49</v>
      </c>
      <c r="E18" s="136">
        <v>62</v>
      </c>
      <c r="F18" s="85">
        <v>2.68</v>
      </c>
      <c r="G18" s="10">
        <f t="shared" si="0"/>
        <v>166.16</v>
      </c>
      <c r="H18" s="17"/>
      <c r="I18" s="16"/>
    </row>
    <row r="19" spans="1:9" x14ac:dyDescent="0.25">
      <c r="A19" s="82" t="s">
        <v>538</v>
      </c>
      <c r="B19" s="38" t="s">
        <v>28</v>
      </c>
      <c r="C19" s="135" t="s">
        <v>543</v>
      </c>
      <c r="D19" s="30" t="s">
        <v>542</v>
      </c>
      <c r="E19" s="136">
        <v>100</v>
      </c>
      <c r="F19" s="85">
        <v>1.1200000000000001</v>
      </c>
      <c r="G19" s="10">
        <f t="shared" si="0"/>
        <v>112</v>
      </c>
      <c r="H19" s="17"/>
      <c r="I19" s="16"/>
    </row>
    <row r="20" spans="1:9" x14ac:dyDescent="0.25">
      <c r="A20" s="82" t="s">
        <v>538</v>
      </c>
      <c r="B20" s="38" t="s">
        <v>29</v>
      </c>
      <c r="C20" s="135" t="s">
        <v>541</v>
      </c>
      <c r="D20" s="30" t="s">
        <v>48</v>
      </c>
      <c r="E20" s="136">
        <v>1.9</v>
      </c>
      <c r="F20" s="85">
        <v>296.17</v>
      </c>
      <c r="G20" s="10">
        <f t="shared" si="0"/>
        <v>562.72</v>
      </c>
      <c r="H20" s="17"/>
      <c r="I20" s="16"/>
    </row>
    <row r="21" spans="1:9" x14ac:dyDescent="0.25">
      <c r="A21" s="82" t="s">
        <v>538</v>
      </c>
      <c r="B21" s="38" t="s">
        <v>30</v>
      </c>
      <c r="C21" s="135" t="s">
        <v>540</v>
      </c>
      <c r="D21" s="30" t="s">
        <v>48</v>
      </c>
      <c r="E21" s="136">
        <v>0.9</v>
      </c>
      <c r="F21" s="85">
        <v>296.17</v>
      </c>
      <c r="G21" s="10">
        <f t="shared" si="0"/>
        <v>266.55</v>
      </c>
      <c r="H21" s="17"/>
      <c r="I21" s="16"/>
    </row>
    <row r="22" spans="1:9" ht="15.75" thickBot="1" x14ac:dyDescent="0.3">
      <c r="A22" s="82" t="s">
        <v>538</v>
      </c>
      <c r="B22" s="38" t="s">
        <v>31</v>
      </c>
      <c r="C22" s="135" t="s">
        <v>539</v>
      </c>
      <c r="D22" s="30" t="s">
        <v>48</v>
      </c>
      <c r="E22" s="136">
        <v>1.1000000000000001</v>
      </c>
      <c r="F22" s="85">
        <v>296.17</v>
      </c>
      <c r="G22" s="10">
        <f t="shared" si="0"/>
        <v>325.79000000000002</v>
      </c>
      <c r="H22" s="17"/>
      <c r="I22" s="16"/>
    </row>
    <row r="23" spans="1:9" ht="29.25" thickBot="1" x14ac:dyDescent="0.3">
      <c r="A23" s="82" t="s">
        <v>538</v>
      </c>
      <c r="B23" s="38" t="s">
        <v>32</v>
      </c>
      <c r="C23" s="135" t="s">
        <v>537</v>
      </c>
      <c r="D23" s="30" t="s">
        <v>48</v>
      </c>
      <c r="E23" s="136">
        <v>1.3</v>
      </c>
      <c r="F23" s="160">
        <v>78.959999999999994</v>
      </c>
      <c r="G23" s="53">
        <f t="shared" si="0"/>
        <v>102.65</v>
      </c>
      <c r="H23" s="14" t="s">
        <v>19</v>
      </c>
      <c r="I23" s="15">
        <f>ROUND(SUM(G5:G23),2)</f>
        <v>34679.910000000003</v>
      </c>
    </row>
    <row r="24" spans="1:9" ht="43.5" thickBot="1" x14ac:dyDescent="0.3">
      <c r="A24" s="62"/>
      <c r="B24" s="62"/>
      <c r="C24" s="62"/>
      <c r="D24" s="81"/>
      <c r="E24" s="68"/>
      <c r="F24" s="63" t="s">
        <v>667</v>
      </c>
      <c r="G24" s="15">
        <f>ROUND(SUM(G5:G23),2)</f>
        <v>34679.910000000003</v>
      </c>
      <c r="H24" s="13"/>
      <c r="I24" s="16"/>
    </row>
  </sheetData>
  <sheetProtection algorithmName="SHA-512" hashValue="4DUeBhdaeMH1SlTt4GLsYrtTDySM1l2CQJTzPWxz99gft4RLb2QVIxdJClR2duh8ERqdK0KbcpEmHo/vVLhpBA==" saltValue="xYIfvYHFOok2V/nmBmFpRg==" spinCount="100000" sheet="1" objects="1" scenarios="1"/>
  <mergeCells count="2">
    <mergeCell ref="A1:E1"/>
    <mergeCell ref="A3:E3"/>
  </mergeCells>
  <pageMargins left="0.7" right="0.37239583333333331" top="0.75" bottom="0.75" header="0.3" footer="0.3"/>
  <pageSetup paperSize="9" scale="60" orientation="portrait" r:id="rId1"/>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9"/>
  <sheetViews>
    <sheetView topLeftCell="A121" zoomScale="115" zoomScaleNormal="115" workbookViewId="0">
      <selection activeCell="F5" sqref="F5:F128"/>
    </sheetView>
  </sheetViews>
  <sheetFormatPr defaultColWidth="9.140625" defaultRowHeight="15" x14ac:dyDescent="0.25"/>
  <cols>
    <col min="1" max="1" width="31.7109375" style="8" bestFit="1" customWidth="1"/>
    <col min="2" max="2" width="8.28515625" style="8" bestFit="1" customWidth="1"/>
    <col min="3" max="3" width="91.42578125" style="5" customWidth="1"/>
    <col min="4" max="4" width="9.140625" style="4"/>
    <col min="5" max="5" width="16.28515625" style="260"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2" bestFit="1" customWidth="1"/>
    <col min="12" max="14" width="9.140625" style="2"/>
    <col min="15" max="15" width="11.42578125" style="2" bestFit="1" customWidth="1"/>
    <col min="16" max="16384" width="9.140625" style="2"/>
  </cols>
  <sheetData>
    <row r="1" spans="1:9" ht="40.15" customHeight="1" x14ac:dyDescent="0.25">
      <c r="A1" s="356" t="s">
        <v>69</v>
      </c>
      <c r="B1" s="356"/>
      <c r="C1" s="356"/>
      <c r="D1" s="356"/>
      <c r="E1" s="356"/>
      <c r="F1" s="24"/>
      <c r="G1" s="24"/>
    </row>
    <row r="2" spans="1:9" ht="21.75" customHeight="1" thickBot="1" x14ac:dyDescent="0.3">
      <c r="A2" s="1"/>
      <c r="B2" s="1"/>
      <c r="C2" s="29"/>
      <c r="D2" s="1"/>
      <c r="E2" s="254"/>
      <c r="F2" s="1"/>
      <c r="G2" s="1"/>
    </row>
    <row r="3" spans="1:9" ht="21.75" customHeight="1" x14ac:dyDescent="0.25">
      <c r="A3" s="348" t="s">
        <v>668</v>
      </c>
      <c r="B3" s="349"/>
      <c r="C3" s="349"/>
      <c r="D3" s="349"/>
      <c r="E3" s="350"/>
      <c r="F3" s="22"/>
      <c r="G3" s="23"/>
    </row>
    <row r="4" spans="1:9" ht="43.5" thickBot="1" x14ac:dyDescent="0.3">
      <c r="A4" s="21" t="s">
        <v>17</v>
      </c>
      <c r="B4" s="27" t="s">
        <v>0</v>
      </c>
      <c r="C4" s="11" t="s">
        <v>1</v>
      </c>
      <c r="D4" s="28" t="s">
        <v>2</v>
      </c>
      <c r="E4" s="255" t="s">
        <v>3</v>
      </c>
      <c r="F4" s="64" t="s">
        <v>20</v>
      </c>
      <c r="G4" s="12" t="s">
        <v>4</v>
      </c>
    </row>
    <row r="5" spans="1:9" x14ac:dyDescent="0.25">
      <c r="A5" s="19" t="s">
        <v>5</v>
      </c>
      <c r="B5" s="37" t="s">
        <v>7</v>
      </c>
      <c r="C5" s="25" t="s">
        <v>39</v>
      </c>
      <c r="D5" s="31" t="s">
        <v>45</v>
      </c>
      <c r="E5" s="67">
        <v>1.33</v>
      </c>
      <c r="F5" s="84">
        <v>404.41</v>
      </c>
      <c r="G5" s="9">
        <f t="shared" ref="G5:G57" si="0">ROUND((E5*F5),2)</f>
        <v>537.87</v>
      </c>
    </row>
    <row r="6" spans="1:9" x14ac:dyDescent="0.25">
      <c r="A6" s="20" t="s">
        <v>5</v>
      </c>
      <c r="B6" s="38" t="s">
        <v>8</v>
      </c>
      <c r="C6" s="26" t="s">
        <v>52</v>
      </c>
      <c r="D6" s="32" t="s">
        <v>46</v>
      </c>
      <c r="E6" s="143">
        <v>1</v>
      </c>
      <c r="F6" s="85">
        <v>8.5</v>
      </c>
      <c r="G6" s="10">
        <f t="shared" si="0"/>
        <v>8.5</v>
      </c>
    </row>
    <row r="7" spans="1:9" x14ac:dyDescent="0.25">
      <c r="A7" s="20" t="s">
        <v>5</v>
      </c>
      <c r="B7" s="38" t="s">
        <v>9</v>
      </c>
      <c r="C7" s="26" t="s">
        <v>59</v>
      </c>
      <c r="D7" s="32" t="s">
        <v>46</v>
      </c>
      <c r="E7" s="143">
        <v>2</v>
      </c>
      <c r="F7" s="85">
        <v>27.3</v>
      </c>
      <c r="G7" s="10">
        <f t="shared" si="0"/>
        <v>54.6</v>
      </c>
    </row>
    <row r="8" spans="1:9" x14ac:dyDescent="0.25">
      <c r="A8" s="20" t="s">
        <v>5</v>
      </c>
      <c r="B8" s="38" t="s">
        <v>10</v>
      </c>
      <c r="C8" s="26" t="s">
        <v>54</v>
      </c>
      <c r="D8" s="32" t="s">
        <v>46</v>
      </c>
      <c r="E8" s="143">
        <v>11</v>
      </c>
      <c r="F8" s="85">
        <v>42</v>
      </c>
      <c r="G8" s="10">
        <f t="shared" si="0"/>
        <v>462</v>
      </c>
    </row>
    <row r="9" spans="1:9" x14ac:dyDescent="0.25">
      <c r="A9" s="20" t="s">
        <v>5</v>
      </c>
      <c r="B9" s="38" t="s">
        <v>11</v>
      </c>
      <c r="C9" s="26" t="s">
        <v>55</v>
      </c>
      <c r="D9" s="32" t="s">
        <v>46</v>
      </c>
      <c r="E9" s="143">
        <v>14</v>
      </c>
      <c r="F9" s="85">
        <v>1.25</v>
      </c>
      <c r="G9" s="10">
        <f t="shared" si="0"/>
        <v>17.5</v>
      </c>
    </row>
    <row r="10" spans="1:9" x14ac:dyDescent="0.25">
      <c r="A10" s="20" t="s">
        <v>5</v>
      </c>
      <c r="B10" s="38" t="s">
        <v>12</v>
      </c>
      <c r="C10" s="26" t="s">
        <v>735</v>
      </c>
      <c r="D10" s="32" t="s">
        <v>46</v>
      </c>
      <c r="E10" s="143">
        <v>14</v>
      </c>
      <c r="F10" s="85">
        <v>18</v>
      </c>
      <c r="G10" s="10">
        <f t="shared" si="0"/>
        <v>252</v>
      </c>
    </row>
    <row r="11" spans="1:9" ht="30" x14ac:dyDescent="0.25">
      <c r="A11" s="20" t="s">
        <v>5</v>
      </c>
      <c r="B11" s="38" t="s">
        <v>13</v>
      </c>
      <c r="C11" s="26" t="s">
        <v>40</v>
      </c>
      <c r="D11" s="32" t="s">
        <v>44</v>
      </c>
      <c r="E11" s="143">
        <v>22070</v>
      </c>
      <c r="F11" s="85">
        <v>0.51</v>
      </c>
      <c r="G11" s="10">
        <f t="shared" si="0"/>
        <v>11255.7</v>
      </c>
      <c r="H11" s="2"/>
    </row>
    <row r="12" spans="1:9" ht="60" x14ac:dyDescent="0.25">
      <c r="A12" s="20" t="s">
        <v>5</v>
      </c>
      <c r="B12" s="38" t="s">
        <v>14</v>
      </c>
      <c r="C12" s="18" t="s">
        <v>41</v>
      </c>
      <c r="D12" s="32" t="s">
        <v>6</v>
      </c>
      <c r="E12" s="143">
        <v>1</v>
      </c>
      <c r="F12" s="85">
        <v>0</v>
      </c>
      <c r="G12" s="10">
        <f t="shared" si="0"/>
        <v>0</v>
      </c>
      <c r="H12" s="17"/>
      <c r="I12" s="16"/>
    </row>
    <row r="13" spans="1:9" x14ac:dyDescent="0.25">
      <c r="A13" s="20" t="s">
        <v>5</v>
      </c>
      <c r="B13" s="38" t="s">
        <v>15</v>
      </c>
      <c r="C13" s="18" t="s">
        <v>57</v>
      </c>
      <c r="D13" s="32" t="s">
        <v>44</v>
      </c>
      <c r="E13" s="143">
        <v>9937.5</v>
      </c>
      <c r="F13" s="85">
        <v>16.899999999999999</v>
      </c>
      <c r="G13" s="10">
        <f t="shared" si="0"/>
        <v>167943.75</v>
      </c>
      <c r="H13" s="17"/>
      <c r="I13" s="16"/>
    </row>
    <row r="14" spans="1:9" ht="30" x14ac:dyDescent="0.25">
      <c r="A14" s="20" t="s">
        <v>5</v>
      </c>
      <c r="B14" s="38" t="s">
        <v>21</v>
      </c>
      <c r="C14" s="18" t="s">
        <v>727</v>
      </c>
      <c r="D14" s="32" t="s">
        <v>50</v>
      </c>
      <c r="E14" s="143">
        <v>4770</v>
      </c>
      <c r="F14" s="85">
        <v>5.47</v>
      </c>
      <c r="G14" s="10">
        <f t="shared" si="0"/>
        <v>26091.9</v>
      </c>
      <c r="H14" s="17"/>
      <c r="I14" s="16"/>
    </row>
    <row r="15" spans="1:9" x14ac:dyDescent="0.25">
      <c r="A15" s="20" t="s">
        <v>5</v>
      </c>
      <c r="B15" s="38" t="s">
        <v>22</v>
      </c>
      <c r="C15" s="18" t="s">
        <v>73</v>
      </c>
      <c r="D15" s="32" t="s">
        <v>44</v>
      </c>
      <c r="E15" s="143">
        <v>2727</v>
      </c>
      <c r="F15" s="85">
        <v>1.51</v>
      </c>
      <c r="G15" s="10">
        <f t="shared" si="0"/>
        <v>4117.7700000000004</v>
      </c>
      <c r="H15" s="17"/>
      <c r="I15" s="16"/>
    </row>
    <row r="16" spans="1:9" ht="30" x14ac:dyDescent="0.25">
      <c r="A16" s="20" t="s">
        <v>5</v>
      </c>
      <c r="B16" s="38" t="s">
        <v>23</v>
      </c>
      <c r="C16" s="86" t="s">
        <v>82</v>
      </c>
      <c r="D16" s="32" t="s">
        <v>44</v>
      </c>
      <c r="E16" s="143">
        <v>118</v>
      </c>
      <c r="F16" s="85">
        <v>1.32</v>
      </c>
      <c r="G16" s="10">
        <f t="shared" si="0"/>
        <v>155.76</v>
      </c>
      <c r="H16" s="17"/>
      <c r="I16" s="16"/>
    </row>
    <row r="17" spans="1:9" ht="18" x14ac:dyDescent="0.25">
      <c r="A17" s="20" t="s">
        <v>5</v>
      </c>
      <c r="B17" s="38" t="s">
        <v>24</v>
      </c>
      <c r="C17" s="18" t="s">
        <v>43</v>
      </c>
      <c r="D17" s="32" t="s">
        <v>48</v>
      </c>
      <c r="E17" s="143">
        <v>233.5</v>
      </c>
      <c r="F17" s="85">
        <v>-9.58</v>
      </c>
      <c r="G17" s="10">
        <f t="shared" si="0"/>
        <v>-2236.9299999999998</v>
      </c>
      <c r="H17" s="17"/>
      <c r="I17" s="16"/>
    </row>
    <row r="18" spans="1:9" ht="30" x14ac:dyDescent="0.25">
      <c r="A18" s="20" t="s">
        <v>5</v>
      </c>
      <c r="B18" s="38" t="s">
        <v>27</v>
      </c>
      <c r="C18" s="18" t="s">
        <v>729</v>
      </c>
      <c r="D18" s="32" t="s">
        <v>48</v>
      </c>
      <c r="E18" s="143">
        <v>233.5</v>
      </c>
      <c r="F18" s="85">
        <v>13.31</v>
      </c>
      <c r="G18" s="10">
        <f t="shared" si="0"/>
        <v>3107.89</v>
      </c>
      <c r="H18" s="17"/>
      <c r="I18" s="16"/>
    </row>
    <row r="19" spans="1:9" x14ac:dyDescent="0.25">
      <c r="A19" s="20" t="s">
        <v>5</v>
      </c>
      <c r="B19" s="38" t="s">
        <v>28</v>
      </c>
      <c r="C19" s="86" t="s">
        <v>736</v>
      </c>
      <c r="D19" s="32" t="s">
        <v>44</v>
      </c>
      <c r="E19" s="143">
        <v>3590.75</v>
      </c>
      <c r="F19" s="85">
        <v>0.94</v>
      </c>
      <c r="G19" s="10">
        <f t="shared" si="0"/>
        <v>3375.31</v>
      </c>
      <c r="H19" s="17"/>
      <c r="I19" s="16"/>
    </row>
    <row r="20" spans="1:9" x14ac:dyDescent="0.25">
      <c r="A20" s="20" t="s">
        <v>5</v>
      </c>
      <c r="B20" s="38" t="s">
        <v>29</v>
      </c>
      <c r="C20" s="18" t="s">
        <v>737</v>
      </c>
      <c r="D20" s="32" t="s">
        <v>44</v>
      </c>
      <c r="E20" s="143">
        <v>12664.5</v>
      </c>
      <c r="F20" s="85">
        <v>2.33</v>
      </c>
      <c r="G20" s="10">
        <f t="shared" si="0"/>
        <v>29508.29</v>
      </c>
      <c r="H20" s="17"/>
      <c r="I20" s="16"/>
    </row>
    <row r="21" spans="1:9" x14ac:dyDescent="0.25">
      <c r="A21" s="20" t="s">
        <v>5</v>
      </c>
      <c r="B21" s="38" t="s">
        <v>30</v>
      </c>
      <c r="C21" s="26" t="s">
        <v>739</v>
      </c>
      <c r="D21" s="32" t="s">
        <v>46</v>
      </c>
      <c r="E21" s="143">
        <v>11</v>
      </c>
      <c r="F21" s="85">
        <v>16.100000000000001</v>
      </c>
      <c r="G21" s="10">
        <f t="shared" si="0"/>
        <v>177.1</v>
      </c>
      <c r="H21" s="17"/>
      <c r="I21" s="16"/>
    </row>
    <row r="22" spans="1:9" x14ac:dyDescent="0.25">
      <c r="A22" s="20" t="s">
        <v>5</v>
      </c>
      <c r="B22" s="38" t="s">
        <v>31</v>
      </c>
      <c r="C22" s="26" t="s">
        <v>740</v>
      </c>
      <c r="D22" s="32" t="s">
        <v>46</v>
      </c>
      <c r="E22" s="143">
        <v>16</v>
      </c>
      <c r="F22" s="85">
        <v>8.4</v>
      </c>
      <c r="G22" s="10">
        <f t="shared" si="0"/>
        <v>134.4</v>
      </c>
      <c r="H22" s="17"/>
      <c r="I22" s="16"/>
    </row>
    <row r="23" spans="1:9" x14ac:dyDescent="0.25">
      <c r="A23" s="20" t="s">
        <v>5</v>
      </c>
      <c r="B23" s="38" t="s">
        <v>32</v>
      </c>
      <c r="C23" s="26" t="s">
        <v>753</v>
      </c>
      <c r="D23" s="32" t="s">
        <v>46</v>
      </c>
      <c r="E23" s="143">
        <v>3</v>
      </c>
      <c r="F23" s="85">
        <v>54.03</v>
      </c>
      <c r="G23" s="10">
        <f t="shared" si="0"/>
        <v>162.09</v>
      </c>
      <c r="H23" s="2"/>
    </row>
    <row r="24" spans="1:9" x14ac:dyDescent="0.25">
      <c r="A24" s="20" t="s">
        <v>5</v>
      </c>
      <c r="B24" s="38" t="s">
        <v>33</v>
      </c>
      <c r="C24" s="26" t="s">
        <v>750</v>
      </c>
      <c r="D24" s="32" t="s">
        <v>46</v>
      </c>
      <c r="E24" s="143">
        <v>3</v>
      </c>
      <c r="F24" s="85">
        <v>10.76</v>
      </c>
      <c r="G24" s="10">
        <f t="shared" si="0"/>
        <v>32.28</v>
      </c>
      <c r="H24" s="17"/>
      <c r="I24" s="16"/>
    </row>
    <row r="25" spans="1:9" ht="15" customHeight="1" x14ac:dyDescent="0.25">
      <c r="A25" s="20" t="s">
        <v>5</v>
      </c>
      <c r="B25" s="38" t="s">
        <v>34</v>
      </c>
      <c r="C25" s="142" t="s">
        <v>751</v>
      </c>
      <c r="D25" s="32" t="s">
        <v>46</v>
      </c>
      <c r="E25" s="143">
        <v>1</v>
      </c>
      <c r="F25" s="85">
        <v>73.66</v>
      </c>
      <c r="G25" s="10">
        <f t="shared" si="0"/>
        <v>73.66</v>
      </c>
      <c r="H25" s="17"/>
      <c r="I25" s="16"/>
    </row>
    <row r="26" spans="1:9" ht="15" customHeight="1" x14ac:dyDescent="0.25">
      <c r="A26" s="20" t="s">
        <v>5</v>
      </c>
      <c r="B26" s="38" t="s">
        <v>35</v>
      </c>
      <c r="C26" s="142" t="s">
        <v>748</v>
      </c>
      <c r="D26" s="32" t="s">
        <v>46</v>
      </c>
      <c r="E26" s="143">
        <v>2</v>
      </c>
      <c r="F26" s="85">
        <v>16.53</v>
      </c>
      <c r="G26" s="10">
        <f t="shared" si="0"/>
        <v>33.06</v>
      </c>
      <c r="H26" s="17"/>
      <c r="I26" s="16"/>
    </row>
    <row r="27" spans="1:9" ht="15" customHeight="1" thickBot="1" x14ac:dyDescent="0.3">
      <c r="A27" s="20" t="s">
        <v>5</v>
      </c>
      <c r="B27" s="38" t="s">
        <v>36</v>
      </c>
      <c r="C27" s="26" t="s">
        <v>734</v>
      </c>
      <c r="D27" s="32" t="s">
        <v>49</v>
      </c>
      <c r="E27" s="143">
        <v>710</v>
      </c>
      <c r="F27" s="85">
        <v>8.1999999999999993</v>
      </c>
      <c r="G27" s="10">
        <f>ROUND((E27*F27),2)</f>
        <v>5822</v>
      </c>
      <c r="H27" s="17"/>
      <c r="I27" s="16"/>
    </row>
    <row r="28" spans="1:9" ht="29.25" thickBot="1" x14ac:dyDescent="0.3">
      <c r="A28" s="320" t="s">
        <v>5</v>
      </c>
      <c r="B28" s="321" t="s">
        <v>37</v>
      </c>
      <c r="C28" s="322" t="s">
        <v>774</v>
      </c>
      <c r="D28" s="323" t="s">
        <v>46</v>
      </c>
      <c r="E28" s="324">
        <v>296</v>
      </c>
      <c r="F28" s="326">
        <v>2.85</v>
      </c>
      <c r="G28" s="327">
        <f t="shared" ref="G28" si="1">ROUND((E28*F28),2)</f>
        <v>843.6</v>
      </c>
      <c r="H28" s="14" t="s">
        <v>19</v>
      </c>
      <c r="I28" s="15">
        <f>ROUND(SUM(G5:G28),2)</f>
        <v>251930.1</v>
      </c>
    </row>
    <row r="29" spans="1:9" s="3" customFormat="1" ht="18" x14ac:dyDescent="0.25">
      <c r="A29" s="19" t="s">
        <v>18</v>
      </c>
      <c r="B29" s="37" t="s">
        <v>16</v>
      </c>
      <c r="C29" s="144" t="s">
        <v>758</v>
      </c>
      <c r="D29" s="55" t="s">
        <v>42</v>
      </c>
      <c r="E29" s="67">
        <v>2241</v>
      </c>
      <c r="F29" s="89">
        <v>4.6900000000000004</v>
      </c>
      <c r="G29" s="9">
        <f t="shared" si="0"/>
        <v>10510.29</v>
      </c>
      <c r="H29" s="90"/>
    </row>
    <row r="30" spans="1:9" ht="18" x14ac:dyDescent="0.25">
      <c r="A30" s="20" t="s">
        <v>18</v>
      </c>
      <c r="B30" s="38" t="s">
        <v>83</v>
      </c>
      <c r="C30" s="39" t="s">
        <v>84</v>
      </c>
      <c r="D30" s="40" t="s">
        <v>42</v>
      </c>
      <c r="E30" s="143">
        <v>1867.32</v>
      </c>
      <c r="F30" s="91">
        <v>6</v>
      </c>
      <c r="G30" s="10">
        <f t="shared" si="0"/>
        <v>11203.92</v>
      </c>
      <c r="H30" s="90"/>
      <c r="I30" s="3"/>
    </row>
    <row r="31" spans="1:9" ht="18" x14ac:dyDescent="0.25">
      <c r="A31" s="20" t="s">
        <v>18</v>
      </c>
      <c r="B31" s="38" t="s">
        <v>85</v>
      </c>
      <c r="C31" s="39" t="s">
        <v>25</v>
      </c>
      <c r="D31" s="40" t="s">
        <v>42</v>
      </c>
      <c r="E31" s="143">
        <v>373.67</v>
      </c>
      <c r="F31" s="91">
        <v>2.33</v>
      </c>
      <c r="G31" s="10">
        <f t="shared" si="0"/>
        <v>870.65</v>
      </c>
      <c r="H31" s="90"/>
      <c r="I31" s="3"/>
    </row>
    <row r="32" spans="1:9" ht="18" x14ac:dyDescent="0.25">
      <c r="A32" s="20" t="s">
        <v>18</v>
      </c>
      <c r="B32" s="38" t="s">
        <v>86</v>
      </c>
      <c r="C32" s="39" t="s">
        <v>87</v>
      </c>
      <c r="D32" s="40" t="s">
        <v>42</v>
      </c>
      <c r="E32" s="143">
        <v>3206.63</v>
      </c>
      <c r="F32" s="91">
        <v>2.19</v>
      </c>
      <c r="G32" s="10">
        <f t="shared" si="0"/>
        <v>7022.52</v>
      </c>
      <c r="H32" s="90"/>
      <c r="I32" s="3"/>
    </row>
    <row r="33" spans="1:9" ht="30" x14ac:dyDescent="0.25">
      <c r="A33" s="20" t="s">
        <v>18</v>
      </c>
      <c r="B33" s="38" t="s">
        <v>88</v>
      </c>
      <c r="C33" s="41" t="s">
        <v>89</v>
      </c>
      <c r="D33" s="40" t="s">
        <v>42</v>
      </c>
      <c r="E33" s="143">
        <v>2493.75</v>
      </c>
      <c r="F33" s="91">
        <v>5.55</v>
      </c>
      <c r="G33" s="10">
        <f t="shared" si="0"/>
        <v>13840.31</v>
      </c>
      <c r="H33" s="90"/>
      <c r="I33" s="3"/>
    </row>
    <row r="34" spans="1:9" ht="18" x14ac:dyDescent="0.25">
      <c r="A34" s="20" t="s">
        <v>18</v>
      </c>
      <c r="B34" s="38" t="s">
        <v>90</v>
      </c>
      <c r="C34" s="39" t="s">
        <v>26</v>
      </c>
      <c r="D34" s="40" t="s">
        <v>42</v>
      </c>
      <c r="E34" s="143">
        <v>36693.370000000003</v>
      </c>
      <c r="F34" s="91">
        <v>5.55</v>
      </c>
      <c r="G34" s="10">
        <f t="shared" si="0"/>
        <v>203648.2</v>
      </c>
      <c r="H34" s="90"/>
      <c r="I34" s="3"/>
    </row>
    <row r="35" spans="1:9" ht="18" customHeight="1" x14ac:dyDescent="0.25">
      <c r="A35" s="20" t="s">
        <v>18</v>
      </c>
      <c r="B35" s="38" t="s">
        <v>91</v>
      </c>
      <c r="C35" s="41" t="s">
        <v>92</v>
      </c>
      <c r="D35" s="40" t="s">
        <v>42</v>
      </c>
      <c r="E35" s="143">
        <v>3206.63</v>
      </c>
      <c r="F35" s="91">
        <v>9.6199999999999992</v>
      </c>
      <c r="G35" s="10">
        <f t="shared" si="0"/>
        <v>30847.78</v>
      </c>
      <c r="H35" s="90"/>
      <c r="I35" s="3"/>
    </row>
    <row r="36" spans="1:9" x14ac:dyDescent="0.25">
      <c r="A36" s="20" t="s">
        <v>18</v>
      </c>
      <c r="B36" s="38" t="s">
        <v>496</v>
      </c>
      <c r="C36" s="39" t="s">
        <v>94</v>
      </c>
      <c r="D36" s="32" t="s">
        <v>44</v>
      </c>
      <c r="E36" s="143">
        <v>31587.5</v>
      </c>
      <c r="F36" s="91">
        <v>0.5</v>
      </c>
      <c r="G36" s="10">
        <f t="shared" si="0"/>
        <v>15793.75</v>
      </c>
      <c r="H36" s="13"/>
      <c r="I36" s="3"/>
    </row>
    <row r="37" spans="1:9" x14ac:dyDescent="0.25">
      <c r="A37" s="92" t="s">
        <v>18</v>
      </c>
      <c r="B37" s="38" t="s">
        <v>497</v>
      </c>
      <c r="C37" s="39" t="s">
        <v>96</v>
      </c>
      <c r="D37" s="42" t="s">
        <v>44</v>
      </c>
      <c r="E37" s="256">
        <v>1662.5</v>
      </c>
      <c r="F37" s="93">
        <v>0.53</v>
      </c>
      <c r="G37" s="94">
        <f t="shared" si="0"/>
        <v>881.13</v>
      </c>
      <c r="H37" s="3"/>
      <c r="I37" s="3"/>
    </row>
    <row r="38" spans="1:9" x14ac:dyDescent="0.25">
      <c r="A38" s="20" t="s">
        <v>18</v>
      </c>
      <c r="B38" s="38" t="s">
        <v>93</v>
      </c>
      <c r="C38" s="39" t="s">
        <v>98</v>
      </c>
      <c r="D38" s="32" t="s">
        <v>44</v>
      </c>
      <c r="E38" s="143">
        <v>21785.4</v>
      </c>
      <c r="F38" s="91">
        <v>0.14000000000000001</v>
      </c>
      <c r="G38" s="10">
        <f t="shared" si="0"/>
        <v>3049.96</v>
      </c>
      <c r="H38" s="17"/>
      <c r="I38" s="16"/>
    </row>
    <row r="39" spans="1:9" x14ac:dyDescent="0.25">
      <c r="A39" s="20" t="s">
        <v>18</v>
      </c>
      <c r="B39" s="38" t="s">
        <v>95</v>
      </c>
      <c r="C39" s="39" t="s">
        <v>100</v>
      </c>
      <c r="D39" s="32" t="s">
        <v>44</v>
      </c>
      <c r="E39" s="143">
        <v>2154.6</v>
      </c>
      <c r="F39" s="91">
        <v>0.18</v>
      </c>
      <c r="G39" s="10">
        <f t="shared" si="0"/>
        <v>387.83</v>
      </c>
      <c r="H39" s="17"/>
      <c r="I39" s="16"/>
    </row>
    <row r="40" spans="1:9" x14ac:dyDescent="0.25">
      <c r="A40" s="20" t="s">
        <v>18</v>
      </c>
      <c r="B40" s="38" t="s">
        <v>97</v>
      </c>
      <c r="C40" s="39" t="s">
        <v>102</v>
      </c>
      <c r="D40" s="32" t="s">
        <v>44</v>
      </c>
      <c r="E40" s="143">
        <v>31122</v>
      </c>
      <c r="F40" s="91">
        <v>0.95</v>
      </c>
      <c r="G40" s="10">
        <f t="shared" si="0"/>
        <v>29565.9</v>
      </c>
      <c r="H40" s="17"/>
      <c r="I40" s="16"/>
    </row>
    <row r="41" spans="1:9" x14ac:dyDescent="0.25">
      <c r="A41" s="20" t="s">
        <v>18</v>
      </c>
      <c r="B41" s="38" t="s">
        <v>99</v>
      </c>
      <c r="C41" s="43" t="s">
        <v>104</v>
      </c>
      <c r="D41" s="32" t="s">
        <v>44</v>
      </c>
      <c r="E41" s="143">
        <v>1305</v>
      </c>
      <c r="F41" s="91">
        <v>6.2</v>
      </c>
      <c r="G41" s="10">
        <f t="shared" si="0"/>
        <v>8091</v>
      </c>
      <c r="H41" s="17"/>
      <c r="I41" s="16"/>
    </row>
    <row r="42" spans="1:9" x14ac:dyDescent="0.25">
      <c r="A42" s="20" t="s">
        <v>18</v>
      </c>
      <c r="B42" s="38" t="s">
        <v>101</v>
      </c>
      <c r="C42" s="313" t="s">
        <v>772</v>
      </c>
      <c r="D42" s="32" t="s">
        <v>44</v>
      </c>
      <c r="E42" s="143">
        <v>83</v>
      </c>
      <c r="F42" s="91">
        <v>6.53</v>
      </c>
      <c r="G42" s="10">
        <f t="shared" si="0"/>
        <v>541.99</v>
      </c>
      <c r="H42" s="17"/>
      <c r="I42" s="16"/>
    </row>
    <row r="43" spans="1:9" x14ac:dyDescent="0.25">
      <c r="A43" s="20" t="s">
        <v>18</v>
      </c>
      <c r="B43" s="38" t="s">
        <v>103</v>
      </c>
      <c r="C43" s="43" t="s">
        <v>109</v>
      </c>
      <c r="D43" s="32" t="s">
        <v>44</v>
      </c>
      <c r="E43" s="143">
        <v>5</v>
      </c>
      <c r="F43" s="91">
        <v>133.07</v>
      </c>
      <c r="G43" s="10">
        <f t="shared" si="0"/>
        <v>665.35</v>
      </c>
      <c r="H43" s="17"/>
      <c r="I43" s="16"/>
    </row>
    <row r="44" spans="1:9" x14ac:dyDescent="0.25">
      <c r="A44" s="20" t="s">
        <v>18</v>
      </c>
      <c r="B44" s="38" t="s">
        <v>105</v>
      </c>
      <c r="C44" s="146" t="s">
        <v>111</v>
      </c>
      <c r="D44" s="32" t="s">
        <v>44</v>
      </c>
      <c r="E44" s="143">
        <v>75</v>
      </c>
      <c r="F44" s="147">
        <v>53.59</v>
      </c>
      <c r="G44" s="10">
        <f t="shared" si="0"/>
        <v>4019.25</v>
      </c>
      <c r="H44" s="95"/>
      <c r="I44" s="44"/>
    </row>
    <row r="45" spans="1:9" ht="18" x14ac:dyDescent="0.25">
      <c r="A45" s="20" t="s">
        <v>18</v>
      </c>
      <c r="B45" s="38" t="s">
        <v>106</v>
      </c>
      <c r="C45" s="148" t="s">
        <v>113</v>
      </c>
      <c r="D45" s="40" t="s">
        <v>42</v>
      </c>
      <c r="E45" s="143">
        <v>14.6</v>
      </c>
      <c r="F45" s="147">
        <v>271.97000000000003</v>
      </c>
      <c r="G45" s="10">
        <f t="shared" si="0"/>
        <v>3970.76</v>
      </c>
      <c r="H45" s="95"/>
      <c r="I45" s="44"/>
    </row>
    <row r="46" spans="1:9" x14ac:dyDescent="0.25">
      <c r="A46" s="20" t="s">
        <v>18</v>
      </c>
      <c r="B46" s="38" t="s">
        <v>108</v>
      </c>
      <c r="C46" s="171" t="s">
        <v>115</v>
      </c>
      <c r="D46" s="32" t="s">
        <v>44</v>
      </c>
      <c r="E46" s="143">
        <v>22890</v>
      </c>
      <c r="F46" s="91">
        <v>4.09</v>
      </c>
      <c r="G46" s="10">
        <f t="shared" si="0"/>
        <v>93620.1</v>
      </c>
      <c r="H46" s="17"/>
      <c r="I46" s="16"/>
    </row>
    <row r="47" spans="1:9" x14ac:dyDescent="0.25">
      <c r="A47" s="20" t="s">
        <v>18</v>
      </c>
      <c r="B47" s="38" t="s">
        <v>110</v>
      </c>
      <c r="C47" s="170" t="s">
        <v>117</v>
      </c>
      <c r="D47" s="32" t="s">
        <v>44</v>
      </c>
      <c r="E47" s="274">
        <v>1850</v>
      </c>
      <c r="F47" s="91">
        <v>0.9</v>
      </c>
      <c r="G47" s="10">
        <f t="shared" si="0"/>
        <v>1665</v>
      </c>
      <c r="H47" s="17"/>
      <c r="I47" s="16"/>
    </row>
    <row r="48" spans="1:9" ht="30" x14ac:dyDescent="0.25">
      <c r="A48" s="20" t="s">
        <v>18</v>
      </c>
      <c r="B48" s="38" t="s">
        <v>112</v>
      </c>
      <c r="C48" s="170" t="s">
        <v>414</v>
      </c>
      <c r="D48" s="32" t="s">
        <v>44</v>
      </c>
      <c r="E48" s="274">
        <v>3400</v>
      </c>
      <c r="F48" s="91">
        <v>5.04</v>
      </c>
      <c r="G48" s="10">
        <f t="shared" si="0"/>
        <v>17136</v>
      </c>
      <c r="H48" s="17"/>
      <c r="I48" s="16"/>
    </row>
    <row r="49" spans="1:9" ht="18.75" thickBot="1" x14ac:dyDescent="0.3">
      <c r="A49" s="20" t="s">
        <v>18</v>
      </c>
      <c r="B49" s="38" t="s">
        <v>114</v>
      </c>
      <c r="C49" s="39" t="s">
        <v>26</v>
      </c>
      <c r="D49" s="40" t="s">
        <v>42</v>
      </c>
      <c r="E49" s="274">
        <v>950</v>
      </c>
      <c r="F49" s="91">
        <v>5.55</v>
      </c>
      <c r="G49" s="10">
        <f t="shared" si="0"/>
        <v>5272.5</v>
      </c>
      <c r="H49" s="17"/>
      <c r="I49" s="16"/>
    </row>
    <row r="50" spans="1:9" ht="29.25" thickBot="1" x14ac:dyDescent="0.3">
      <c r="A50" s="92" t="s">
        <v>18</v>
      </c>
      <c r="B50" s="96" t="s">
        <v>116</v>
      </c>
      <c r="C50" s="172" t="s">
        <v>120</v>
      </c>
      <c r="D50" s="48" t="s">
        <v>42</v>
      </c>
      <c r="E50" s="281">
        <v>950</v>
      </c>
      <c r="F50" s="93">
        <v>18</v>
      </c>
      <c r="G50" s="94">
        <f t="shared" si="0"/>
        <v>17100</v>
      </c>
      <c r="H50" s="14" t="s">
        <v>121</v>
      </c>
      <c r="I50" s="15">
        <f>ROUND(SUM(G29:G50),2)</f>
        <v>479704.19</v>
      </c>
    </row>
    <row r="51" spans="1:9" x14ac:dyDescent="0.25">
      <c r="A51" s="19" t="s">
        <v>484</v>
      </c>
      <c r="B51" s="97" t="s">
        <v>123</v>
      </c>
      <c r="C51" s="49" t="s">
        <v>142</v>
      </c>
      <c r="D51" s="150" t="s">
        <v>46</v>
      </c>
      <c r="E51" s="67">
        <v>34</v>
      </c>
      <c r="F51" s="98">
        <v>134.36000000000001</v>
      </c>
      <c r="G51" s="9">
        <f t="shared" si="0"/>
        <v>4568.24</v>
      </c>
      <c r="H51" s="17"/>
      <c r="I51" s="16"/>
    </row>
    <row r="52" spans="1:9" ht="30" x14ac:dyDescent="0.25">
      <c r="A52" s="20" t="s">
        <v>484</v>
      </c>
      <c r="B52" s="99" t="s">
        <v>125</v>
      </c>
      <c r="C52" s="46" t="s">
        <v>144</v>
      </c>
      <c r="D52" s="50" t="s">
        <v>49</v>
      </c>
      <c r="E52" s="143">
        <v>195</v>
      </c>
      <c r="F52" s="100">
        <v>12.36</v>
      </c>
      <c r="G52" s="10">
        <f t="shared" si="0"/>
        <v>2410.1999999999998</v>
      </c>
      <c r="H52" s="17"/>
      <c r="I52" s="16"/>
    </row>
    <row r="53" spans="1:9" ht="18" x14ac:dyDescent="0.25">
      <c r="A53" s="20" t="s">
        <v>484</v>
      </c>
      <c r="B53" s="99" t="s">
        <v>127</v>
      </c>
      <c r="C53" s="46" t="s">
        <v>146</v>
      </c>
      <c r="D53" s="151" t="s">
        <v>42</v>
      </c>
      <c r="E53" s="143">
        <v>975</v>
      </c>
      <c r="F53" s="100">
        <v>2.19</v>
      </c>
      <c r="G53" s="10">
        <f t="shared" si="0"/>
        <v>2135.25</v>
      </c>
      <c r="H53" s="17"/>
      <c r="I53" s="16"/>
    </row>
    <row r="54" spans="1:9" ht="18" x14ac:dyDescent="0.25">
      <c r="A54" s="20" t="s">
        <v>484</v>
      </c>
      <c r="B54" s="99" t="s">
        <v>129</v>
      </c>
      <c r="C54" s="46" t="s">
        <v>148</v>
      </c>
      <c r="D54" s="151" t="s">
        <v>42</v>
      </c>
      <c r="E54" s="143">
        <v>475.02</v>
      </c>
      <c r="F54" s="100">
        <v>3.72</v>
      </c>
      <c r="G54" s="10">
        <f t="shared" si="0"/>
        <v>1767.07</v>
      </c>
      <c r="H54" s="17"/>
      <c r="I54" s="16"/>
    </row>
    <row r="55" spans="1:9" ht="30" x14ac:dyDescent="0.25">
      <c r="A55" s="20" t="s">
        <v>484</v>
      </c>
      <c r="B55" s="99" t="s">
        <v>131</v>
      </c>
      <c r="C55" s="46" t="s">
        <v>150</v>
      </c>
      <c r="D55" s="50" t="s">
        <v>46</v>
      </c>
      <c r="E55" s="143">
        <v>34</v>
      </c>
      <c r="F55" s="100">
        <v>96.56</v>
      </c>
      <c r="G55" s="10">
        <f t="shared" si="0"/>
        <v>3283.04</v>
      </c>
      <c r="H55" s="17"/>
      <c r="I55" s="16"/>
    </row>
    <row r="56" spans="1:9" ht="30" x14ac:dyDescent="0.25">
      <c r="A56" s="20" t="s">
        <v>484</v>
      </c>
      <c r="B56" s="99" t="s">
        <v>133</v>
      </c>
      <c r="C56" s="46" t="s">
        <v>154</v>
      </c>
      <c r="D56" s="151" t="s">
        <v>42</v>
      </c>
      <c r="E56" s="143">
        <v>850</v>
      </c>
      <c r="F56" s="100">
        <v>3.72</v>
      </c>
      <c r="G56" s="10">
        <f t="shared" si="0"/>
        <v>3162</v>
      </c>
      <c r="H56" s="17"/>
      <c r="I56" s="16"/>
    </row>
    <row r="57" spans="1:9" ht="18" x14ac:dyDescent="0.25">
      <c r="A57" s="20" t="s">
        <v>484</v>
      </c>
      <c r="B57" s="99" t="s">
        <v>135</v>
      </c>
      <c r="C57" s="46" t="s">
        <v>156</v>
      </c>
      <c r="D57" s="151" t="s">
        <v>42</v>
      </c>
      <c r="E57" s="143">
        <v>48.75</v>
      </c>
      <c r="F57" s="100">
        <v>28.54</v>
      </c>
      <c r="G57" s="10">
        <f t="shared" si="0"/>
        <v>1391.33</v>
      </c>
      <c r="H57" s="17"/>
      <c r="I57" s="16"/>
    </row>
    <row r="58" spans="1:9" ht="18" x14ac:dyDescent="0.25">
      <c r="A58" s="20" t="s">
        <v>484</v>
      </c>
      <c r="B58" s="99" t="s">
        <v>498</v>
      </c>
      <c r="C58" s="46" t="s">
        <v>158</v>
      </c>
      <c r="D58" s="151" t="s">
        <v>42</v>
      </c>
      <c r="E58" s="143">
        <v>390</v>
      </c>
      <c r="F58" s="100">
        <v>16.010000000000002</v>
      </c>
      <c r="G58" s="10">
        <f t="shared" ref="G58:G127" si="2">ROUND((E58*F58),2)</f>
        <v>6243.9</v>
      </c>
      <c r="H58" s="17"/>
      <c r="I58" s="16"/>
    </row>
    <row r="59" spans="1:9" ht="18" x14ac:dyDescent="0.25">
      <c r="A59" s="20" t="s">
        <v>484</v>
      </c>
      <c r="B59" s="99" t="s">
        <v>499</v>
      </c>
      <c r="C59" s="39" t="s">
        <v>26</v>
      </c>
      <c r="D59" s="151" t="s">
        <v>42</v>
      </c>
      <c r="E59" s="143">
        <v>499.98</v>
      </c>
      <c r="F59" s="100">
        <v>4.49</v>
      </c>
      <c r="G59" s="10">
        <f t="shared" si="2"/>
        <v>2244.91</v>
      </c>
      <c r="H59" s="17"/>
      <c r="I59" s="16"/>
    </row>
    <row r="60" spans="1:9" x14ac:dyDescent="0.25">
      <c r="A60" s="20" t="s">
        <v>484</v>
      </c>
      <c r="B60" s="99" t="s">
        <v>500</v>
      </c>
      <c r="C60" s="46" t="s">
        <v>161</v>
      </c>
      <c r="D60" s="50" t="s">
        <v>49</v>
      </c>
      <c r="E60" s="143">
        <v>195</v>
      </c>
      <c r="F60" s="100">
        <v>3.42</v>
      </c>
      <c r="G60" s="10">
        <f t="shared" si="2"/>
        <v>666.9</v>
      </c>
      <c r="H60" s="17"/>
      <c r="I60" s="16"/>
    </row>
    <row r="61" spans="1:9" x14ac:dyDescent="0.25">
      <c r="A61" s="20" t="s">
        <v>484</v>
      </c>
      <c r="B61" s="99" t="s">
        <v>501</v>
      </c>
      <c r="C61" s="46" t="s">
        <v>163</v>
      </c>
      <c r="D61" s="50" t="s">
        <v>49</v>
      </c>
      <c r="E61" s="143">
        <v>195</v>
      </c>
      <c r="F61" s="100">
        <v>4.08</v>
      </c>
      <c r="G61" s="10">
        <f t="shared" si="2"/>
        <v>795.6</v>
      </c>
      <c r="H61" s="17"/>
      <c r="I61" s="16"/>
    </row>
    <row r="62" spans="1:9" ht="30" x14ac:dyDescent="0.25">
      <c r="A62" s="20" t="s">
        <v>484</v>
      </c>
      <c r="B62" s="99" t="s">
        <v>502</v>
      </c>
      <c r="C62" s="46" t="s">
        <v>165</v>
      </c>
      <c r="D62" s="50" t="s">
        <v>49</v>
      </c>
      <c r="E62" s="143">
        <v>80</v>
      </c>
      <c r="F62" s="100">
        <v>80.42</v>
      </c>
      <c r="G62" s="10">
        <f t="shared" si="2"/>
        <v>6433.6</v>
      </c>
      <c r="H62" s="17"/>
      <c r="I62" s="16"/>
    </row>
    <row r="63" spans="1:9" x14ac:dyDescent="0.25">
      <c r="A63" s="20" t="s">
        <v>484</v>
      </c>
      <c r="B63" s="99" t="s">
        <v>503</v>
      </c>
      <c r="C63" s="152" t="s">
        <v>418</v>
      </c>
      <c r="D63" s="30" t="s">
        <v>49</v>
      </c>
      <c r="E63" s="274">
        <v>42</v>
      </c>
      <c r="F63" s="100">
        <v>41.31</v>
      </c>
      <c r="G63" s="10">
        <f t="shared" si="2"/>
        <v>1735.02</v>
      </c>
      <c r="H63" s="17"/>
      <c r="I63" s="16"/>
    </row>
    <row r="64" spans="1:9" x14ac:dyDescent="0.25">
      <c r="A64" s="20" t="s">
        <v>484</v>
      </c>
      <c r="B64" s="99" t="s">
        <v>504</v>
      </c>
      <c r="C64" s="152" t="s">
        <v>419</v>
      </c>
      <c r="D64" s="30" t="s">
        <v>49</v>
      </c>
      <c r="E64" s="274">
        <v>24</v>
      </c>
      <c r="F64" s="100">
        <v>81.36</v>
      </c>
      <c r="G64" s="10">
        <f t="shared" si="2"/>
        <v>1952.64</v>
      </c>
      <c r="H64" s="17"/>
      <c r="I64" s="16"/>
    </row>
    <row r="65" spans="1:9" ht="18" x14ac:dyDescent="0.25">
      <c r="A65" s="20" t="s">
        <v>484</v>
      </c>
      <c r="B65" s="99" t="s">
        <v>505</v>
      </c>
      <c r="C65" s="46" t="s">
        <v>175</v>
      </c>
      <c r="D65" s="151" t="s">
        <v>42</v>
      </c>
      <c r="E65" s="274">
        <v>13.200000000000001</v>
      </c>
      <c r="F65" s="100">
        <v>28.54</v>
      </c>
      <c r="G65" s="10">
        <f t="shared" si="2"/>
        <v>376.73</v>
      </c>
      <c r="H65" s="17"/>
      <c r="I65" s="16"/>
    </row>
    <row r="66" spans="1:9" x14ac:dyDescent="0.25">
      <c r="A66" s="20" t="s">
        <v>484</v>
      </c>
      <c r="B66" s="99" t="s">
        <v>506</v>
      </c>
      <c r="C66" s="46" t="s">
        <v>177</v>
      </c>
      <c r="D66" s="30" t="s">
        <v>46</v>
      </c>
      <c r="E66" s="143">
        <v>4</v>
      </c>
      <c r="F66" s="100">
        <v>66.650000000000006</v>
      </c>
      <c r="G66" s="10">
        <f t="shared" si="2"/>
        <v>266.60000000000002</v>
      </c>
      <c r="H66" s="17"/>
      <c r="I66" s="16"/>
    </row>
    <row r="67" spans="1:9" x14ac:dyDescent="0.25">
      <c r="A67" s="20" t="s">
        <v>484</v>
      </c>
      <c r="B67" s="99" t="s">
        <v>507</v>
      </c>
      <c r="C67" s="46" t="s">
        <v>179</v>
      </c>
      <c r="D67" s="30" t="s">
        <v>46</v>
      </c>
      <c r="E67" s="143">
        <v>2</v>
      </c>
      <c r="F67" s="100">
        <v>94.14</v>
      </c>
      <c r="G67" s="10">
        <f t="shared" si="2"/>
        <v>188.28</v>
      </c>
      <c r="H67" s="17"/>
      <c r="I67" s="16"/>
    </row>
    <row r="68" spans="1:9" ht="15.75" thickBot="1" x14ac:dyDescent="0.3">
      <c r="A68" s="20" t="s">
        <v>484</v>
      </c>
      <c r="B68" s="99" t="s">
        <v>525</v>
      </c>
      <c r="C68" s="46" t="s">
        <v>180</v>
      </c>
      <c r="D68" s="30" t="s">
        <v>44</v>
      </c>
      <c r="E68" s="143">
        <v>528</v>
      </c>
      <c r="F68" s="100">
        <v>1.04</v>
      </c>
      <c r="G68" s="10">
        <f t="shared" si="2"/>
        <v>549.12</v>
      </c>
      <c r="H68" s="17"/>
      <c r="I68" s="16"/>
    </row>
    <row r="69" spans="1:9" ht="29.25" thickBot="1" x14ac:dyDescent="0.3">
      <c r="A69" s="101" t="s">
        <v>484</v>
      </c>
      <c r="B69" s="102" t="s">
        <v>526</v>
      </c>
      <c r="C69" s="51" t="s">
        <v>181</v>
      </c>
      <c r="D69" s="52" t="s">
        <v>42</v>
      </c>
      <c r="E69" s="257">
        <v>178.20000000000002</v>
      </c>
      <c r="F69" s="103">
        <v>7.66</v>
      </c>
      <c r="G69" s="53">
        <f t="shared" si="2"/>
        <v>1365.01</v>
      </c>
      <c r="H69" s="104" t="s">
        <v>137</v>
      </c>
      <c r="I69" s="15">
        <f>ROUND(SUM(G51:G69),2)</f>
        <v>41535.440000000002</v>
      </c>
    </row>
    <row r="70" spans="1:9" ht="30" x14ac:dyDescent="0.25">
      <c r="A70" s="20" t="s">
        <v>485</v>
      </c>
      <c r="B70" s="38" t="s">
        <v>139</v>
      </c>
      <c r="C70" s="57" t="s">
        <v>221</v>
      </c>
      <c r="D70" s="40" t="s">
        <v>42</v>
      </c>
      <c r="E70" s="276">
        <v>9926.0999999999985</v>
      </c>
      <c r="F70" s="105">
        <v>17.84</v>
      </c>
      <c r="G70" s="10">
        <f t="shared" si="2"/>
        <v>177081.62</v>
      </c>
      <c r="H70" s="351" t="s">
        <v>186</v>
      </c>
      <c r="I70" s="16"/>
    </row>
    <row r="71" spans="1:9" ht="30" x14ac:dyDescent="0.25">
      <c r="A71" s="20" t="s">
        <v>485</v>
      </c>
      <c r="B71" s="38" t="s">
        <v>141</v>
      </c>
      <c r="C71" s="56" t="s">
        <v>188</v>
      </c>
      <c r="D71" s="32" t="s">
        <v>44</v>
      </c>
      <c r="E71" s="276">
        <v>13338.4</v>
      </c>
      <c r="F71" s="105">
        <v>12.76</v>
      </c>
      <c r="G71" s="10">
        <f t="shared" si="2"/>
        <v>170197.98</v>
      </c>
      <c r="H71" s="351"/>
      <c r="I71" s="16"/>
    </row>
    <row r="72" spans="1:9" ht="30" x14ac:dyDescent="0.25">
      <c r="A72" s="20" t="s">
        <v>485</v>
      </c>
      <c r="B72" s="38" t="s">
        <v>143</v>
      </c>
      <c r="C72" s="56" t="s">
        <v>224</v>
      </c>
      <c r="D72" s="32" t="s">
        <v>44</v>
      </c>
      <c r="E72" s="276">
        <v>12281.2</v>
      </c>
      <c r="F72" s="105">
        <v>13.81</v>
      </c>
      <c r="G72" s="10">
        <f t="shared" si="2"/>
        <v>169603.37</v>
      </c>
      <c r="H72" s="351"/>
      <c r="I72" s="16"/>
    </row>
    <row r="73" spans="1:9" ht="30" x14ac:dyDescent="0.25">
      <c r="A73" s="20" t="s">
        <v>485</v>
      </c>
      <c r="B73" s="38" t="s">
        <v>145</v>
      </c>
      <c r="C73" s="336" t="s">
        <v>776</v>
      </c>
      <c r="D73" s="58" t="s">
        <v>44</v>
      </c>
      <c r="E73" s="276">
        <v>12228.34</v>
      </c>
      <c r="F73" s="105">
        <v>0.35</v>
      </c>
      <c r="G73" s="10">
        <f t="shared" si="2"/>
        <v>4279.92</v>
      </c>
      <c r="H73" s="351"/>
      <c r="I73" s="16"/>
    </row>
    <row r="74" spans="1:9" ht="30" x14ac:dyDescent="0.25">
      <c r="A74" s="20" t="s">
        <v>485</v>
      </c>
      <c r="B74" s="38" t="s">
        <v>147</v>
      </c>
      <c r="C74" s="56" t="s">
        <v>227</v>
      </c>
      <c r="D74" s="32" t="s">
        <v>44</v>
      </c>
      <c r="E74" s="276">
        <v>12193.1</v>
      </c>
      <c r="F74" s="105">
        <v>11.4</v>
      </c>
      <c r="G74" s="10">
        <f t="shared" si="2"/>
        <v>139001.34</v>
      </c>
      <c r="H74" s="351"/>
      <c r="I74" s="16"/>
    </row>
    <row r="75" spans="1:9" ht="30" x14ac:dyDescent="0.25">
      <c r="A75" s="20" t="s">
        <v>485</v>
      </c>
      <c r="B75" s="38" t="s">
        <v>149</v>
      </c>
      <c r="C75" s="336" t="s">
        <v>777</v>
      </c>
      <c r="D75" s="32" t="s">
        <v>44</v>
      </c>
      <c r="E75" s="276">
        <v>12157.86</v>
      </c>
      <c r="F75" s="105">
        <v>0.35</v>
      </c>
      <c r="G75" s="10">
        <f t="shared" si="2"/>
        <v>4255.25</v>
      </c>
      <c r="H75" s="351"/>
      <c r="I75" s="16"/>
    </row>
    <row r="76" spans="1:9" ht="30" x14ac:dyDescent="0.25">
      <c r="A76" s="20" t="s">
        <v>485</v>
      </c>
      <c r="B76" s="38" t="s">
        <v>151</v>
      </c>
      <c r="C76" s="56" t="s">
        <v>230</v>
      </c>
      <c r="D76" s="32" t="s">
        <v>44</v>
      </c>
      <c r="E76" s="276">
        <v>12140.24</v>
      </c>
      <c r="F76" s="105">
        <v>9.56</v>
      </c>
      <c r="G76" s="10">
        <f t="shared" si="2"/>
        <v>116060.69</v>
      </c>
      <c r="H76" s="351"/>
      <c r="I76" s="16"/>
    </row>
    <row r="77" spans="1:9" ht="30.75" thickBot="1" x14ac:dyDescent="0.3">
      <c r="A77" s="20" t="s">
        <v>485</v>
      </c>
      <c r="B77" s="38" t="s">
        <v>153</v>
      </c>
      <c r="C77" s="51" t="s">
        <v>232</v>
      </c>
      <c r="D77" s="32" t="s">
        <v>44</v>
      </c>
      <c r="E77" s="276">
        <v>12105</v>
      </c>
      <c r="F77" s="105">
        <v>0.25</v>
      </c>
      <c r="G77" s="10">
        <f t="shared" si="2"/>
        <v>3026.25</v>
      </c>
      <c r="H77" s="351"/>
      <c r="I77" s="16"/>
    </row>
    <row r="78" spans="1:9" ht="30.75" thickBot="1" x14ac:dyDescent="0.3">
      <c r="A78" s="101" t="s">
        <v>485</v>
      </c>
      <c r="B78" s="102" t="s">
        <v>155</v>
      </c>
      <c r="C78" s="59" t="s">
        <v>248</v>
      </c>
      <c r="D78" s="52" t="s">
        <v>42</v>
      </c>
      <c r="E78" s="257">
        <v>2660</v>
      </c>
      <c r="F78" s="103">
        <v>15.09</v>
      </c>
      <c r="G78" s="53">
        <f>ROUND((E78*F78),2)</f>
        <v>40139.4</v>
      </c>
      <c r="H78" s="351"/>
      <c r="I78" s="16"/>
    </row>
    <row r="79" spans="1:9" ht="30" x14ac:dyDescent="0.25">
      <c r="A79" s="20" t="s">
        <v>486</v>
      </c>
      <c r="B79" s="38" t="s">
        <v>139</v>
      </c>
      <c r="C79" s="57" t="s">
        <v>255</v>
      </c>
      <c r="D79" s="40" t="s">
        <v>42</v>
      </c>
      <c r="E79" s="276">
        <v>8715.6</v>
      </c>
      <c r="F79" s="105">
        <v>0</v>
      </c>
      <c r="G79" s="10">
        <f t="shared" si="2"/>
        <v>0</v>
      </c>
      <c r="H79" s="351"/>
      <c r="I79" s="16"/>
    </row>
    <row r="80" spans="1:9" ht="30" x14ac:dyDescent="0.25">
      <c r="A80" s="20" t="s">
        <v>486</v>
      </c>
      <c r="B80" s="38" t="s">
        <v>141</v>
      </c>
      <c r="C80" s="56" t="s">
        <v>256</v>
      </c>
      <c r="D80" s="32" t="s">
        <v>44</v>
      </c>
      <c r="E80" s="276">
        <v>13479.36</v>
      </c>
      <c r="F80" s="105">
        <v>0</v>
      </c>
      <c r="G80" s="10">
        <f t="shared" si="2"/>
        <v>0</v>
      </c>
      <c r="H80" s="351"/>
      <c r="I80" s="16"/>
    </row>
    <row r="81" spans="1:9" ht="30" x14ac:dyDescent="0.25">
      <c r="A81" s="20" t="s">
        <v>486</v>
      </c>
      <c r="B81" s="38" t="s">
        <v>143</v>
      </c>
      <c r="C81" s="56" t="s">
        <v>224</v>
      </c>
      <c r="D81" s="32" t="s">
        <v>44</v>
      </c>
      <c r="E81" s="276">
        <v>12281.2</v>
      </c>
      <c r="F81" s="105">
        <v>0</v>
      </c>
      <c r="G81" s="10">
        <f t="shared" si="2"/>
        <v>0</v>
      </c>
      <c r="H81" s="351"/>
      <c r="I81" s="16"/>
    </row>
    <row r="82" spans="1:9" ht="30" x14ac:dyDescent="0.25">
      <c r="A82" s="20" t="s">
        <v>486</v>
      </c>
      <c r="B82" s="38" t="s">
        <v>145</v>
      </c>
      <c r="C82" s="336" t="s">
        <v>776</v>
      </c>
      <c r="D82" s="58" t="s">
        <v>44</v>
      </c>
      <c r="E82" s="276">
        <v>12228.34</v>
      </c>
      <c r="F82" s="105">
        <v>0</v>
      </c>
      <c r="G82" s="10">
        <f t="shared" si="2"/>
        <v>0</v>
      </c>
      <c r="H82" s="351"/>
      <c r="I82" s="16"/>
    </row>
    <row r="83" spans="1:9" ht="30" x14ac:dyDescent="0.25">
      <c r="A83" s="20" t="s">
        <v>486</v>
      </c>
      <c r="B83" s="38" t="s">
        <v>147</v>
      </c>
      <c r="C83" s="56" t="s">
        <v>227</v>
      </c>
      <c r="D83" s="32" t="s">
        <v>44</v>
      </c>
      <c r="E83" s="276">
        <v>12193.1</v>
      </c>
      <c r="F83" s="105">
        <v>0</v>
      </c>
      <c r="G83" s="10">
        <f t="shared" si="2"/>
        <v>0</v>
      </c>
      <c r="H83" s="351"/>
      <c r="I83" s="16"/>
    </row>
    <row r="84" spans="1:9" ht="30" x14ac:dyDescent="0.25">
      <c r="A84" s="20" t="s">
        <v>486</v>
      </c>
      <c r="B84" s="38" t="s">
        <v>149</v>
      </c>
      <c r="C84" s="336" t="s">
        <v>777</v>
      </c>
      <c r="D84" s="32" t="s">
        <v>44</v>
      </c>
      <c r="E84" s="276">
        <v>12157.86</v>
      </c>
      <c r="F84" s="105">
        <v>0</v>
      </c>
      <c r="G84" s="10">
        <f t="shared" si="2"/>
        <v>0</v>
      </c>
      <c r="H84" s="351"/>
      <c r="I84" s="16"/>
    </row>
    <row r="85" spans="1:9" ht="30" x14ac:dyDescent="0.25">
      <c r="A85" s="20" t="s">
        <v>486</v>
      </c>
      <c r="B85" s="38" t="s">
        <v>151</v>
      </c>
      <c r="C85" s="56" t="s">
        <v>230</v>
      </c>
      <c r="D85" s="32" t="s">
        <v>44</v>
      </c>
      <c r="E85" s="276">
        <v>12140.24</v>
      </c>
      <c r="F85" s="105">
        <v>0</v>
      </c>
      <c r="G85" s="10">
        <f t="shared" si="2"/>
        <v>0</v>
      </c>
      <c r="H85" s="351"/>
      <c r="I85" s="16"/>
    </row>
    <row r="86" spans="1:9" ht="30.75" thickBot="1" x14ac:dyDescent="0.3">
      <c r="A86" s="20" t="s">
        <v>486</v>
      </c>
      <c r="B86" s="38" t="s">
        <v>153</v>
      </c>
      <c r="C86" s="51" t="s">
        <v>232</v>
      </c>
      <c r="D86" s="32" t="s">
        <v>44</v>
      </c>
      <c r="E86" s="276">
        <v>12105</v>
      </c>
      <c r="F86" s="105">
        <v>0</v>
      </c>
      <c r="G86" s="10">
        <f t="shared" si="2"/>
        <v>0</v>
      </c>
      <c r="H86" s="351"/>
      <c r="I86" s="16"/>
    </row>
    <row r="87" spans="1:9" ht="30.75" thickBot="1" x14ac:dyDescent="0.3">
      <c r="A87" s="285" t="s">
        <v>486</v>
      </c>
      <c r="B87" s="102" t="s">
        <v>155</v>
      </c>
      <c r="C87" s="59" t="s">
        <v>248</v>
      </c>
      <c r="D87" s="52" t="s">
        <v>42</v>
      </c>
      <c r="E87" s="257">
        <v>2660</v>
      </c>
      <c r="F87" s="103">
        <v>0</v>
      </c>
      <c r="G87" s="53">
        <f t="shared" si="2"/>
        <v>0</v>
      </c>
      <c r="H87" s="104" t="s">
        <v>182</v>
      </c>
      <c r="I87" s="15">
        <f>ROUND(SUM(G70:G87),2)</f>
        <v>823645.82</v>
      </c>
    </row>
    <row r="88" spans="1:9" ht="45" x14ac:dyDescent="0.25">
      <c r="A88" s="19" t="s">
        <v>487</v>
      </c>
      <c r="B88" s="37" t="s">
        <v>184</v>
      </c>
      <c r="C88" s="54" t="s">
        <v>425</v>
      </c>
      <c r="D88" s="55" t="s">
        <v>42</v>
      </c>
      <c r="E88" s="67">
        <v>136.5</v>
      </c>
      <c r="F88" s="98">
        <v>17.97</v>
      </c>
      <c r="G88" s="9">
        <f t="shared" si="2"/>
        <v>2452.91</v>
      </c>
      <c r="H88" s="352" t="s">
        <v>186</v>
      </c>
      <c r="I88" s="3"/>
    </row>
    <row r="89" spans="1:9" ht="45" x14ac:dyDescent="0.25">
      <c r="A89" s="20" t="s">
        <v>487</v>
      </c>
      <c r="B89" s="38" t="s">
        <v>187</v>
      </c>
      <c r="C89" s="56" t="s">
        <v>188</v>
      </c>
      <c r="D89" s="32" t="s">
        <v>44</v>
      </c>
      <c r="E89" s="143">
        <v>156.6</v>
      </c>
      <c r="F89" s="100">
        <v>14.03</v>
      </c>
      <c r="G89" s="10">
        <f t="shared" si="2"/>
        <v>2197.1</v>
      </c>
      <c r="H89" s="351"/>
      <c r="I89" s="3"/>
    </row>
    <row r="90" spans="1:9" ht="45.75" thickBot="1" x14ac:dyDescent="0.3">
      <c r="A90" s="101" t="s">
        <v>487</v>
      </c>
      <c r="B90" s="109" t="s">
        <v>189</v>
      </c>
      <c r="C90" s="51" t="s">
        <v>265</v>
      </c>
      <c r="D90" s="72" t="s">
        <v>44</v>
      </c>
      <c r="E90" s="257">
        <v>135</v>
      </c>
      <c r="F90" s="103">
        <v>15.05</v>
      </c>
      <c r="G90" s="53">
        <f t="shared" si="2"/>
        <v>2031.75</v>
      </c>
      <c r="H90" s="351"/>
      <c r="I90" s="3"/>
    </row>
    <row r="91" spans="1:9" ht="45" x14ac:dyDescent="0.25">
      <c r="A91" s="19" t="s">
        <v>488</v>
      </c>
      <c r="B91" s="37" t="s">
        <v>184</v>
      </c>
      <c r="C91" s="54" t="s">
        <v>426</v>
      </c>
      <c r="D91" s="55" t="s">
        <v>42</v>
      </c>
      <c r="E91" s="67">
        <v>136.5</v>
      </c>
      <c r="F91" s="98">
        <v>0</v>
      </c>
      <c r="G91" s="9">
        <f t="shared" si="2"/>
        <v>0</v>
      </c>
      <c r="H91" s="351"/>
      <c r="I91" s="16"/>
    </row>
    <row r="92" spans="1:9" ht="45.75" thickBot="1" x14ac:dyDescent="0.3">
      <c r="A92" s="20" t="s">
        <v>488</v>
      </c>
      <c r="B92" s="38" t="s">
        <v>187</v>
      </c>
      <c r="C92" s="56" t="s">
        <v>188</v>
      </c>
      <c r="D92" s="32" t="s">
        <v>44</v>
      </c>
      <c r="E92" s="143">
        <v>156.6</v>
      </c>
      <c r="F92" s="100">
        <v>0</v>
      </c>
      <c r="G92" s="10">
        <f t="shared" si="2"/>
        <v>0</v>
      </c>
      <c r="H92" s="353"/>
      <c r="I92" s="16"/>
    </row>
    <row r="93" spans="1:9" ht="45.75" thickBot="1" x14ac:dyDescent="0.3">
      <c r="A93" s="101" t="s">
        <v>488</v>
      </c>
      <c r="B93" s="109" t="s">
        <v>189</v>
      </c>
      <c r="C93" s="51" t="s">
        <v>265</v>
      </c>
      <c r="D93" s="72" t="s">
        <v>44</v>
      </c>
      <c r="E93" s="257">
        <v>135</v>
      </c>
      <c r="F93" s="103">
        <v>0</v>
      </c>
      <c r="G93" s="53">
        <f t="shared" si="2"/>
        <v>0</v>
      </c>
      <c r="H93" s="14" t="s">
        <v>260</v>
      </c>
      <c r="I93" s="15">
        <f>ROUND(SUM(G88:G93),2)</f>
        <v>6681.76</v>
      </c>
    </row>
    <row r="94" spans="1:9" ht="30" x14ac:dyDescent="0.25">
      <c r="A94" s="20" t="s">
        <v>489</v>
      </c>
      <c r="B94" s="38" t="s">
        <v>262</v>
      </c>
      <c r="C94" s="56" t="s">
        <v>280</v>
      </c>
      <c r="D94" s="110" t="s">
        <v>49</v>
      </c>
      <c r="E94" s="143">
        <v>1490</v>
      </c>
      <c r="F94" s="100">
        <v>34.5</v>
      </c>
      <c r="G94" s="10">
        <f t="shared" si="2"/>
        <v>51405</v>
      </c>
      <c r="H94" s="90"/>
      <c r="I94" s="3"/>
    </row>
    <row r="95" spans="1:9" ht="30" x14ac:dyDescent="0.25">
      <c r="A95" s="20" t="s">
        <v>489</v>
      </c>
      <c r="B95" s="38" t="s">
        <v>263</v>
      </c>
      <c r="C95" s="56" t="s">
        <v>292</v>
      </c>
      <c r="D95" s="110" t="s">
        <v>49</v>
      </c>
      <c r="E95" s="143">
        <v>1550</v>
      </c>
      <c r="F95" s="100">
        <v>0.35</v>
      </c>
      <c r="G95" s="10">
        <f t="shared" si="2"/>
        <v>542.5</v>
      </c>
      <c r="H95" s="17"/>
      <c r="I95" s="16"/>
    </row>
    <row r="96" spans="1:9" ht="30" x14ac:dyDescent="0.25">
      <c r="A96" s="20" t="s">
        <v>489</v>
      </c>
      <c r="B96" s="38" t="s">
        <v>264</v>
      </c>
      <c r="C96" s="56" t="s">
        <v>294</v>
      </c>
      <c r="D96" s="110" t="s">
        <v>49</v>
      </c>
      <c r="E96" s="143">
        <v>1550</v>
      </c>
      <c r="F96" s="100">
        <v>0.63</v>
      </c>
      <c r="G96" s="10">
        <f t="shared" si="2"/>
        <v>976.5</v>
      </c>
      <c r="H96" s="17"/>
      <c r="I96" s="16"/>
    </row>
    <row r="97" spans="1:9" ht="30" x14ac:dyDescent="0.25">
      <c r="A97" s="20" t="s">
        <v>489</v>
      </c>
      <c r="B97" s="38" t="s">
        <v>508</v>
      </c>
      <c r="C97" s="56" t="s">
        <v>296</v>
      </c>
      <c r="D97" s="110" t="s">
        <v>49</v>
      </c>
      <c r="E97" s="143">
        <v>1550</v>
      </c>
      <c r="F97" s="100">
        <v>0.76</v>
      </c>
      <c r="G97" s="10">
        <f t="shared" si="2"/>
        <v>1178</v>
      </c>
      <c r="H97" s="17"/>
      <c r="I97" s="16"/>
    </row>
    <row r="98" spans="1:9" ht="30" x14ac:dyDescent="0.25">
      <c r="A98" s="20" t="s">
        <v>489</v>
      </c>
      <c r="B98" s="38" t="s">
        <v>509</v>
      </c>
      <c r="C98" s="56" t="s">
        <v>300</v>
      </c>
      <c r="D98" s="110" t="s">
        <v>49</v>
      </c>
      <c r="E98" s="143">
        <v>1490</v>
      </c>
      <c r="F98" s="100">
        <v>2.08</v>
      </c>
      <c r="G98" s="10">
        <f t="shared" si="2"/>
        <v>3099.2</v>
      </c>
      <c r="H98" s="17"/>
      <c r="I98" s="16"/>
    </row>
    <row r="99" spans="1:9" ht="30" x14ac:dyDescent="0.25">
      <c r="A99" s="20" t="s">
        <v>489</v>
      </c>
      <c r="B99" s="38" t="s">
        <v>510</v>
      </c>
      <c r="C99" s="56" t="s">
        <v>302</v>
      </c>
      <c r="D99" s="110" t="s">
        <v>49</v>
      </c>
      <c r="E99" s="143">
        <v>1490</v>
      </c>
      <c r="F99" s="100">
        <v>0.17</v>
      </c>
      <c r="G99" s="10">
        <f t="shared" si="2"/>
        <v>253.3</v>
      </c>
      <c r="H99" s="17"/>
      <c r="I99" s="16"/>
    </row>
    <row r="100" spans="1:9" ht="30" x14ac:dyDescent="0.25">
      <c r="A100" s="20" t="s">
        <v>489</v>
      </c>
      <c r="B100" s="38" t="s">
        <v>511</v>
      </c>
      <c r="C100" s="56" t="s">
        <v>304</v>
      </c>
      <c r="D100" s="32" t="s">
        <v>44</v>
      </c>
      <c r="E100" s="143">
        <v>4050</v>
      </c>
      <c r="F100" s="100">
        <v>5.18</v>
      </c>
      <c r="G100" s="10">
        <f t="shared" si="2"/>
        <v>20979</v>
      </c>
      <c r="H100" s="17"/>
      <c r="I100" s="16"/>
    </row>
    <row r="101" spans="1:9" ht="30.75" thickBot="1" x14ac:dyDescent="0.3">
      <c r="A101" s="20" t="s">
        <v>489</v>
      </c>
      <c r="B101" s="38" t="s">
        <v>512</v>
      </c>
      <c r="C101" s="56" t="s">
        <v>306</v>
      </c>
      <c r="D101" s="32" t="s">
        <v>44</v>
      </c>
      <c r="E101" s="143">
        <v>4050</v>
      </c>
      <c r="F101" s="100">
        <v>1.7</v>
      </c>
      <c r="G101" s="10">
        <f t="shared" si="2"/>
        <v>6885</v>
      </c>
      <c r="H101" s="17"/>
      <c r="I101" s="16"/>
    </row>
    <row r="102" spans="1:9" ht="30.75" thickBot="1" x14ac:dyDescent="0.3">
      <c r="A102" s="101" t="s">
        <v>489</v>
      </c>
      <c r="B102" s="109" t="s">
        <v>513</v>
      </c>
      <c r="C102" s="51" t="s">
        <v>307</v>
      </c>
      <c r="D102" s="72" t="s">
        <v>44</v>
      </c>
      <c r="E102" s="257">
        <v>30</v>
      </c>
      <c r="F102" s="103">
        <v>4.6100000000000003</v>
      </c>
      <c r="G102" s="53">
        <f t="shared" si="2"/>
        <v>138.30000000000001</v>
      </c>
      <c r="H102" s="104" t="s">
        <v>267</v>
      </c>
      <c r="I102" s="15">
        <f>ROUND(SUM(G94:G102),2)</f>
        <v>85456.8</v>
      </c>
    </row>
    <row r="103" spans="1:9" ht="45.75" thickBot="1" x14ac:dyDescent="0.3">
      <c r="A103" s="19" t="s">
        <v>490</v>
      </c>
      <c r="B103" s="37" t="s">
        <v>269</v>
      </c>
      <c r="C103" s="54" t="s">
        <v>311</v>
      </c>
      <c r="D103" s="111" t="s">
        <v>49</v>
      </c>
      <c r="E103" s="67">
        <v>2320</v>
      </c>
      <c r="F103" s="98">
        <v>32.299999999999997</v>
      </c>
      <c r="G103" s="9">
        <f t="shared" si="2"/>
        <v>74936</v>
      </c>
      <c r="H103" s="17"/>
      <c r="I103" s="16"/>
    </row>
    <row r="104" spans="1:9" ht="45.75" thickBot="1" x14ac:dyDescent="0.3">
      <c r="A104" s="20" t="s">
        <v>490</v>
      </c>
      <c r="B104" s="38" t="s">
        <v>514</v>
      </c>
      <c r="C104" s="56" t="s">
        <v>313</v>
      </c>
      <c r="D104" s="110" t="s">
        <v>49</v>
      </c>
      <c r="E104" s="143">
        <v>48</v>
      </c>
      <c r="F104" s="100">
        <v>42</v>
      </c>
      <c r="G104" s="10">
        <f t="shared" si="2"/>
        <v>2016</v>
      </c>
      <c r="H104" s="104" t="s">
        <v>308</v>
      </c>
      <c r="I104" s="15">
        <f>ROUND(SUM(G103:G104),2)</f>
        <v>76952</v>
      </c>
    </row>
    <row r="105" spans="1:9" ht="45" x14ac:dyDescent="0.25">
      <c r="A105" s="19" t="s">
        <v>491</v>
      </c>
      <c r="B105" s="37" t="s">
        <v>310</v>
      </c>
      <c r="C105" s="25" t="s">
        <v>325</v>
      </c>
      <c r="D105" s="111" t="s">
        <v>49</v>
      </c>
      <c r="E105" s="67">
        <v>2280</v>
      </c>
      <c r="F105" s="98">
        <v>30</v>
      </c>
      <c r="G105" s="9">
        <f t="shared" si="2"/>
        <v>68400</v>
      </c>
      <c r="H105" s="17"/>
      <c r="I105" s="16"/>
    </row>
    <row r="106" spans="1:9" ht="60" x14ac:dyDescent="0.25">
      <c r="A106" s="20" t="s">
        <v>491</v>
      </c>
      <c r="B106" s="99" t="s">
        <v>312</v>
      </c>
      <c r="C106" s="26" t="s">
        <v>327</v>
      </c>
      <c r="D106" s="50" t="s">
        <v>49</v>
      </c>
      <c r="E106" s="143">
        <v>700</v>
      </c>
      <c r="F106" s="100">
        <v>42</v>
      </c>
      <c r="G106" s="10">
        <f t="shared" si="2"/>
        <v>29400</v>
      </c>
      <c r="H106" s="17"/>
      <c r="I106" s="16"/>
    </row>
    <row r="107" spans="1:9" ht="45" x14ac:dyDescent="0.25">
      <c r="A107" s="20" t="s">
        <v>491</v>
      </c>
      <c r="B107" s="99" t="s">
        <v>314</v>
      </c>
      <c r="C107" s="56" t="s">
        <v>329</v>
      </c>
      <c r="D107" s="50" t="s">
        <v>6</v>
      </c>
      <c r="E107" s="143">
        <v>2</v>
      </c>
      <c r="F107" s="100">
        <v>136</v>
      </c>
      <c r="G107" s="10">
        <f t="shared" si="2"/>
        <v>272</v>
      </c>
      <c r="H107" s="17"/>
      <c r="I107" s="16"/>
    </row>
    <row r="108" spans="1:9" ht="45" x14ac:dyDescent="0.25">
      <c r="A108" s="20" t="s">
        <v>491</v>
      </c>
      <c r="B108" s="99" t="s">
        <v>315</v>
      </c>
      <c r="C108" s="56" t="s">
        <v>331</v>
      </c>
      <c r="D108" s="50" t="s">
        <v>6</v>
      </c>
      <c r="E108" s="143">
        <v>4</v>
      </c>
      <c r="F108" s="100">
        <v>136</v>
      </c>
      <c r="G108" s="10">
        <f t="shared" si="2"/>
        <v>544</v>
      </c>
      <c r="H108" s="17"/>
      <c r="I108" s="16"/>
    </row>
    <row r="109" spans="1:9" ht="33.75" x14ac:dyDescent="0.25">
      <c r="A109" s="20" t="s">
        <v>491</v>
      </c>
      <c r="B109" s="99" t="s">
        <v>316</v>
      </c>
      <c r="C109" s="154" t="s">
        <v>531</v>
      </c>
      <c r="D109" s="179" t="s">
        <v>46</v>
      </c>
      <c r="E109" s="136">
        <v>2</v>
      </c>
      <c r="F109" s="100">
        <v>5627.29</v>
      </c>
      <c r="G109" s="10">
        <f t="shared" si="2"/>
        <v>11254.58</v>
      </c>
      <c r="H109" s="17"/>
      <c r="I109" s="16"/>
    </row>
    <row r="110" spans="1:9" ht="33.75" x14ac:dyDescent="0.25">
      <c r="A110" s="20" t="s">
        <v>491</v>
      </c>
      <c r="B110" s="99" t="s">
        <v>318</v>
      </c>
      <c r="C110" s="154" t="s">
        <v>532</v>
      </c>
      <c r="D110" s="179" t="s">
        <v>46</v>
      </c>
      <c r="E110" s="136">
        <v>2</v>
      </c>
      <c r="F110" s="100">
        <v>6767.92</v>
      </c>
      <c r="G110" s="10">
        <f t="shared" si="2"/>
        <v>13535.84</v>
      </c>
      <c r="H110" s="17"/>
      <c r="I110" s="16"/>
    </row>
    <row r="111" spans="1:9" x14ac:dyDescent="0.25">
      <c r="A111" s="20" t="s">
        <v>491</v>
      </c>
      <c r="B111" s="99" t="s">
        <v>320</v>
      </c>
      <c r="C111" s="56" t="s">
        <v>337</v>
      </c>
      <c r="D111" s="50" t="s">
        <v>46</v>
      </c>
      <c r="E111" s="143">
        <v>4</v>
      </c>
      <c r="F111" s="100">
        <v>20</v>
      </c>
      <c r="G111" s="10">
        <f t="shared" si="2"/>
        <v>80</v>
      </c>
      <c r="H111" s="17"/>
      <c r="I111" s="16"/>
    </row>
    <row r="112" spans="1:9" x14ac:dyDescent="0.25">
      <c r="A112" s="20" t="s">
        <v>491</v>
      </c>
      <c r="B112" s="99" t="s">
        <v>515</v>
      </c>
      <c r="C112" s="56" t="s">
        <v>338</v>
      </c>
      <c r="D112" s="50" t="s">
        <v>46</v>
      </c>
      <c r="E112" s="143">
        <v>14</v>
      </c>
      <c r="F112" s="100">
        <v>1000</v>
      </c>
      <c r="G112" s="10">
        <f t="shared" si="2"/>
        <v>14000</v>
      </c>
      <c r="H112" s="17"/>
      <c r="I112" s="16"/>
    </row>
    <row r="113" spans="1:9" x14ac:dyDescent="0.25">
      <c r="A113" s="20" t="s">
        <v>491</v>
      </c>
      <c r="B113" s="99" t="s">
        <v>527</v>
      </c>
      <c r="C113" s="56" t="s">
        <v>339</v>
      </c>
      <c r="D113" s="50" t="s">
        <v>49</v>
      </c>
      <c r="E113" s="143">
        <v>30</v>
      </c>
      <c r="F113" s="112">
        <v>32.299999999999997</v>
      </c>
      <c r="G113" s="10">
        <f t="shared" si="2"/>
        <v>969</v>
      </c>
      <c r="H113" s="17"/>
      <c r="I113" s="16"/>
    </row>
    <row r="114" spans="1:9" ht="15.75" thickBot="1" x14ac:dyDescent="0.3">
      <c r="A114" s="20" t="s">
        <v>491</v>
      </c>
      <c r="B114" s="99" t="s">
        <v>528</v>
      </c>
      <c r="C114" s="56" t="s">
        <v>340</v>
      </c>
      <c r="D114" s="50" t="s">
        <v>46</v>
      </c>
      <c r="E114" s="143">
        <v>12</v>
      </c>
      <c r="F114" s="112">
        <v>36</v>
      </c>
      <c r="G114" s="94">
        <f t="shared" si="2"/>
        <v>432</v>
      </c>
      <c r="H114" s="2"/>
    </row>
    <row r="115" spans="1:9" ht="29.25" thickBot="1" x14ac:dyDescent="0.3">
      <c r="A115" s="20" t="s">
        <v>491</v>
      </c>
      <c r="B115" s="99" t="s">
        <v>529</v>
      </c>
      <c r="C115" s="51" t="s">
        <v>341</v>
      </c>
      <c r="D115" s="72" t="s">
        <v>44</v>
      </c>
      <c r="E115" s="257">
        <v>40</v>
      </c>
      <c r="F115" s="173">
        <v>66.760000000000005</v>
      </c>
      <c r="G115" s="94">
        <f t="shared" si="2"/>
        <v>2670.4</v>
      </c>
      <c r="H115" s="104" t="s">
        <v>322</v>
      </c>
      <c r="I115" s="15">
        <f>ROUND(SUM(G105:G115),2)</f>
        <v>141557.82</v>
      </c>
    </row>
    <row r="116" spans="1:9" ht="45" x14ac:dyDescent="0.25">
      <c r="A116" s="19" t="s">
        <v>492</v>
      </c>
      <c r="B116" s="37" t="s">
        <v>324</v>
      </c>
      <c r="C116" s="54" t="s">
        <v>347</v>
      </c>
      <c r="D116" s="111" t="s">
        <v>46</v>
      </c>
      <c r="E116" s="67">
        <v>16</v>
      </c>
      <c r="F116" s="98">
        <v>19.899999999999999</v>
      </c>
      <c r="G116" s="9">
        <f t="shared" si="2"/>
        <v>318.39999999999998</v>
      </c>
      <c r="H116" s="90"/>
      <c r="I116" s="3"/>
    </row>
    <row r="117" spans="1:9" ht="45" x14ac:dyDescent="0.25">
      <c r="A117" s="20" t="s">
        <v>492</v>
      </c>
      <c r="B117" s="38" t="s">
        <v>326</v>
      </c>
      <c r="C117" s="56" t="s">
        <v>351</v>
      </c>
      <c r="D117" s="110" t="s">
        <v>46</v>
      </c>
      <c r="E117" s="143">
        <v>25</v>
      </c>
      <c r="F117" s="100">
        <v>54.9</v>
      </c>
      <c r="G117" s="10">
        <f t="shared" si="2"/>
        <v>1372.5</v>
      </c>
      <c r="H117" s="90"/>
      <c r="I117" s="3"/>
    </row>
    <row r="118" spans="1:9" ht="45" x14ac:dyDescent="0.25">
      <c r="A118" s="20" t="s">
        <v>492</v>
      </c>
      <c r="B118" s="38" t="s">
        <v>328</v>
      </c>
      <c r="C118" s="56" t="s">
        <v>353</v>
      </c>
      <c r="D118" s="110" t="s">
        <v>49</v>
      </c>
      <c r="E118" s="143">
        <v>100</v>
      </c>
      <c r="F118" s="100">
        <v>15</v>
      </c>
      <c r="G118" s="10">
        <f t="shared" si="2"/>
        <v>1500</v>
      </c>
      <c r="H118" s="90"/>
      <c r="I118" s="3"/>
    </row>
    <row r="119" spans="1:9" ht="45" x14ac:dyDescent="0.25">
      <c r="A119" s="20" t="s">
        <v>492</v>
      </c>
      <c r="B119" s="38" t="s">
        <v>330</v>
      </c>
      <c r="C119" s="56" t="s">
        <v>355</v>
      </c>
      <c r="D119" s="110" t="s">
        <v>46</v>
      </c>
      <c r="E119" s="143">
        <v>11</v>
      </c>
      <c r="F119" s="100">
        <v>26.8</v>
      </c>
      <c r="G119" s="10">
        <f t="shared" si="2"/>
        <v>294.8</v>
      </c>
      <c r="H119" s="90"/>
      <c r="I119" s="3"/>
    </row>
    <row r="120" spans="1:9" ht="45" x14ac:dyDescent="0.25">
      <c r="A120" s="20" t="s">
        <v>492</v>
      </c>
      <c r="B120" s="38" t="s">
        <v>332</v>
      </c>
      <c r="C120" s="56" t="s">
        <v>357</v>
      </c>
      <c r="D120" s="110" t="s">
        <v>46</v>
      </c>
      <c r="E120" s="143">
        <v>2</v>
      </c>
      <c r="F120" s="100">
        <v>40.200000000000003</v>
      </c>
      <c r="G120" s="10">
        <f t="shared" si="2"/>
        <v>80.400000000000006</v>
      </c>
      <c r="H120" s="90"/>
      <c r="I120" s="3"/>
    </row>
    <row r="121" spans="1:9" ht="45.75" thickBot="1" x14ac:dyDescent="0.3">
      <c r="A121" s="20" t="s">
        <v>492</v>
      </c>
      <c r="B121" s="38" t="s">
        <v>333</v>
      </c>
      <c r="C121" s="56" t="s">
        <v>431</v>
      </c>
      <c r="D121" s="110" t="s">
        <v>46</v>
      </c>
      <c r="E121" s="143">
        <v>2</v>
      </c>
      <c r="F121" s="100">
        <v>322</v>
      </c>
      <c r="G121" s="10">
        <f t="shared" si="2"/>
        <v>644</v>
      </c>
      <c r="H121" s="13"/>
      <c r="I121" s="3"/>
    </row>
    <row r="122" spans="1:9" ht="45.75" thickBot="1" x14ac:dyDescent="0.3">
      <c r="A122" s="101" t="s">
        <v>492</v>
      </c>
      <c r="B122" s="109" t="s">
        <v>334</v>
      </c>
      <c r="C122" s="51" t="s">
        <v>361</v>
      </c>
      <c r="D122" s="113" t="s">
        <v>44</v>
      </c>
      <c r="E122" s="257">
        <v>19.600000000000001</v>
      </c>
      <c r="F122" s="103">
        <v>108.5</v>
      </c>
      <c r="G122" s="53">
        <f t="shared" si="2"/>
        <v>2126.6</v>
      </c>
      <c r="H122" s="14" t="s">
        <v>342</v>
      </c>
      <c r="I122" s="15">
        <f>ROUND(SUM(G116:G122),2)</f>
        <v>6336.7</v>
      </c>
    </row>
    <row r="123" spans="1:9" ht="45" x14ac:dyDescent="0.25">
      <c r="A123" s="117" t="s">
        <v>493</v>
      </c>
      <c r="B123" s="118" t="s">
        <v>344</v>
      </c>
      <c r="C123" s="61" t="s">
        <v>365</v>
      </c>
      <c r="D123" s="116" t="s">
        <v>49</v>
      </c>
      <c r="E123" s="262">
        <v>1380</v>
      </c>
      <c r="F123" s="119">
        <v>2.34</v>
      </c>
      <c r="G123" s="120">
        <f t="shared" si="2"/>
        <v>3229.2</v>
      </c>
      <c r="H123" s="3"/>
      <c r="I123" s="3"/>
    </row>
    <row r="124" spans="1:9" ht="45" x14ac:dyDescent="0.25">
      <c r="A124" s="20" t="s">
        <v>493</v>
      </c>
      <c r="B124" s="99" t="s">
        <v>346</v>
      </c>
      <c r="C124" s="56" t="s">
        <v>367</v>
      </c>
      <c r="D124" s="50" t="s">
        <v>49</v>
      </c>
      <c r="E124" s="143">
        <v>2630</v>
      </c>
      <c r="F124" s="100">
        <v>2.34</v>
      </c>
      <c r="G124" s="10">
        <f t="shared" si="2"/>
        <v>6154.2</v>
      </c>
      <c r="H124" s="17"/>
      <c r="I124" s="16"/>
    </row>
    <row r="125" spans="1:9" ht="45" x14ac:dyDescent="0.25">
      <c r="A125" s="20" t="s">
        <v>493</v>
      </c>
      <c r="B125" s="99" t="s">
        <v>348</v>
      </c>
      <c r="C125" s="56" t="s">
        <v>375</v>
      </c>
      <c r="D125" s="50" t="s">
        <v>49</v>
      </c>
      <c r="E125" s="143">
        <v>80</v>
      </c>
      <c r="F125" s="100">
        <v>1.17</v>
      </c>
      <c r="G125" s="10">
        <f t="shared" si="2"/>
        <v>93.6</v>
      </c>
      <c r="H125" s="17"/>
      <c r="I125" s="16"/>
    </row>
    <row r="126" spans="1:9" ht="45.75" thickBot="1" x14ac:dyDescent="0.3">
      <c r="A126" s="20" t="s">
        <v>493</v>
      </c>
      <c r="B126" s="99" t="s">
        <v>350</v>
      </c>
      <c r="C126" s="56" t="s">
        <v>379</v>
      </c>
      <c r="D126" s="155" t="s">
        <v>44</v>
      </c>
      <c r="E126" s="143">
        <v>3</v>
      </c>
      <c r="F126" s="100">
        <v>20.5</v>
      </c>
      <c r="G126" s="10">
        <f t="shared" si="2"/>
        <v>61.5</v>
      </c>
      <c r="H126" s="17"/>
      <c r="I126" s="16"/>
    </row>
    <row r="127" spans="1:9" ht="45.75" thickBot="1" x14ac:dyDescent="0.3">
      <c r="A127" s="92" t="s">
        <v>493</v>
      </c>
      <c r="B127" s="114" t="s">
        <v>352</v>
      </c>
      <c r="C127" s="47" t="s">
        <v>380</v>
      </c>
      <c r="D127" s="115" t="s">
        <v>44</v>
      </c>
      <c r="E127" s="256">
        <v>5</v>
      </c>
      <c r="F127" s="112">
        <v>20.5</v>
      </c>
      <c r="G127" s="94">
        <f t="shared" si="2"/>
        <v>102.5</v>
      </c>
      <c r="H127" s="14" t="s">
        <v>362</v>
      </c>
      <c r="I127" s="15">
        <f>ROUND(SUM(G123:G127),2)</f>
        <v>9641</v>
      </c>
    </row>
    <row r="128" spans="1:9" ht="45.75" thickBot="1" x14ac:dyDescent="0.3">
      <c r="A128" s="124" t="s">
        <v>494</v>
      </c>
      <c r="B128" s="125" t="s">
        <v>364</v>
      </c>
      <c r="C128" s="77" t="s">
        <v>411</v>
      </c>
      <c r="D128" s="126" t="s">
        <v>6</v>
      </c>
      <c r="E128" s="283">
        <v>1</v>
      </c>
      <c r="F128" s="127">
        <v>2660</v>
      </c>
      <c r="G128" s="128">
        <f>ROUND((E128*F128),2)</f>
        <v>2660</v>
      </c>
      <c r="H128" s="14" t="s">
        <v>385</v>
      </c>
      <c r="I128" s="15">
        <f>ROUND(SUM(G128:G128),2)</f>
        <v>2660</v>
      </c>
    </row>
    <row r="129" spans="1:9" ht="43.5" thickBot="1" x14ac:dyDescent="0.3">
      <c r="A129" s="62"/>
      <c r="B129" s="62"/>
      <c r="C129" s="62"/>
      <c r="D129" s="81"/>
      <c r="E129" s="259"/>
      <c r="F129" s="63" t="s">
        <v>669</v>
      </c>
      <c r="G129" s="15">
        <f>ROUND(SUM(G5:G128),2)</f>
        <v>1926101.63</v>
      </c>
      <c r="H129" s="13"/>
      <c r="I129" s="16"/>
    </row>
  </sheetData>
  <sheetProtection algorithmName="SHA-512" hashValue="R1G8vUuERarIZ9zExkohBj02s6qdV5uBjet9zOT3JNm81SkKj5o6mMAzATcE0qC+LQltPdT2zMOEuaVsrVhQGQ==" saltValue="hUnL/j+agIfh+BcEAmybqA==" spinCount="100000" sheet="1" objects="1" scenarios="1"/>
  <mergeCells count="4">
    <mergeCell ref="A1:E1"/>
    <mergeCell ref="A3:E3"/>
    <mergeCell ref="H70:H86"/>
    <mergeCell ref="H88:H92"/>
  </mergeCells>
  <pageMargins left="0.7" right="0.7" top="0.75" bottom="0.75" header="0.3" footer="0.3"/>
  <pageSetup paperSize="9" scale="57" orientation="portrait" r:id="rId1"/>
  <colBreaks count="1" manualBreakCount="1">
    <brk id="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1FF42B1FF6B5148ADE8E0D9C224EFE5" ma:contentTypeVersion="17" ma:contentTypeDescription="Kurkite naują dokumentą." ma:contentTypeScope="" ma:versionID="f29297d6540406a493246a2d82cbb401">
  <xsd:schema xmlns:xsd="http://www.w3.org/2001/XMLSchema" xmlns:xs="http://www.w3.org/2001/XMLSchema" xmlns:p="http://schemas.microsoft.com/office/2006/metadata/properties" xmlns:ns2="2945cdf4-c922-4f1d-a4b6-d6a562696c98" xmlns:ns3="948d8fdb-cbd1-4bf9-85d9-1b56c2a9afae" targetNamespace="http://schemas.microsoft.com/office/2006/metadata/properties" ma:root="true" ma:fieldsID="2bac9981d9815e9bf383a1b5ea5971be" ns2:_="" ns3:_="">
    <xsd:import namespace="2945cdf4-c922-4f1d-a4b6-d6a562696c98"/>
    <xsd:import namespace="948d8fdb-cbd1-4bf9-85d9-1b56c2a9afae"/>
    <xsd:element name="properties">
      <xsd:complexType>
        <xsd:sequence>
          <xsd:element name="documentManagement">
            <xsd:complexType>
              <xsd:all>
                <xsd:element ref="ns2:SharedWithUsers" minOccurs="0"/>
                <xsd:element ref="ns2:SharedWithDetails" minOccurs="0"/>
                <xsd:element ref="ns3:Projektai"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8d8fdb-cbd1-4bf9-85d9-1b56c2a9afae" elementFormDefault="qualified">
    <xsd:import namespace="http://schemas.microsoft.com/office/2006/documentManagement/types"/>
    <xsd:import namespace="http://schemas.microsoft.com/office/infopath/2007/PartnerControls"/>
    <xsd:element name="Projektai" ma:index="10" nillable="true" ma:displayName="Projektai" ma:format="Dropdown" ma:internalName="Projektai">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8d8fdb-cbd1-4bf9-85d9-1b56c2a9afae">
      <Terms xmlns="http://schemas.microsoft.com/office/infopath/2007/PartnerControls"/>
    </lcf76f155ced4ddcb4097134ff3c332f>
    <Projektai xmlns="948d8fdb-cbd1-4bf9-85d9-1b56c2a9afae" xsi:nil="true"/>
    <TaxCatchAll xmlns="2945cdf4-c922-4f1d-a4b6-d6a562696c98" xsi:nil="true"/>
  </documentManagement>
</p:properties>
</file>

<file path=customXml/itemProps1.xml><?xml version="1.0" encoding="utf-8"?>
<ds:datastoreItem xmlns:ds="http://schemas.openxmlformats.org/officeDocument/2006/customXml" ds:itemID="{7B525DCF-2AC8-4D43-B58F-043E1F7299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5cdf4-c922-4f1d-a4b6-d6a562696c98"/>
    <ds:schemaRef ds:uri="948d8fdb-cbd1-4bf9-85d9-1b56c2a9a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3ABFEC-697F-4E68-A4E5-44EED7110219}">
  <ds:schemaRefs>
    <ds:schemaRef ds:uri="http://schemas.microsoft.com/sharepoint/v3/contenttype/forms"/>
  </ds:schemaRefs>
</ds:datastoreItem>
</file>

<file path=customXml/itemProps3.xml><?xml version="1.0" encoding="utf-8"?>
<ds:datastoreItem xmlns:ds="http://schemas.openxmlformats.org/officeDocument/2006/customXml" ds:itemID="{5C82B22E-87FE-492F-A325-2AE7678EFCC5}">
  <ds:schemaRefs>
    <ds:schemaRef ds:uri="http://schemas.microsoft.com/office/2006/metadata/properties"/>
    <ds:schemaRef ds:uri="http://schemas.microsoft.com/office/infopath/2007/PartnerControls"/>
    <ds:schemaRef ds:uri="948d8fdb-cbd1-4bf9-85d9-1b56c2a9afae"/>
    <ds:schemaRef ds:uri="2945cdf4-c922-4f1d-a4b6-d6a562696c9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16</vt:i4>
      </vt:variant>
    </vt:vector>
  </HeadingPairs>
  <TitlesOfParts>
    <vt:vector size="33" baseType="lpstr">
      <vt:lpstr>santrauka</vt:lpstr>
      <vt:lpstr>S_1.1</vt:lpstr>
      <vt:lpstr>S_1.2</vt:lpstr>
      <vt:lpstr>S_1.2.1</vt:lpstr>
      <vt:lpstr>S_1.3</vt:lpstr>
      <vt:lpstr>S_1.3.1</vt:lpstr>
      <vt:lpstr>S_1.4</vt:lpstr>
      <vt:lpstr>S_1.4.1</vt:lpstr>
      <vt:lpstr>S_1.5</vt:lpstr>
      <vt:lpstr>S_1.5.1</vt:lpstr>
      <vt:lpstr>S_2815k K_1.6</vt:lpstr>
      <vt:lpstr>S_2815d K_1.7</vt:lpstr>
      <vt:lpstr>S_173k K_1.8</vt:lpstr>
      <vt:lpstr>S_173d K_1.9</vt:lpstr>
      <vt:lpstr>ER_2.1</vt:lpstr>
      <vt:lpstr>E01_3.1</vt:lpstr>
      <vt:lpstr>E01_3.2</vt:lpstr>
      <vt:lpstr>E01_3.1!Print_Area</vt:lpstr>
      <vt:lpstr>E01_3.2!Print_Area</vt:lpstr>
      <vt:lpstr>ER_2.1!Print_Area</vt:lpstr>
      <vt:lpstr>S_1.1!Print_Area</vt:lpstr>
      <vt:lpstr>S_1.2!Print_Area</vt:lpstr>
      <vt:lpstr>S_1.2.1!Print_Area</vt:lpstr>
      <vt:lpstr>S_1.3!Print_Area</vt:lpstr>
      <vt:lpstr>S_1.3.1!Print_Area</vt:lpstr>
      <vt:lpstr>S_1.4!Print_Area</vt:lpstr>
      <vt:lpstr>S_1.4.1!Print_Area</vt:lpstr>
      <vt:lpstr>S_1.5!Print_Area</vt:lpstr>
      <vt:lpstr>S_1.5.1!Print_Area</vt:lpstr>
      <vt:lpstr>'S_173d K_1.9'!Print_Area</vt:lpstr>
      <vt:lpstr>'S_173k K_1.8'!Print_Area</vt:lpstr>
      <vt:lpstr>'S_2815d K_1.7'!Print_Area</vt:lpstr>
      <vt:lpstr>'S_2815k K_1.6'!Print_Area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Vytautas Aukštakojis | Fegda</cp:lastModifiedBy>
  <cp:lastPrinted>2024-10-04T06:56:53Z</cp:lastPrinted>
  <dcterms:created xsi:type="dcterms:W3CDTF">2020-10-05T14:48:34Z</dcterms:created>
  <dcterms:modified xsi:type="dcterms:W3CDTF">2024-12-18T12:59:22Z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0x01010051FF42B1FF6B5148ADE8E0D9C224EFE5</vt:lpwstr>
  </property>
</Properties>
</file>