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LIA\KONKURSAI 2025\PIETŲ REG\1475720_Šakių sav._Slavikų, Sudargo, Šakių sen. žvyr.priež.rem_2025.03.18\"/>
    </mc:Choice>
  </mc:AlternateContent>
  <xr:revisionPtr revIDLastSave="0" documentId="13_ncr:1_{42812662-0F11-48B7-950C-5F8A94034912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I gr." sheetId="1" r:id="rId1"/>
  </sheets>
  <definedNames>
    <definedName name="IKAINIS">'I gr.'!#REF!</definedName>
    <definedName name="Is_viso">'I gr.'!$I$12:$I$9954</definedName>
    <definedName name="Kaina">'I gr.'!$H$12:$H$9954</definedName>
    <definedName name="kiekis">'I gr.'!$D$12:$D$9954</definedName>
    <definedName name="Mvnt">'I gr.'!$C$12:$C$9954</definedName>
    <definedName name="pavadinimas">'I gr.'!$B$12:$B$9954</definedName>
    <definedName name="_xlnm.Print_Titles" localSheetId="0">'I gr.'!$10:$11</definedName>
    <definedName name="sam_eil">'I gr.'!$A$12:$A$9954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4" i="1"/>
  <c r="I16" i="1"/>
  <c r="I17" i="1"/>
  <c r="I15" i="1"/>
  <c r="I13" i="1"/>
  <c r="D16" i="1" l="1"/>
  <c r="D17" i="1"/>
  <c r="D13" i="1" l="1"/>
  <c r="D14" i="1"/>
  <c r="D15" i="1"/>
</calcChain>
</file>

<file path=xl/sharedStrings.xml><?xml version="1.0" encoding="utf-8"?>
<sst xmlns="http://schemas.openxmlformats.org/spreadsheetml/2006/main" count="39" uniqueCount="37">
  <si>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</si>
  <si>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</si>
  <si>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</si>
  <si>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</si>
  <si>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</si>
  <si>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</si>
  <si>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</si>
  <si>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</si>
  <si>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</si>
  <si>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</si>
  <si>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>DARBŲ  KIEKIŲ  ŽINIARAŠTIS</t>
  </si>
  <si>
    <t xml:space="preserve">EUR       </t>
  </si>
  <si>
    <t xml:space="preserve">   1</t>
  </si>
  <si>
    <t>Darbai</t>
  </si>
  <si>
    <t>km</t>
  </si>
  <si>
    <t xml:space="preserve">   2</t>
  </si>
  <si>
    <t>100m3</t>
  </si>
  <si>
    <t xml:space="preserve">   3</t>
  </si>
  <si>
    <t xml:space="preserve">   4</t>
  </si>
  <si>
    <t xml:space="preserve">                         Skyriuje      1</t>
  </si>
  <si>
    <t xml:space="preserve">                         žiniaraštyje     2</t>
  </si>
  <si>
    <t xml:space="preserve">                         Iš viso žiniaraštyje   2</t>
  </si>
  <si>
    <t>Iš viso:</t>
  </si>
  <si>
    <t>Statinys                   Kelių (gatvių) su žvyro danga priežiūros ir paprastojo remonto darbai</t>
  </si>
  <si>
    <t>Slavikai</t>
  </si>
  <si>
    <t>Sudargas</t>
  </si>
  <si>
    <t>Šakiai</t>
  </si>
  <si>
    <t>Žiniaraštis               II grupė (Slavikai, Sudargas, Šakiai)</t>
  </si>
  <si>
    <t>Sniego valymas keliuose mechanizuotu būdu</t>
  </si>
  <si>
    <t>Statinių grupė        Šakių rajono savivaldybės 001 programa</t>
  </si>
  <si>
    <t>100 m3</t>
  </si>
  <si>
    <t xml:space="preserve">kelių ir gatvių su žvyro danga bangų ir provėžų ištaisymas 
(greideriavimas) </t>
  </si>
  <si>
    <t>žvyro dangos stiprio atstatymas (žvyravimas)</t>
  </si>
  <si>
    <t xml:space="preserve">Sankasos briaunų sutvarkymas (grunto su augaline danga 
nuskutimas autogreideriais ir paskleidimas šalikelėje) </t>
  </si>
  <si>
    <t>Pažeistų kelio dangos konstrukcijų užtaisymas naujomis 
medžiagomis – skalda fr. 0-45 mm (su atvežimu, paskleidimu ir
sutankinimu)</t>
  </si>
  <si>
    <t xml:space="preserve">   5</t>
  </si>
  <si>
    <t>Pridėtinės vertės mokestis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</si>
</sst>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</numFmts>
  <fonts count="1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sz val="11"/>
      <color theme="1"/>
      <name val="Calibri"/>
      <family val="2"/>
      <charset val="186"/>
      <scheme val="minor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10"/>
      <name val="Arial"/>
      <family val="2"/>
      <charset val="186"/>
    </font>
    <font>
      <i/>
      <sz val="8"/>
      <color rgb="FF0070C0"/>
      <name val="Arial Baltic"/>
      <charset val="186"/>
    </font>
    <font>
      <sz val="10"/>
      <name val="Arial Baltic"/>
      <charset val="186"/>
    </font>
    <font>
      <b/>
      <sz val="10"/>
      <name val="Arial Baltic"/>
      <charset val="186"/>
    </font>
    <font>
      <b/>
      <sz val="10"/>
      <color rgb="FF0070C0"/>
      <name val="Arial Baltic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5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/>
    </xf>
    <xf numFmtId="165" fontId="7" fillId="0" borderId="5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top"/>
    </xf>
    <xf numFmtId="2" fontId="12" fillId="0" borderId="0" xfId="2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top"/>
    </xf>
    <xf numFmtId="2" fontId="7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center" vertical="center"/>
    </xf>
  </cellXfs>
  <cellStyles count="5">
    <cellStyle name="Įprastas" xfId="0" builtinId="0"/>
    <cellStyle name="Įprastas 2" xfId="2" xr:uid="{00000000-0005-0000-0000-000001000000}"/>
    <cellStyle name="Įprastas 2 2" xfId="4" xr:uid="{84D09BED-4750-4A64-8106-98735AA88774}"/>
    <cellStyle name="Įprastas 3" xfId="1" xr:uid="{00000000-0005-0000-0000-000002000000}"/>
    <cellStyle name="Įprastas 4" xfId="3" xr:uid="{BFB11E02-B075-48BC-B732-4A560D41FE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6"/>
  <sheetViews>
    <sheetView tabSelected="1" topLeftCell="A4" workbookViewId="0">
      <selection activeCell="F21" sqref="F21"/>
    </sheetView>
  </sheetViews>
  <sheetFormatPr defaultRowHeight="13.2" x14ac:dyDescent="0.25"/>
  <cols>
    <col min="1" max="1" width="4" style="6" customWidth="1"/>
    <col min="2" max="2" width="36.6640625" style="2" customWidth="1"/>
    <col min="3" max="3" width="5.88671875" style="2" customWidth="1"/>
    <col min="4" max="4" width="14.88671875" style="5" customWidth="1"/>
    <col min="5" max="7" width="10.6640625" style="5" customWidth="1"/>
    <col min="8" max="8" width="12.6640625" style="4" customWidth="1"/>
    <col min="9" max="9" width="15.44140625" style="3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ht="15.6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9" ht="13.5" customHeight="1" x14ac:dyDescent="0.25">
      <c r="A3"/>
      <c r="B3"/>
      <c r="C3" s="1"/>
      <c r="D3"/>
      <c r="E3"/>
      <c r="F3"/>
      <c r="G3"/>
      <c r="H3"/>
      <c r="I3"/>
    </row>
    <row r="4" spans="1:9" ht="13.5" customHeight="1" x14ac:dyDescent="0.25">
      <c r="A4" s="28" t="s">
        <v>29</v>
      </c>
      <c r="B4" s="29"/>
      <c r="C4" s="29"/>
      <c r="D4" s="29"/>
      <c r="E4" s="29"/>
      <c r="F4" s="29"/>
      <c r="G4" s="29"/>
      <c r="H4" s="29"/>
      <c r="I4" s="29"/>
    </row>
    <row r="5" spans="1:9" ht="13.5" customHeight="1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3.5" customHeight="1" x14ac:dyDescent="0.25">
      <c r="A6" s="28" t="s">
        <v>23</v>
      </c>
      <c r="B6" s="29"/>
      <c r="C6" s="29"/>
      <c r="D6" s="29"/>
      <c r="E6" s="29"/>
      <c r="F6" s="29"/>
      <c r="G6" s="29"/>
      <c r="H6" s="29"/>
      <c r="I6" s="29"/>
    </row>
    <row r="7" spans="1:9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ht="13.5" customHeight="1" x14ac:dyDescent="0.25">
      <c r="A8" s="28" t="s">
        <v>27</v>
      </c>
      <c r="B8" s="29"/>
      <c r="C8" s="29"/>
      <c r="D8" s="29"/>
      <c r="E8" s="29"/>
      <c r="F8" s="29"/>
      <c r="G8" s="29"/>
      <c r="H8" s="29"/>
      <c r="I8" s="29"/>
    </row>
    <row r="9" spans="1:9" ht="13.5" customHeight="1" x14ac:dyDescent="0.25">
      <c r="A9" s="29"/>
      <c r="B9" s="29"/>
      <c r="C9" s="29"/>
      <c r="D9" s="29"/>
      <c r="E9" s="29"/>
      <c r="F9" s="29"/>
      <c r="G9" s="29"/>
      <c r="H9" s="29"/>
      <c r="I9" s="29"/>
    </row>
    <row r="10" spans="1:9" ht="12.75" customHeight="1" x14ac:dyDescent="0.25">
      <c r="A10" s="9" t="s">
        <v>0</v>
      </c>
      <c r="B10" s="9" t="s">
        <v>2</v>
      </c>
      <c r="C10" s="9" t="s">
        <v>5</v>
      </c>
      <c r="D10" s="33" t="s">
        <v>4</v>
      </c>
      <c r="E10" s="34"/>
      <c r="F10" s="34"/>
      <c r="G10" s="35"/>
      <c r="H10" s="10" t="s">
        <v>9</v>
      </c>
      <c r="I10" s="11" t="s">
        <v>11</v>
      </c>
    </row>
    <row r="11" spans="1:9" x14ac:dyDescent="0.25">
      <c r="A11" s="12" t="s">
        <v>1</v>
      </c>
      <c r="B11" s="12" t="s">
        <v>3</v>
      </c>
      <c r="C11" s="12" t="s">
        <v>6</v>
      </c>
      <c r="D11" s="13" t="s">
        <v>22</v>
      </c>
      <c r="E11" s="14" t="s">
        <v>24</v>
      </c>
      <c r="F11" s="14" t="s">
        <v>25</v>
      </c>
      <c r="G11" s="14" t="s">
        <v>26</v>
      </c>
      <c r="H11" s="15" t="s">
        <v>7</v>
      </c>
      <c r="I11" s="16" t="s">
        <v>8</v>
      </c>
    </row>
    <row r="12" spans="1:9" x14ac:dyDescent="0.25">
      <c r="A12" s="17"/>
      <c r="B12" s="30" t="s">
        <v>13</v>
      </c>
      <c r="C12" s="31"/>
      <c r="D12" s="31"/>
      <c r="E12" s="31"/>
      <c r="F12" s="31"/>
      <c r="G12" s="31"/>
      <c r="H12" s="31"/>
      <c r="I12" s="31"/>
    </row>
    <row r="13" spans="1:9" ht="34.200000000000003" x14ac:dyDescent="0.25">
      <c r="A13" s="8" t="s">
        <v>12</v>
      </c>
      <c r="B13" s="24" t="s">
        <v>31</v>
      </c>
      <c r="C13" s="23" t="s">
        <v>14</v>
      </c>
      <c r="D13" s="41">
        <f>E13+F13+G13</f>
        <v>1344</v>
      </c>
      <c r="E13" s="22">
        <v>200</v>
      </c>
      <c r="F13" s="22">
        <v>344</v>
      </c>
      <c r="G13" s="22">
        <v>800</v>
      </c>
      <c r="H13" s="37">
        <v>47.5</v>
      </c>
      <c r="I13" s="38">
        <f>ROUND(D13*H13,2)</f>
        <v>63840</v>
      </c>
    </row>
    <row r="14" spans="1:9" x14ac:dyDescent="0.25">
      <c r="A14" s="8" t="s">
        <v>15</v>
      </c>
      <c r="B14" s="24" t="s">
        <v>32</v>
      </c>
      <c r="C14" s="23" t="s">
        <v>16</v>
      </c>
      <c r="D14" s="41">
        <f t="shared" ref="D14:D17" si="0">E14+F14+G14</f>
        <v>52</v>
      </c>
      <c r="E14" s="22">
        <v>10</v>
      </c>
      <c r="F14" s="22">
        <v>20</v>
      </c>
      <c r="G14" s="22">
        <v>22</v>
      </c>
      <c r="H14" s="37">
        <v>1580</v>
      </c>
      <c r="I14" s="38">
        <f>ROUND(D14*H14,2)</f>
        <v>82160</v>
      </c>
    </row>
    <row r="15" spans="1:9" ht="52.8" x14ac:dyDescent="0.25">
      <c r="A15" s="8" t="s">
        <v>17</v>
      </c>
      <c r="B15" s="25" t="s">
        <v>33</v>
      </c>
      <c r="C15" s="23" t="s">
        <v>14</v>
      </c>
      <c r="D15" s="41">
        <f t="shared" si="0"/>
        <v>123</v>
      </c>
      <c r="E15" s="22">
        <v>8</v>
      </c>
      <c r="F15" s="22">
        <v>15</v>
      </c>
      <c r="G15" s="22">
        <v>100</v>
      </c>
      <c r="H15" s="37">
        <v>35.200000000000003</v>
      </c>
      <c r="I15" s="38">
        <f t="shared" ref="I14:I17" si="1">ROUND(D15*H15,2)</f>
        <v>4329.6000000000004</v>
      </c>
    </row>
    <row r="16" spans="1:9" ht="57" x14ac:dyDescent="0.25">
      <c r="A16" s="8" t="s">
        <v>18</v>
      </c>
      <c r="B16" s="24" t="s">
        <v>34</v>
      </c>
      <c r="C16" s="23" t="s">
        <v>30</v>
      </c>
      <c r="D16" s="41">
        <f t="shared" si="0"/>
        <v>0.01</v>
      </c>
      <c r="E16" s="22">
        <v>0.01</v>
      </c>
      <c r="F16" s="22"/>
      <c r="G16" s="22"/>
      <c r="H16" s="37">
        <v>6000</v>
      </c>
      <c r="I16" s="38">
        <f>ROUND(D16*H16,2)</f>
        <v>60</v>
      </c>
    </row>
    <row r="17" spans="1:9" x14ac:dyDescent="0.25">
      <c r="A17" s="8" t="s">
        <v>35</v>
      </c>
      <c r="B17" s="24" t="s">
        <v>28</v>
      </c>
      <c r="C17" s="23" t="s">
        <v>14</v>
      </c>
      <c r="D17" s="41">
        <f t="shared" si="0"/>
        <v>10</v>
      </c>
      <c r="E17" s="22"/>
      <c r="F17" s="22">
        <v>10</v>
      </c>
      <c r="G17" s="22"/>
      <c r="H17" s="37">
        <v>35</v>
      </c>
      <c r="I17" s="38">
        <f t="shared" si="1"/>
        <v>350</v>
      </c>
    </row>
    <row r="18" spans="1:9" x14ac:dyDescent="0.25">
      <c r="A18" s="8"/>
      <c r="B18" s="26" t="s">
        <v>19</v>
      </c>
      <c r="C18" s="27"/>
      <c r="D18" s="27"/>
      <c r="E18" s="19"/>
      <c r="F18" s="19"/>
      <c r="G18" s="19"/>
      <c r="H18" s="20"/>
      <c r="I18" s="39">
        <f>ROUND(SUM(I13:I17),2)</f>
        <v>150739.6</v>
      </c>
    </row>
    <row r="19" spans="1:9" x14ac:dyDescent="0.25">
      <c r="A19" s="8"/>
      <c r="B19" s="26" t="s">
        <v>20</v>
      </c>
      <c r="C19" s="27"/>
      <c r="D19" s="27"/>
      <c r="E19" s="18"/>
      <c r="F19" s="18"/>
      <c r="G19" s="18"/>
      <c r="H19" s="20"/>
      <c r="I19" s="39">
        <f>I18</f>
        <v>150739.6</v>
      </c>
    </row>
    <row r="20" spans="1:9" x14ac:dyDescent="0.25">
      <c r="A20" s="8"/>
      <c r="B20" s="36" t="s">
        <v>36</v>
      </c>
      <c r="C20" s="36"/>
      <c r="D20" s="36"/>
      <c r="E20" s="21"/>
      <c r="F20" s="21"/>
      <c r="G20" s="21"/>
      <c r="H20" s="20"/>
      <c r="I20" s="40">
        <f>ROUND(I19*21%,2)</f>
        <v>31655.32</v>
      </c>
    </row>
    <row r="21" spans="1:9" x14ac:dyDescent="0.25">
      <c r="A21" s="8"/>
      <c r="B21" s="26" t="s">
        <v>21</v>
      </c>
      <c r="C21" s="27"/>
      <c r="D21" s="27"/>
      <c r="E21" s="18"/>
      <c r="F21" s="18"/>
      <c r="G21" s="18"/>
      <c r="H21" s="20"/>
      <c r="I21" s="39">
        <f>I19+I20</f>
        <v>182394.92</v>
      </c>
    </row>
    <row r="22" spans="1:9" x14ac:dyDescent="0.25">
      <c r="A22" s="7"/>
    </row>
    <row r="23" spans="1:9" x14ac:dyDescent="0.25">
      <c r="A23" s="7"/>
    </row>
    <row r="24" spans="1:9" x14ac:dyDescent="0.25">
      <c r="A24" s="7"/>
    </row>
    <row r="25" spans="1:9" x14ac:dyDescent="0.25">
      <c r="A25" s="7"/>
    </row>
    <row r="26" spans="1:9" x14ac:dyDescent="0.25">
      <c r="A26" s="7"/>
    </row>
    <row r="27" spans="1:9" x14ac:dyDescent="0.25">
      <c r="A27" s="7"/>
    </row>
    <row r="28" spans="1:9" x14ac:dyDescent="0.25">
      <c r="A28" s="7"/>
    </row>
    <row r="29" spans="1:9" x14ac:dyDescent="0.25">
      <c r="A29" s="7"/>
    </row>
    <row r="30" spans="1:9" x14ac:dyDescent="0.25">
      <c r="A30" s="7"/>
    </row>
    <row r="31" spans="1:9" x14ac:dyDescent="0.25">
      <c r="A31" s="7"/>
    </row>
    <row r="32" spans="1:9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</sheetData>
  <mergeCells count="10">
    <mergeCell ref="A2:I2"/>
    <mergeCell ref="D10:G10"/>
    <mergeCell ref="B18:D18"/>
    <mergeCell ref="B19:D19"/>
    <mergeCell ref="B20:D20"/>
    <mergeCell ref="B21:D21"/>
    <mergeCell ref="A4:I5"/>
    <mergeCell ref="A6:I7"/>
    <mergeCell ref="A8:I9"/>
    <mergeCell ref="B12:I12"/>
  </mergeCells>
  <phoneticPr fontId="0" type="noConversion"/>
  <printOptions horizontalCentered="1"/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7</vt:i4>
      </vt:variant>
    </vt:vector>
  </HeadingPairs>
  <TitlesOfParts>
    <vt:vector size="8" baseType="lpstr">
      <vt:lpstr>I gr.</vt:lpstr>
      <vt:lpstr>Is_viso</vt:lpstr>
      <vt:lpstr>Kaina</vt:lpstr>
      <vt:lpstr>kiekis</vt:lpstr>
      <vt:lpstr>Mvnt</vt:lpstr>
      <vt:lpstr>pavadinimas</vt:lpstr>
      <vt:lpstr>'I gr.'!Print_Titles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Staugaitis</dc:creator>
  <cp:lastModifiedBy>Dalia Drąsutavičienė</cp:lastModifiedBy>
  <cp:lastPrinted>2025-02-10T08:48:18Z</cp:lastPrinted>
  <dcterms:created xsi:type="dcterms:W3CDTF">2000-03-15T14:19:55Z</dcterms:created>
  <dcterms:modified xsi:type="dcterms:W3CDTF">2025-03-17T11:58:37Z</dcterms:modified>
</cp:coreProperties>
</file>