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erveris\Planuojami_objektai\Viesieji pirkimai\1_Pirkimai\2025\51 Vilniaus vandenys_kameru remontas_DPS 2025 04 15\Teikiami\"/>
    </mc:Choice>
  </mc:AlternateContent>
  <xr:revisionPtr revIDLastSave="0" documentId="13_ncr:1_{6D809C11-5622-4DA1-9708-D816BFF19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ksuoti įkainiai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9" l="1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5" i="9"/>
  <c r="G7" i="9"/>
  <c r="G36" i="9" l="1"/>
</calcChain>
</file>

<file path=xl/sharedStrings.xml><?xml version="1.0" encoding="utf-8"?>
<sst xmlns="http://schemas.openxmlformats.org/spreadsheetml/2006/main" count="74" uniqueCount="51">
  <si>
    <t>TS priedas 1.3.</t>
  </si>
  <si>
    <t>3-4 pirkimo dalis</t>
  </si>
  <si>
    <t>Liukų ir dangčių keitimo  darbų įkainiai</t>
  </si>
  <si>
    <t>Eil. Nr.</t>
  </si>
  <si>
    <t>Darbų pavadinimas</t>
  </si>
  <si>
    <t>Mato vnt.</t>
  </si>
  <si>
    <t>Maksimalus priimtinas įkainis, Eur be PVM už mato vnt.</t>
  </si>
  <si>
    <t>Lyginamasis koeficientas</t>
  </si>
  <si>
    <t>Rangovo siūlomas įkainis, Eur be PVM už mato vnt.</t>
  </si>
  <si>
    <t>Įkainis už mato vnt., Eur be PVM, įvertinus lyginamąjį koeficientą</t>
  </si>
  <si>
    <t>7 (5x6)</t>
  </si>
  <si>
    <t>Asfaltbetonio dangos frezavimas</t>
  </si>
  <si>
    <r>
      <t xml:space="preserve">m </t>
    </r>
    <r>
      <rPr>
        <vertAlign val="superscript"/>
        <sz val="10"/>
        <color theme="1"/>
        <rFont val="Calibri"/>
        <family val="2"/>
        <charset val="186"/>
        <scheme val="minor"/>
      </rPr>
      <t>2</t>
    </r>
  </si>
  <si>
    <t>Asfaltbetonio dangos išardymas</t>
  </si>
  <si>
    <t>Kelio dangų ženklinimas dažais</t>
  </si>
  <si>
    <t>Kelio dangų ženklinimas termoplastu</t>
  </si>
  <si>
    <t>Magistralinės miesto gatvės dangos atstatymas (asfaltbetonis–5 cm, asfaltbetonis–10 cm, skalda–30 cm, smėlis-3 5 cm, kraštų apkapojimas, kelio lovio įrengimas)</t>
  </si>
  <si>
    <t>Rajoninės miesto gatvės dangos atstaymas (asfaltbetonis–5 cm, asfaltbetonis–6 cm, skalda–25 cm, smėlis-25 cm, kraštų apkapojimas, kelio lovio įrengimas)</t>
  </si>
  <si>
    <t>Kvartalinės miesto gatvės, pravažiavimo, kiemo, automobilių stovėjimo aikštelės dangos atstatymas  (asfaltbetonis–5 cm, asfaltbetonis–4 cm, skalda–15 cm, smėlis-25 cm, kraštų apkapojimas, kelio lovio įrengimas)</t>
  </si>
  <si>
    <t>Asfaltbetonio danga h-4 cm be pagrindų (asfaltbetonis-4 cm, kraštų apkapojimas)</t>
  </si>
  <si>
    <t>m2</t>
  </si>
  <si>
    <t>Asfaltbetonio danga h-6 cm be pagrindų (asfaltbetonis-6 cm, kraštų apkapojimas)</t>
  </si>
  <si>
    <t>Šulinio angos paaukštinimas 1 plastikiniu adapteriu (žiedu) 700/50 mm ir plastikiniais išlyginamaisiais žiedais 1x 700/30 mm ir 2x700/50 mm su plaukiojančiu liuku</t>
  </si>
  <si>
    <t>vnt.</t>
  </si>
  <si>
    <t>Šulinio angos paaukštinimas 1 plastikiniu adapteriu (žiedu) 700/80 mm ir plastikiniais išlyginamaisiais žiedais 1x 700/30 mm ir 2x700/50 mm su plaukiojančiu liuku</t>
  </si>
  <si>
    <t xml:space="preserve">Šulinio angos paaukštinimas 1 plastikiniu adapteriu (žiedu) 700/50 mm ir plastikiniais išlyginamaisiais žiedais 1x 700/30 mm ir 2x700/50 mm be plaukiojančio liuko </t>
  </si>
  <si>
    <t>Šulinio angos paaukštinimas 1 plastikiniu adapteriu (žiedu) 700/80 mm ir plastikiniais išlyginamaisiais žiedais 1x 700/30 mm ir 2x700/50 mm be plaukiojančio liuko</t>
  </si>
  <si>
    <t>Šulinio angos paaukštinimas 1 plastikiniu aukščio sureguliavimo žiedu 700/50mm su plaukiojančiu liuku</t>
  </si>
  <si>
    <t>Šulinio angos paaukštinimas 2 plastikiniais aukščio sureguliavimo žiedais  700/50mm su plaukiojančiu liuku</t>
  </si>
  <si>
    <t>Šulinio angos paaukštinimas 1 plastikiniu aukščio sureguliavimo žiedu 700/50mm be plaukiojančio liuko</t>
  </si>
  <si>
    <t>Šulinio angos paaukštinimas 2 plastikiniais aukščio sureguliavimo žiedais  700/50mm be plaukiojančio liuko</t>
  </si>
  <si>
    <t>Šulinio angos paaukštinimas 1 plastikiniu aukščio sureguliavimo žiedu 700/50mm ir 1 plastikiniu aukščio sureguliavimo žiedu 700/30 mm be plaukiojančio liuko</t>
  </si>
  <si>
    <t>Šulinio angos paaukštinimas 1 plastikiniu aukščio sureguliavimo žiedu 700/50mm ir 1 plastikiniu aukščio sureguliavimo žiedu 700/30 mm su plaukiojančiu liuku</t>
  </si>
  <si>
    <t>Plaukiojančio ar teleskopinio liuko aukščio reguliavimas asfaltavimo metu</t>
  </si>
  <si>
    <t>Liuko su dangčiu išardymas</t>
  </si>
  <si>
    <t>Grunto kasimas rankiniu būdu</t>
  </si>
  <si>
    <r>
      <t xml:space="preserve">m </t>
    </r>
    <r>
      <rPr>
        <vertAlign val="superscript"/>
        <sz val="10"/>
        <color theme="1"/>
        <rFont val="Calibri"/>
        <family val="2"/>
        <charset val="186"/>
        <scheme val="major"/>
      </rPr>
      <t>3</t>
    </r>
  </si>
  <si>
    <t>Grunto užpylimas rankiniu būdu ir sutankinimas</t>
  </si>
  <si>
    <t>Statybinio laužo pakrovimas ekskavatoriumi ir išvežimas 10 km atstumu</t>
  </si>
  <si>
    <t>t</t>
  </si>
  <si>
    <t>Statybinio laužo pakrovimas rankiniu būdu ir išvežimas 10 km atstumu</t>
  </si>
  <si>
    <t>Požeminės sklendės dangčio (kapos) paaukštinimas 1 eile betoninių trinkelių be kapos</t>
  </si>
  <si>
    <t>vnt</t>
  </si>
  <si>
    <t>Požeminės sklendės dangčio (kapos) paaukštinimas 1 eile betoninių trinkelių su nauja kapa</t>
  </si>
  <si>
    <t>Defektinio akto  sudarymas</t>
  </si>
  <si>
    <t>Įkainių bei lyginamųjų koeficientų sandaugos suma iš viso, EUR be PVM:</t>
  </si>
  <si>
    <r>
      <t>PASTABA: darbų įkainio vieneto kainoje (įkainyje) turi būti įvertintos visos medžiagos ir mechanizmai, kurie gali būti reikalingi Darbų atlikimui. G/B šulinių elementai turi būti su</t>
    </r>
    <r>
      <rPr>
        <sz val="10"/>
        <color theme="1"/>
        <rFont val="Calibri"/>
        <family val="2"/>
        <charset val="186"/>
        <scheme val="minor"/>
      </rPr>
      <t xml:space="preserve"> lipynė</t>
    </r>
    <r>
      <rPr>
        <b/>
        <sz val="10"/>
        <color theme="1"/>
        <rFont val="Calibri"/>
        <family val="2"/>
        <charset val="186"/>
        <scheme val="minor"/>
      </rPr>
      <t>mis.</t>
    </r>
  </si>
  <si>
    <r>
      <rPr>
        <b/>
        <sz val="10"/>
        <color rgb="FF000000"/>
        <rFont val="Calibri"/>
        <family val="2"/>
        <charset val="186"/>
        <scheme val="minor"/>
      </rPr>
      <t>PASTABA</t>
    </r>
    <r>
      <rPr>
        <sz val="10"/>
        <color indexed="8"/>
        <rFont val="Calibri"/>
        <family val="2"/>
        <charset val="186"/>
        <scheme val="minor"/>
      </rPr>
      <t>: Įkainių bei lyginamųjų koeficientų sandaugos suma bus naudojama tik pasiūlymų vertinimui, iš laimėjusio Tiekėjo darbai bus perkami pagal jo nurodytus įkainius stulpelyje Nr. 6.</t>
    </r>
  </si>
  <si>
    <t xml:space="preserve">* Įkainiai nurodomi 2 skaičių po kablelio tikslumu. </t>
  </si>
  <si>
    <t xml:space="preserve">Jeigu Tiekėjo bent vienas siūlomas įkainis yra didesnis, nei nurodyta Techninės specifikacijos Priede Nr. 1 pateiktos lentelės  stulpelyje „Maksimalus priimtinas įkainis už mato vnt., EUR be PVM“, laikoma, kad tokio Tiekėjo Galutinis pasiūlymas neatitinka Pirkimo dokumentuose nustatytų reikalavimų ir bus atmetamas.					</t>
  </si>
  <si>
    <t>Kainų skirtumas tarp ketinio D400 "plaukiojančio" tipo šulinio liuko su dangčiu turinčio RAL - GZ 692 sertifikatą ir "plaukiojančio" tipo liuko su dangčiu neturinčio RAL-GZ 692 sertifikato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</si>
</sst>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8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charset val="186"/>
      <scheme val="major"/>
    </font>
    <font>
      <vertAlign val="superscript"/>
      <sz val="10"/>
      <color theme="1"/>
      <name val="Calibri"/>
      <family val="2"/>
      <charset val="186"/>
      <scheme val="major"/>
    </font>
    <font>
      <sz val="10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4" fontId="11" fillId="2" borderId="0" xfId="2" applyNumberFormat="1" applyFont="1" applyFill="1" applyAlignment="1">
      <alignment horizontal="center" vertical="center"/>
    </xf>
    <xf numFmtId="0" fontId="13" fillId="0" borderId="0" xfId="2" applyFont="1" applyAlignment="1" applyProtection="1">
      <alignment horizontal="left" vertical="center"/>
      <protection locked="0"/>
    </xf>
    <xf numFmtId="0" fontId="15" fillId="0" borderId="0" xfId="2" applyFont="1" applyAlignment="1" applyProtection="1">
      <alignment vertical="top" wrapText="1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3" fontId="15" fillId="0" borderId="0" xfId="2" applyNumberFormat="1" applyFont="1" applyProtection="1">
      <protection locked="0"/>
    </xf>
    <xf numFmtId="164" fontId="15" fillId="0" borderId="0" xfId="2" applyNumberFormat="1" applyFont="1" applyAlignment="1" applyProtection="1">
      <alignment horizontal="center" vertical="center"/>
      <protection locked="0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3" fontId="9" fillId="0" borderId="1" xfId="5" applyNumberFormat="1" applyFont="1" applyBorder="1" applyAlignment="1">
      <alignment horizontal="center" vertical="center" wrapText="1"/>
    </xf>
    <xf numFmtId="3" fontId="7" fillId="0" borderId="1" xfId="5" applyNumberFormat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justify" vertical="center" wrapText="1"/>
    </xf>
    <xf numFmtId="0" fontId="11" fillId="0" borderId="1" xfId="5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/>
    </xf>
    <xf numFmtId="0" fontId="7" fillId="0" borderId="0" xfId="5" applyFont="1" applyAlignment="1">
      <alignment horizontal="right" vertical="center" wrapText="1"/>
    </xf>
    <xf numFmtId="4" fontId="11" fillId="0" borderId="0" xfId="2" applyNumberFormat="1" applyFont="1" applyAlignment="1">
      <alignment horizontal="center" vertical="center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justify" vertical="center" wrapText="1"/>
    </xf>
    <xf numFmtId="0" fontId="7" fillId="0" borderId="1" xfId="5" applyFont="1" applyBorder="1" applyAlignment="1">
      <alignment horizontal="right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4" applyFont="1"/>
    <xf numFmtId="0" fontId="7" fillId="0" borderId="0" xfId="4" applyFont="1"/>
    <xf numFmtId="0" fontId="18" fillId="0" borderId="1" xfId="4" applyFont="1" applyBorder="1" applyAlignment="1">
      <alignment horizontal="justify" vertical="center" wrapText="1"/>
    </xf>
    <xf numFmtId="0" fontId="18" fillId="0" borderId="1" xfId="4" applyFont="1" applyBorder="1" applyAlignment="1">
      <alignment horizontal="center" vertical="center" wrapText="1"/>
    </xf>
    <xf numFmtId="4" fontId="18" fillId="0" borderId="1" xfId="2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 wrapText="1"/>
    </xf>
    <xf numFmtId="2" fontId="8" fillId="0" borderId="1" xfId="5" applyNumberFormat="1" applyFont="1" applyBorder="1" applyAlignment="1">
      <alignment horizontal="center" vertical="center" wrapText="1"/>
    </xf>
    <xf numFmtId="2" fontId="11" fillId="0" borderId="1" xfId="5" applyNumberFormat="1" applyFont="1" applyBorder="1" applyAlignment="1">
      <alignment horizontal="center" vertical="center" wrapText="1"/>
    </xf>
    <xf numFmtId="2" fontId="18" fillId="0" borderId="1" xfId="5" applyNumberFormat="1" applyFont="1" applyBorder="1" applyAlignment="1">
      <alignment horizontal="center" vertical="center" wrapText="1"/>
    </xf>
    <xf numFmtId="0" fontId="13" fillId="0" borderId="0" xfId="2" applyFont="1" applyAlignment="1" applyProtection="1">
      <alignment horizontal="left" vertical="center" wrapText="1"/>
      <protection locked="0"/>
    </xf>
    <xf numFmtId="0" fontId="8" fillId="0" borderId="0" xfId="4" applyFont="1" applyAlignment="1">
      <alignment horizontal="right"/>
    </xf>
    <xf numFmtId="0" fontId="7" fillId="0" borderId="0" xfId="5" applyFont="1" applyAlignment="1">
      <alignment horizontal="center"/>
    </xf>
    <xf numFmtId="0" fontId="7" fillId="0" borderId="1" xfId="5" applyFont="1" applyBorder="1" applyAlignment="1">
      <alignment horizontal="right" vertical="center" wrapText="1"/>
    </xf>
    <xf numFmtId="2" fontId="7" fillId="0" borderId="0" xfId="5" applyNumberFormat="1" applyFont="1" applyAlignment="1">
      <alignment horizontal="left" wrapText="1"/>
    </xf>
  </cellXfs>
  <cellStyles count="10">
    <cellStyle name="Įprastas 2" xfId="1" xr:uid="{75D21482-B6D8-4852-97FE-3B108499033D}"/>
    <cellStyle name="Įprastas 2 2" xfId="6" xr:uid="{D354C5A5-8536-44FE-BFE4-B1266FA81965}"/>
    <cellStyle name="Įprastas 3" xfId="3" xr:uid="{0700E73D-D8D7-464F-8289-4987342C6601}"/>
    <cellStyle name="Įprastas 3 2" xfId="7" xr:uid="{8B2E843C-BD9A-429A-A60E-1B7B362AE514}"/>
    <cellStyle name="Įprastas 4" xfId="4" xr:uid="{CE59CFC4-8778-410E-92D9-62800529DE49}"/>
    <cellStyle name="Įprastas 4 2" xfId="8" xr:uid="{7ADF60BB-A855-433E-BD1A-3E9AFFAFC0A3}"/>
    <cellStyle name="Įprastas 5" xfId="5" xr:uid="{E9410046-C562-4C63-B156-6AC9CFE2AF9D}"/>
    <cellStyle name="Įprastas 5 2" xfId="9" xr:uid="{DBCCE0BE-90E8-4B83-A515-259E3921AA15}"/>
    <cellStyle name="Normal" xfId="0" builtinId="0"/>
    <cellStyle name="Normal 2" xfId="2" xr:uid="{7EBBC05A-7530-4EB6-8387-1F25AE3AB0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F045-18E4-4E25-86E2-06B05C4133C4}">
  <sheetPr>
    <pageSetUpPr fitToPage="1"/>
  </sheetPr>
  <dimension ref="A1:G70"/>
  <sheetViews>
    <sheetView tabSelected="1" zoomScaleNormal="100" zoomScaleSheetLayoutView="85" workbookViewId="0">
      <selection activeCell="L9" sqref="L9"/>
    </sheetView>
  </sheetViews>
  <sheetFormatPr defaultColWidth="8" defaultRowHeight="13.8" x14ac:dyDescent="0.3"/>
  <cols>
    <col min="1" max="1" width="5.5" style="8" customWidth="1"/>
    <col min="2" max="2" width="43.8984375" style="7" customWidth="1"/>
    <col min="3" max="3" width="7.19921875" style="7" customWidth="1"/>
    <col min="4" max="4" width="10.09765625" style="7" customWidth="1"/>
    <col min="5" max="6" width="11.5" style="7" customWidth="1"/>
    <col min="7" max="7" width="11.19921875" style="7" customWidth="1"/>
    <col min="8" max="16384" width="8" style="7"/>
  </cols>
  <sheetData>
    <row r="1" spans="1:7" x14ac:dyDescent="0.3">
      <c r="A1" s="36" t="s">
        <v>0</v>
      </c>
      <c r="B1" s="36"/>
      <c r="C1" s="36"/>
      <c r="D1" s="36"/>
      <c r="E1" s="36"/>
      <c r="F1" s="36"/>
      <c r="G1" s="36"/>
    </row>
    <row r="2" spans="1:7" x14ac:dyDescent="0.3">
      <c r="A2" s="25"/>
      <c r="B2" s="26"/>
      <c r="C2" s="26"/>
      <c r="D2" s="26"/>
      <c r="E2" s="26"/>
      <c r="F2" s="26"/>
      <c r="G2" s="27" t="s">
        <v>1</v>
      </c>
    </row>
    <row r="3" spans="1:7" x14ac:dyDescent="0.3">
      <c r="A3" s="37" t="s">
        <v>2</v>
      </c>
      <c r="B3" s="37"/>
      <c r="C3" s="37"/>
      <c r="D3" s="37"/>
      <c r="E3" s="37"/>
      <c r="F3" s="37"/>
      <c r="G3" s="37"/>
    </row>
    <row r="5" spans="1:7" ht="63.6" customHeight="1" x14ac:dyDescent="0.3">
      <c r="A5" s="10" t="s">
        <v>3</v>
      </c>
      <c r="B5" s="10" t="s">
        <v>4</v>
      </c>
      <c r="C5" s="10" t="s">
        <v>5</v>
      </c>
      <c r="D5" s="11" t="s">
        <v>6</v>
      </c>
      <c r="E5" s="10" t="s">
        <v>7</v>
      </c>
      <c r="F5" s="24" t="s">
        <v>8</v>
      </c>
      <c r="G5" s="12" t="s">
        <v>9</v>
      </c>
    </row>
    <row r="6" spans="1:7" ht="10.5" customHeight="1" x14ac:dyDescent="0.3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 t="s">
        <v>10</v>
      </c>
    </row>
    <row r="7" spans="1:7" ht="15" x14ac:dyDescent="0.3">
      <c r="A7" s="9">
        <v>1</v>
      </c>
      <c r="B7" s="15" t="s">
        <v>11</v>
      </c>
      <c r="C7" s="9" t="s">
        <v>12</v>
      </c>
      <c r="D7" s="14">
        <v>17</v>
      </c>
      <c r="E7" s="9">
        <v>4</v>
      </c>
      <c r="F7" s="32">
        <v>15.3</v>
      </c>
      <c r="G7" s="14">
        <f>SUM(E7*F7)</f>
        <v>61.2</v>
      </c>
    </row>
    <row r="8" spans="1:7" ht="15" x14ac:dyDescent="0.3">
      <c r="A8" s="9">
        <v>2</v>
      </c>
      <c r="B8" s="15" t="s">
        <v>13</v>
      </c>
      <c r="C8" s="9" t="s">
        <v>12</v>
      </c>
      <c r="D8" s="14">
        <v>14</v>
      </c>
      <c r="E8" s="9">
        <v>4</v>
      </c>
      <c r="F8" s="32">
        <v>12.6</v>
      </c>
      <c r="G8" s="14">
        <f t="shared" ref="G8:G35" si="0">SUM(E8*F8)</f>
        <v>50.4</v>
      </c>
    </row>
    <row r="9" spans="1:7" ht="15" x14ac:dyDescent="0.3">
      <c r="A9" s="9">
        <v>3</v>
      </c>
      <c r="B9" s="15" t="s">
        <v>14</v>
      </c>
      <c r="C9" s="9" t="s">
        <v>12</v>
      </c>
      <c r="D9" s="14">
        <v>28</v>
      </c>
      <c r="E9" s="9">
        <v>3</v>
      </c>
      <c r="F9" s="32">
        <v>25.2</v>
      </c>
      <c r="G9" s="14">
        <f t="shared" si="0"/>
        <v>75.599999999999994</v>
      </c>
    </row>
    <row r="10" spans="1:7" ht="15" x14ac:dyDescent="0.3">
      <c r="A10" s="9">
        <v>4</v>
      </c>
      <c r="B10" s="15" t="s">
        <v>15</v>
      </c>
      <c r="C10" s="9" t="s">
        <v>12</v>
      </c>
      <c r="D10" s="14">
        <v>80</v>
      </c>
      <c r="E10" s="9">
        <v>3</v>
      </c>
      <c r="F10" s="32">
        <v>72</v>
      </c>
      <c r="G10" s="14">
        <f t="shared" si="0"/>
        <v>216</v>
      </c>
    </row>
    <row r="11" spans="1:7" ht="41.4" x14ac:dyDescent="0.3">
      <c r="A11" s="9">
        <v>5</v>
      </c>
      <c r="B11" s="15" t="s">
        <v>16</v>
      </c>
      <c r="C11" s="9" t="s">
        <v>12</v>
      </c>
      <c r="D11" s="14">
        <v>150</v>
      </c>
      <c r="E11" s="9">
        <v>4</v>
      </c>
      <c r="F11" s="32">
        <v>135</v>
      </c>
      <c r="G11" s="14">
        <f t="shared" si="0"/>
        <v>540</v>
      </c>
    </row>
    <row r="12" spans="1:7" ht="41.4" x14ac:dyDescent="0.3">
      <c r="A12" s="9">
        <v>6</v>
      </c>
      <c r="B12" s="15" t="s">
        <v>17</v>
      </c>
      <c r="C12" s="9" t="s">
        <v>12</v>
      </c>
      <c r="D12" s="14">
        <v>128</v>
      </c>
      <c r="E12" s="9">
        <v>4</v>
      </c>
      <c r="F12" s="32">
        <v>115.2</v>
      </c>
      <c r="G12" s="14">
        <f t="shared" si="0"/>
        <v>460.8</v>
      </c>
    </row>
    <row r="13" spans="1:7" ht="55.2" x14ac:dyDescent="0.3">
      <c r="A13" s="9">
        <v>7</v>
      </c>
      <c r="B13" s="15" t="s">
        <v>18</v>
      </c>
      <c r="C13" s="9" t="s">
        <v>12</v>
      </c>
      <c r="D13" s="14">
        <v>103</v>
      </c>
      <c r="E13" s="9">
        <v>4</v>
      </c>
      <c r="F13" s="32">
        <v>92.7</v>
      </c>
      <c r="G13" s="14">
        <f t="shared" si="0"/>
        <v>370.8</v>
      </c>
    </row>
    <row r="14" spans="1:7" ht="27.6" x14ac:dyDescent="0.3">
      <c r="A14" s="9">
        <v>8</v>
      </c>
      <c r="B14" s="22" t="s">
        <v>19</v>
      </c>
      <c r="C14" s="9" t="s">
        <v>20</v>
      </c>
      <c r="D14" s="14">
        <v>37</v>
      </c>
      <c r="E14" s="9">
        <v>4</v>
      </c>
      <c r="F14" s="32">
        <v>33.299999999999997</v>
      </c>
      <c r="G14" s="14">
        <f t="shared" si="0"/>
        <v>133.19999999999999</v>
      </c>
    </row>
    <row r="15" spans="1:7" ht="27.6" x14ac:dyDescent="0.3">
      <c r="A15" s="9">
        <v>9</v>
      </c>
      <c r="B15" s="22" t="s">
        <v>21</v>
      </c>
      <c r="C15" s="9" t="s">
        <v>20</v>
      </c>
      <c r="D15" s="14">
        <v>45</v>
      </c>
      <c r="E15" s="9">
        <v>4</v>
      </c>
      <c r="F15" s="32">
        <v>40.5</v>
      </c>
      <c r="G15" s="14">
        <f t="shared" si="0"/>
        <v>162</v>
      </c>
    </row>
    <row r="16" spans="1:7" ht="41.4" x14ac:dyDescent="0.3">
      <c r="A16" s="9">
        <v>10</v>
      </c>
      <c r="B16" s="15" t="s">
        <v>22</v>
      </c>
      <c r="C16" s="9" t="s">
        <v>23</v>
      </c>
      <c r="D16" s="14">
        <v>450</v>
      </c>
      <c r="E16" s="16">
        <v>3</v>
      </c>
      <c r="F16" s="33">
        <v>405</v>
      </c>
      <c r="G16" s="14">
        <f t="shared" si="0"/>
        <v>1215</v>
      </c>
    </row>
    <row r="17" spans="1:7" ht="41.4" x14ac:dyDescent="0.3">
      <c r="A17" s="9">
        <v>11</v>
      </c>
      <c r="B17" s="15" t="s">
        <v>24</v>
      </c>
      <c r="C17" s="9" t="s">
        <v>23</v>
      </c>
      <c r="D17" s="14">
        <v>460</v>
      </c>
      <c r="E17" s="16">
        <v>3</v>
      </c>
      <c r="F17" s="33">
        <v>414</v>
      </c>
      <c r="G17" s="14">
        <f t="shared" si="0"/>
        <v>1242</v>
      </c>
    </row>
    <row r="18" spans="1:7" ht="41.4" x14ac:dyDescent="0.3">
      <c r="A18" s="9">
        <v>12</v>
      </c>
      <c r="B18" s="15" t="s">
        <v>25</v>
      </c>
      <c r="C18" s="9" t="s">
        <v>23</v>
      </c>
      <c r="D18" s="14">
        <v>240</v>
      </c>
      <c r="E18" s="16">
        <v>3</v>
      </c>
      <c r="F18" s="33">
        <v>216</v>
      </c>
      <c r="G18" s="14">
        <f t="shared" si="0"/>
        <v>648</v>
      </c>
    </row>
    <row r="19" spans="1:7" ht="41.4" x14ac:dyDescent="0.3">
      <c r="A19" s="9">
        <v>13</v>
      </c>
      <c r="B19" s="15" t="s">
        <v>26</v>
      </c>
      <c r="C19" s="9" t="s">
        <v>23</v>
      </c>
      <c r="D19" s="14">
        <v>260</v>
      </c>
      <c r="E19" s="16">
        <v>3</v>
      </c>
      <c r="F19" s="33">
        <v>234</v>
      </c>
      <c r="G19" s="14">
        <f t="shared" si="0"/>
        <v>702</v>
      </c>
    </row>
    <row r="20" spans="1:7" ht="27.6" x14ac:dyDescent="0.3">
      <c r="A20" s="9">
        <v>14</v>
      </c>
      <c r="B20" s="15" t="s">
        <v>27</v>
      </c>
      <c r="C20" s="9" t="s">
        <v>23</v>
      </c>
      <c r="D20" s="14">
        <v>440</v>
      </c>
      <c r="E20" s="16">
        <v>3</v>
      </c>
      <c r="F20" s="33">
        <v>396</v>
      </c>
      <c r="G20" s="14">
        <f t="shared" si="0"/>
        <v>1188</v>
      </c>
    </row>
    <row r="21" spans="1:7" ht="27.6" x14ac:dyDescent="0.3">
      <c r="A21" s="9">
        <v>15</v>
      </c>
      <c r="B21" s="15" t="s">
        <v>28</v>
      </c>
      <c r="C21" s="9" t="s">
        <v>23</v>
      </c>
      <c r="D21" s="14">
        <v>470</v>
      </c>
      <c r="E21" s="16">
        <v>3</v>
      </c>
      <c r="F21" s="33">
        <v>423</v>
      </c>
      <c r="G21" s="14">
        <f t="shared" si="0"/>
        <v>1269</v>
      </c>
    </row>
    <row r="22" spans="1:7" ht="27.6" x14ac:dyDescent="0.3">
      <c r="A22" s="9">
        <v>16</v>
      </c>
      <c r="B22" s="15" t="s">
        <v>29</v>
      </c>
      <c r="C22" s="9" t="s">
        <v>23</v>
      </c>
      <c r="D22" s="14">
        <v>270</v>
      </c>
      <c r="E22" s="16">
        <v>3</v>
      </c>
      <c r="F22" s="33">
        <v>243</v>
      </c>
      <c r="G22" s="14">
        <f t="shared" si="0"/>
        <v>729</v>
      </c>
    </row>
    <row r="23" spans="1:7" ht="27.6" x14ac:dyDescent="0.3">
      <c r="A23" s="9">
        <v>17</v>
      </c>
      <c r="B23" s="15" t="s">
        <v>30</v>
      </c>
      <c r="C23" s="9" t="s">
        <v>23</v>
      </c>
      <c r="D23" s="14">
        <v>325</v>
      </c>
      <c r="E23" s="16">
        <v>3</v>
      </c>
      <c r="F23" s="33">
        <v>292.5</v>
      </c>
      <c r="G23" s="14">
        <f t="shared" si="0"/>
        <v>877.5</v>
      </c>
    </row>
    <row r="24" spans="1:7" ht="41.4" x14ac:dyDescent="0.3">
      <c r="A24" s="9">
        <v>18</v>
      </c>
      <c r="B24" s="15" t="s">
        <v>31</v>
      </c>
      <c r="C24" s="9" t="s">
        <v>23</v>
      </c>
      <c r="D24" s="14">
        <v>310</v>
      </c>
      <c r="E24" s="16">
        <v>4</v>
      </c>
      <c r="F24" s="33">
        <v>279</v>
      </c>
      <c r="G24" s="14">
        <f t="shared" si="0"/>
        <v>1116</v>
      </c>
    </row>
    <row r="25" spans="1:7" ht="41.4" x14ac:dyDescent="0.3">
      <c r="A25" s="9">
        <v>19</v>
      </c>
      <c r="B25" s="15" t="s">
        <v>32</v>
      </c>
      <c r="C25" s="9" t="s">
        <v>23</v>
      </c>
      <c r="D25" s="14">
        <v>480</v>
      </c>
      <c r="E25" s="16">
        <v>4</v>
      </c>
      <c r="F25" s="33">
        <v>432</v>
      </c>
      <c r="G25" s="14">
        <f t="shared" si="0"/>
        <v>1728</v>
      </c>
    </row>
    <row r="26" spans="1:7" ht="27.6" x14ac:dyDescent="0.3">
      <c r="A26" s="9">
        <v>20</v>
      </c>
      <c r="B26" s="15" t="s">
        <v>33</v>
      </c>
      <c r="C26" s="9" t="s">
        <v>23</v>
      </c>
      <c r="D26" s="14">
        <v>25</v>
      </c>
      <c r="E26" s="9">
        <v>4</v>
      </c>
      <c r="F26" s="32">
        <v>22.5</v>
      </c>
      <c r="G26" s="14">
        <f t="shared" si="0"/>
        <v>90</v>
      </c>
    </row>
    <row r="27" spans="1:7" x14ac:dyDescent="0.3">
      <c r="A27" s="9">
        <v>21</v>
      </c>
      <c r="B27" s="15" t="s">
        <v>34</v>
      </c>
      <c r="C27" s="9" t="s">
        <v>23</v>
      </c>
      <c r="D27" s="14">
        <v>70</v>
      </c>
      <c r="E27" s="9">
        <v>5</v>
      </c>
      <c r="F27" s="32">
        <v>63</v>
      </c>
      <c r="G27" s="14">
        <f t="shared" si="0"/>
        <v>315</v>
      </c>
    </row>
    <row r="28" spans="1:7" ht="15" x14ac:dyDescent="0.3">
      <c r="A28" s="9">
        <v>22</v>
      </c>
      <c r="B28" s="20" t="s">
        <v>35</v>
      </c>
      <c r="C28" s="21" t="s">
        <v>36</v>
      </c>
      <c r="D28" s="14">
        <v>30</v>
      </c>
      <c r="E28" s="9">
        <v>3</v>
      </c>
      <c r="F28" s="32">
        <v>27</v>
      </c>
      <c r="G28" s="14">
        <f t="shared" si="0"/>
        <v>81</v>
      </c>
    </row>
    <row r="29" spans="1:7" ht="15" x14ac:dyDescent="0.3">
      <c r="A29" s="9">
        <v>23</v>
      </c>
      <c r="B29" s="20" t="s">
        <v>37</v>
      </c>
      <c r="C29" s="21" t="s">
        <v>36</v>
      </c>
      <c r="D29" s="14">
        <v>23</v>
      </c>
      <c r="E29" s="9">
        <v>3</v>
      </c>
      <c r="F29" s="32">
        <v>20.7</v>
      </c>
      <c r="G29" s="14">
        <f t="shared" si="0"/>
        <v>62.099999999999994</v>
      </c>
    </row>
    <row r="30" spans="1:7" ht="27.6" x14ac:dyDescent="0.3">
      <c r="A30" s="9">
        <v>24</v>
      </c>
      <c r="B30" s="20" t="s">
        <v>38</v>
      </c>
      <c r="C30" s="9" t="s">
        <v>39</v>
      </c>
      <c r="D30" s="14">
        <v>35</v>
      </c>
      <c r="E30" s="9">
        <v>3</v>
      </c>
      <c r="F30" s="32">
        <v>31.5</v>
      </c>
      <c r="G30" s="14">
        <f t="shared" si="0"/>
        <v>94.5</v>
      </c>
    </row>
    <row r="31" spans="1:7" ht="27.6" x14ac:dyDescent="0.3">
      <c r="A31" s="9">
        <v>25</v>
      </c>
      <c r="B31" s="20" t="s">
        <v>40</v>
      </c>
      <c r="C31" s="9" t="s">
        <v>39</v>
      </c>
      <c r="D31" s="14">
        <v>60</v>
      </c>
      <c r="E31" s="9">
        <v>5</v>
      </c>
      <c r="F31" s="32">
        <v>54</v>
      </c>
      <c r="G31" s="14">
        <f t="shared" si="0"/>
        <v>270</v>
      </c>
    </row>
    <row r="32" spans="1:7" ht="27.6" x14ac:dyDescent="0.3">
      <c r="A32" s="9">
        <v>26</v>
      </c>
      <c r="B32" s="22" t="s">
        <v>41</v>
      </c>
      <c r="C32" s="9" t="s">
        <v>42</v>
      </c>
      <c r="D32" s="14">
        <v>150</v>
      </c>
      <c r="E32" s="9">
        <v>3</v>
      </c>
      <c r="F32" s="32">
        <v>135</v>
      </c>
      <c r="G32" s="14">
        <f t="shared" si="0"/>
        <v>405</v>
      </c>
    </row>
    <row r="33" spans="1:7" ht="27.6" x14ac:dyDescent="0.3">
      <c r="A33" s="9">
        <v>27</v>
      </c>
      <c r="B33" s="22" t="s">
        <v>43</v>
      </c>
      <c r="C33" s="9" t="s">
        <v>42</v>
      </c>
      <c r="D33" s="14">
        <v>213</v>
      </c>
      <c r="E33" s="9">
        <v>3</v>
      </c>
      <c r="F33" s="32">
        <v>191.7</v>
      </c>
      <c r="G33" s="14">
        <f t="shared" si="0"/>
        <v>575.09999999999991</v>
      </c>
    </row>
    <row r="34" spans="1:7" ht="55.2" x14ac:dyDescent="0.3">
      <c r="A34" s="9">
        <v>28</v>
      </c>
      <c r="B34" s="28" t="s">
        <v>50</v>
      </c>
      <c r="C34" s="29" t="s">
        <v>23</v>
      </c>
      <c r="D34" s="30">
        <v>120</v>
      </c>
      <c r="E34" s="31">
        <v>0.3</v>
      </c>
      <c r="F34" s="34">
        <v>108</v>
      </c>
      <c r="G34" s="30">
        <f t="shared" si="0"/>
        <v>32.4</v>
      </c>
    </row>
    <row r="35" spans="1:7" x14ac:dyDescent="0.3">
      <c r="A35" s="9">
        <v>29</v>
      </c>
      <c r="B35" s="15" t="s">
        <v>44</v>
      </c>
      <c r="C35" s="9" t="s">
        <v>42</v>
      </c>
      <c r="D35" s="14">
        <v>95</v>
      </c>
      <c r="E35" s="31">
        <v>4.7</v>
      </c>
      <c r="F35" s="32">
        <v>85.5</v>
      </c>
      <c r="G35" s="14">
        <f t="shared" si="0"/>
        <v>401.85</v>
      </c>
    </row>
    <row r="36" spans="1:7" x14ac:dyDescent="0.3">
      <c r="A36" s="38" t="s">
        <v>45</v>
      </c>
      <c r="B36" s="38"/>
      <c r="C36" s="38"/>
      <c r="D36" s="38"/>
      <c r="E36" s="38"/>
      <c r="F36" s="23"/>
      <c r="G36" s="17">
        <f>SUM(G7:G35)</f>
        <v>15111.45</v>
      </c>
    </row>
    <row r="37" spans="1:7" x14ac:dyDescent="0.3">
      <c r="A37" s="18"/>
      <c r="B37" s="18"/>
      <c r="C37" s="18"/>
      <c r="D37" s="18"/>
      <c r="E37" s="18"/>
      <c r="F37" s="18"/>
      <c r="G37" s="19"/>
    </row>
    <row r="38" spans="1:7" x14ac:dyDescent="0.3">
      <c r="D38" s="19"/>
      <c r="G38" s="19"/>
    </row>
    <row r="39" spans="1:7" ht="30" customHeight="1" x14ac:dyDescent="0.3">
      <c r="A39" s="39" t="s">
        <v>46</v>
      </c>
      <c r="B39" s="39"/>
      <c r="C39" s="39"/>
      <c r="D39" s="39"/>
      <c r="E39" s="39"/>
      <c r="F39" s="39"/>
      <c r="G39" s="39"/>
    </row>
    <row r="40" spans="1:7" x14ac:dyDescent="0.3">
      <c r="D40" s="1"/>
      <c r="G40" s="1"/>
    </row>
    <row r="41" spans="1:7" ht="28.35" customHeight="1" x14ac:dyDescent="0.3">
      <c r="A41" s="35" t="s">
        <v>47</v>
      </c>
      <c r="B41" s="35"/>
      <c r="C41" s="35"/>
      <c r="D41" s="35"/>
      <c r="E41" s="35"/>
      <c r="F41" s="35"/>
      <c r="G41" s="35"/>
    </row>
    <row r="42" spans="1:7" x14ac:dyDescent="0.3">
      <c r="A42" s="2" t="s">
        <v>48</v>
      </c>
      <c r="B42" s="3"/>
      <c r="C42" s="4"/>
      <c r="D42" s="5"/>
      <c r="E42" s="6"/>
      <c r="F42" s="6"/>
      <c r="G42" s="5"/>
    </row>
    <row r="43" spans="1:7" ht="40.5" customHeight="1" x14ac:dyDescent="0.3">
      <c r="A43" s="35" t="s">
        <v>49</v>
      </c>
      <c r="B43" s="35"/>
      <c r="C43" s="35"/>
      <c r="D43" s="35"/>
      <c r="E43" s="35"/>
      <c r="F43" s="35"/>
      <c r="G43" s="35"/>
    </row>
    <row r="44" spans="1:7" x14ac:dyDescent="0.3">
      <c r="D44" s="1"/>
      <c r="G44" s="1"/>
    </row>
    <row r="45" spans="1:7" x14ac:dyDescent="0.3">
      <c r="D45" s="1"/>
      <c r="G45" s="1"/>
    </row>
    <row r="46" spans="1:7" x14ac:dyDescent="0.3">
      <c r="D46" s="1"/>
      <c r="G46" s="1"/>
    </row>
    <row r="47" spans="1:7" x14ac:dyDescent="0.3">
      <c r="D47" s="1"/>
      <c r="G47" s="1"/>
    </row>
    <row r="48" spans="1:7" x14ac:dyDescent="0.3">
      <c r="D48" s="1"/>
      <c r="G48" s="1"/>
    </row>
    <row r="49" spans="4:7" x14ac:dyDescent="0.3">
      <c r="D49" s="1"/>
      <c r="G49" s="1"/>
    </row>
    <row r="50" spans="4:7" x14ac:dyDescent="0.3">
      <c r="D50" s="1"/>
      <c r="G50" s="1"/>
    </row>
    <row r="51" spans="4:7" x14ac:dyDescent="0.3">
      <c r="D51" s="1"/>
      <c r="G51" s="1"/>
    </row>
    <row r="52" spans="4:7" x14ac:dyDescent="0.3">
      <c r="D52" s="1"/>
      <c r="G52" s="1"/>
    </row>
    <row r="53" spans="4:7" x14ac:dyDescent="0.3">
      <c r="D53" s="1"/>
      <c r="G53" s="1"/>
    </row>
    <row r="54" spans="4:7" x14ac:dyDescent="0.3">
      <c r="D54" s="1"/>
      <c r="G54" s="1"/>
    </row>
    <row r="55" spans="4:7" x14ac:dyDescent="0.3">
      <c r="D55" s="1"/>
      <c r="G55" s="1"/>
    </row>
    <row r="56" spans="4:7" x14ac:dyDescent="0.3">
      <c r="D56" s="1"/>
      <c r="G56" s="1"/>
    </row>
    <row r="57" spans="4:7" x14ac:dyDescent="0.3">
      <c r="D57" s="1"/>
      <c r="G57" s="1"/>
    </row>
    <row r="58" spans="4:7" x14ac:dyDescent="0.3">
      <c r="D58" s="1"/>
      <c r="G58" s="1"/>
    </row>
    <row r="59" spans="4:7" x14ac:dyDescent="0.3">
      <c r="D59" s="1"/>
      <c r="G59" s="1"/>
    </row>
    <row r="60" spans="4:7" x14ac:dyDescent="0.3">
      <c r="D60" s="1"/>
      <c r="G60" s="1"/>
    </row>
    <row r="61" spans="4:7" x14ac:dyDescent="0.3">
      <c r="D61" s="1"/>
      <c r="G61" s="1"/>
    </row>
    <row r="62" spans="4:7" x14ac:dyDescent="0.3">
      <c r="D62" s="1"/>
      <c r="G62" s="1"/>
    </row>
    <row r="63" spans="4:7" x14ac:dyDescent="0.3">
      <c r="D63" s="1"/>
      <c r="G63" s="1"/>
    </row>
    <row r="64" spans="4:7" x14ac:dyDescent="0.3">
      <c r="D64" s="1"/>
      <c r="G64" s="1"/>
    </row>
    <row r="65" spans="4:7" x14ac:dyDescent="0.3">
      <c r="D65" s="1"/>
      <c r="G65" s="1"/>
    </row>
    <row r="66" spans="4:7" x14ac:dyDescent="0.3">
      <c r="D66" s="1"/>
      <c r="G66" s="1"/>
    </row>
    <row r="67" spans="4:7" x14ac:dyDescent="0.3">
      <c r="D67" s="1"/>
      <c r="G67" s="1"/>
    </row>
    <row r="68" spans="4:7" x14ac:dyDescent="0.3">
      <c r="D68" s="1"/>
      <c r="G68" s="1"/>
    </row>
    <row r="69" spans="4:7" x14ac:dyDescent="0.3">
      <c r="D69" s="1"/>
      <c r="G69" s="1"/>
    </row>
    <row r="70" spans="4:7" x14ac:dyDescent="0.3">
      <c r="D70" s="1"/>
      <c r="G70" s="1"/>
    </row>
  </sheetData>
  <mergeCells count="6">
    <mergeCell ref="A43:G43"/>
    <mergeCell ref="A1:G1"/>
    <mergeCell ref="A3:G3"/>
    <mergeCell ref="A36:E36"/>
    <mergeCell ref="A39:G39"/>
    <mergeCell ref="A41:G41"/>
  </mergeCells>
  <printOptions horizontalCentered="1"/>
  <pageMargins left="0.51181102362204722" right="0.31496062992125984" top="0.55118110236220474" bottom="0.35433070866141736" header="0.31496062992125984" footer="0.11811023622047245"/>
  <pageSetup paperSize="9" scale="62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CE7BCE-C0CF-43BA-9DB4-97FF76F9D5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F31AD5-6839-44E2-8C89-BACBCD999D3F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3.xml><?xml version="1.0" encoding="utf-8"?>
<ds:datastoreItem xmlns:ds="http://schemas.openxmlformats.org/officeDocument/2006/customXml" ds:itemID="{DFBD0AC9-493B-4B51-87F1-B389E305B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Poli</cp:lastModifiedBy>
  <cp:revision/>
  <dcterms:created xsi:type="dcterms:W3CDTF">2023-04-04T12:16:45Z</dcterms:created>
  <dcterms:modified xsi:type="dcterms:W3CDTF">2025-04-09T11:44:43Z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