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GLE\Desktop\Viesieji pirkimai\Santa\2022 01 25 traumatolog\"/>
    </mc:Choice>
  </mc:AlternateContent>
  <xr:revisionPtr revIDLastSave="0" documentId="13_ncr:1_{F391E361-72FE-4934-9BE6-87F80661E202}" xr6:coauthVersionLast="47" xr6:coauthVersionMax="47" xr10:uidLastSave="{00000000-0000-0000-0000-000000000000}"/>
  <bookViews>
    <workbookView xWindow="-110" yWindow="-110" windowWidth="19420" windowHeight="10420" xr2:uid="{ED65F814-EE7F-43CC-929D-07B97123125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1" l="1"/>
  <c r="K15" i="1"/>
  <c r="L15" i="1" s="1"/>
  <c r="K16" i="1"/>
  <c r="K14" i="1"/>
  <c r="L14" i="1" s="1"/>
  <c r="K13" i="1"/>
  <c r="L13" i="1" s="1"/>
  <c r="K12" i="1"/>
  <c r="L12" i="1" s="1"/>
  <c r="L22" i="1"/>
  <c r="L23" i="1"/>
  <c r="K26" i="1"/>
  <c r="L26" i="1" s="1"/>
  <c r="K22" i="1"/>
  <c r="K23" i="1"/>
  <c r="K24" i="1"/>
  <c r="L24" i="1" s="1"/>
  <c r="K25" i="1"/>
  <c r="L25" i="1" s="1"/>
  <c r="K20" i="1"/>
  <c r="L20" i="1" s="1"/>
  <c r="K21" i="1"/>
  <c r="L21" i="1" s="1"/>
  <c r="K19" i="1"/>
  <c r="K17" i="1" l="1"/>
  <c r="L17" i="1" s="1"/>
  <c r="K27" i="1"/>
  <c r="L27" i="1" s="1"/>
  <c r="L19" i="1"/>
</calcChain>
</file>

<file path=xl/sharedStrings.xml><?xml version="1.0" encoding="utf-8"?>
<sst xmlns="http://schemas.openxmlformats.org/spreadsheetml/2006/main" count="80" uniqueCount="67">
  <si>
    <t>Pirkimo dalies Nr.</t>
  </si>
  <si>
    <t>BPVŽ kodas</t>
  </si>
  <si>
    <t>Priemonės pavadinimas</t>
  </si>
  <si>
    <t>Techninė specifikacija (privalomi parametrai)</t>
  </si>
  <si>
    <t>Mato vienetas</t>
  </si>
  <si>
    <t>Preliminarus kiekis (36 mėn. poreikis)</t>
  </si>
  <si>
    <t>Numatomas vieneto įkainis EUR be PVM</t>
  </si>
  <si>
    <t>PVM tarifas ٪</t>
  </si>
  <si>
    <t>vnt.</t>
  </si>
  <si>
    <t>33162000-3</t>
  </si>
  <si>
    <t>Geležtės osciliuojančiam pjūklui  prie Linvatec Micro Saggital Saw aparato</t>
  </si>
  <si>
    <t>Darbinis ilgis 34,0 mm, plotis 6,0 mm,  medžiagos storis 0,38 mm., pjovimo storis 0,6 mm (±0,1mm)</t>
  </si>
  <si>
    <t>2.1</t>
  </si>
  <si>
    <t>3.1</t>
  </si>
  <si>
    <t>2.2</t>
  </si>
  <si>
    <t>3.3</t>
  </si>
  <si>
    <t>2.3</t>
  </si>
  <si>
    <t>2.4</t>
  </si>
  <si>
    <t>2.5</t>
  </si>
  <si>
    <t xml:space="preserve">Viso 2 p.d.:
</t>
  </si>
  <si>
    <t>Geležtės osciliuojančiam pjūklui tinkančios LINVATEC firmos aparatui Micro 100 Saggital Saw. Steriliai įpakuotos po 1 vnt.</t>
  </si>
  <si>
    <t>Darbinis ilgis 25,5 mm, plotis 9,5 mm,  medžiagos storis 0,39 mm., pjovimo storis 0,6 mm (±0,1mm).</t>
  </si>
  <si>
    <t>Darbinis ilgis 25,5 mm, plotis 10,0 mm,  medžiagos storis 0,39 mm., pjovimo storis 0,6 mm (±0,1mm)</t>
  </si>
  <si>
    <t>Darbinis ilgis 41,0 mm, plotis 14,0 mm,  medžiagos storis 0,39 mm., pjovimo storis 0,6 mm (±0,1mm)</t>
  </si>
  <si>
    <t>Darbinis ilgis 25,5 mm, plotis 5,5 mm,  medžiagos storis 0,39 mm., pjovimo storis 0,6 mm (±0,1mm)</t>
  </si>
  <si>
    <t>Frezos dedamos į jėgos instrumento Jacobs antgalį</t>
  </si>
  <si>
    <t>Frezos</t>
  </si>
  <si>
    <t>3.2</t>
  </si>
  <si>
    <t>3.4</t>
  </si>
  <si>
    <t>3.5</t>
  </si>
  <si>
    <t>3.6</t>
  </si>
  <si>
    <t>3.7</t>
  </si>
  <si>
    <t>3.8</t>
  </si>
  <si>
    <t>Viso 3 p.d.:</t>
  </si>
  <si>
    <t>Apvalios formos, rožės tipo frezą dedama į jėgos instrumento Jacobs antgalį. Frezos apvalios dalies skersmuo ø2,7mm, ilgis 95mm  (±0,1mm), tvirtinimo dalies skersmuo 2,35 mm.</t>
  </si>
  <si>
    <t>Apvalios formos, rožės tipo frezą dedama į jėgos instrumento Jacobs antgalį. Frezos apvalios dalies skersmuo ø3,5mm, ilgis 95mm  (±0,1mm), tvirtinimo dalies skersmuo 2,35 mm.</t>
  </si>
  <si>
    <t>Apvalios formos, rožės tipo frezą dedama į jėgos instrumento Jacobs antgalį. Frezos apvalios dalies skersmuo ø4,5mm, ilgis 95mm  (±0,1mm), tvirtinimo dalies skersmuo 2,35 mm.</t>
  </si>
  <si>
    <t>Apvalios formos, rožės tipo frezą dedama į jėgos instrumento Jacobs antgalį. Frezos apvalios dalies skersmuo ø6,0mm, ilgis 95mm  (±0,1mm), tvirtinimo dalies skersmuo 2,35 mm.</t>
  </si>
  <si>
    <t>Apvalios formos, rožės tipo frezą dedama į jėgos instrumento Jacobs antgalį. Frezos apvalios dalies skersmuo ø7,0 mm, ilgis 95mm  (±0,1mm), tvirtinimo dalies skersmuo 2,35 mm.</t>
  </si>
  <si>
    <t>Konuso formos frezą dedama į jėgos instrumento Jacobs antgalį. Frezos apvalios dalies skersmuo ø4,0 mm, ilgis 70 mm  (±0,1mm), tvirtinimo dalies skersmuo 2,35 mm.</t>
  </si>
  <si>
    <t>Konuso formos frezą dedama į jėgos instrumento Jacobs antgalį. Frezos apvalios dalies skersmuo ø 5,0   mm, ilgis 70 mm  (±0,1mm), tvirtinimo dalies skersmuo 2,35 mm.</t>
  </si>
  <si>
    <t>Konuso formos frezą dedama į jėgos instrumento Jacobs antgalį. Frezos apvalios dalies skersmuo ø 6,0 mm, ilgis 70 mm  (±0,1mm), tvirtinimo dalies skersmuo 2,35 mm.</t>
  </si>
  <si>
    <t>VšĮ VUL Santaros klinikos</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</si>
  <si>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</si>
  <si>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</si>
  <si>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</si>
  <si>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</si>
  <si>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</si>
  <si>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Firminis priemonių pavadinimas, gamintojas, priemonės kodas gamintojo kataloge**</t>
  </si>
  <si>
    <t>Vnt. įkainis, Eur be PVM</t>
  </si>
  <si>
    <t>Bendra pasiūlymo kaina Eur be PVM</t>
  </si>
  <si>
    <t>Bendra pasiūlymo kaina Eur su PVM</t>
  </si>
  <si>
    <t>Vienkartinės medicinos pagalbos priemonės ortopedijai-traumatologijai (2399)</t>
  </si>
  <si>
    <r>
      <t xml:space="preserve">6. Laimėjęs Tiekėjas, atitinkamai  pirkimo daliai </t>
    </r>
    <r>
      <rPr>
        <b/>
        <u/>
        <sz val="11"/>
        <color theme="1"/>
        <rFont val="Times New Roman"/>
        <family val="1"/>
        <charset val="186"/>
      </rPr>
      <t>1,4  turės pateikti laikinam naudojimui ir neatlygintinai  instrumentų rinkinius -instrumentariumus</t>
    </r>
    <r>
      <rPr>
        <sz val="11"/>
        <color theme="1"/>
        <rFont val="Times New Roman"/>
        <family val="1"/>
        <charset val="186"/>
      </rPr>
      <t xml:space="preserve">, taip kaip numatyta konkrečioje pirkimo dalyje.  </t>
    </r>
    <r>
      <rPr>
        <b/>
        <u/>
        <sz val="11"/>
        <color theme="1"/>
        <rFont val="Times New Roman"/>
        <family val="1"/>
        <charset val="186"/>
      </rPr>
      <t xml:space="preserve">Prisijungimo teisės prie chirurginio planavimo programos </t>
    </r>
    <r>
      <rPr>
        <sz val="11"/>
        <color theme="1"/>
        <rFont val="Times New Roman"/>
        <family val="1"/>
        <charset val="186"/>
      </rPr>
      <t>( mažiausiai 4 vartotojų paskyros )</t>
    </r>
    <r>
      <rPr>
        <b/>
        <sz val="11"/>
        <color theme="1"/>
        <rFont val="Times New Roman"/>
        <family val="1"/>
        <charset val="186"/>
      </rPr>
      <t xml:space="preserve"> 1 pirkimo daliai</t>
    </r>
    <r>
      <rPr>
        <sz val="11"/>
        <color theme="1"/>
        <rFont val="Times New Roman"/>
        <family val="1"/>
        <charset val="186"/>
      </rPr>
      <t xml:space="preserve">.
7. Apie poreikį pateikti pavyzdžius tiekėjai, pasiūlymų vertinimo metu, bus informuoti atskirai.
</t>
    </r>
    <r>
      <rPr>
        <b/>
        <sz val="11"/>
        <color theme="1"/>
        <rFont val="Times New Roman"/>
        <family val="1"/>
        <charset val="186"/>
      </rPr>
      <t>*Nurodyti preliminarūs kiekiai nelaikomi maksimaliais.
**Prekės kodas gamintojo kataloge, jeigu gamintojas turi savo prekių katalogą.</t>
    </r>
  </si>
  <si>
    <t>Stainless steel · Round bur; Gebr. BrasseLer GmbH &amp; Co. KG; NS0152.012</t>
  </si>
  <si>
    <t>Stainless steel · Round bur; Gebr. BrasseLer GmbH &amp; Co. KG;NS0191.012</t>
  </si>
  <si>
    <t>Stainless steel · Round bur; Gebr. BrasseLer GmbH &amp; Co. KG;NS0123.012</t>
  </si>
  <si>
    <t>Stainless steel · Round bur; Gebr. BrasseLer GmbH &amp; Co. KG;NS0156.012</t>
  </si>
  <si>
    <t>Stainless steel · Round bur; Gebr. BrasseLer GmbH &amp; Co. KG;NS0125.012</t>
  </si>
  <si>
    <t>Stainless steel · Bud; Gebr. BrasseLer GmbH &amp; Co. KG; NS2201.009</t>
  </si>
  <si>
    <t>Stainless steel · Bud; Gebr. BrasseLer GmbH &amp; Co. KG;NS2203.009</t>
  </si>
  <si>
    <t>Stainless steel · Bud; Gebr. BrasseLer GmbH &amp; Co. KG;NS2205.009</t>
  </si>
  <si>
    <t>Saw blade; Gebr. Brasseler GmbH &amp; Co. KG; PC5023.138 STE</t>
  </si>
  <si>
    <t>Saw blade; Gebr. Brasseler GmbH &amp; Co. KG; PC5023.133 STE</t>
  </si>
  <si>
    <t>Saw blade; Gebr. Brasseler GmbH &amp; Co. KG; PC5023.132 STE</t>
  </si>
  <si>
    <t>Saw blade; Gebr. Brasseler GmbH &amp; Co. KG; PC5023.141 STE</t>
  </si>
  <si>
    <t>Saw blade; Gebr. Brasseler GmbH &amp; Co. KG; KM3101 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</si>
</sst>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charset val="186"/>
      <scheme val="minor"/>
    </font>
    <font>
      <b/>
      <sz val="1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1"/>
      <color theme="1"/>
      <name val="Times New Roman"/>
      <family val="1"/>
      <charset val="186"/>
    </font>
    <font>
      <b/>
      <sz val="14"/>
      <name val="Times New Roman"/>
      <family val="1"/>
      <charset val="186"/>
    </font>
    <font>
      <u/>
      <sz val="11"/>
      <color theme="1"/>
      <name val="Times New Roman"/>
      <family val="1"/>
      <charset val="186"/>
    </font>
    <font>
      <b/>
      <u/>
      <sz val="11"/>
      <color theme="1"/>
      <name val="Times New Roman"/>
      <family val="1"/>
      <charset val="186"/>
    </font>
    <font>
      <sz val="10"/>
      <color theme="1"/>
      <name val="Times New Roman"/>
      <family val="1"/>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1" xfId="0" applyFont="1" applyBorder="1" applyAlignment="1">
      <alignment horizontal="left"/>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left" vertical="top"/>
    </xf>
    <xf numFmtId="2" fontId="3"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left" vertical="top"/>
    </xf>
    <xf numFmtId="0" fontId="4" fillId="0" borderId="0" xfId="0" applyFont="1" applyFill="1" applyBorder="1" applyAlignment="1">
      <alignment horizontal="left" vertical="top" wrapText="1"/>
    </xf>
    <xf numFmtId="2"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1" fontId="1" fillId="0" borderId="3" xfId="0" applyNumberFormat="1" applyFont="1" applyFill="1" applyBorder="1" applyAlignment="1">
      <alignment horizontal="center" vertical="top" wrapText="1"/>
    </xf>
    <xf numFmtId="164" fontId="1" fillId="2" borderId="3" xfId="0" applyNumberFormat="1" applyFont="1" applyFill="1" applyBorder="1" applyAlignment="1">
      <alignment horizontal="left" vertical="top" wrapText="1"/>
    </xf>
    <xf numFmtId="1" fontId="1" fillId="2" borderId="3" xfId="0" applyNumberFormat="1" applyFont="1" applyFill="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0" xfId="0" applyFont="1" applyAlignment="1">
      <alignment wrapText="1"/>
    </xf>
    <xf numFmtId="0" fontId="1" fillId="0" borderId="0" xfId="0" applyFont="1" applyFill="1" applyAlignment="1">
      <alignment horizontal="center" vertical="top"/>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5" fillId="0" borderId="16" xfId="0" applyFont="1" applyBorder="1" applyAlignment="1">
      <alignment horizontal="right" vertical="top" wrapText="1"/>
    </xf>
    <xf numFmtId="0" fontId="4" fillId="0" borderId="9" xfId="0" applyFont="1" applyFill="1" applyBorder="1" applyAlignment="1">
      <alignment horizontal="left" vertical="top"/>
    </xf>
    <xf numFmtId="0" fontId="4" fillId="0" borderId="1" xfId="0" applyFont="1" applyFill="1" applyBorder="1" applyAlignment="1">
      <alignment horizontal="left" vertical="top"/>
    </xf>
    <xf numFmtId="0" fontId="4" fillId="0" borderId="10" xfId="0" applyFont="1" applyFill="1" applyBorder="1" applyAlignment="1">
      <alignment horizontal="left" vertical="top"/>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6" fillId="0" borderId="2" xfId="0" applyFont="1" applyFill="1" applyBorder="1" applyAlignment="1">
      <alignment horizontal="center" vertical="top"/>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0" xfId="0" applyFont="1" applyFill="1" applyBorder="1" applyAlignment="1">
      <alignment horizontal="left" vertical="top" wrapText="1"/>
    </xf>
    <xf numFmtId="0" fontId="9" fillId="0" borderId="1" xfId="0" applyFont="1" applyBorder="1" applyAlignment="1">
      <alignment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F8AA-16C9-4D88-AD5C-3A088EB12D14}">
  <dimension ref="A2:M27"/>
  <sheetViews>
    <sheetView tabSelected="1" topLeftCell="A12" zoomScale="70" zoomScaleNormal="70" workbookViewId="0">
      <selection activeCell="M20" sqref="M20"/>
    </sheetView>
  </sheetViews>
  <sheetFormatPr defaultRowHeight="14.5" x14ac:dyDescent="0.35"/>
  <cols>
    <col min="1" max="1" width="6.453125" customWidth="1"/>
    <col min="2" max="2" width="13.453125" customWidth="1"/>
    <col min="3" max="3" width="24.54296875" customWidth="1"/>
    <col min="4" max="4" width="67.54296875" customWidth="1"/>
    <col min="6" max="6" width="13.1796875" customWidth="1"/>
    <col min="7" max="7" width="26.81640625" customWidth="1"/>
    <col min="8" max="8" width="12.26953125" customWidth="1"/>
    <col min="10" max="10" width="12.7265625" customWidth="1"/>
    <col min="11" max="11" width="11.453125" customWidth="1"/>
    <col min="12" max="12" width="12.26953125" customWidth="1"/>
  </cols>
  <sheetData>
    <row r="2" spans="1:13" x14ac:dyDescent="0.35">
      <c r="A2" s="22" t="s">
        <v>42</v>
      </c>
      <c r="B2" s="22"/>
      <c r="C2" s="22"/>
      <c r="D2" s="22"/>
      <c r="E2" s="22"/>
      <c r="F2" s="22"/>
      <c r="G2" s="22"/>
      <c r="H2" s="22"/>
      <c r="I2" s="22"/>
      <c r="J2" s="22"/>
      <c r="K2" s="22"/>
      <c r="L2" s="22"/>
    </row>
    <row r="3" spans="1:13" ht="26.25" customHeight="1" thickBot="1" x14ac:dyDescent="0.4">
      <c r="A3" s="32" t="s">
        <v>52</v>
      </c>
      <c r="B3" s="32"/>
      <c r="C3" s="32"/>
      <c r="D3" s="32"/>
      <c r="E3" s="32"/>
      <c r="F3" s="32"/>
      <c r="G3" s="32"/>
      <c r="H3" s="32"/>
      <c r="I3" s="32"/>
      <c r="J3" s="32"/>
      <c r="K3" s="32"/>
      <c r="L3" s="32"/>
    </row>
    <row r="4" spans="1:13" x14ac:dyDescent="0.35">
      <c r="A4" s="29" t="s">
        <v>43</v>
      </c>
      <c r="B4" s="30"/>
      <c r="C4" s="30"/>
      <c r="D4" s="30"/>
      <c r="E4" s="30"/>
      <c r="F4" s="30"/>
      <c r="G4" s="30"/>
      <c r="H4" s="30"/>
      <c r="I4" s="30"/>
      <c r="J4" s="30"/>
      <c r="K4" s="30"/>
      <c r="L4" s="31"/>
    </row>
    <row r="5" spans="1:13" x14ac:dyDescent="0.35">
      <c r="A5" s="26" t="s">
        <v>44</v>
      </c>
      <c r="B5" s="27"/>
      <c r="C5" s="27"/>
      <c r="D5" s="27"/>
      <c r="E5" s="27"/>
      <c r="F5" s="27"/>
      <c r="G5" s="27"/>
      <c r="H5" s="27"/>
      <c r="I5" s="27"/>
      <c r="J5" s="27"/>
      <c r="K5" s="27"/>
      <c r="L5" s="28"/>
    </row>
    <row r="6" spans="1:13" ht="14.25" customHeight="1" x14ac:dyDescent="0.35">
      <c r="A6" s="26" t="s">
        <v>45</v>
      </c>
      <c r="B6" s="27"/>
      <c r="C6" s="27"/>
      <c r="D6" s="27"/>
      <c r="E6" s="27"/>
      <c r="F6" s="27"/>
      <c r="G6" s="27"/>
      <c r="H6" s="27"/>
      <c r="I6" s="27"/>
      <c r="J6" s="27"/>
      <c r="K6" s="27"/>
      <c r="L6" s="28"/>
    </row>
    <row r="7" spans="1:13" ht="15" customHeight="1" x14ac:dyDescent="0.35">
      <c r="A7" s="36" t="s">
        <v>46</v>
      </c>
      <c r="B7" s="37"/>
      <c r="C7" s="37"/>
      <c r="D7" s="37"/>
      <c r="E7" s="37"/>
      <c r="F7" s="37"/>
      <c r="G7" s="37"/>
      <c r="H7" s="37"/>
      <c r="I7" s="37"/>
      <c r="J7" s="37"/>
      <c r="K7" s="37"/>
      <c r="L7" s="38"/>
    </row>
    <row r="8" spans="1:13" ht="90" customHeight="1" x14ac:dyDescent="0.35">
      <c r="A8" s="36" t="s">
        <v>47</v>
      </c>
      <c r="B8" s="37"/>
      <c r="C8" s="37"/>
      <c r="D8" s="37"/>
      <c r="E8" s="37"/>
      <c r="F8" s="37"/>
      <c r="G8" s="37"/>
      <c r="H8" s="37"/>
      <c r="I8" s="37"/>
      <c r="J8" s="37"/>
      <c r="K8" s="37"/>
      <c r="L8" s="38"/>
    </row>
    <row r="9" spans="1:13" ht="81" customHeight="1" thickBot="1" x14ac:dyDescent="0.4">
      <c r="A9" s="33" t="s">
        <v>53</v>
      </c>
      <c r="B9" s="34"/>
      <c r="C9" s="34"/>
      <c r="D9" s="34"/>
      <c r="E9" s="34"/>
      <c r="F9" s="34"/>
      <c r="G9" s="34"/>
      <c r="H9" s="34"/>
      <c r="I9" s="34"/>
      <c r="J9" s="34"/>
      <c r="K9" s="34"/>
      <c r="L9" s="35"/>
    </row>
    <row r="10" spans="1:13" ht="101.25" customHeight="1" thickBot="1" x14ac:dyDescent="0.4">
      <c r="A10" s="14" t="s">
        <v>0</v>
      </c>
      <c r="B10" s="15" t="s">
        <v>1</v>
      </c>
      <c r="C10" s="15" t="s">
        <v>2</v>
      </c>
      <c r="D10" s="15" t="s">
        <v>3</v>
      </c>
      <c r="E10" s="15" t="s">
        <v>4</v>
      </c>
      <c r="F10" s="16" t="s">
        <v>5</v>
      </c>
      <c r="G10" s="16" t="s">
        <v>48</v>
      </c>
      <c r="H10" s="17" t="s">
        <v>6</v>
      </c>
      <c r="I10" s="18" t="s">
        <v>7</v>
      </c>
      <c r="J10" s="19" t="s">
        <v>49</v>
      </c>
      <c r="K10" s="19" t="s">
        <v>50</v>
      </c>
      <c r="L10" s="20" t="s">
        <v>51</v>
      </c>
      <c r="M10" s="11"/>
    </row>
    <row r="11" spans="1:13" ht="29.25" customHeight="1" x14ac:dyDescent="0.35">
      <c r="A11" s="1">
        <v>2</v>
      </c>
      <c r="B11" s="5" t="s">
        <v>9</v>
      </c>
      <c r="C11" s="7" t="s">
        <v>10</v>
      </c>
      <c r="D11" s="7" t="s">
        <v>20</v>
      </c>
      <c r="E11" s="8"/>
      <c r="F11" s="2"/>
      <c r="G11" s="2"/>
      <c r="H11" s="12"/>
      <c r="I11" s="12"/>
      <c r="J11" s="2"/>
      <c r="K11" s="2"/>
      <c r="L11" s="2"/>
    </row>
    <row r="12" spans="1:13" ht="28" x14ac:dyDescent="0.35">
      <c r="A12" s="1" t="s">
        <v>12</v>
      </c>
      <c r="B12" s="1"/>
      <c r="C12" s="7"/>
      <c r="D12" s="7" t="s">
        <v>21</v>
      </c>
      <c r="E12" s="9" t="s">
        <v>8</v>
      </c>
      <c r="F12" s="4">
        <v>900</v>
      </c>
      <c r="G12" s="3" t="s">
        <v>62</v>
      </c>
      <c r="H12" s="12">
        <v>22</v>
      </c>
      <c r="I12" s="13">
        <v>5</v>
      </c>
      <c r="J12" s="2">
        <v>18</v>
      </c>
      <c r="K12" s="2">
        <f>F12*J12</f>
        <v>16200</v>
      </c>
      <c r="L12" s="2">
        <f>K12*1.05</f>
        <v>17010</v>
      </c>
    </row>
    <row r="13" spans="1:13" ht="28" x14ac:dyDescent="0.35">
      <c r="A13" s="1" t="s">
        <v>14</v>
      </c>
      <c r="B13" s="1"/>
      <c r="C13" s="7"/>
      <c r="D13" s="7" t="s">
        <v>22</v>
      </c>
      <c r="E13" s="9" t="s">
        <v>8</v>
      </c>
      <c r="F13" s="4">
        <v>600</v>
      </c>
      <c r="G13" s="3" t="s">
        <v>66</v>
      </c>
      <c r="H13" s="12">
        <v>22</v>
      </c>
      <c r="I13" s="13">
        <v>5</v>
      </c>
      <c r="J13" s="2">
        <v>18</v>
      </c>
      <c r="K13" s="2">
        <f>F13*J13</f>
        <v>10800</v>
      </c>
      <c r="L13" s="2">
        <f t="shared" ref="L13:L17" si="0">K13*1.05</f>
        <v>11340</v>
      </c>
    </row>
    <row r="14" spans="1:13" ht="34.5" customHeight="1" x14ac:dyDescent="0.35">
      <c r="A14" s="1" t="s">
        <v>16</v>
      </c>
      <c r="B14" s="1"/>
      <c r="C14" s="7"/>
      <c r="D14" s="7" t="s">
        <v>23</v>
      </c>
      <c r="E14" s="9" t="s">
        <v>8</v>
      </c>
      <c r="F14" s="3">
        <v>200</v>
      </c>
      <c r="G14" s="3" t="s">
        <v>63</v>
      </c>
      <c r="H14" s="12">
        <v>22</v>
      </c>
      <c r="I14" s="13">
        <v>5</v>
      </c>
      <c r="J14" s="2">
        <v>18</v>
      </c>
      <c r="K14" s="2">
        <f>F14*J14</f>
        <v>3600</v>
      </c>
      <c r="L14" s="2">
        <f t="shared" si="0"/>
        <v>3780</v>
      </c>
    </row>
    <row r="15" spans="1:13" ht="32.25" customHeight="1" x14ac:dyDescent="0.35">
      <c r="A15" s="1" t="s">
        <v>17</v>
      </c>
      <c r="B15" s="1"/>
      <c r="C15" s="7"/>
      <c r="D15" s="7" t="s">
        <v>24</v>
      </c>
      <c r="E15" s="9" t="s">
        <v>8</v>
      </c>
      <c r="F15" s="4">
        <v>150</v>
      </c>
      <c r="G15" s="3" t="s">
        <v>64</v>
      </c>
      <c r="H15" s="12">
        <v>23</v>
      </c>
      <c r="I15" s="13">
        <v>5</v>
      </c>
      <c r="J15" s="2">
        <v>16</v>
      </c>
      <c r="K15" s="2">
        <f>F15*J15</f>
        <v>2400</v>
      </c>
      <c r="L15" s="2">
        <f t="shared" si="0"/>
        <v>2520</v>
      </c>
    </row>
    <row r="16" spans="1:13" ht="33.75" customHeight="1" x14ac:dyDescent="0.35">
      <c r="A16" s="1" t="s">
        <v>18</v>
      </c>
      <c r="B16" s="1"/>
      <c r="C16" s="7"/>
      <c r="D16" s="7" t="s">
        <v>11</v>
      </c>
      <c r="E16" s="9" t="s">
        <v>8</v>
      </c>
      <c r="F16" s="4">
        <v>120</v>
      </c>
      <c r="G16" s="3" t="s">
        <v>65</v>
      </c>
      <c r="H16" s="12">
        <v>23</v>
      </c>
      <c r="I16" s="13">
        <v>5</v>
      </c>
      <c r="J16" s="2">
        <v>16</v>
      </c>
      <c r="K16" s="2">
        <f>F16*J16</f>
        <v>1920</v>
      </c>
      <c r="L16" s="2">
        <f t="shared" si="0"/>
        <v>2016</v>
      </c>
    </row>
    <row r="17" spans="1:12" x14ac:dyDescent="0.35">
      <c r="A17" s="1"/>
      <c r="B17" s="1"/>
      <c r="C17" s="23" t="s">
        <v>19</v>
      </c>
      <c r="D17" s="24"/>
      <c r="E17" s="24"/>
      <c r="F17" s="24"/>
      <c r="G17" s="24"/>
      <c r="H17" s="24"/>
      <c r="I17" s="24"/>
      <c r="J17" s="25"/>
      <c r="K17" s="6">
        <f>SUM(K12:K16)</f>
        <v>34920</v>
      </c>
      <c r="L17" s="6">
        <f t="shared" si="0"/>
        <v>36666</v>
      </c>
    </row>
    <row r="18" spans="1:12" x14ac:dyDescent="0.35">
      <c r="A18" s="1">
        <v>3</v>
      </c>
      <c r="B18" s="1" t="s">
        <v>9</v>
      </c>
      <c r="C18" s="7" t="s">
        <v>26</v>
      </c>
      <c r="D18" s="7" t="s">
        <v>25</v>
      </c>
      <c r="E18" s="9"/>
      <c r="F18" s="4"/>
      <c r="G18" s="4"/>
      <c r="H18" s="12"/>
      <c r="I18" s="13"/>
      <c r="J18" s="2"/>
      <c r="K18" s="2"/>
      <c r="L18" s="2"/>
    </row>
    <row r="19" spans="1:12" ht="50.25" customHeight="1" x14ac:dyDescent="0.35">
      <c r="A19" s="1" t="s">
        <v>13</v>
      </c>
      <c r="B19" s="1"/>
      <c r="C19" s="10"/>
      <c r="D19" s="7" t="s">
        <v>34</v>
      </c>
      <c r="E19" s="9" t="s">
        <v>8</v>
      </c>
      <c r="F19" s="4">
        <v>10</v>
      </c>
      <c r="G19" s="39" t="s">
        <v>54</v>
      </c>
      <c r="H19" s="12">
        <v>35</v>
      </c>
      <c r="I19" s="13">
        <v>5</v>
      </c>
      <c r="J19" s="2">
        <v>28</v>
      </c>
      <c r="K19" s="2">
        <f>F19*J19</f>
        <v>280</v>
      </c>
      <c r="L19" s="2">
        <f>K19*1.05</f>
        <v>294</v>
      </c>
    </row>
    <row r="20" spans="1:12" ht="48.75" customHeight="1" x14ac:dyDescent="0.35">
      <c r="A20" s="1" t="s">
        <v>27</v>
      </c>
      <c r="B20" s="1"/>
      <c r="C20" s="7"/>
      <c r="D20" s="7" t="s">
        <v>35</v>
      </c>
      <c r="E20" s="9" t="s">
        <v>8</v>
      </c>
      <c r="F20" s="4">
        <v>10</v>
      </c>
      <c r="G20" s="39" t="s">
        <v>55</v>
      </c>
      <c r="H20" s="12">
        <v>37</v>
      </c>
      <c r="I20" s="13">
        <v>5</v>
      </c>
      <c r="J20" s="2">
        <v>28</v>
      </c>
      <c r="K20" s="2">
        <f t="shared" ref="K20:K25" si="1">F20*J20</f>
        <v>280</v>
      </c>
      <c r="L20" s="2">
        <f t="shared" ref="L20:L27" si="2">K20*1.05</f>
        <v>294</v>
      </c>
    </row>
    <row r="21" spans="1:12" ht="42" x14ac:dyDescent="0.35">
      <c r="A21" s="1" t="s">
        <v>15</v>
      </c>
      <c r="B21" s="1"/>
      <c r="C21" s="7"/>
      <c r="D21" s="7" t="s">
        <v>36</v>
      </c>
      <c r="E21" s="9" t="s">
        <v>8</v>
      </c>
      <c r="F21" s="4">
        <v>10</v>
      </c>
      <c r="G21" s="39" t="s">
        <v>56</v>
      </c>
      <c r="H21" s="12">
        <v>40</v>
      </c>
      <c r="I21" s="13">
        <v>5</v>
      </c>
      <c r="J21" s="2">
        <v>28</v>
      </c>
      <c r="K21" s="2">
        <f t="shared" si="1"/>
        <v>280</v>
      </c>
      <c r="L21" s="2">
        <f t="shared" si="2"/>
        <v>294</v>
      </c>
    </row>
    <row r="22" spans="1:12" ht="42" x14ac:dyDescent="0.35">
      <c r="A22" s="1" t="s">
        <v>28</v>
      </c>
      <c r="B22" s="1"/>
      <c r="C22" s="7"/>
      <c r="D22" s="7" t="s">
        <v>37</v>
      </c>
      <c r="E22" s="9" t="s">
        <v>8</v>
      </c>
      <c r="F22" s="4">
        <v>10</v>
      </c>
      <c r="G22" s="39" t="s">
        <v>57</v>
      </c>
      <c r="H22" s="12">
        <v>40</v>
      </c>
      <c r="I22" s="13">
        <v>5</v>
      </c>
      <c r="J22" s="2">
        <v>28</v>
      </c>
      <c r="K22" s="2">
        <f t="shared" si="1"/>
        <v>280</v>
      </c>
      <c r="L22" s="2">
        <f t="shared" si="2"/>
        <v>294</v>
      </c>
    </row>
    <row r="23" spans="1:12" ht="42" x14ac:dyDescent="0.35">
      <c r="A23" s="1" t="s">
        <v>29</v>
      </c>
      <c r="B23" s="1"/>
      <c r="C23" s="7"/>
      <c r="D23" s="7" t="s">
        <v>38</v>
      </c>
      <c r="E23" s="9" t="s">
        <v>8</v>
      </c>
      <c r="F23" s="4">
        <v>10</v>
      </c>
      <c r="G23" s="39" t="s">
        <v>58</v>
      </c>
      <c r="H23" s="12">
        <v>47</v>
      </c>
      <c r="I23" s="13">
        <v>5</v>
      </c>
      <c r="J23" s="2">
        <v>28</v>
      </c>
      <c r="K23" s="2">
        <f t="shared" si="1"/>
        <v>280</v>
      </c>
      <c r="L23" s="2">
        <f t="shared" si="2"/>
        <v>294</v>
      </c>
    </row>
    <row r="24" spans="1:12" ht="54.75" customHeight="1" x14ac:dyDescent="0.35">
      <c r="A24" s="1" t="s">
        <v>30</v>
      </c>
      <c r="B24" s="1"/>
      <c r="C24" s="7"/>
      <c r="D24" s="7" t="s">
        <v>39</v>
      </c>
      <c r="E24" s="9" t="s">
        <v>8</v>
      </c>
      <c r="F24" s="4">
        <v>10</v>
      </c>
      <c r="G24" s="39" t="s">
        <v>59</v>
      </c>
      <c r="H24" s="12">
        <v>20</v>
      </c>
      <c r="I24" s="13">
        <v>5</v>
      </c>
      <c r="J24" s="2">
        <v>18</v>
      </c>
      <c r="K24" s="2">
        <f t="shared" si="1"/>
        <v>180</v>
      </c>
      <c r="L24" s="2">
        <f t="shared" si="2"/>
        <v>189</v>
      </c>
    </row>
    <row r="25" spans="1:12" ht="42" x14ac:dyDescent="0.35">
      <c r="A25" s="1" t="s">
        <v>31</v>
      </c>
      <c r="B25" s="1"/>
      <c r="C25" s="7"/>
      <c r="D25" s="7" t="s">
        <v>40</v>
      </c>
      <c r="E25" s="9" t="s">
        <v>8</v>
      </c>
      <c r="F25" s="4">
        <v>10</v>
      </c>
      <c r="G25" s="39" t="s">
        <v>60</v>
      </c>
      <c r="H25" s="12">
        <v>20</v>
      </c>
      <c r="I25" s="13">
        <v>5</v>
      </c>
      <c r="J25" s="2">
        <v>18</v>
      </c>
      <c r="K25" s="2">
        <f t="shared" si="1"/>
        <v>180</v>
      </c>
      <c r="L25" s="2">
        <f t="shared" si="2"/>
        <v>189</v>
      </c>
    </row>
    <row r="26" spans="1:12" ht="42" x14ac:dyDescent="0.35">
      <c r="A26" s="1" t="s">
        <v>32</v>
      </c>
      <c r="B26" s="1"/>
      <c r="C26" s="7"/>
      <c r="D26" s="7" t="s">
        <v>41</v>
      </c>
      <c r="E26" s="9" t="s">
        <v>8</v>
      </c>
      <c r="F26" s="4">
        <v>10</v>
      </c>
      <c r="G26" s="21" t="s">
        <v>61</v>
      </c>
      <c r="H26" s="12">
        <v>20</v>
      </c>
      <c r="I26" s="13">
        <v>5</v>
      </c>
      <c r="J26" s="2">
        <v>18</v>
      </c>
      <c r="K26" s="2">
        <f>F26*J26</f>
        <v>180</v>
      </c>
      <c r="L26" s="2">
        <f t="shared" si="2"/>
        <v>189</v>
      </c>
    </row>
    <row r="27" spans="1:12" x14ac:dyDescent="0.35">
      <c r="A27" s="1"/>
      <c r="B27" s="1"/>
      <c r="C27" s="23" t="s">
        <v>33</v>
      </c>
      <c r="D27" s="24"/>
      <c r="E27" s="24"/>
      <c r="F27" s="24"/>
      <c r="G27" s="24"/>
      <c r="H27" s="24"/>
      <c r="I27" s="24"/>
      <c r="J27" s="25"/>
      <c r="K27" s="6">
        <f>SUM(K19:K26)</f>
        <v>1940</v>
      </c>
      <c r="L27" s="6">
        <f t="shared" si="2"/>
        <v>2037</v>
      </c>
    </row>
  </sheetData>
  <mergeCells count="10">
    <mergeCell ref="A2:L2"/>
    <mergeCell ref="C17:J17"/>
    <mergeCell ref="C27:J27"/>
    <mergeCell ref="A5:L5"/>
    <mergeCell ref="A4:L4"/>
    <mergeCell ref="A3:L3"/>
    <mergeCell ref="A9:L9"/>
    <mergeCell ref="A8:L8"/>
    <mergeCell ref="A7:L7"/>
    <mergeCell ref="A6:L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EGLE</cp:lastModifiedBy>
  <dcterms:created xsi:type="dcterms:W3CDTF">2021-12-10T09:38:33Z</dcterms:created>
  <dcterms:modified xsi:type="dcterms:W3CDTF">2022-01-20T10:04:39Z</dcterms:modified>
</cp:coreProperties>
</file>