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mc:AlternateContent xmlns:mc="http://schemas.openxmlformats.org/markup-compatibility/2006">
    <mc:Choice Requires="x15">
      <x15ac:absPath xmlns:x15ac="http://schemas.microsoft.com/office/spreadsheetml/2010/11/ac" url="C:\Users\user\Documents\2017\Reagentai su nuoma\Viesinimui\Roche\"/>
    </mc:Choice>
  </mc:AlternateContent>
  <bookViews>
    <workbookView xWindow="0" yWindow="0" windowWidth="24000" windowHeight="9450"/>
  </bookViews>
  <sheets>
    <sheet name="AF_Specifikacija_2016" sheetId="1" r:id="rId1"/>
    <sheet name="Sheet2" sheetId="2" r:id="rId2"/>
    <sheet name="Sheet3" sheetId="3" r:id="rId3"/>
  </sheets>
  <calcPr calcId="162913"/>
</workbook>
</file>

<file path=xl/calcChain.xml><?xml version="1.0" encoding="utf-8"?>
<calcChain xmlns="http://schemas.openxmlformats.org/spreadsheetml/2006/main">
  <c r="H18" i="1" l="1"/>
  <c r="H19" i="1"/>
  <c r="H20" i="1"/>
  <c r="H22" i="1"/>
  <c r="H23" i="1"/>
  <c r="H24" i="1"/>
  <c r="H28" i="1"/>
  <c r="H32" i="1"/>
  <c r="H36" i="1"/>
  <c r="H44" i="1"/>
  <c r="H48" i="1"/>
  <c r="H52" i="1"/>
  <c r="H60" i="1"/>
  <c r="H64" i="1"/>
  <c r="H68" i="1"/>
  <c r="H76" i="1"/>
  <c r="H80" i="1"/>
  <c r="H84" i="1"/>
  <c r="H89" i="1"/>
  <c r="H92" i="1"/>
  <c r="H96" i="1"/>
  <c r="H98" i="1"/>
  <c r="H99" i="1"/>
  <c r="H103" i="1"/>
  <c r="H147" i="1"/>
  <c r="G17" i="1"/>
  <c r="H17" i="1" s="1"/>
  <c r="G18" i="1"/>
  <c r="G19" i="1"/>
  <c r="G20" i="1"/>
  <c r="G21" i="1"/>
  <c r="H21" i="1" s="1"/>
  <c r="G22" i="1"/>
  <c r="G23" i="1"/>
  <c r="G24" i="1"/>
  <c r="G25" i="1"/>
  <c r="H25" i="1" s="1"/>
  <c r="G28" i="1"/>
  <c r="G32" i="1"/>
  <c r="G36" i="1"/>
  <c r="G40" i="1"/>
  <c r="H40" i="1" s="1"/>
  <c r="G44" i="1"/>
  <c r="G48" i="1"/>
  <c r="G52" i="1"/>
  <c r="G56" i="1"/>
  <c r="H56" i="1" s="1"/>
  <c r="G60" i="1"/>
  <c r="G64" i="1"/>
  <c r="G68" i="1"/>
  <c r="G72" i="1"/>
  <c r="H72" i="1" s="1"/>
  <c r="G76" i="1"/>
  <c r="G80" i="1"/>
  <c r="G84" i="1"/>
  <c r="G88" i="1"/>
  <c r="H88" i="1" s="1"/>
  <c r="G89" i="1"/>
  <c r="G92" i="1"/>
  <c r="G96" i="1"/>
  <c r="G97" i="1"/>
  <c r="H97" i="1" s="1"/>
  <c r="G98" i="1"/>
  <c r="G99" i="1"/>
  <c r="G103" i="1"/>
  <c r="G107" i="1"/>
  <c r="H107" i="1" s="1"/>
  <c r="G111" i="1"/>
  <c r="H111" i="1" s="1"/>
  <c r="G115" i="1"/>
  <c r="H115" i="1" s="1"/>
  <c r="G116" i="1"/>
  <c r="H116" i="1" s="1"/>
  <c r="G117" i="1"/>
  <c r="H117" i="1" s="1"/>
  <c r="G118" i="1"/>
  <c r="H118" i="1" s="1"/>
  <c r="G119" i="1"/>
  <c r="H119" i="1" s="1"/>
  <c r="G120" i="1"/>
  <c r="H120" i="1" s="1"/>
  <c r="G121" i="1"/>
  <c r="H121" i="1" s="1"/>
  <c r="G122" i="1"/>
  <c r="H122" i="1" s="1"/>
  <c r="G123" i="1"/>
  <c r="H123" i="1" s="1"/>
  <c r="G127" i="1"/>
  <c r="H127" i="1" s="1"/>
  <c r="G131" i="1"/>
  <c r="H131" i="1" s="1"/>
  <c r="G135" i="1"/>
  <c r="H135" i="1" s="1"/>
  <c r="G139" i="1"/>
  <c r="H139" i="1" s="1"/>
  <c r="G143" i="1"/>
  <c r="H143" i="1" s="1"/>
  <c r="G144" i="1"/>
  <c r="H144" i="1" s="1"/>
  <c r="G147" i="1"/>
  <c r="G151" i="1"/>
  <c r="H151" i="1" s="1"/>
  <c r="G155" i="1"/>
  <c r="H155" i="1" s="1"/>
  <c r="G159" i="1"/>
  <c r="G160" i="1"/>
  <c r="H160" i="1" s="1"/>
  <c r="G161" i="1"/>
  <c r="H161" i="1" s="1"/>
  <c r="G162" i="1"/>
  <c r="H162" i="1" s="1"/>
  <c r="G163" i="1"/>
  <c r="H163" i="1" s="1"/>
  <c r="G164" i="1"/>
  <c r="H164" i="1" s="1"/>
  <c r="G165" i="1"/>
  <c r="H165" i="1" s="1"/>
  <c r="G166" i="1"/>
  <c r="H166" i="1" s="1"/>
  <c r="G167" i="1"/>
  <c r="H167" i="1" s="1"/>
  <c r="G168" i="1"/>
  <c r="H168" i="1" s="1"/>
  <c r="G169" i="1"/>
  <c r="H169" i="1" s="1"/>
  <c r="G170" i="1"/>
  <c r="H170" i="1" s="1"/>
  <c r="G171" i="1"/>
  <c r="H171" i="1" s="1"/>
  <c r="G172" i="1"/>
  <c r="H172" i="1" s="1"/>
  <c r="G173" i="1"/>
  <c r="H173" i="1" s="1"/>
  <c r="G174" i="1"/>
  <c r="H174" i="1" s="1"/>
  <c r="G175" i="1"/>
  <c r="H175" i="1" s="1"/>
  <c r="G176" i="1"/>
  <c r="H176" i="1" s="1"/>
  <c r="G177" i="1"/>
  <c r="H177" i="1" s="1"/>
  <c r="G16" i="1"/>
  <c r="H16" i="1" s="1"/>
  <c r="G178" i="1" l="1"/>
  <c r="H178" i="1" s="1"/>
  <c r="H159" i="1"/>
  <c r="G187" i="1"/>
  <c r="G186" i="1"/>
  <c r="H186" i="1" s="1"/>
  <c r="G188" i="1" l="1"/>
  <c r="H187" i="1"/>
  <c r="H188" i="1" s="1"/>
  <c r="G201" i="1"/>
  <c r="H201" i="1" s="1"/>
  <c r="G202" i="1"/>
  <c r="H202" i="1" s="1"/>
  <c r="G203" i="1"/>
  <c r="H203" i="1" s="1"/>
  <c r="G204" i="1"/>
  <c r="H204" i="1" s="1"/>
  <c r="G205" i="1"/>
  <c r="H205" i="1" s="1"/>
  <c r="G206" i="1"/>
  <c r="H206" i="1" s="1"/>
  <c r="G207" i="1"/>
  <c r="H207" i="1" s="1"/>
  <c r="G208" i="1"/>
  <c r="H208" i="1" s="1"/>
  <c r="G209" i="1"/>
  <c r="H209" i="1" s="1"/>
  <c r="G210" i="1"/>
  <c r="H210" i="1" s="1"/>
  <c r="G211" i="1"/>
  <c r="H211" i="1" s="1"/>
  <c r="G213" i="1"/>
  <c r="H213" i="1" s="1"/>
  <c r="G200" i="1"/>
  <c r="H200" i="1" s="1"/>
  <c r="G214" i="1" l="1"/>
  <c r="H214" i="1" s="1"/>
</calcChain>
</file>

<file path=xl/sharedStrings.xml><?xml version="1.0" encoding="utf-8"?>
<sst xmlns="http://schemas.openxmlformats.org/spreadsheetml/2006/main" count="561" uniqueCount="338">
  <si>
    <t>REAGENTŲ BEI PAPILDOMŲ PRIEMONIŲ PAVADINIMAI, KIEKIAI IR KAINOS</t>
  </si>
  <si>
    <t>(analizatoriaus pavadinimas)</t>
  </si>
  <si>
    <t>Eil. Nr.</t>
  </si>
  <si>
    <t>Reagentų ir priemonių kiekis (ml./vnt.)nurodytam tyrimų skaičiui</t>
  </si>
  <si>
    <t>Siūloma pakuotė</t>
  </si>
  <si>
    <t>Siūlomos pakuotės kaina, EUR be PVM</t>
  </si>
  <si>
    <t>Gamintojas, komercinis prekės pavadinimas</t>
  </si>
  <si>
    <t>1.</t>
  </si>
  <si>
    <t>1.1.</t>
  </si>
  <si>
    <t>1.2.</t>
  </si>
  <si>
    <t>2.</t>
  </si>
  <si>
    <t>2.1.</t>
  </si>
  <si>
    <t>2.2.</t>
  </si>
  <si>
    <t>3.</t>
  </si>
  <si>
    <t>3.1.</t>
  </si>
  <si>
    <t>3.2.</t>
  </si>
  <si>
    <t>4.</t>
  </si>
  <si>
    <t>4.1.</t>
  </si>
  <si>
    <t>4.2.</t>
  </si>
  <si>
    <t>5.</t>
  </si>
  <si>
    <t>5.1.</t>
  </si>
  <si>
    <t>5.2.</t>
  </si>
  <si>
    <t>6.</t>
  </si>
  <si>
    <t>6.1.</t>
  </si>
  <si>
    <t>6.2.</t>
  </si>
  <si>
    <t>7.</t>
  </si>
  <si>
    <t>7.1.</t>
  </si>
  <si>
    <t>7.2.</t>
  </si>
  <si>
    <t>8.</t>
  </si>
  <si>
    <t>8.1.</t>
  </si>
  <si>
    <t>8.2.</t>
  </si>
  <si>
    <t>9.</t>
  </si>
  <si>
    <t>9.1.</t>
  </si>
  <si>
    <t>9.2.</t>
  </si>
  <si>
    <t>10.</t>
  </si>
  <si>
    <t>10.1.</t>
  </si>
  <si>
    <t>10.2.</t>
  </si>
  <si>
    <t>11.</t>
  </si>
  <si>
    <t>11.1.</t>
  </si>
  <si>
    <t>11.2.</t>
  </si>
  <si>
    <t>12.</t>
  </si>
  <si>
    <t>12.1.</t>
  </si>
  <si>
    <t>12.2.</t>
  </si>
  <si>
    <t>13.</t>
  </si>
  <si>
    <t>13.1.</t>
  </si>
  <si>
    <t>13.2.</t>
  </si>
  <si>
    <t>14.</t>
  </si>
  <si>
    <t>14.1.</t>
  </si>
  <si>
    <t>14.2.</t>
  </si>
  <si>
    <t>15.</t>
  </si>
  <si>
    <t>15.1.</t>
  </si>
  <si>
    <t>15.2.</t>
  </si>
  <si>
    <t>16.</t>
  </si>
  <si>
    <t>16.1.</t>
  </si>
  <si>
    <t>16.2.</t>
  </si>
  <si>
    <t>17.</t>
  </si>
  <si>
    <t>18.</t>
  </si>
  <si>
    <t>19.</t>
  </si>
  <si>
    <t>20.</t>
  </si>
  <si>
    <t>21.</t>
  </si>
  <si>
    <t>22.</t>
  </si>
  <si>
    <t>23.</t>
  </si>
  <si>
    <t>24.</t>
  </si>
  <si>
    <t>25.</t>
  </si>
  <si>
    <t>Kontrolinės  ir pagalbinės medžiagos: reagentai paruošti naudojimui, išpilstyti į talpyklas.</t>
  </si>
  <si>
    <t>BIOCHEMINIAI TYRIMAI</t>
  </si>
  <si>
    <t>Bendras baltymas   TP</t>
  </si>
  <si>
    <t>Baltymas šlapime</t>
  </si>
  <si>
    <t>C reaktyvusis baltymas  CRB/CRP</t>
  </si>
  <si>
    <t>Šlapalas UREA</t>
  </si>
  <si>
    <t>Kreatininas</t>
  </si>
  <si>
    <t>Kreatininas šlapime</t>
  </si>
  <si>
    <t>Šlapimo rūgštis  UA</t>
  </si>
  <si>
    <t>Bendras bilirubinas   TBIL</t>
  </si>
  <si>
    <t>Tiesioginis bilirubinas   DBIL</t>
  </si>
  <si>
    <t>Alaninaminotransferazė ALT</t>
  </si>
  <si>
    <t>Aspartataminotransferazė  AST</t>
  </si>
  <si>
    <t>Šarminė fosfatazė   ALP</t>
  </si>
  <si>
    <t>Gama gliutamiltranferazė (GGT)</t>
  </si>
  <si>
    <t>Alfa amilazė  AMYL</t>
  </si>
  <si>
    <t>Kasos amilazė</t>
  </si>
  <si>
    <t>Gliukozė</t>
  </si>
  <si>
    <t>Cholesterolis    CHOL</t>
  </si>
  <si>
    <t>Trigliceridai   TRIG</t>
  </si>
  <si>
    <t>Didelio tankio lipoproteinų cholesterolis  DTL</t>
  </si>
  <si>
    <t>Mažo tankio lipoproteinų cholesterolis(tiesioginis metodas)   MTL</t>
  </si>
  <si>
    <t>24.1</t>
  </si>
  <si>
    <t>Magnis</t>
  </si>
  <si>
    <t>26.</t>
  </si>
  <si>
    <t>Geležis</t>
  </si>
  <si>
    <t>27.</t>
  </si>
  <si>
    <t>Fosforas</t>
  </si>
  <si>
    <t>28.</t>
  </si>
  <si>
    <t>Glikozilinto hemoglobino koncentracija</t>
  </si>
  <si>
    <t>29.</t>
  </si>
  <si>
    <t>Reumatoidinis faktorius</t>
  </si>
  <si>
    <t>30.</t>
  </si>
  <si>
    <t>Ig G</t>
  </si>
  <si>
    <t>31.</t>
  </si>
  <si>
    <t>Ig M</t>
  </si>
  <si>
    <t>32.</t>
  </si>
  <si>
    <t>Ig A</t>
  </si>
  <si>
    <t>33.</t>
  </si>
  <si>
    <t>Laktatdehidrogenazė LDH</t>
  </si>
  <si>
    <t>34.</t>
  </si>
  <si>
    <t>Kreatinkinazė CK</t>
  </si>
  <si>
    <t>35.</t>
  </si>
  <si>
    <t>Kreatinkinazė CK-MB</t>
  </si>
  <si>
    <t>36.</t>
  </si>
  <si>
    <t>C3</t>
  </si>
  <si>
    <t>36.1.</t>
  </si>
  <si>
    <t>37.</t>
  </si>
  <si>
    <t>C4</t>
  </si>
  <si>
    <t>38.</t>
  </si>
  <si>
    <t>Albuminas</t>
  </si>
  <si>
    <t>Troponino T nustatymui heparinizuotame veniniame kraujyje</t>
  </si>
  <si>
    <t>1.1</t>
  </si>
  <si>
    <t>1.2</t>
  </si>
  <si>
    <t>Būtina pateikti pasiūlymą visoms pirkimo dalies pozicijoms.</t>
  </si>
  <si>
    <t>Eil.
Nr.</t>
  </si>
  <si>
    <t>Reagentų ir priemonių kiekis (ml./vnt.) nurodytam tyrimų skaičiui</t>
  </si>
  <si>
    <t>WBC, BA(%,#), NRBC(%,#), LY(%,#), NE(%,#), MO(%,#), EO(%,#), BA(%,#), nesubrendę granulocitai arba ankstyvosios granuliuotosios ląstelės (%,#), RBC, HGB, HCT, MCV, MCH, MCHC, PLT, RDW-SD, RDW, PDW, MPV, PCT tyrimas</t>
  </si>
  <si>
    <t>PASTABOS:</t>
  </si>
  <si>
    <t>Tyrimo priemones reikalingas tiksliam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</si>
  <si>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1. Būtina pateikti pasiūlymą visoms pirkimo dalies pozicijoms.</t>
  </si>
  <si>
    <t>5. Reagentai ir papildomos medžiagos/priemonės turi būti paženklinti CE arba lygiaverčiu ženklu.</t>
  </si>
  <si>
    <t>2. Tiekėjas privalo įvertinti ir nurodyti (įrašyti) visas reikiamas sudedamąsias dalis tyrimui atlikti.</t>
  </si>
  <si>
    <t>32.1.</t>
  </si>
  <si>
    <t>32.2.</t>
  </si>
  <si>
    <t>37.1.</t>
  </si>
  <si>
    <t>37.2.</t>
  </si>
  <si>
    <t>38.1.</t>
  </si>
  <si>
    <t>38.2.</t>
  </si>
  <si>
    <t>4. Pateikti reikalingą reagentų, kitų priemonių ir kontrolinių medžiagų (atliekant kasdieninę 2-jų lygių kokybės kontrolę) kiekį, numatomam nurodytam tyrimų skaičiui per 36 mėn. atlikimui.</t>
  </si>
  <si>
    <t>6. Visos siūlomos prekės turi būti originalios, tinkamos darbui siūlomiems analizatoriams. (Pateikti gamintojo patvirtinimą )</t>
  </si>
  <si>
    <t>7. Reagentų galiojimo terminas ne trumpesnis kaip 6 mėnesiai nuo pasirašymo dienos.</t>
  </si>
  <si>
    <t>18.1. pirkimo dalies reagentų ir/ar papildomų priemonių bendra suma Eur:</t>
  </si>
  <si>
    <t>18.2. pirkimo dalies reagentų ir/ar papildomų priemonių bendra suma Eur:</t>
  </si>
  <si>
    <t>22. pirkimo dalies reagentų ir/ar papildomų priemonių bendra suma Eur:</t>
  </si>
  <si>
    <t>Tyrimai / Diagnostinių reagentų, medžiagų pavadinimai</t>
  </si>
  <si>
    <t xml:space="preserve">Preliminarus tyrimų skaičius </t>
  </si>
  <si>
    <t xml:space="preserve">Suma, EUR be PVM
</t>
  </si>
  <si>
    <t xml:space="preserve">Suma, EUR su PVM
</t>
  </si>
  <si>
    <t xml:space="preserve">Suma, EUR be PVM </t>
  </si>
  <si>
    <t xml:space="preserve">Suma, EUR su PVM </t>
  </si>
  <si>
    <t>RET(%,#) tyrimas,  IRF, LFR, MFR, HFR, RET-He</t>
  </si>
  <si>
    <t>1. Būtina pateikti pasiūlymą visoms pirkimo dalies pozicijoms. 
2.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nurodytų tyrimų atlikimą. Tyrimams, kur nenaudojamos pagalbinės priemonės ar reagentai, nurodoma 0 (nulis).
3. Pateikti reikalingą reagentų, kitų priemonių ir kontrolinių medžiagų (atliekant kasdieninę 2-jų lygių kokybės kontrolę) kiekį, numatomam nurodytam tyrimų skaičiui atlikimui.
4. Reagentai ir papildomos medžiagos/priemonės turi būti paženklinti CE arba lygiaverčiu ženklu.
5. Visos siūlomos prekės turi būti originalios, gali būti ne tik to paties gamintojo kaip ir siūlomas analizatorius, tačiau turi būti jam tinkamos (adaptuotos) (pateikti gamintojo patvirtinimą).
6.  Reagentų galiojimo terminas ne trumpesnis kaip 6 mėnesiai nuo pristatymo dienos.</t>
  </si>
  <si>
    <t>Atviro konkurso salygu 3 priedas</t>
  </si>
  <si>
    <t>TYRIMŲ TECHNINĖ SPECIFIKACIJA</t>
  </si>
  <si>
    <t>DIAGNOSTIKOS REAGENTŲ SU ANALIZATORIŲ NUOMA (PANAUDA) PIRKIMAS</t>
  </si>
  <si>
    <t xml:space="preserve">3. Pirkėjas neįsipareigoja išpirkti viso prekių kiekio. </t>
  </si>
  <si>
    <t>18.  PIRKIMO DALIS – BIOCHEMINIŲ ANALIZATORIŲ (2 VNT.) NUOMA (PANAUDA) IR REAGENTAI BEI PAPILDOMOS PRIEMONĖS DARBUI SU JAIS</t>
  </si>
  <si>
    <t>22. PIRKIMO DALIS – HEMATOLOGINIŲ TYRIMŲ SISTEMOS ANALIZATORIŲ (2 VNT.) NUOMA (PANAUDA) IR REAGENTAI BEI PAPILDOMOS PRIEMONĖS DARBUI SU JAIS</t>
  </si>
  <si>
    <t>22. Reagentai bei papildomos priemonės hematologinių tyrimų sistemos analizatoriui (2 vnt.) Sysmex XN-2000</t>
  </si>
  <si>
    <t>1.3.</t>
  </si>
  <si>
    <t>1.4.</t>
  </si>
  <si>
    <t>1.5.</t>
  </si>
  <si>
    <t>1.6.</t>
  </si>
  <si>
    <t>1.7.</t>
  </si>
  <si>
    <t>1.8.</t>
  </si>
  <si>
    <t>1.9.</t>
  </si>
  <si>
    <t>1.10.</t>
  </si>
  <si>
    <t>1.11.</t>
  </si>
  <si>
    <t>1.12.</t>
  </si>
  <si>
    <t>CELLPACK DCL</t>
  </si>
  <si>
    <t>LYSERCELL WNR</t>
  </si>
  <si>
    <t>LYSERCELL WDF</t>
  </si>
  <si>
    <t>CELLPACK DFL</t>
  </si>
  <si>
    <t>FLUOROCELL WNR</t>
  </si>
  <si>
    <t xml:space="preserve">FLUOROCELL WDF </t>
  </si>
  <si>
    <t>FLUOROCELL PLT</t>
  </si>
  <si>
    <t>CELLCLEAN</t>
  </si>
  <si>
    <t>SULFOLYSER</t>
  </si>
  <si>
    <t>XN CHECK LEVEL 1</t>
  </si>
  <si>
    <t>XN CHECK LEVEL 2</t>
  </si>
  <si>
    <t>XN CHECK LEVEL 3</t>
  </si>
  <si>
    <t>FLUOROCELL RET</t>
  </si>
  <si>
    <t xml:space="preserve"> 20 l.</t>
  </si>
  <si>
    <t xml:space="preserve"> 1 x 5 l.</t>
  </si>
  <si>
    <t xml:space="preserve"> 2 x 1,5 l.</t>
  </si>
  <si>
    <t xml:space="preserve"> 2 x 82 ml.</t>
  </si>
  <si>
    <t xml:space="preserve"> 2 x 42 ml.</t>
  </si>
  <si>
    <t xml:space="preserve"> 2 x 12 ml.</t>
  </si>
  <si>
    <t>50 ml.</t>
  </si>
  <si>
    <t>1,5 l.</t>
  </si>
  <si>
    <t>3,0 ml.</t>
  </si>
  <si>
    <t>2 x 12 ml.</t>
  </si>
  <si>
    <t>6510213001/ 7654367001</t>
  </si>
  <si>
    <t>6510221001/ 7654383001</t>
  </si>
  <si>
    <t>12215292001</t>
  </si>
  <si>
    <t>6510388001/ 7744005001</t>
  </si>
  <si>
    <t>6510396001/ 7744030001</t>
  </si>
  <si>
    <t>6510400001/ 7744056001</t>
  </si>
  <si>
    <t>18.2. Reagentai bei papildomos priemonės biocheminiam analizatoriui (1 vnt): Cobas h232</t>
  </si>
  <si>
    <t>18.1. Reagentai bei papildomos priemonės biocheminiam analizatoriui (1 vnt): Cobas c501</t>
  </si>
  <si>
    <t>2.3.</t>
  </si>
  <si>
    <t>3.3.</t>
  </si>
  <si>
    <t>4.3.</t>
  </si>
  <si>
    <t>5.3.</t>
  </si>
  <si>
    <t>7.3.</t>
  </si>
  <si>
    <t>8.3.</t>
  </si>
  <si>
    <t>9.3.</t>
  </si>
  <si>
    <t>6.3.</t>
  </si>
  <si>
    <t>10.3.</t>
  </si>
  <si>
    <t>11.3.</t>
  </si>
  <si>
    <t>12.3.</t>
  </si>
  <si>
    <t>13.3.</t>
  </si>
  <si>
    <t>14.3.</t>
  </si>
  <si>
    <t>15.3.</t>
  </si>
  <si>
    <t>16.3.</t>
  </si>
  <si>
    <t>17.1.</t>
  </si>
  <si>
    <t>17.2.</t>
  </si>
  <si>
    <t>18.3.</t>
  </si>
  <si>
    <t>19.3.</t>
  </si>
  <si>
    <t>20.3.</t>
  </si>
  <si>
    <t>24.3.</t>
  </si>
  <si>
    <t>24.2.</t>
  </si>
  <si>
    <t>18.2.</t>
  </si>
  <si>
    <t>18.1.</t>
  </si>
  <si>
    <t>19.1.</t>
  </si>
  <si>
    <t>19.2.</t>
  </si>
  <si>
    <t>20.1.</t>
  </si>
  <si>
    <t>20.2.</t>
  </si>
  <si>
    <t>17.3.</t>
  </si>
  <si>
    <t>25.1.</t>
  </si>
  <si>
    <t>25.2.</t>
  </si>
  <si>
    <t>25.3.</t>
  </si>
  <si>
    <t>26.1.</t>
  </si>
  <si>
    <t>26.2.</t>
  </si>
  <si>
    <t>27.1.</t>
  </si>
  <si>
    <t>27.2.</t>
  </si>
  <si>
    <t>27.3.</t>
  </si>
  <si>
    <t>28.1.</t>
  </si>
  <si>
    <t>28.2.</t>
  </si>
  <si>
    <t>28.3.</t>
  </si>
  <si>
    <t>29.1.</t>
  </si>
  <si>
    <t>29.2.</t>
  </si>
  <si>
    <t>30.1.</t>
  </si>
  <si>
    <t>30.2.</t>
  </si>
  <si>
    <t>30.3.</t>
  </si>
  <si>
    <t>31.1.</t>
  </si>
  <si>
    <t>31.2.</t>
  </si>
  <si>
    <t>31.3.</t>
  </si>
  <si>
    <t>34.3.</t>
  </si>
  <si>
    <t>34.2.</t>
  </si>
  <si>
    <t>34.1.</t>
  </si>
  <si>
    <t>32.3.</t>
  </si>
  <si>
    <t>33.1.</t>
  </si>
  <si>
    <t>33.2.</t>
  </si>
  <si>
    <t>33.3.</t>
  </si>
  <si>
    <t>35.1.</t>
  </si>
  <si>
    <t>35.2.</t>
  </si>
  <si>
    <t>35.3.</t>
  </si>
  <si>
    <t>38.3.</t>
  </si>
  <si>
    <t>36.2.</t>
  </si>
  <si>
    <t>36.3.</t>
  </si>
  <si>
    <t>37.3.</t>
  </si>
  <si>
    <t>39.</t>
  </si>
  <si>
    <t>40.</t>
  </si>
  <si>
    <t>41.</t>
  </si>
  <si>
    <t>42.</t>
  </si>
  <si>
    <t>43.</t>
  </si>
  <si>
    <t>44.</t>
  </si>
  <si>
    <t>45.</t>
  </si>
  <si>
    <t>46.</t>
  </si>
  <si>
    <t>47.</t>
  </si>
  <si>
    <t>48.</t>
  </si>
  <si>
    <t>49.</t>
  </si>
  <si>
    <t>50.</t>
  </si>
  <si>
    <t>51.</t>
  </si>
  <si>
    <t>52.</t>
  </si>
  <si>
    <t>53.</t>
  </si>
  <si>
    <t>54.</t>
  </si>
  <si>
    <t>55.</t>
  </si>
  <si>
    <t>56.</t>
  </si>
  <si>
    <t>57.</t>
  </si>
  <si>
    <t>Diluent NaCl 9 %</t>
  </si>
  <si>
    <t>Reference Electrode</t>
  </si>
  <si>
    <t>ISE Standard low</t>
  </si>
  <si>
    <t>ISE Standard high</t>
  </si>
  <si>
    <t>ISE Compensator</t>
  </si>
  <si>
    <t>ISE Diluent Gen.2</t>
  </si>
  <si>
    <t>ISE Internal Standard Gen.2</t>
  </si>
  <si>
    <t>ISE Reference Electrolyte Solution</t>
  </si>
  <si>
    <t>ISE Cleaning Solution</t>
  </si>
  <si>
    <t>Activator</t>
  </si>
  <si>
    <t>NaOH-D</t>
  </si>
  <si>
    <t>SMS</t>
  </si>
  <si>
    <t>Cell Wash Solution I/NaOH-D</t>
  </si>
  <si>
    <t>Acid wash Solution</t>
  </si>
  <si>
    <t>Multiclean/Sample Cleaner 1</t>
  </si>
  <si>
    <t xml:space="preserve">Hitergent for HIT 917 </t>
  </si>
  <si>
    <t>Reaction cell sets for cobas c 501</t>
  </si>
  <si>
    <t>Sample Cup Micro 13/16</t>
  </si>
  <si>
    <t>Cobas sample cup</t>
  </si>
  <si>
    <t>1 vnt.</t>
  </si>
  <si>
    <t>10 x 3 ml.</t>
  </si>
  <si>
    <t>10 x 1 ml.</t>
  </si>
  <si>
    <t>5 x 300 ml.</t>
  </si>
  <si>
    <t>5 x 600 ml.</t>
  </si>
  <si>
    <t>5 x 100 ml.</t>
  </si>
  <si>
    <t>9 x 12 ml.</t>
  </si>
  <si>
    <t>66 ml.</t>
  </si>
  <si>
    <t>2 x 1,8 l.</t>
  </si>
  <si>
    <t>12 x 59 ml.</t>
  </si>
  <si>
    <t>900 vnt.</t>
  </si>
  <si>
    <t>5000 vnt.</t>
  </si>
  <si>
    <t>Calibrator f.a.s.</t>
  </si>
  <si>
    <t>PreciControl ClinChem Multi 1 QCS</t>
  </si>
  <si>
    <t>PreciControl ClinChem Multi 2 QCS</t>
  </si>
  <si>
    <t>12 x 3 ml.</t>
  </si>
  <si>
    <t>20 x 5 ml.</t>
  </si>
  <si>
    <t>C.f.a.s PUC</t>
  </si>
  <si>
    <t>Precinorm PUC</t>
  </si>
  <si>
    <t>Precipath PUC</t>
  </si>
  <si>
    <t>5 x 1 ml.</t>
  </si>
  <si>
    <t>4 x 3 ml.</t>
  </si>
  <si>
    <t>Calibrator f.a.s. Proteins</t>
  </si>
  <si>
    <t>C.f.a.s Lipids</t>
  </si>
  <si>
    <t>3 x 1 ml.</t>
  </si>
  <si>
    <t>Chloras Cl</t>
  </si>
  <si>
    <t>Kalcis Ca</t>
  </si>
  <si>
    <t>Natris Na</t>
  </si>
  <si>
    <t>Kalis K</t>
  </si>
  <si>
    <t>28.4.</t>
  </si>
  <si>
    <t>Cfas HbA1c</t>
  </si>
  <si>
    <t>PreciControl HbA1c norm</t>
  </si>
  <si>
    <t>PreciControl HbA1c path</t>
  </si>
  <si>
    <t>HbA1c hemolyzing reagent</t>
  </si>
  <si>
    <t>3 x 2 ml.</t>
  </si>
  <si>
    <t>4 x 1 ml.</t>
  </si>
  <si>
    <t>51 ml.</t>
  </si>
  <si>
    <t>Preciset RF</t>
  </si>
  <si>
    <t>RF Control Set</t>
  </si>
  <si>
    <t>C.f.a.s. CK-MB</t>
  </si>
  <si>
    <t>Roche CARDIAC POC Troponin T</t>
  </si>
  <si>
    <t>Roche CARDIAC Control POC Troponin T</t>
  </si>
  <si>
    <t>2 x 1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</si>
</sst>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
    <numFmt numFmtId="165" formatCode="mmm\.yy"/>
  </numFmts>
  <fonts count="21" x14ac:knownFonts="1">
    <font>
      <sz val="11"/>
      <color rgb="FF000000"/>
      <name val="Calibri"/>
      <family val="2"/>
      <charset val="186"/>
    </font>
    <font>
      <b/>
      <sz val="11"/>
      <color rgb="FF000000"/>
      <name val="Calibri"/>
      <family val="2"/>
      <charset val="186"/>
    </font>
    <font>
      <sz val="12"/>
      <color rgb="FF000000"/>
      <name val="Times New Roman"/>
      <family val="1"/>
      <charset val="186"/>
    </font>
    <font>
      <b/>
      <sz val="12"/>
      <color rgb="FF000000"/>
      <name val="Times New Roman"/>
      <family val="1"/>
      <charset val="186"/>
    </font>
    <font>
      <i/>
      <sz val="10"/>
      <color rgb="FF000000"/>
      <name val="Times New Roman"/>
      <family val="1"/>
      <charset val="186"/>
    </font>
    <font>
      <b/>
      <sz val="10"/>
      <color rgb="FF000000"/>
      <name val="Times New Roman"/>
      <family val="1"/>
      <charset val="186"/>
    </font>
    <font>
      <sz val="9"/>
      <color rgb="FF000000"/>
      <name val="Times New Roman"/>
      <family val="1"/>
      <charset val="186"/>
    </font>
    <font>
      <b/>
      <sz val="9"/>
      <color rgb="FF000000"/>
      <name val="Times New Roman"/>
      <family val="1"/>
      <charset val="186"/>
    </font>
    <font>
      <sz val="10"/>
      <color rgb="FF000000"/>
      <name val="Times New Roman"/>
      <family val="1"/>
      <charset val="186"/>
    </font>
    <font>
      <b/>
      <i/>
      <sz val="10"/>
      <color rgb="FF000000"/>
      <name val="Times New Roman"/>
      <family val="1"/>
      <charset val="186"/>
    </font>
    <font>
      <sz val="11"/>
      <color rgb="FF000000"/>
      <name val="Times New Roman"/>
      <family val="1"/>
      <charset val="186"/>
    </font>
    <font>
      <sz val="10"/>
      <name val="Times New Roman"/>
      <family val="1"/>
      <charset val="186"/>
    </font>
    <font>
      <sz val="11"/>
      <color indexed="8"/>
      <name val="Calibri"/>
      <family val="2"/>
      <charset val="186"/>
    </font>
    <font>
      <b/>
      <sz val="12"/>
      <name val="Times New Roman"/>
      <family val="1"/>
    </font>
    <font>
      <b/>
      <sz val="12"/>
      <color rgb="FF000000"/>
      <name val="Times New Roman"/>
      <family val="1"/>
    </font>
    <font>
      <sz val="11"/>
      <color rgb="FF000000"/>
      <name val="Times New Roman"/>
      <family val="1"/>
    </font>
    <font>
      <sz val="11"/>
      <name val="Times New Roman"/>
      <family val="1"/>
      <charset val="186"/>
    </font>
    <font>
      <b/>
      <sz val="11"/>
      <name val="Times New Roman"/>
      <family val="1"/>
      <charset val="186"/>
    </font>
    <font>
      <b/>
      <sz val="11"/>
      <color rgb="FF000000"/>
      <name val="Times New Roman"/>
      <family val="1"/>
    </font>
    <font>
      <b/>
      <sz val="11"/>
      <color rgb="FF000000"/>
      <name val="Times New Roman"/>
      <family val="1"/>
      <charset val="186"/>
    </font>
    <font>
      <sz val="11"/>
      <color rgb="FF000000"/>
      <name val="Calibri"/>
      <family val="2"/>
    </font>
  </fonts>
  <fills count="3">
    <fill>
      <patternFill patternType="none"/>
    </fill>
    <fill>
      <patternFill patternType="gray125"/>
    </fill>
    <fill>
      <patternFill patternType="solid">
        <fgColor theme="0"/>
        <bgColor rgb="FFFFFF00"/>
      </patternFill>
    </fill>
  </fills>
  <borders count="42">
    <border>
      <left/>
      <right/>
      <top/>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medium">
        <color auto="1"/>
      </left>
      <right/>
      <top style="thin">
        <color auto="1"/>
      </top>
      <bottom style="thin">
        <color auto="1"/>
      </bottom>
      <diagonal/>
    </border>
    <border>
      <left style="medium">
        <color indexed="64"/>
      </left>
      <right/>
      <top/>
      <bottom/>
      <diagonal/>
    </border>
    <border>
      <left style="thin">
        <color indexed="64"/>
      </left>
      <right/>
      <top style="thin">
        <color indexed="64"/>
      </top>
      <bottom style="thin">
        <color indexed="64"/>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diagonal/>
    </border>
    <border>
      <left/>
      <right/>
      <top style="medium">
        <color auto="1"/>
      </top>
      <bottom style="medium">
        <color auto="1"/>
      </bottom>
      <diagonal/>
    </border>
    <border>
      <left style="thin">
        <color auto="1"/>
      </left>
      <right/>
      <top style="medium">
        <color indexed="64"/>
      </top>
      <bottom style="medium">
        <color indexed="64"/>
      </bottom>
      <diagonal/>
    </border>
    <border>
      <left style="medium">
        <color auto="1"/>
      </left>
      <right style="thin">
        <color indexed="64"/>
      </right>
      <top style="thin">
        <color indexed="64"/>
      </top>
      <bottom style="medium">
        <color indexed="64"/>
      </bottom>
      <diagonal/>
    </border>
    <border>
      <left style="medium">
        <color auto="1"/>
      </left>
      <right style="thin">
        <color auto="1"/>
      </right>
      <top style="medium">
        <color auto="1"/>
      </top>
      <bottom/>
      <diagonal/>
    </border>
    <border>
      <left style="thin">
        <color indexed="64"/>
      </left>
      <right/>
      <top style="thin">
        <color indexed="64"/>
      </top>
      <bottom style="medium">
        <color indexed="64"/>
      </bottom>
      <diagonal/>
    </border>
  </borders>
  <cellStyleXfs count="2">
    <xf numFmtId="0" fontId="0" fillId="0" borderId="0"/>
    <xf numFmtId="0" fontId="12" fillId="0" borderId="0"/>
  </cellStyleXfs>
  <cellXfs count="171">
    <xf numFmtId="0" fontId="0" fillId="0" borderId="0" xfId="0"/>
    <xf numFmtId="0" fontId="0" fillId="0" borderId="0" xfId="0" applyAlignment="1"/>
    <xf numFmtId="0" fontId="1" fillId="0" borderId="0" xfId="0" applyFont="1" applyAlignment="1"/>
    <xf numFmtId="0" fontId="3" fillId="0" borderId="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5" fillId="0" borderId="1" xfId="0" applyFont="1" applyBorder="1" applyAlignment="1">
      <alignment horizontal="center" vertical="top" wrapText="1"/>
    </xf>
    <xf numFmtId="0" fontId="6" fillId="0" borderId="3" xfId="0" applyFont="1" applyBorder="1" applyAlignment="1">
      <alignment horizontal="center" vertical="top" wrapText="1"/>
    </xf>
    <xf numFmtId="0" fontId="7"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vertical="top" wrapText="1"/>
    </xf>
    <xf numFmtId="0" fontId="8" fillId="0" borderId="6" xfId="0" applyFont="1" applyBorder="1" applyAlignment="1">
      <alignment vertical="center" wrapText="1"/>
    </xf>
    <xf numFmtId="0" fontId="2" fillId="0" borderId="6" xfId="0" applyFont="1" applyBorder="1" applyAlignment="1">
      <alignment vertical="center" wrapText="1"/>
    </xf>
    <xf numFmtId="0" fontId="2" fillId="0" borderId="8" xfId="0" applyFont="1" applyBorder="1" applyAlignment="1">
      <alignment vertical="center" wrapText="1"/>
    </xf>
    <xf numFmtId="0" fontId="8" fillId="0" borderId="0" xfId="0" applyFont="1" applyBorder="1" applyAlignment="1">
      <alignment horizontal="center" vertical="top" wrapText="1"/>
    </xf>
    <xf numFmtId="0" fontId="9" fillId="0" borderId="0" xfId="0" applyFont="1" applyBorder="1" applyAlignment="1">
      <alignment horizontal="justify" vertical="top" wrapText="1"/>
    </xf>
    <xf numFmtId="0" fontId="3" fillId="0" borderId="0" xfId="0" applyFont="1" applyBorder="1" applyAlignment="1">
      <alignment horizontal="center" vertical="top" wrapText="1"/>
    </xf>
    <xf numFmtId="0" fontId="8" fillId="0" borderId="0" xfId="0" applyFont="1" applyBorder="1" applyAlignment="1">
      <alignment vertical="center" wrapText="1"/>
    </xf>
    <xf numFmtId="0" fontId="5" fillId="0" borderId="0" xfId="0" applyFont="1" applyBorder="1" applyAlignment="1">
      <alignment horizontal="left" vertical="center" wrapText="1"/>
    </xf>
    <xf numFmtId="0" fontId="2" fillId="0" borderId="0" xfId="0" applyFont="1" applyAlignment="1">
      <alignment horizontal="center" vertical="top" wrapText="1"/>
    </xf>
    <xf numFmtId="0" fontId="3" fillId="0" borderId="0" xfId="0" applyFont="1" applyAlignment="1">
      <alignment horizontal="left" vertical="center"/>
    </xf>
    <xf numFmtId="0" fontId="3" fillId="0" borderId="0" xfId="0" applyFont="1" applyAlignment="1">
      <alignment vertical="center"/>
    </xf>
    <xf numFmtId="0" fontId="5" fillId="0" borderId="18" xfId="0" applyFont="1" applyBorder="1" applyAlignment="1">
      <alignment horizontal="center" vertical="center" wrapText="1"/>
    </xf>
    <xf numFmtId="0" fontId="5"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2" fillId="0" borderId="5" xfId="0" applyFont="1" applyBorder="1" applyAlignment="1">
      <alignment horizontal="center" vertical="top" wrapText="1"/>
    </xf>
    <xf numFmtId="0" fontId="0" fillId="0" borderId="0" xfId="0" applyBorder="1"/>
    <xf numFmtId="0" fontId="10" fillId="0" borderId="0" xfId="0" applyFont="1"/>
    <xf numFmtId="0" fontId="10" fillId="0" borderId="0" xfId="0" applyFont="1" applyBorder="1"/>
    <xf numFmtId="0" fontId="0" fillId="0" borderId="0" xfId="0" applyNumberFormat="1"/>
    <xf numFmtId="0" fontId="8" fillId="0" borderId="23" xfId="0" applyFont="1" applyBorder="1" applyAlignment="1">
      <alignment vertical="center" wrapText="1"/>
    </xf>
    <xf numFmtId="0" fontId="3" fillId="2" borderId="0" xfId="0" applyFont="1" applyFill="1" applyAlignment="1">
      <alignment horizontal="left" vertical="center"/>
    </xf>
    <xf numFmtId="0" fontId="5" fillId="0" borderId="0" xfId="0" applyFont="1" applyBorder="1" applyAlignment="1">
      <alignment horizontal="right" vertical="top" wrapText="1"/>
    </xf>
    <xf numFmtId="0" fontId="5" fillId="0" borderId="1" xfId="0" applyFont="1" applyBorder="1" applyAlignment="1">
      <alignment horizontal="center" vertical="top" wrapText="1"/>
    </xf>
    <xf numFmtId="0" fontId="8" fillId="0" borderId="20" xfId="0" applyFont="1" applyBorder="1" applyAlignment="1">
      <alignment horizontal="center" vertical="top" wrapText="1"/>
    </xf>
    <xf numFmtId="165" fontId="8" fillId="0" borderId="9" xfId="0" applyNumberFormat="1" applyFont="1" applyBorder="1" applyAlignment="1">
      <alignment horizontal="center" vertical="top" wrapText="1"/>
    </xf>
    <xf numFmtId="0" fontId="8" fillId="0" borderId="15" xfId="0" applyFont="1" applyBorder="1" applyAlignment="1">
      <alignment horizontal="center" vertical="top" wrapText="1"/>
    </xf>
    <xf numFmtId="0" fontId="8" fillId="0" borderId="20" xfId="0" applyFont="1" applyBorder="1" applyAlignment="1">
      <alignment horizontal="center" vertical="top" wrapText="1"/>
    </xf>
    <xf numFmtId="0" fontId="8" fillId="0" borderId="16" xfId="0" applyFont="1" applyBorder="1" applyAlignment="1">
      <alignment vertical="center" wrapText="1"/>
    </xf>
    <xf numFmtId="0" fontId="8" fillId="0" borderId="9" xfId="0" applyFont="1" applyBorder="1" applyAlignment="1">
      <alignment horizontal="center" vertical="top" wrapText="1"/>
    </xf>
    <xf numFmtId="0" fontId="8" fillId="0" borderId="11" xfId="0" applyFont="1" applyBorder="1" applyAlignment="1">
      <alignment vertical="center" wrapText="1"/>
    </xf>
    <xf numFmtId="0" fontId="3" fillId="0" borderId="7" xfId="0" applyFont="1" applyBorder="1" applyAlignment="1">
      <alignment horizontal="center" vertical="top" wrapText="1"/>
    </xf>
    <xf numFmtId="164" fontId="8" fillId="0" borderId="9" xfId="0" applyNumberFormat="1" applyFont="1" applyBorder="1" applyAlignment="1">
      <alignment horizontal="center" vertical="top" wrapText="1"/>
    </xf>
    <xf numFmtId="1" fontId="8" fillId="0" borderId="9" xfId="0" applyNumberFormat="1" applyFont="1" applyBorder="1" applyAlignment="1">
      <alignment horizontal="center" vertical="top" wrapText="1"/>
    </xf>
    <xf numFmtId="1" fontId="8" fillId="0" borderId="15" xfId="0" applyNumberFormat="1" applyFont="1" applyBorder="1" applyAlignment="1">
      <alignment horizontal="center" vertical="top" wrapText="1"/>
    </xf>
    <xf numFmtId="0" fontId="8" fillId="0" borderId="24" xfId="0" applyFont="1" applyBorder="1" applyAlignment="1">
      <alignment horizontal="center" vertical="top" wrapText="1"/>
    </xf>
    <xf numFmtId="0" fontId="8" fillId="0" borderId="10" xfId="0" applyFont="1" applyBorder="1" applyAlignment="1">
      <alignment horizontal="center" vertical="top" wrapText="1"/>
    </xf>
    <xf numFmtId="0" fontId="3" fillId="2" borderId="0" xfId="0" applyFont="1" applyFill="1" applyBorder="1" applyAlignment="1">
      <alignment vertical="center"/>
    </xf>
    <xf numFmtId="0" fontId="10" fillId="0" borderId="2" xfId="0" applyFont="1" applyBorder="1"/>
    <xf numFmtId="0" fontId="3" fillId="0" borderId="14" xfId="0" applyFont="1" applyBorder="1" applyAlignment="1">
      <alignment vertical="top" wrapText="1"/>
    </xf>
    <xf numFmtId="0" fontId="8" fillId="0" borderId="27" xfId="0" applyFont="1" applyBorder="1" applyAlignment="1">
      <alignment horizontal="center" vertical="top" wrapText="1"/>
    </xf>
    <xf numFmtId="0" fontId="8" fillId="0" borderId="28" xfId="0" applyFont="1" applyBorder="1" applyAlignment="1">
      <alignment horizontal="center" vertical="top" wrapText="1"/>
    </xf>
    <xf numFmtId="49" fontId="8" fillId="0" borderId="15" xfId="0" applyNumberFormat="1"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center" wrapText="1"/>
    </xf>
    <xf numFmtId="0" fontId="3" fillId="0" borderId="6" xfId="0" applyFont="1" applyBorder="1"/>
    <xf numFmtId="0" fontId="8" fillId="0" borderId="27" xfId="0" applyFont="1" applyBorder="1" applyAlignment="1">
      <alignment vertical="center" wrapText="1"/>
    </xf>
    <xf numFmtId="0" fontId="0" fillId="0" borderId="32" xfId="0" applyBorder="1"/>
    <xf numFmtId="0" fontId="3" fillId="0" borderId="34" xfId="0" applyFont="1" applyBorder="1" applyAlignment="1">
      <alignment vertical="top" wrapText="1"/>
    </xf>
    <xf numFmtId="164" fontId="8" fillId="0" borderId="24" xfId="0" applyNumberFormat="1" applyFont="1" applyBorder="1" applyAlignment="1">
      <alignment horizontal="center" vertical="top" wrapText="1"/>
    </xf>
    <xf numFmtId="1" fontId="8" fillId="0" borderId="27" xfId="0" applyNumberFormat="1" applyFont="1" applyBorder="1" applyAlignment="1">
      <alignment horizontal="center" vertical="top" wrapText="1"/>
    </xf>
    <xf numFmtId="49" fontId="8" fillId="0" borderId="9" xfId="0" applyNumberFormat="1" applyFont="1" applyBorder="1" applyAlignment="1">
      <alignment horizontal="center" vertical="top" wrapText="1"/>
    </xf>
    <xf numFmtId="49" fontId="8" fillId="0" borderId="27" xfId="0" applyNumberFormat="1" applyFont="1" applyBorder="1" applyAlignment="1">
      <alignment horizontal="center" vertical="top" wrapText="1"/>
    </xf>
    <xf numFmtId="0" fontId="3" fillId="0" borderId="13" xfId="0" applyFont="1" applyBorder="1" applyAlignment="1">
      <alignment horizontal="justify" vertical="top" wrapText="1"/>
    </xf>
    <xf numFmtId="0" fontId="3" fillId="0" borderId="6" xfId="0" applyFont="1" applyBorder="1" applyAlignment="1">
      <alignment horizontal="justify" vertical="top" wrapText="1"/>
    </xf>
    <xf numFmtId="0" fontId="3" fillId="0" borderId="14" xfId="0" applyFont="1" applyBorder="1" applyAlignment="1">
      <alignment horizontal="justify" vertical="top" wrapText="1"/>
    </xf>
    <xf numFmtId="0" fontId="8" fillId="0" borderId="30" xfId="0" applyFont="1" applyBorder="1" applyAlignment="1">
      <alignment horizontal="center" vertical="top" wrapText="1"/>
    </xf>
    <xf numFmtId="0" fontId="3" fillId="0" borderId="37" xfId="0" applyFont="1" applyBorder="1" applyAlignment="1">
      <alignment vertical="top" wrapText="1"/>
    </xf>
    <xf numFmtId="0" fontId="3" fillId="0" borderId="38" xfId="0" applyFont="1" applyBorder="1" applyAlignment="1">
      <alignment vertical="top" wrapText="1"/>
    </xf>
    <xf numFmtId="0" fontId="3" fillId="0" borderId="7" xfId="0" applyFont="1" applyBorder="1" applyAlignment="1">
      <alignment vertical="top" wrapText="1"/>
    </xf>
    <xf numFmtId="0" fontId="13" fillId="0" borderId="14" xfId="0" applyFont="1" applyBorder="1" applyAlignment="1">
      <alignment horizontal="left" vertical="top" wrapText="1"/>
    </xf>
    <xf numFmtId="0" fontId="13" fillId="0" borderId="40" xfId="0" applyFont="1" applyBorder="1" applyAlignment="1">
      <alignment horizontal="left" vertical="top" wrapText="1"/>
    </xf>
    <xf numFmtId="0" fontId="13" fillId="0" borderId="25" xfId="0" applyFont="1" applyBorder="1" applyAlignment="1">
      <alignment horizontal="left" vertical="top" wrapText="1"/>
    </xf>
    <xf numFmtId="0" fontId="13" fillId="0" borderId="20" xfId="0" applyFont="1" applyBorder="1" applyAlignment="1">
      <alignment horizontal="left" vertical="top" wrapText="1"/>
    </xf>
    <xf numFmtId="0" fontId="13" fillId="0" borderId="15" xfId="0" applyFont="1" applyBorder="1" applyAlignment="1">
      <alignment horizontal="lef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center" vertical="top" wrapText="1"/>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7" xfId="0" applyFont="1" applyBorder="1" applyAlignment="1">
      <alignment horizontal="center" vertical="center" wrapText="1"/>
    </xf>
    <xf numFmtId="2" fontId="10" fillId="0" borderId="37" xfId="0" applyNumberFormat="1" applyFont="1" applyBorder="1" applyAlignment="1">
      <alignment horizontal="center" vertical="center" wrapText="1"/>
    </xf>
    <xf numFmtId="0" fontId="10" fillId="0" borderId="38" xfId="0" applyFont="1" applyBorder="1" applyAlignment="1">
      <alignment horizontal="center" vertical="center" wrapText="1"/>
    </xf>
    <xf numFmtId="0" fontId="10" fillId="0" borderId="23" xfId="0" applyFont="1" applyBorder="1" applyAlignment="1">
      <alignment horizontal="center" vertical="center" wrapText="1"/>
    </xf>
    <xf numFmtId="0" fontId="15" fillId="0" borderId="27" xfId="0" applyFont="1" applyBorder="1" applyAlignment="1">
      <alignment horizontal="justify" vertical="top" wrapText="1"/>
    </xf>
    <xf numFmtId="0" fontId="15" fillId="0" borderId="30" xfId="0" applyFont="1" applyBorder="1" applyAlignment="1">
      <alignment horizontal="justify" vertical="top" wrapText="1"/>
    </xf>
    <xf numFmtId="0" fontId="10" fillId="0" borderId="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6" xfId="0" applyFont="1" applyBorder="1" applyAlignment="1">
      <alignment horizontal="center" vertical="center" wrapText="1"/>
    </xf>
    <xf numFmtId="0" fontId="15" fillId="0" borderId="10" xfId="0" applyFont="1" applyBorder="1" applyAlignment="1">
      <alignment horizontal="justify" vertical="top" wrapText="1"/>
    </xf>
    <xf numFmtId="0" fontId="15" fillId="0" borderId="27"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30" xfId="0" applyFont="1" applyBorder="1" applyAlignment="1">
      <alignment horizontal="justify" vertical="center" wrapText="1"/>
    </xf>
    <xf numFmtId="0" fontId="15" fillId="0" borderId="27" xfId="0" applyFont="1" applyBorder="1" applyAlignment="1">
      <alignment horizontal="justify" wrapText="1"/>
    </xf>
    <xf numFmtId="0" fontId="15" fillId="0" borderId="30" xfId="0" applyFont="1" applyBorder="1" applyAlignment="1">
      <alignment horizontal="justify" wrapText="1"/>
    </xf>
    <xf numFmtId="0" fontId="3" fillId="0" borderId="6" xfId="0" applyFont="1" applyBorder="1" applyAlignment="1">
      <alignment wrapText="1"/>
    </xf>
    <xf numFmtId="0" fontId="15" fillId="0" borderId="13" xfId="0" applyFont="1" applyBorder="1" applyAlignment="1">
      <alignment horizontal="justify" vertical="top" wrapText="1"/>
    </xf>
    <xf numFmtId="2" fontId="10" fillId="0" borderId="6" xfId="0" applyNumberFormat="1" applyFont="1" applyBorder="1" applyAlignment="1">
      <alignment horizontal="center" vertical="center" wrapText="1"/>
    </xf>
    <xf numFmtId="2" fontId="10" fillId="0" borderId="11" xfId="0" applyNumberFormat="1" applyFont="1" applyBorder="1" applyAlignment="1">
      <alignment horizontal="center" vertical="center" wrapText="1"/>
    </xf>
    <xf numFmtId="2" fontId="10" fillId="0" borderId="27" xfId="0" applyNumberFormat="1" applyFont="1" applyBorder="1" applyAlignment="1">
      <alignment horizontal="center" vertical="center" wrapText="1"/>
    </xf>
    <xf numFmtId="2" fontId="8" fillId="0" borderId="27" xfId="0" applyNumberFormat="1" applyFont="1" applyBorder="1" applyAlignment="1">
      <alignment vertical="center" wrapText="1"/>
    </xf>
    <xf numFmtId="2" fontId="10" fillId="0" borderId="16" xfId="0" applyNumberFormat="1" applyFont="1" applyBorder="1" applyAlignment="1">
      <alignment horizontal="center" vertical="center" wrapText="1"/>
    </xf>
    <xf numFmtId="2" fontId="8" fillId="0" borderId="16" xfId="0" applyNumberFormat="1" applyFont="1" applyBorder="1" applyAlignment="1">
      <alignment vertical="center" wrapText="1"/>
    </xf>
    <xf numFmtId="0" fontId="15" fillId="0" borderId="35" xfId="0" applyFont="1" applyBorder="1" applyAlignment="1">
      <alignment horizontal="justify" vertical="top" wrapText="1"/>
    </xf>
    <xf numFmtId="0" fontId="15" fillId="0" borderId="36" xfId="0" applyFont="1" applyBorder="1" applyAlignment="1">
      <alignment horizontal="justify" vertical="top" wrapText="1"/>
    </xf>
    <xf numFmtId="0" fontId="8" fillId="0" borderId="39" xfId="0" applyFont="1" applyBorder="1" applyAlignment="1">
      <alignment horizontal="center" vertical="top" wrapText="1"/>
    </xf>
    <xf numFmtId="49" fontId="8" fillId="0" borderId="31" xfId="0" applyNumberFormat="1" applyFont="1" applyBorder="1" applyAlignment="1">
      <alignment horizontal="center" vertical="top" wrapText="1"/>
    </xf>
    <xf numFmtId="0" fontId="15" fillId="0" borderId="33" xfId="0" applyFont="1" applyBorder="1" applyAlignment="1">
      <alignment horizontal="justify" vertical="top" wrapText="1"/>
    </xf>
    <xf numFmtId="0" fontId="15" fillId="0" borderId="41" xfId="0" applyFont="1" applyBorder="1" applyAlignment="1">
      <alignment horizontal="justify" vertical="top" wrapText="1"/>
    </xf>
    <xf numFmtId="0" fontId="10" fillId="0" borderId="33" xfId="0" applyFont="1" applyBorder="1" applyAlignment="1">
      <alignment horizontal="center" vertical="center" wrapText="1"/>
    </xf>
    <xf numFmtId="0" fontId="10" fillId="0" borderId="13" xfId="0" applyFont="1" applyBorder="1" applyAlignment="1">
      <alignment horizontal="center" vertical="center" wrapText="1"/>
    </xf>
    <xf numFmtId="2" fontId="10" fillId="0" borderId="13" xfId="0" applyNumberFormat="1" applyFont="1" applyBorder="1" applyAlignment="1">
      <alignment horizontal="center" wrapText="1"/>
    </xf>
    <xf numFmtId="2" fontId="10" fillId="0" borderId="27" xfId="0" applyNumberFormat="1" applyFont="1" applyBorder="1" applyAlignment="1">
      <alignment horizontal="center" wrapText="1"/>
    </xf>
    <xf numFmtId="2" fontId="10" fillId="0" borderId="16" xfId="0" applyNumberFormat="1" applyFont="1" applyBorder="1" applyAlignment="1">
      <alignment horizontal="center" wrapText="1"/>
    </xf>
    <xf numFmtId="0" fontId="10" fillId="0" borderId="21" xfId="0" applyFont="1" applyBorder="1" applyAlignment="1">
      <alignment horizontal="center" vertical="center" wrapText="1"/>
    </xf>
    <xf numFmtId="2" fontId="10" fillId="0" borderId="13" xfId="0" applyNumberFormat="1" applyFont="1" applyBorder="1" applyAlignment="1">
      <alignment horizontal="center" vertical="center" wrapText="1"/>
    </xf>
    <xf numFmtId="2" fontId="16" fillId="0" borderId="26" xfId="1" applyNumberFormat="1" applyFont="1" applyBorder="1" applyAlignment="1">
      <alignment horizontal="center" vertical="center"/>
    </xf>
    <xf numFmtId="0" fontId="16" fillId="0" borderId="26" xfId="0" applyFont="1" applyBorder="1" applyAlignment="1">
      <alignment horizontal="center" vertical="center"/>
    </xf>
    <xf numFmtId="0" fontId="16" fillId="0" borderId="26" xfId="0" applyFont="1" applyBorder="1" applyAlignment="1">
      <alignment horizontal="center" vertical="center" wrapText="1"/>
    </xf>
    <xf numFmtId="0" fontId="16" fillId="0" borderId="11" xfId="1" applyFont="1" applyBorder="1" applyAlignment="1">
      <alignment horizontal="left" vertical="top" wrapText="1"/>
    </xf>
    <xf numFmtId="0" fontId="16" fillId="0" borderId="11" xfId="0" applyFont="1" applyBorder="1" applyAlignment="1">
      <alignment horizontal="center" vertical="center"/>
    </xf>
    <xf numFmtId="0" fontId="16" fillId="0" borderId="10" xfId="0" applyFont="1" applyBorder="1" applyAlignment="1">
      <alignment horizontal="center" vertical="top"/>
    </xf>
    <xf numFmtId="0" fontId="17" fillId="0" borderId="11" xfId="0" applyFont="1" applyBorder="1" applyAlignment="1">
      <alignment horizontal="center" vertical="top" wrapText="1"/>
    </xf>
    <xf numFmtId="0" fontId="16" fillId="0" borderId="11" xfId="0" applyFont="1" applyBorder="1" applyAlignment="1">
      <alignment horizontal="center" vertical="top"/>
    </xf>
    <xf numFmtId="0" fontId="17" fillId="0" borderId="11" xfId="0" applyFont="1" applyBorder="1" applyAlignment="1">
      <alignment horizontal="left" vertical="top" wrapText="1"/>
    </xf>
    <xf numFmtId="0" fontId="16" fillId="0" borderId="11" xfId="1" applyFont="1" applyBorder="1" applyAlignment="1">
      <alignment horizontal="center" vertical="top"/>
    </xf>
    <xf numFmtId="0" fontId="16" fillId="0" borderId="11" xfId="1" applyFont="1" applyBorder="1" applyAlignment="1">
      <alignment horizontal="left" vertical="center" wrapText="1"/>
    </xf>
    <xf numFmtId="0" fontId="16" fillId="0" borderId="11" xfId="1" applyFont="1" applyBorder="1" applyAlignment="1">
      <alignment horizontal="center" vertical="center" wrapText="1"/>
    </xf>
    <xf numFmtId="2" fontId="16" fillId="0" borderId="11" xfId="0" applyNumberFormat="1" applyFont="1" applyBorder="1" applyAlignment="1">
      <alignment horizontal="center" vertical="center"/>
    </xf>
    <xf numFmtId="0" fontId="16" fillId="0" borderId="11" xfId="1" applyFont="1" applyBorder="1" applyAlignment="1">
      <alignment horizontal="center" vertical="center"/>
    </xf>
    <xf numFmtId="0" fontId="17" fillId="0" borderId="11" xfId="0" applyFont="1" applyBorder="1" applyAlignment="1">
      <alignment horizontal="left" vertical="center" wrapText="1"/>
    </xf>
    <xf numFmtId="2" fontId="16" fillId="0" borderId="10" xfId="0" applyNumberFormat="1" applyFont="1" applyBorder="1" applyAlignment="1">
      <alignment horizontal="center" vertical="center"/>
    </xf>
    <xf numFmtId="2" fontId="17" fillId="0" borderId="22" xfId="0" applyNumberFormat="1" applyFont="1" applyBorder="1" applyAlignment="1">
      <alignment horizontal="center" vertical="center" wrapText="1"/>
    </xf>
    <xf numFmtId="2" fontId="17" fillId="0" borderId="19" xfId="0" applyNumberFormat="1" applyFont="1" applyBorder="1" applyAlignment="1">
      <alignment horizontal="center" vertical="center"/>
    </xf>
    <xf numFmtId="0" fontId="16" fillId="0" borderId="23" xfId="0" applyFont="1" applyBorder="1" applyAlignment="1">
      <alignment vertical="center" wrapText="1"/>
    </xf>
    <xf numFmtId="0" fontId="15" fillId="0" borderId="11" xfId="0" applyFont="1" applyBorder="1" applyAlignment="1">
      <alignment horizontal="justify" vertical="top" wrapText="1"/>
    </xf>
    <xf numFmtId="0" fontId="10" fillId="0" borderId="12" xfId="0" applyFont="1" applyBorder="1" applyAlignment="1">
      <alignment horizontal="center" vertical="center" wrapText="1"/>
    </xf>
    <xf numFmtId="2" fontId="18" fillId="0" borderId="22" xfId="0" applyNumberFormat="1" applyFont="1" applyBorder="1" applyAlignment="1">
      <alignment horizontal="center" vertical="center" wrapText="1"/>
    </xf>
    <xf numFmtId="2" fontId="18" fillId="0" borderId="7" xfId="0" applyNumberFormat="1" applyFont="1" applyBorder="1" applyAlignment="1">
      <alignment horizontal="center" vertical="center" wrapText="1"/>
    </xf>
    <xf numFmtId="2" fontId="10" fillId="0" borderId="19" xfId="0" applyNumberFormat="1" applyFont="1" applyBorder="1" applyAlignment="1">
      <alignment horizontal="center" vertical="center" wrapText="1"/>
    </xf>
    <xf numFmtId="2" fontId="10" fillId="0" borderId="14" xfId="0" applyNumberFormat="1" applyFont="1" applyBorder="1" applyAlignment="1">
      <alignment horizontal="center" vertical="center" wrapText="1"/>
    </xf>
    <xf numFmtId="2" fontId="19" fillId="0" borderId="7" xfId="0" applyNumberFormat="1" applyFont="1" applyBorder="1" applyAlignment="1">
      <alignment horizontal="center" vertical="center" wrapText="1"/>
    </xf>
    <xf numFmtId="2" fontId="18" fillId="0" borderId="37" xfId="0" applyNumberFormat="1" applyFont="1" applyBorder="1" applyAlignment="1">
      <alignment horizontal="center" vertical="center" wrapText="1"/>
    </xf>
    <xf numFmtId="0" fontId="20" fillId="0" borderId="0" xfId="0" applyFont="1"/>
    <xf numFmtId="0" fontId="5" fillId="0" borderId="1" xfId="0" applyFont="1" applyBorder="1" applyAlignment="1">
      <alignment horizontal="right" vertical="top" wrapText="1"/>
    </xf>
    <xf numFmtId="0" fontId="5" fillId="0" borderId="18" xfId="0" applyFont="1" applyBorder="1" applyAlignment="1">
      <alignment horizontal="right" vertical="top" wrapText="1"/>
    </xf>
    <xf numFmtId="0" fontId="5" fillId="0" borderId="25" xfId="0" applyFont="1" applyBorder="1" applyAlignment="1">
      <alignment horizontal="right" vertical="top" wrapText="1"/>
    </xf>
    <xf numFmtId="0" fontId="5" fillId="0" borderId="7" xfId="0" applyFont="1" applyBorder="1" applyAlignment="1">
      <alignment horizontal="right" vertical="top" wrapText="1"/>
    </xf>
    <xf numFmtId="0" fontId="17" fillId="0" borderId="25" xfId="0" applyFont="1" applyBorder="1" applyAlignment="1">
      <alignment horizontal="right" vertical="top" wrapText="1"/>
    </xf>
    <xf numFmtId="0" fontId="17" fillId="0" borderId="7" xfId="0" applyFont="1" applyBorder="1" applyAlignment="1">
      <alignment horizontal="right" vertical="top" wrapText="1"/>
    </xf>
    <xf numFmtId="0" fontId="8" fillId="0" borderId="0" xfId="0" applyFont="1" applyBorder="1" applyAlignment="1">
      <alignment horizontal="left" vertical="top" wrapText="1"/>
    </xf>
    <xf numFmtId="0" fontId="3" fillId="0" borderId="0" xfId="0" applyFont="1" applyBorder="1" applyAlignment="1">
      <alignment horizontal="left"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Border="1" applyAlignment="1">
      <alignment horizontal="right" vertical="top"/>
    </xf>
    <xf numFmtId="0" fontId="3" fillId="0" borderId="0"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0" xfId="0" applyBorder="1" applyAlignment="1">
      <alignment horizontal="center" vertical="top"/>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3" fillId="2" borderId="0" xfId="0" applyFont="1" applyFill="1" applyBorder="1" applyAlignment="1">
      <alignment horizontal="center" vertical="center" wrapText="1"/>
    </xf>
    <xf numFmtId="0" fontId="11" fillId="0" borderId="0" xfId="0" applyFont="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3"/>
  <sheetViews>
    <sheetView tabSelected="1" topLeftCell="A220" zoomScaleNormal="100" workbookViewId="0">
      <selection activeCell="I187" sqref="I187"/>
    </sheetView>
  </sheetViews>
  <sheetFormatPr defaultRowHeight="15" x14ac:dyDescent="0.25"/>
  <cols>
    <col min="1" max="1" width="6.7109375" style="1" customWidth="1"/>
    <col min="2" max="2" width="41.7109375" style="1"/>
    <col min="3" max="3" width="12.7109375" style="2"/>
    <col min="4" max="4" width="17"/>
    <col min="5" max="5" width="11.5703125" customWidth="1"/>
    <col min="6" max="6" width="9.85546875"/>
    <col min="7" max="7" width="13" customWidth="1"/>
    <col min="8" max="8" width="13.42578125" customWidth="1"/>
    <col min="9" max="9" width="16.7109375" customWidth="1"/>
    <col min="10" max="10" width="10.42578125"/>
    <col min="11" max="11" width="12.5703125"/>
    <col min="12" max="12" width="10.85546875"/>
    <col min="13" max="1025" width="8.140625"/>
  </cols>
  <sheetData>
    <row r="1" spans="1:15" ht="15.6" customHeight="1" x14ac:dyDescent="0.25">
      <c r="A1" s="160" t="s">
        <v>147</v>
      </c>
      <c r="B1" s="160"/>
      <c r="C1" s="160"/>
      <c r="D1" s="160"/>
      <c r="E1" s="160"/>
      <c r="F1" s="160"/>
      <c r="G1" s="160"/>
      <c r="H1" s="160"/>
      <c r="I1" s="160"/>
    </row>
    <row r="2" spans="1:15" ht="15.6" customHeight="1" x14ac:dyDescent="0.25">
      <c r="A2" s="161" t="s">
        <v>149</v>
      </c>
      <c r="B2" s="161"/>
      <c r="C2" s="161"/>
      <c r="D2" s="161"/>
      <c r="E2" s="161"/>
      <c r="F2" s="161"/>
      <c r="G2" s="161"/>
      <c r="H2" s="161"/>
      <c r="I2" s="161"/>
    </row>
    <row r="3" spans="1:15" ht="16.5" customHeight="1" x14ac:dyDescent="0.25">
      <c r="A3" s="162" t="s">
        <v>148</v>
      </c>
      <c r="B3" s="162"/>
      <c r="C3" s="162"/>
      <c r="D3" s="162"/>
      <c r="E3" s="162"/>
      <c r="F3" s="162"/>
      <c r="G3" s="162"/>
      <c r="H3" s="162"/>
      <c r="I3" s="162"/>
    </row>
    <row r="4" spans="1:15" ht="15.6" customHeight="1" x14ac:dyDescent="0.25">
      <c r="A4" s="161" t="s">
        <v>0</v>
      </c>
      <c r="B4" s="161"/>
      <c r="C4" s="161"/>
      <c r="D4" s="161"/>
      <c r="E4" s="161"/>
      <c r="F4" s="161"/>
      <c r="G4" s="161"/>
      <c r="H4" s="161"/>
      <c r="I4" s="161"/>
    </row>
    <row r="5" spans="1:15" ht="11.1" customHeight="1" x14ac:dyDescent="0.25">
      <c r="A5" s="3"/>
      <c r="B5" s="3"/>
      <c r="C5" s="3"/>
      <c r="D5" s="3"/>
      <c r="E5" s="3"/>
      <c r="F5" s="3"/>
      <c r="G5" s="3"/>
      <c r="H5" s="3"/>
      <c r="I5" s="3"/>
    </row>
    <row r="6" spans="1:15" ht="12" customHeight="1" x14ac:dyDescent="0.25">
      <c r="A6" s="16"/>
      <c r="B6" s="17"/>
      <c r="C6" s="18"/>
      <c r="D6" s="19"/>
      <c r="E6" s="19"/>
      <c r="F6" s="19"/>
      <c r="G6" s="19"/>
      <c r="H6" s="19"/>
      <c r="I6" s="19"/>
      <c r="J6" s="32"/>
    </row>
    <row r="7" spans="1:15" ht="20.85" customHeight="1" x14ac:dyDescent="0.25">
      <c r="A7" s="50" t="s">
        <v>151</v>
      </c>
      <c r="B7" s="50"/>
      <c r="C7" s="50"/>
      <c r="D7" s="50"/>
      <c r="E7" s="50"/>
      <c r="F7" s="50"/>
      <c r="G7" s="50"/>
      <c r="H7" s="50"/>
      <c r="I7" s="50"/>
      <c r="J7" s="50"/>
      <c r="K7" s="1"/>
    </row>
    <row r="8" spans="1:15" ht="10.35" customHeight="1" x14ac:dyDescent="0.25">
      <c r="A8" s="4"/>
      <c r="B8" s="4"/>
      <c r="C8" s="4"/>
      <c r="D8" s="4"/>
      <c r="E8" s="4"/>
      <c r="F8" s="4"/>
      <c r="G8" s="4"/>
      <c r="H8" s="4"/>
      <c r="I8" s="4"/>
      <c r="O8" s="5"/>
    </row>
    <row r="9" spans="1:15" ht="12.6" customHeight="1" x14ac:dyDescent="0.25">
      <c r="A9"/>
      <c r="B9"/>
      <c r="C9" s="5"/>
      <c r="D9" s="6"/>
      <c r="E9" s="7"/>
      <c r="F9" s="5"/>
      <c r="G9" s="5"/>
      <c r="H9" s="5"/>
      <c r="I9" s="5"/>
    </row>
    <row r="10" spans="1:15" ht="14.25" customHeight="1" x14ac:dyDescent="0.25">
      <c r="A10" s="21"/>
      <c r="B10" s="22" t="s">
        <v>194</v>
      </c>
      <c r="C10" s="23"/>
      <c r="D10" s="23"/>
      <c r="E10" s="23"/>
      <c r="F10" s="23"/>
      <c r="G10" s="23"/>
      <c r="H10" s="21"/>
      <c r="I10" s="21"/>
    </row>
    <row r="11" spans="1:15" ht="12.6" customHeight="1" x14ac:dyDescent="0.25">
      <c r="A11"/>
      <c r="B11"/>
      <c r="C11" s="5"/>
      <c r="D11" s="6"/>
      <c r="E11" s="7" t="s">
        <v>1</v>
      </c>
      <c r="F11" s="5"/>
      <c r="G11" s="5"/>
      <c r="H11" s="5"/>
      <c r="I11" s="5"/>
    </row>
    <row r="12" spans="1:15" ht="15.6" customHeight="1" thickBot="1" x14ac:dyDescent="0.3">
      <c r="A12" s="157" t="s">
        <v>64</v>
      </c>
      <c r="B12" s="157"/>
      <c r="C12" s="157"/>
      <c r="D12" s="157"/>
      <c r="E12" s="157"/>
      <c r="F12" s="157"/>
      <c r="G12" s="157"/>
      <c r="H12" s="157"/>
      <c r="I12" s="157"/>
    </row>
    <row r="13" spans="1:15" ht="64.5" customHeight="1" thickBot="1" x14ac:dyDescent="0.3">
      <c r="A13" s="8" t="s">
        <v>2</v>
      </c>
      <c r="B13" s="36" t="s">
        <v>139</v>
      </c>
      <c r="C13" s="25" t="s">
        <v>140</v>
      </c>
      <c r="D13" s="24" t="s">
        <v>3</v>
      </c>
      <c r="E13" s="25" t="s">
        <v>4</v>
      </c>
      <c r="F13" s="25" t="s">
        <v>5</v>
      </c>
      <c r="G13" s="24" t="s">
        <v>141</v>
      </c>
      <c r="H13" s="24" t="s">
        <v>142</v>
      </c>
      <c r="I13" s="25" t="s">
        <v>6</v>
      </c>
    </row>
    <row r="14" spans="1:15" ht="15.75" thickBot="1" x14ac:dyDescent="0.3">
      <c r="A14" s="9">
        <v>1</v>
      </c>
      <c r="B14" s="9">
        <v>2</v>
      </c>
      <c r="C14" s="10">
        <v>3</v>
      </c>
      <c r="D14" s="26">
        <v>4</v>
      </c>
      <c r="E14" s="26">
        <v>5</v>
      </c>
      <c r="F14" s="26">
        <v>6</v>
      </c>
      <c r="G14" s="26">
        <v>7</v>
      </c>
      <c r="H14" s="26">
        <v>8</v>
      </c>
      <c r="I14" s="27">
        <v>9</v>
      </c>
    </row>
    <row r="15" spans="1:15" ht="15.6" customHeight="1" thickBot="1" x14ac:dyDescent="0.3">
      <c r="A15" s="158" t="s">
        <v>65</v>
      </c>
      <c r="B15" s="158"/>
      <c r="C15" s="158"/>
      <c r="D15" s="158"/>
      <c r="E15" s="158"/>
      <c r="F15" s="158"/>
      <c r="G15" s="158"/>
      <c r="H15" s="158"/>
      <c r="I15" s="158"/>
    </row>
    <row r="16" spans="1:15" ht="15.75" customHeight="1" x14ac:dyDescent="0.25">
      <c r="A16" s="11" t="s">
        <v>7</v>
      </c>
      <c r="B16" s="101" t="s">
        <v>66</v>
      </c>
      <c r="C16" s="163">
        <v>10500</v>
      </c>
      <c r="D16" s="91">
        <v>35</v>
      </c>
      <c r="E16" s="91">
        <v>300</v>
      </c>
      <c r="F16" s="103">
        <v>16.190000000000001</v>
      </c>
      <c r="G16" s="145">
        <f>F16*D16</f>
        <v>566.65000000000009</v>
      </c>
      <c r="H16" s="145">
        <f>ROUND(G16*1.05,2)</f>
        <v>594.98</v>
      </c>
      <c r="I16" s="88">
        <v>3183734190</v>
      </c>
    </row>
    <row r="17" spans="1:9" x14ac:dyDescent="0.25">
      <c r="A17" s="42" t="s">
        <v>8</v>
      </c>
      <c r="B17" s="99" t="s">
        <v>307</v>
      </c>
      <c r="C17" s="164"/>
      <c r="D17" s="92">
        <v>6</v>
      </c>
      <c r="E17" s="92" t="s">
        <v>310</v>
      </c>
      <c r="F17" s="104">
        <v>48.22</v>
      </c>
      <c r="G17" s="105">
        <f t="shared" ref="G17:G80" si="0">F17*D17</f>
        <v>289.32</v>
      </c>
      <c r="H17" s="105">
        <f t="shared" ref="H17:H80" si="1">ROUND(G17*1.05,2)</f>
        <v>303.79000000000002</v>
      </c>
      <c r="I17" s="89">
        <v>10759350190</v>
      </c>
    </row>
    <row r="18" spans="1:9" x14ac:dyDescent="0.25">
      <c r="A18" s="40" t="s">
        <v>9</v>
      </c>
      <c r="B18" s="99" t="s">
        <v>308</v>
      </c>
      <c r="C18" s="164"/>
      <c r="D18" s="93">
        <v>3</v>
      </c>
      <c r="E18" s="93" t="s">
        <v>311</v>
      </c>
      <c r="F18" s="105">
        <v>208.53</v>
      </c>
      <c r="G18" s="105">
        <f t="shared" si="0"/>
        <v>625.59</v>
      </c>
      <c r="H18" s="105">
        <f t="shared" si="1"/>
        <v>656.87</v>
      </c>
      <c r="I18" s="89">
        <v>5117208922</v>
      </c>
    </row>
    <row r="19" spans="1:9" ht="15" customHeight="1" thickBot="1" x14ac:dyDescent="0.3">
      <c r="A19" s="49" t="s">
        <v>154</v>
      </c>
      <c r="B19" s="100" t="s">
        <v>309</v>
      </c>
      <c r="C19" s="164"/>
      <c r="D19" s="94">
        <v>3</v>
      </c>
      <c r="E19" s="94" t="s">
        <v>311</v>
      </c>
      <c r="F19" s="107">
        <v>208.53</v>
      </c>
      <c r="G19" s="146">
        <f t="shared" si="0"/>
        <v>625.59</v>
      </c>
      <c r="H19" s="146">
        <f t="shared" si="1"/>
        <v>656.87</v>
      </c>
      <c r="I19" s="90">
        <v>5117291922</v>
      </c>
    </row>
    <row r="20" spans="1:9" ht="16.5" thickBot="1" x14ac:dyDescent="0.3">
      <c r="A20" s="56" t="s">
        <v>10</v>
      </c>
      <c r="B20" s="52" t="s">
        <v>67</v>
      </c>
      <c r="C20" s="159">
        <v>600</v>
      </c>
      <c r="D20" s="91">
        <v>4</v>
      </c>
      <c r="E20" s="91">
        <v>150</v>
      </c>
      <c r="F20" s="103">
        <v>24.29</v>
      </c>
      <c r="G20" s="145">
        <f t="shared" si="0"/>
        <v>97.16</v>
      </c>
      <c r="H20" s="145">
        <f t="shared" si="1"/>
        <v>102.02</v>
      </c>
      <c r="I20" s="88">
        <v>3333825190</v>
      </c>
    </row>
    <row r="21" spans="1:9" ht="15.75" thickBot="1" x14ac:dyDescent="0.3">
      <c r="A21" s="42" t="s">
        <v>11</v>
      </c>
      <c r="B21" s="96" t="s">
        <v>312</v>
      </c>
      <c r="C21" s="159"/>
      <c r="D21" s="92">
        <v>3</v>
      </c>
      <c r="E21" s="92" t="s">
        <v>315</v>
      </c>
      <c r="F21" s="104">
        <v>65.17</v>
      </c>
      <c r="G21" s="105">
        <f t="shared" si="0"/>
        <v>195.51</v>
      </c>
      <c r="H21" s="105">
        <f t="shared" si="1"/>
        <v>205.29</v>
      </c>
      <c r="I21" s="89">
        <v>3121305122</v>
      </c>
    </row>
    <row r="22" spans="1:9" ht="15.75" thickBot="1" x14ac:dyDescent="0.3">
      <c r="A22" s="53" t="s">
        <v>12</v>
      </c>
      <c r="B22" s="96" t="s">
        <v>313</v>
      </c>
      <c r="C22" s="159"/>
      <c r="D22" s="93">
        <v>3</v>
      </c>
      <c r="E22" s="93" t="s">
        <v>316</v>
      </c>
      <c r="F22" s="105">
        <v>129.9</v>
      </c>
      <c r="G22" s="105">
        <f t="shared" si="0"/>
        <v>389.70000000000005</v>
      </c>
      <c r="H22" s="105">
        <f t="shared" si="1"/>
        <v>409.19</v>
      </c>
      <c r="I22" s="89">
        <v>3121313122</v>
      </c>
    </row>
    <row r="23" spans="1:9" ht="13.9" customHeight="1" thickBot="1" x14ac:dyDescent="0.3">
      <c r="A23" s="39" t="s">
        <v>195</v>
      </c>
      <c r="B23" s="97" t="s">
        <v>314</v>
      </c>
      <c r="C23" s="159"/>
      <c r="D23" s="94">
        <v>3</v>
      </c>
      <c r="E23" s="94" t="s">
        <v>316</v>
      </c>
      <c r="F23" s="107">
        <v>144.28</v>
      </c>
      <c r="G23" s="146">
        <f t="shared" si="0"/>
        <v>432.84000000000003</v>
      </c>
      <c r="H23" s="146">
        <f t="shared" si="1"/>
        <v>454.48</v>
      </c>
      <c r="I23" s="90">
        <v>3121291122</v>
      </c>
    </row>
    <row r="24" spans="1:9" ht="16.5" customHeight="1" thickBot="1" x14ac:dyDescent="0.3">
      <c r="A24" s="11" t="s">
        <v>13</v>
      </c>
      <c r="B24" s="12" t="s">
        <v>68</v>
      </c>
      <c r="C24" s="159">
        <v>40000</v>
      </c>
      <c r="D24" s="91">
        <v>160</v>
      </c>
      <c r="E24" s="91">
        <v>250</v>
      </c>
      <c r="F24" s="103">
        <v>88.05</v>
      </c>
      <c r="G24" s="145">
        <f t="shared" si="0"/>
        <v>14088</v>
      </c>
      <c r="H24" s="145">
        <f t="shared" si="1"/>
        <v>14792.4</v>
      </c>
      <c r="I24" s="88">
        <v>4956842190</v>
      </c>
    </row>
    <row r="25" spans="1:9" ht="15.75" thickBot="1" x14ac:dyDescent="0.3">
      <c r="A25" s="42" t="s">
        <v>14</v>
      </c>
      <c r="B25" s="96" t="s">
        <v>317</v>
      </c>
      <c r="C25" s="159"/>
      <c r="D25" s="92">
        <v>6</v>
      </c>
      <c r="E25" s="92" t="s">
        <v>315</v>
      </c>
      <c r="F25" s="104">
        <v>125.64</v>
      </c>
      <c r="G25" s="105">
        <f t="shared" si="0"/>
        <v>753.84</v>
      </c>
      <c r="H25" s="105">
        <f t="shared" si="1"/>
        <v>791.53</v>
      </c>
      <c r="I25" s="89">
        <v>11355279216</v>
      </c>
    </row>
    <row r="26" spans="1:9" ht="15.75" thickBot="1" x14ac:dyDescent="0.3">
      <c r="A26" s="53" t="s">
        <v>15</v>
      </c>
      <c r="B26" s="96" t="s">
        <v>308</v>
      </c>
      <c r="C26" s="159"/>
      <c r="D26" s="93"/>
      <c r="E26" s="93" t="s">
        <v>311</v>
      </c>
      <c r="F26" s="105"/>
      <c r="G26" s="105"/>
      <c r="H26" s="105"/>
      <c r="I26" s="89">
        <v>5117208922</v>
      </c>
    </row>
    <row r="27" spans="1:9" ht="15.75" thickBot="1" x14ac:dyDescent="0.3">
      <c r="A27" s="39" t="s">
        <v>196</v>
      </c>
      <c r="B27" s="98" t="s">
        <v>309</v>
      </c>
      <c r="C27" s="159"/>
      <c r="D27" s="94"/>
      <c r="E27" s="94" t="s">
        <v>311</v>
      </c>
      <c r="F27" s="107"/>
      <c r="G27" s="146"/>
      <c r="H27" s="146"/>
      <c r="I27" s="90">
        <v>5117291922</v>
      </c>
    </row>
    <row r="28" spans="1:9" ht="15" customHeight="1" thickBot="1" x14ac:dyDescent="0.3">
      <c r="A28" s="11" t="s">
        <v>16</v>
      </c>
      <c r="B28" s="52" t="s">
        <v>69</v>
      </c>
      <c r="C28" s="159">
        <v>39000</v>
      </c>
      <c r="D28" s="91">
        <v>78</v>
      </c>
      <c r="E28" s="91">
        <v>500</v>
      </c>
      <c r="F28" s="103">
        <v>19.13</v>
      </c>
      <c r="G28" s="145">
        <f t="shared" si="0"/>
        <v>1492.1399999999999</v>
      </c>
      <c r="H28" s="145">
        <f t="shared" si="1"/>
        <v>1566.75</v>
      </c>
      <c r="I28" s="88">
        <v>4460715190</v>
      </c>
    </row>
    <row r="29" spans="1:9" ht="15.75" thickBot="1" x14ac:dyDescent="0.3">
      <c r="A29" s="42" t="s">
        <v>17</v>
      </c>
      <c r="B29" s="96" t="s">
        <v>307</v>
      </c>
      <c r="C29" s="159"/>
      <c r="D29" s="92"/>
      <c r="E29" s="92" t="s">
        <v>310</v>
      </c>
      <c r="F29" s="104"/>
      <c r="G29" s="105"/>
      <c r="H29" s="105"/>
      <c r="I29" s="89">
        <v>10759350190</v>
      </c>
    </row>
    <row r="30" spans="1:9" ht="15.75" thickBot="1" x14ac:dyDescent="0.3">
      <c r="A30" s="53" t="s">
        <v>18</v>
      </c>
      <c r="B30" s="96" t="s">
        <v>308</v>
      </c>
      <c r="C30" s="159"/>
      <c r="D30" s="93"/>
      <c r="E30" s="93" t="s">
        <v>311</v>
      </c>
      <c r="F30" s="105"/>
      <c r="G30" s="105"/>
      <c r="H30" s="105"/>
      <c r="I30" s="89">
        <v>5117208922</v>
      </c>
    </row>
    <row r="31" spans="1:9" ht="15.75" customHeight="1" thickBot="1" x14ac:dyDescent="0.3">
      <c r="A31" s="39" t="s">
        <v>197</v>
      </c>
      <c r="B31" s="97" t="s">
        <v>309</v>
      </c>
      <c r="C31" s="159"/>
      <c r="D31" s="94"/>
      <c r="E31" s="94" t="s">
        <v>311</v>
      </c>
      <c r="F31" s="107"/>
      <c r="G31" s="146"/>
      <c r="H31" s="146"/>
      <c r="I31" s="90">
        <v>5117291922</v>
      </c>
    </row>
    <row r="32" spans="1:9" ht="18" customHeight="1" thickBot="1" x14ac:dyDescent="0.3">
      <c r="A32" s="11" t="s">
        <v>19</v>
      </c>
      <c r="B32" s="12" t="s">
        <v>70</v>
      </c>
      <c r="C32" s="159">
        <v>45000</v>
      </c>
      <c r="D32" s="91">
        <v>65</v>
      </c>
      <c r="E32" s="91">
        <v>700</v>
      </c>
      <c r="F32" s="103">
        <v>26.06</v>
      </c>
      <c r="G32" s="145">
        <f t="shared" si="0"/>
        <v>1693.8999999999999</v>
      </c>
      <c r="H32" s="145">
        <f t="shared" si="1"/>
        <v>1778.6</v>
      </c>
      <c r="I32" s="88">
        <v>4810716190</v>
      </c>
    </row>
    <row r="33" spans="1:9" ht="15.75" thickBot="1" x14ac:dyDescent="0.3">
      <c r="A33" s="42" t="s">
        <v>20</v>
      </c>
      <c r="B33" s="96" t="s">
        <v>307</v>
      </c>
      <c r="C33" s="159"/>
      <c r="D33" s="92"/>
      <c r="E33" s="92" t="s">
        <v>310</v>
      </c>
      <c r="F33" s="104"/>
      <c r="G33" s="105"/>
      <c r="H33" s="105"/>
      <c r="I33" s="89">
        <v>10759350190</v>
      </c>
    </row>
    <row r="34" spans="1:9" ht="15.75" thickBot="1" x14ac:dyDescent="0.3">
      <c r="A34" s="53" t="s">
        <v>21</v>
      </c>
      <c r="B34" s="96" t="s">
        <v>308</v>
      </c>
      <c r="C34" s="159"/>
      <c r="D34" s="93"/>
      <c r="E34" s="93" t="s">
        <v>311</v>
      </c>
      <c r="F34" s="105"/>
      <c r="G34" s="105"/>
      <c r="H34" s="105"/>
      <c r="I34" s="89">
        <v>5117208922</v>
      </c>
    </row>
    <row r="35" spans="1:9" ht="13.9" customHeight="1" thickBot="1" x14ac:dyDescent="0.3">
      <c r="A35" s="39" t="s">
        <v>198</v>
      </c>
      <c r="B35" s="98" t="s">
        <v>309</v>
      </c>
      <c r="C35" s="159"/>
      <c r="D35" s="94"/>
      <c r="E35" s="94" t="s">
        <v>311</v>
      </c>
      <c r="F35" s="107"/>
      <c r="G35" s="146"/>
      <c r="H35" s="146"/>
      <c r="I35" s="90">
        <v>5117291922</v>
      </c>
    </row>
    <row r="36" spans="1:9" ht="16.5" thickBot="1" x14ac:dyDescent="0.3">
      <c r="A36" s="11" t="s">
        <v>22</v>
      </c>
      <c r="B36" s="52" t="s">
        <v>71</v>
      </c>
      <c r="C36" s="159">
        <v>600</v>
      </c>
      <c r="D36" s="91">
        <v>1</v>
      </c>
      <c r="E36" s="91">
        <v>700</v>
      </c>
      <c r="F36" s="103">
        <v>26.06</v>
      </c>
      <c r="G36" s="145">
        <f t="shared" si="0"/>
        <v>26.06</v>
      </c>
      <c r="H36" s="145">
        <f t="shared" si="1"/>
        <v>27.36</v>
      </c>
      <c r="I36" s="88">
        <v>4810716190</v>
      </c>
    </row>
    <row r="37" spans="1:9" ht="15.75" thickBot="1" x14ac:dyDescent="0.3">
      <c r="A37" s="42" t="s">
        <v>23</v>
      </c>
      <c r="B37" s="96" t="s">
        <v>307</v>
      </c>
      <c r="C37" s="159"/>
      <c r="D37" s="92"/>
      <c r="E37" s="92" t="s">
        <v>310</v>
      </c>
      <c r="F37" s="104"/>
      <c r="G37" s="105"/>
      <c r="H37" s="105"/>
      <c r="I37" s="89">
        <v>10759350190</v>
      </c>
    </row>
    <row r="38" spans="1:9" ht="15.75" thickBot="1" x14ac:dyDescent="0.3">
      <c r="A38" s="53" t="s">
        <v>24</v>
      </c>
      <c r="B38" s="96" t="s">
        <v>308</v>
      </c>
      <c r="C38" s="159"/>
      <c r="D38" s="93"/>
      <c r="E38" s="93" t="s">
        <v>311</v>
      </c>
      <c r="F38" s="105"/>
      <c r="G38" s="105"/>
      <c r="H38" s="105"/>
      <c r="I38" s="89">
        <v>5117208922</v>
      </c>
    </row>
    <row r="39" spans="1:9" ht="15.75" thickBot="1" x14ac:dyDescent="0.3">
      <c r="A39" s="39" t="s">
        <v>202</v>
      </c>
      <c r="B39" s="97" t="s">
        <v>309</v>
      </c>
      <c r="C39" s="159"/>
      <c r="D39" s="94"/>
      <c r="E39" s="94" t="s">
        <v>311</v>
      </c>
      <c r="F39" s="107"/>
      <c r="G39" s="146"/>
      <c r="H39" s="146"/>
      <c r="I39" s="90">
        <v>5117291922</v>
      </c>
    </row>
    <row r="40" spans="1:9" ht="16.5" thickBot="1" x14ac:dyDescent="0.3">
      <c r="A40" s="11" t="s">
        <v>25</v>
      </c>
      <c r="B40" s="12" t="s">
        <v>72</v>
      </c>
      <c r="C40" s="159">
        <v>1400</v>
      </c>
      <c r="D40" s="91">
        <v>4</v>
      </c>
      <c r="E40" s="91">
        <v>400</v>
      </c>
      <c r="F40" s="103">
        <v>24.62</v>
      </c>
      <c r="G40" s="145">
        <f t="shared" si="0"/>
        <v>98.48</v>
      </c>
      <c r="H40" s="145">
        <f t="shared" si="1"/>
        <v>103.4</v>
      </c>
      <c r="I40" s="88">
        <v>3183807190</v>
      </c>
    </row>
    <row r="41" spans="1:9" ht="15.75" thickBot="1" x14ac:dyDescent="0.3">
      <c r="A41" s="49" t="s">
        <v>26</v>
      </c>
      <c r="B41" s="97" t="s">
        <v>307</v>
      </c>
      <c r="C41" s="159"/>
      <c r="D41" s="93"/>
      <c r="E41" s="93" t="s">
        <v>310</v>
      </c>
      <c r="F41" s="105"/>
      <c r="G41" s="105"/>
      <c r="H41" s="105"/>
      <c r="I41" s="89">
        <v>10759350190</v>
      </c>
    </row>
    <row r="42" spans="1:9" ht="15.75" thickBot="1" x14ac:dyDescent="0.3">
      <c r="A42" s="54" t="s">
        <v>27</v>
      </c>
      <c r="B42" s="97" t="s">
        <v>308</v>
      </c>
      <c r="C42" s="159"/>
      <c r="D42" s="93"/>
      <c r="E42" s="93" t="s">
        <v>311</v>
      </c>
      <c r="F42" s="105"/>
      <c r="G42" s="105"/>
      <c r="H42" s="105"/>
      <c r="I42" s="89">
        <v>5117208922</v>
      </c>
    </row>
    <row r="43" spans="1:9" ht="15.75" thickBot="1" x14ac:dyDescent="0.3">
      <c r="A43" s="48" t="s">
        <v>199</v>
      </c>
      <c r="B43" s="97" t="s">
        <v>309</v>
      </c>
      <c r="C43" s="159"/>
      <c r="D43" s="93"/>
      <c r="E43" s="93" t="s">
        <v>311</v>
      </c>
      <c r="F43" s="105"/>
      <c r="G43" s="146"/>
      <c r="H43" s="146"/>
      <c r="I43" s="89">
        <v>5117291922</v>
      </c>
    </row>
    <row r="44" spans="1:9" ht="16.5" thickBot="1" x14ac:dyDescent="0.3">
      <c r="A44" s="11" t="s">
        <v>28</v>
      </c>
      <c r="B44" s="12" t="s">
        <v>73</v>
      </c>
      <c r="C44" s="159">
        <v>20000</v>
      </c>
      <c r="D44" s="91">
        <v>80</v>
      </c>
      <c r="E44" s="91">
        <v>250</v>
      </c>
      <c r="F44" s="103">
        <v>33.36</v>
      </c>
      <c r="G44" s="145">
        <f t="shared" si="0"/>
        <v>2668.8</v>
      </c>
      <c r="H44" s="145">
        <f t="shared" si="1"/>
        <v>2802.24</v>
      </c>
      <c r="I44" s="88">
        <v>5795397190</v>
      </c>
    </row>
    <row r="45" spans="1:9" ht="15.75" thickBot="1" x14ac:dyDescent="0.3">
      <c r="A45" s="42" t="s">
        <v>29</v>
      </c>
      <c r="B45" s="96" t="s">
        <v>307</v>
      </c>
      <c r="C45" s="159"/>
      <c r="D45" s="92"/>
      <c r="E45" s="92" t="s">
        <v>310</v>
      </c>
      <c r="F45" s="104"/>
      <c r="G45" s="105"/>
      <c r="H45" s="105"/>
      <c r="I45" s="89">
        <v>10759350190</v>
      </c>
    </row>
    <row r="46" spans="1:9" ht="15.75" thickBot="1" x14ac:dyDescent="0.3">
      <c r="A46" s="53" t="s">
        <v>30</v>
      </c>
      <c r="B46" s="96" t="s">
        <v>308</v>
      </c>
      <c r="C46" s="159"/>
      <c r="D46" s="93"/>
      <c r="E46" s="93" t="s">
        <v>311</v>
      </c>
      <c r="F46" s="105"/>
      <c r="G46" s="105"/>
      <c r="H46" s="105"/>
      <c r="I46" s="89">
        <v>5117208922</v>
      </c>
    </row>
    <row r="47" spans="1:9" ht="15.75" thickBot="1" x14ac:dyDescent="0.3">
      <c r="A47" s="39" t="s">
        <v>200</v>
      </c>
      <c r="B47" s="98" t="s">
        <v>309</v>
      </c>
      <c r="C47" s="159"/>
      <c r="D47" s="94"/>
      <c r="E47" s="94" t="s">
        <v>311</v>
      </c>
      <c r="F47" s="107"/>
      <c r="G47" s="146"/>
      <c r="H47" s="146"/>
      <c r="I47" s="90">
        <v>5117291922</v>
      </c>
    </row>
    <row r="48" spans="1:9" ht="16.5" thickBot="1" x14ac:dyDescent="0.3">
      <c r="A48" s="11" t="s">
        <v>31</v>
      </c>
      <c r="B48" s="52" t="s">
        <v>74</v>
      </c>
      <c r="C48" s="159">
        <v>20000</v>
      </c>
      <c r="D48" s="91">
        <v>58</v>
      </c>
      <c r="E48" s="91">
        <v>350</v>
      </c>
      <c r="F48" s="103">
        <v>18.239999999999998</v>
      </c>
      <c r="G48" s="145">
        <f t="shared" si="0"/>
        <v>1057.9199999999998</v>
      </c>
      <c r="H48" s="145">
        <f t="shared" si="1"/>
        <v>1110.82</v>
      </c>
      <c r="I48" s="88">
        <v>5589061190</v>
      </c>
    </row>
    <row r="49" spans="1:9" ht="15.75" thickBot="1" x14ac:dyDescent="0.3">
      <c r="A49" s="42" t="s">
        <v>32</v>
      </c>
      <c r="B49" s="96" t="s">
        <v>307</v>
      </c>
      <c r="C49" s="159"/>
      <c r="D49" s="92"/>
      <c r="E49" s="92" t="s">
        <v>310</v>
      </c>
      <c r="F49" s="104"/>
      <c r="G49" s="105"/>
      <c r="H49" s="105"/>
      <c r="I49" s="89">
        <v>10759350190</v>
      </c>
    </row>
    <row r="50" spans="1:9" ht="15.75" thickBot="1" x14ac:dyDescent="0.3">
      <c r="A50" s="53" t="s">
        <v>33</v>
      </c>
      <c r="B50" s="96" t="s">
        <v>308</v>
      </c>
      <c r="C50" s="159"/>
      <c r="D50" s="93"/>
      <c r="E50" s="93" t="s">
        <v>311</v>
      </c>
      <c r="F50" s="105"/>
      <c r="G50" s="105"/>
      <c r="H50" s="105"/>
      <c r="I50" s="89">
        <v>5117208922</v>
      </c>
    </row>
    <row r="51" spans="1:9" ht="15.75" thickBot="1" x14ac:dyDescent="0.3">
      <c r="A51" s="39" t="s">
        <v>201</v>
      </c>
      <c r="B51" s="97" t="s">
        <v>309</v>
      </c>
      <c r="C51" s="159"/>
      <c r="D51" s="41"/>
      <c r="E51" s="94" t="s">
        <v>311</v>
      </c>
      <c r="F51" s="107"/>
      <c r="G51" s="146"/>
      <c r="H51" s="146"/>
      <c r="I51" s="90">
        <v>5117291922</v>
      </c>
    </row>
    <row r="52" spans="1:9" ht="16.5" thickBot="1" x14ac:dyDescent="0.3">
      <c r="A52" s="11" t="s">
        <v>34</v>
      </c>
      <c r="B52" s="57" t="s">
        <v>75</v>
      </c>
      <c r="C52" s="159">
        <v>25000</v>
      </c>
      <c r="D52" s="91">
        <v>50</v>
      </c>
      <c r="E52" s="91">
        <v>500</v>
      </c>
      <c r="F52" s="103">
        <v>26.55</v>
      </c>
      <c r="G52" s="145">
        <f t="shared" si="0"/>
        <v>1327.5</v>
      </c>
      <c r="H52" s="145">
        <f t="shared" si="1"/>
        <v>1393.88</v>
      </c>
      <c r="I52" s="88">
        <v>20764957322</v>
      </c>
    </row>
    <row r="53" spans="1:9" ht="15.75" thickBot="1" x14ac:dyDescent="0.3">
      <c r="A53" s="42" t="s">
        <v>35</v>
      </c>
      <c r="B53" s="95" t="s">
        <v>307</v>
      </c>
      <c r="C53" s="159"/>
      <c r="D53" s="92"/>
      <c r="E53" s="92" t="s">
        <v>310</v>
      </c>
      <c r="F53" s="104"/>
      <c r="G53" s="105"/>
      <c r="H53" s="105"/>
      <c r="I53" s="89">
        <v>10759350190</v>
      </c>
    </row>
    <row r="54" spans="1:9" ht="15.75" thickBot="1" x14ac:dyDescent="0.3">
      <c r="A54" s="53" t="s">
        <v>36</v>
      </c>
      <c r="B54" s="95" t="s">
        <v>308</v>
      </c>
      <c r="C54" s="159"/>
      <c r="D54" s="93"/>
      <c r="E54" s="93" t="s">
        <v>311</v>
      </c>
      <c r="F54" s="105"/>
      <c r="G54" s="105"/>
      <c r="H54" s="105"/>
      <c r="I54" s="89">
        <v>5117208922</v>
      </c>
    </row>
    <row r="55" spans="1:9" ht="15.75" thickBot="1" x14ac:dyDescent="0.3">
      <c r="A55" s="39" t="s">
        <v>203</v>
      </c>
      <c r="B55" s="95" t="s">
        <v>309</v>
      </c>
      <c r="C55" s="159"/>
      <c r="D55" s="94"/>
      <c r="E55" s="94" t="s">
        <v>311</v>
      </c>
      <c r="F55" s="107"/>
      <c r="G55" s="146"/>
      <c r="H55" s="146"/>
      <c r="I55" s="90">
        <v>5117291922</v>
      </c>
    </row>
    <row r="56" spans="1:9" ht="16.5" thickBot="1" x14ac:dyDescent="0.3">
      <c r="A56" s="11" t="s">
        <v>37</v>
      </c>
      <c r="B56" s="12" t="s">
        <v>76</v>
      </c>
      <c r="C56" s="159">
        <v>25000</v>
      </c>
      <c r="D56" s="91">
        <v>50</v>
      </c>
      <c r="E56" s="91">
        <v>500</v>
      </c>
      <c r="F56" s="103">
        <v>26.33</v>
      </c>
      <c r="G56" s="145">
        <f t="shared" si="0"/>
        <v>1316.5</v>
      </c>
      <c r="H56" s="145">
        <f t="shared" si="1"/>
        <v>1382.33</v>
      </c>
      <c r="I56" s="88">
        <v>20764949322</v>
      </c>
    </row>
    <row r="57" spans="1:9" ht="15.75" thickBot="1" x14ac:dyDescent="0.3">
      <c r="A57" s="42" t="s">
        <v>38</v>
      </c>
      <c r="B57" s="86" t="s">
        <v>307</v>
      </c>
      <c r="C57" s="159"/>
      <c r="D57" s="92"/>
      <c r="E57" s="92" t="s">
        <v>310</v>
      </c>
      <c r="F57" s="104"/>
      <c r="G57" s="105"/>
      <c r="H57" s="105"/>
      <c r="I57" s="89">
        <v>10759350190</v>
      </c>
    </row>
    <row r="58" spans="1:9" ht="15.75" thickBot="1" x14ac:dyDescent="0.3">
      <c r="A58" s="53" t="s">
        <v>39</v>
      </c>
      <c r="B58" s="86" t="s">
        <v>308</v>
      </c>
      <c r="C58" s="159"/>
      <c r="D58" s="93"/>
      <c r="E58" s="93" t="s">
        <v>311</v>
      </c>
      <c r="F58" s="105"/>
      <c r="G58" s="105"/>
      <c r="H58" s="105"/>
      <c r="I58" s="89">
        <v>5117208922</v>
      </c>
    </row>
    <row r="59" spans="1:9" ht="15.75" thickBot="1" x14ac:dyDescent="0.3">
      <c r="A59" s="39" t="s">
        <v>204</v>
      </c>
      <c r="B59" s="87" t="s">
        <v>309</v>
      </c>
      <c r="C59" s="159"/>
      <c r="D59" s="94"/>
      <c r="E59" s="94" t="s">
        <v>311</v>
      </c>
      <c r="F59" s="107"/>
      <c r="G59" s="146"/>
      <c r="H59" s="146"/>
      <c r="I59" s="90">
        <v>5117291922</v>
      </c>
    </row>
    <row r="60" spans="1:9" ht="16.5" thickBot="1" x14ac:dyDescent="0.3">
      <c r="A60" s="11" t="s">
        <v>40</v>
      </c>
      <c r="B60" s="52" t="s">
        <v>77</v>
      </c>
      <c r="C60" s="159">
        <v>7200</v>
      </c>
      <c r="D60" s="91">
        <v>36</v>
      </c>
      <c r="E60" s="91">
        <v>200</v>
      </c>
      <c r="F60" s="103">
        <v>12.870000000000001</v>
      </c>
      <c r="G60" s="145">
        <f t="shared" si="0"/>
        <v>463.32000000000005</v>
      </c>
      <c r="H60" s="145">
        <f t="shared" si="1"/>
        <v>486.49</v>
      </c>
      <c r="I60" s="88">
        <v>3333752190</v>
      </c>
    </row>
    <row r="61" spans="1:9" ht="15.75" thickBot="1" x14ac:dyDescent="0.3">
      <c r="A61" s="42" t="s">
        <v>41</v>
      </c>
      <c r="B61" s="86" t="s">
        <v>307</v>
      </c>
      <c r="C61" s="159"/>
      <c r="D61" s="92"/>
      <c r="E61" s="92" t="s">
        <v>310</v>
      </c>
      <c r="F61" s="104"/>
      <c r="G61" s="105"/>
      <c r="H61" s="105"/>
      <c r="I61" s="89">
        <v>10759350190</v>
      </c>
    </row>
    <row r="62" spans="1:9" ht="15.75" thickBot="1" x14ac:dyDescent="0.3">
      <c r="A62" s="53" t="s">
        <v>42</v>
      </c>
      <c r="B62" s="86" t="s">
        <v>308</v>
      </c>
      <c r="C62" s="159"/>
      <c r="D62" s="93"/>
      <c r="E62" s="93" t="s">
        <v>311</v>
      </c>
      <c r="F62" s="105"/>
      <c r="G62" s="105"/>
      <c r="H62" s="105"/>
      <c r="I62" s="89">
        <v>5117208922</v>
      </c>
    </row>
    <row r="63" spans="1:9" ht="15.75" thickBot="1" x14ac:dyDescent="0.3">
      <c r="A63" s="39" t="s">
        <v>205</v>
      </c>
      <c r="B63" s="95" t="s">
        <v>309</v>
      </c>
      <c r="C63" s="159"/>
      <c r="D63" s="94"/>
      <c r="E63" s="94" t="s">
        <v>311</v>
      </c>
      <c r="F63" s="107"/>
      <c r="G63" s="146"/>
      <c r="H63" s="146"/>
      <c r="I63" s="90">
        <v>5117291922</v>
      </c>
    </row>
    <row r="64" spans="1:9" ht="16.5" thickBot="1" x14ac:dyDescent="0.3">
      <c r="A64" s="11" t="s">
        <v>43</v>
      </c>
      <c r="B64" s="58" t="s">
        <v>78</v>
      </c>
      <c r="C64" s="159">
        <v>7500</v>
      </c>
      <c r="D64" s="91">
        <v>19</v>
      </c>
      <c r="E64" s="91">
        <v>400</v>
      </c>
      <c r="F64" s="103">
        <v>24.88</v>
      </c>
      <c r="G64" s="145">
        <f t="shared" si="0"/>
        <v>472.71999999999997</v>
      </c>
      <c r="H64" s="145">
        <f t="shared" si="1"/>
        <v>496.36</v>
      </c>
      <c r="I64" s="88">
        <v>3002721122</v>
      </c>
    </row>
    <row r="65" spans="1:9" ht="15.75" thickBot="1" x14ac:dyDescent="0.3">
      <c r="A65" s="42" t="s">
        <v>44</v>
      </c>
      <c r="B65" s="86" t="s">
        <v>307</v>
      </c>
      <c r="C65" s="159"/>
      <c r="D65" s="92"/>
      <c r="E65" s="92" t="s">
        <v>310</v>
      </c>
      <c r="F65" s="104"/>
      <c r="G65" s="105"/>
      <c r="H65" s="105"/>
      <c r="I65" s="89">
        <v>10759350190</v>
      </c>
    </row>
    <row r="66" spans="1:9" ht="15.75" thickBot="1" x14ac:dyDescent="0.3">
      <c r="A66" s="53" t="s">
        <v>45</v>
      </c>
      <c r="B66" s="86" t="s">
        <v>308</v>
      </c>
      <c r="C66" s="159"/>
      <c r="D66" s="93"/>
      <c r="E66" s="93" t="s">
        <v>311</v>
      </c>
      <c r="F66" s="105"/>
      <c r="G66" s="105"/>
      <c r="H66" s="105"/>
      <c r="I66" s="89">
        <v>5117208922</v>
      </c>
    </row>
    <row r="67" spans="1:9" ht="15.75" thickBot="1" x14ac:dyDescent="0.3">
      <c r="A67" s="39" t="s">
        <v>206</v>
      </c>
      <c r="B67" s="95" t="s">
        <v>309</v>
      </c>
      <c r="C67" s="159"/>
      <c r="D67" s="94"/>
      <c r="E67" s="94" t="s">
        <v>311</v>
      </c>
      <c r="F67" s="107"/>
      <c r="G67" s="146"/>
      <c r="H67" s="146"/>
      <c r="I67" s="90">
        <v>5117291922</v>
      </c>
    </row>
    <row r="68" spans="1:9" ht="16.5" thickBot="1" x14ac:dyDescent="0.3">
      <c r="A68" s="11" t="s">
        <v>46</v>
      </c>
      <c r="B68" s="12" t="s">
        <v>79</v>
      </c>
      <c r="C68" s="159">
        <v>8100</v>
      </c>
      <c r="D68" s="91">
        <v>27</v>
      </c>
      <c r="E68" s="91">
        <v>300</v>
      </c>
      <c r="F68" s="103">
        <v>64.47</v>
      </c>
      <c r="G68" s="145">
        <f t="shared" si="0"/>
        <v>1740.69</v>
      </c>
      <c r="H68" s="145">
        <f t="shared" si="1"/>
        <v>1827.72</v>
      </c>
      <c r="I68" s="88">
        <v>3183742122</v>
      </c>
    </row>
    <row r="69" spans="1:9" ht="15.75" thickBot="1" x14ac:dyDescent="0.3">
      <c r="A69" s="42" t="s">
        <v>47</v>
      </c>
      <c r="B69" s="86" t="s">
        <v>307</v>
      </c>
      <c r="C69" s="159"/>
      <c r="D69" s="92"/>
      <c r="E69" s="92" t="s">
        <v>310</v>
      </c>
      <c r="F69" s="104"/>
      <c r="G69" s="105"/>
      <c r="H69" s="105"/>
      <c r="I69" s="89">
        <v>10759350190</v>
      </c>
    </row>
    <row r="70" spans="1:9" ht="15.75" thickBot="1" x14ac:dyDescent="0.3">
      <c r="A70" s="53" t="s">
        <v>48</v>
      </c>
      <c r="B70" s="86" t="s">
        <v>308</v>
      </c>
      <c r="C70" s="159"/>
      <c r="D70" s="93"/>
      <c r="E70" s="93" t="s">
        <v>311</v>
      </c>
      <c r="F70" s="105"/>
      <c r="G70" s="105"/>
      <c r="H70" s="105"/>
      <c r="I70" s="89">
        <v>5117208922</v>
      </c>
    </row>
    <row r="71" spans="1:9" ht="15.75" thickBot="1" x14ac:dyDescent="0.3">
      <c r="A71" s="39" t="s">
        <v>207</v>
      </c>
      <c r="B71" s="87" t="s">
        <v>309</v>
      </c>
      <c r="C71" s="159"/>
      <c r="D71" s="94"/>
      <c r="E71" s="94" t="s">
        <v>311</v>
      </c>
      <c r="F71" s="107"/>
      <c r="G71" s="146"/>
      <c r="H71" s="146"/>
      <c r="I71" s="90">
        <v>5117291922</v>
      </c>
    </row>
    <row r="72" spans="1:9" ht="16.5" thickBot="1" x14ac:dyDescent="0.3">
      <c r="A72" s="11" t="s">
        <v>49</v>
      </c>
      <c r="B72" s="52" t="s">
        <v>80</v>
      </c>
      <c r="C72" s="159">
        <v>1000</v>
      </c>
      <c r="D72" s="91">
        <v>5</v>
      </c>
      <c r="E72" s="91">
        <v>200</v>
      </c>
      <c r="F72" s="103">
        <v>56.77</v>
      </c>
      <c r="G72" s="145">
        <f t="shared" si="0"/>
        <v>283.85000000000002</v>
      </c>
      <c r="H72" s="145">
        <f t="shared" si="1"/>
        <v>298.04000000000002</v>
      </c>
      <c r="I72" s="88">
        <v>20766623322</v>
      </c>
    </row>
    <row r="73" spans="1:9" ht="15.75" thickBot="1" x14ac:dyDescent="0.3">
      <c r="A73" s="42" t="s">
        <v>50</v>
      </c>
      <c r="B73" s="86" t="s">
        <v>307</v>
      </c>
      <c r="C73" s="159"/>
      <c r="D73" s="92"/>
      <c r="E73" s="92" t="s">
        <v>310</v>
      </c>
      <c r="F73" s="104"/>
      <c r="G73" s="105"/>
      <c r="H73" s="105"/>
      <c r="I73" s="89">
        <v>10759350190</v>
      </c>
    </row>
    <row r="74" spans="1:9" ht="15.75" thickBot="1" x14ac:dyDescent="0.3">
      <c r="A74" s="53" t="s">
        <v>51</v>
      </c>
      <c r="B74" s="86" t="s">
        <v>308</v>
      </c>
      <c r="C74" s="159"/>
      <c r="D74" s="93"/>
      <c r="E74" s="93" t="s">
        <v>311</v>
      </c>
      <c r="F74" s="105"/>
      <c r="G74" s="105"/>
      <c r="H74" s="105"/>
      <c r="I74" s="89">
        <v>5117208922</v>
      </c>
    </row>
    <row r="75" spans="1:9" ht="15.75" thickBot="1" x14ac:dyDescent="0.3">
      <c r="A75" s="39" t="s">
        <v>208</v>
      </c>
      <c r="B75" s="95" t="s">
        <v>309</v>
      </c>
      <c r="C75" s="159"/>
      <c r="D75" s="94"/>
      <c r="E75" s="94" t="s">
        <v>311</v>
      </c>
      <c r="F75" s="107"/>
      <c r="G75" s="146"/>
      <c r="H75" s="146"/>
      <c r="I75" s="90">
        <v>5117291922</v>
      </c>
    </row>
    <row r="76" spans="1:9" ht="16.5" thickBot="1" x14ac:dyDescent="0.3">
      <c r="A76" s="11" t="s">
        <v>52</v>
      </c>
      <c r="B76" s="12" t="s">
        <v>81</v>
      </c>
      <c r="C76" s="159">
        <v>78000</v>
      </c>
      <c r="D76" s="91">
        <v>98</v>
      </c>
      <c r="E76" s="91">
        <v>800</v>
      </c>
      <c r="F76" s="103">
        <v>39.1</v>
      </c>
      <c r="G76" s="145">
        <f t="shared" si="0"/>
        <v>3831.8</v>
      </c>
      <c r="H76" s="145">
        <f t="shared" si="1"/>
        <v>4023.39</v>
      </c>
      <c r="I76" s="88">
        <v>4404483190</v>
      </c>
    </row>
    <row r="77" spans="1:9" ht="15.75" thickBot="1" x14ac:dyDescent="0.3">
      <c r="A77" s="42" t="s">
        <v>53</v>
      </c>
      <c r="B77" s="86" t="s">
        <v>307</v>
      </c>
      <c r="C77" s="159"/>
      <c r="D77" s="92"/>
      <c r="E77" s="92" t="s">
        <v>310</v>
      </c>
      <c r="F77" s="104"/>
      <c r="G77" s="105"/>
      <c r="H77" s="105"/>
      <c r="I77" s="89">
        <v>10759350190</v>
      </c>
    </row>
    <row r="78" spans="1:9" ht="15.75" thickBot="1" x14ac:dyDescent="0.3">
      <c r="A78" s="53" t="s">
        <v>54</v>
      </c>
      <c r="B78" s="86" t="s">
        <v>308</v>
      </c>
      <c r="C78" s="159"/>
      <c r="D78" s="93"/>
      <c r="E78" s="93" t="s">
        <v>311</v>
      </c>
      <c r="F78" s="105"/>
      <c r="G78" s="105"/>
      <c r="H78" s="105"/>
      <c r="I78" s="89">
        <v>5117208922</v>
      </c>
    </row>
    <row r="79" spans="1:9" ht="15.75" thickBot="1" x14ac:dyDescent="0.3">
      <c r="A79" s="39" t="s">
        <v>209</v>
      </c>
      <c r="B79" s="95" t="s">
        <v>309</v>
      </c>
      <c r="C79" s="159"/>
      <c r="D79" s="94"/>
      <c r="E79" s="94" t="s">
        <v>311</v>
      </c>
      <c r="F79" s="107"/>
      <c r="G79" s="146"/>
      <c r="H79" s="146"/>
      <c r="I79" s="90">
        <v>5117291922</v>
      </c>
    </row>
    <row r="80" spans="1:9" ht="16.5" thickBot="1" x14ac:dyDescent="0.3">
      <c r="A80" s="28" t="s">
        <v>55</v>
      </c>
      <c r="B80" s="12" t="s">
        <v>82</v>
      </c>
      <c r="C80" s="159">
        <v>25000</v>
      </c>
      <c r="D80" s="91">
        <v>63</v>
      </c>
      <c r="E80" s="91">
        <v>400</v>
      </c>
      <c r="F80" s="103">
        <v>24.3</v>
      </c>
      <c r="G80" s="145">
        <f t="shared" si="0"/>
        <v>1530.9</v>
      </c>
      <c r="H80" s="145">
        <f t="shared" si="1"/>
        <v>1607.45</v>
      </c>
      <c r="I80" s="88">
        <v>3039773190</v>
      </c>
    </row>
    <row r="81" spans="1:10" ht="15.75" thickBot="1" x14ac:dyDescent="0.3">
      <c r="A81" s="42" t="s">
        <v>210</v>
      </c>
      <c r="B81" s="86" t="s">
        <v>307</v>
      </c>
      <c r="C81" s="159"/>
      <c r="D81" s="92"/>
      <c r="E81" s="92" t="s">
        <v>310</v>
      </c>
      <c r="F81" s="104"/>
      <c r="G81" s="105"/>
      <c r="H81" s="105"/>
      <c r="I81" s="89">
        <v>10759350190</v>
      </c>
    </row>
    <row r="82" spans="1:10" ht="15.75" thickBot="1" x14ac:dyDescent="0.3">
      <c r="A82" s="53" t="s">
        <v>211</v>
      </c>
      <c r="B82" s="86" t="s">
        <v>308</v>
      </c>
      <c r="C82" s="159"/>
      <c r="D82" s="93"/>
      <c r="E82" s="93" t="s">
        <v>311</v>
      </c>
      <c r="F82" s="105"/>
      <c r="G82" s="105"/>
      <c r="H82" s="105"/>
      <c r="I82" s="89">
        <v>5117208922</v>
      </c>
    </row>
    <row r="83" spans="1:10" ht="15.75" thickBot="1" x14ac:dyDescent="0.3">
      <c r="A83" s="55" t="s">
        <v>223</v>
      </c>
      <c r="B83" s="102" t="s">
        <v>309</v>
      </c>
      <c r="C83" s="159"/>
      <c r="D83" s="94"/>
      <c r="E83" s="94" t="s">
        <v>311</v>
      </c>
      <c r="F83" s="107"/>
      <c r="G83" s="146"/>
      <c r="H83" s="146"/>
      <c r="I83" s="90">
        <v>5117291922</v>
      </c>
    </row>
    <row r="84" spans="1:10" ht="16.5" thickBot="1" x14ac:dyDescent="0.3">
      <c r="A84" s="11" t="s">
        <v>56</v>
      </c>
      <c r="B84" s="12" t="s">
        <v>83</v>
      </c>
      <c r="C84" s="159">
        <v>15000</v>
      </c>
      <c r="D84" s="91">
        <v>60</v>
      </c>
      <c r="E84" s="91">
        <v>250</v>
      </c>
      <c r="F84" s="103">
        <v>23.46</v>
      </c>
      <c r="G84" s="145">
        <f t="shared" ref="G84:G144" si="2">F84*D84</f>
        <v>1407.6000000000001</v>
      </c>
      <c r="H84" s="145">
        <f t="shared" ref="H84:H144" si="3">ROUND(G84*1.05,2)</f>
        <v>1477.98</v>
      </c>
      <c r="I84" s="88">
        <v>20767107322</v>
      </c>
    </row>
    <row r="85" spans="1:10" ht="15.75" thickBot="1" x14ac:dyDescent="0.3">
      <c r="A85" s="42" t="s">
        <v>218</v>
      </c>
      <c r="B85" s="86" t="s">
        <v>307</v>
      </c>
      <c r="C85" s="159"/>
      <c r="D85" s="92"/>
      <c r="E85" s="92" t="s">
        <v>310</v>
      </c>
      <c r="F85" s="104"/>
      <c r="G85" s="105"/>
      <c r="H85" s="105"/>
      <c r="I85" s="89">
        <v>10759350190</v>
      </c>
    </row>
    <row r="86" spans="1:10" ht="15.75" thickBot="1" x14ac:dyDescent="0.3">
      <c r="A86" s="53" t="s">
        <v>217</v>
      </c>
      <c r="B86" s="86" t="s">
        <v>308</v>
      </c>
      <c r="C86" s="159"/>
      <c r="D86" s="93"/>
      <c r="E86" s="93" t="s">
        <v>311</v>
      </c>
      <c r="F86" s="105"/>
      <c r="G86" s="105"/>
      <c r="H86" s="105"/>
      <c r="I86" s="89">
        <v>5117208922</v>
      </c>
    </row>
    <row r="87" spans="1:10" ht="15.75" thickBot="1" x14ac:dyDescent="0.3">
      <c r="A87" s="39" t="s">
        <v>212</v>
      </c>
      <c r="B87" s="102" t="s">
        <v>309</v>
      </c>
      <c r="C87" s="159"/>
      <c r="D87" s="94"/>
      <c r="E87" s="94" t="s">
        <v>311</v>
      </c>
      <c r="F87" s="107"/>
      <c r="G87" s="146"/>
      <c r="H87" s="146"/>
      <c r="I87" s="90">
        <v>5117291922</v>
      </c>
    </row>
    <row r="88" spans="1:10" ht="32.25" thickBot="1" x14ac:dyDescent="0.3">
      <c r="A88" s="11" t="s">
        <v>57</v>
      </c>
      <c r="B88" s="12" t="s">
        <v>84</v>
      </c>
      <c r="C88" s="159">
        <v>15000</v>
      </c>
      <c r="D88" s="91">
        <v>75</v>
      </c>
      <c r="E88" s="91">
        <v>200</v>
      </c>
      <c r="F88" s="103">
        <v>47.21</v>
      </c>
      <c r="G88" s="145">
        <f t="shared" si="2"/>
        <v>3540.75</v>
      </c>
      <c r="H88" s="145">
        <f t="shared" si="3"/>
        <v>3717.79</v>
      </c>
      <c r="I88" s="88">
        <v>4399803190</v>
      </c>
    </row>
    <row r="89" spans="1:10" ht="15.75" thickBot="1" x14ac:dyDescent="0.3">
      <c r="A89" s="42" t="s">
        <v>219</v>
      </c>
      <c r="B89" s="86" t="s">
        <v>318</v>
      </c>
      <c r="C89" s="159"/>
      <c r="D89" s="92">
        <v>5</v>
      </c>
      <c r="E89" s="92" t="s">
        <v>319</v>
      </c>
      <c r="F89" s="104">
        <v>50.68</v>
      </c>
      <c r="G89" s="105">
        <f t="shared" si="2"/>
        <v>253.4</v>
      </c>
      <c r="H89" s="105">
        <f t="shared" si="3"/>
        <v>266.07</v>
      </c>
      <c r="I89" s="89">
        <v>12172623122</v>
      </c>
    </row>
    <row r="90" spans="1:10" ht="15.75" thickBot="1" x14ac:dyDescent="0.3">
      <c r="A90" s="53" t="s">
        <v>220</v>
      </c>
      <c r="B90" s="86" t="s">
        <v>308</v>
      </c>
      <c r="C90" s="159"/>
      <c r="D90" s="93"/>
      <c r="E90" s="93" t="s">
        <v>311</v>
      </c>
      <c r="F90" s="105"/>
      <c r="G90" s="105"/>
      <c r="H90" s="105"/>
      <c r="I90" s="89">
        <v>5117208922</v>
      </c>
      <c r="J90" s="29"/>
    </row>
    <row r="91" spans="1:10" ht="15.75" thickBot="1" x14ac:dyDescent="0.3">
      <c r="A91" s="39" t="s">
        <v>213</v>
      </c>
      <c r="B91" s="102" t="s">
        <v>309</v>
      </c>
      <c r="C91" s="159"/>
      <c r="D91" s="94"/>
      <c r="E91" s="94" t="s">
        <v>311</v>
      </c>
      <c r="F91" s="107"/>
      <c r="G91" s="146"/>
      <c r="H91" s="146"/>
      <c r="I91" s="90">
        <v>5117291922</v>
      </c>
    </row>
    <row r="92" spans="1:10" ht="32.25" thickBot="1" x14ac:dyDescent="0.3">
      <c r="A92" s="11" t="s">
        <v>58</v>
      </c>
      <c r="B92" s="12" t="s">
        <v>85</v>
      </c>
      <c r="C92" s="159">
        <v>15000</v>
      </c>
      <c r="D92" s="91">
        <v>75</v>
      </c>
      <c r="E92" s="91">
        <v>200</v>
      </c>
      <c r="F92" s="103">
        <v>121.5</v>
      </c>
      <c r="G92" s="145">
        <f t="shared" si="2"/>
        <v>9112.5</v>
      </c>
      <c r="H92" s="145">
        <f t="shared" si="3"/>
        <v>9568.1299999999992</v>
      </c>
      <c r="I92" s="88">
        <v>7005717190</v>
      </c>
    </row>
    <row r="93" spans="1:10" ht="15.75" thickBot="1" x14ac:dyDescent="0.3">
      <c r="A93" s="42" t="s">
        <v>221</v>
      </c>
      <c r="B93" s="95" t="s">
        <v>318</v>
      </c>
      <c r="C93" s="159"/>
      <c r="D93" s="92"/>
      <c r="E93" s="92" t="s">
        <v>319</v>
      </c>
      <c r="F93" s="104"/>
      <c r="G93" s="105"/>
      <c r="H93" s="105"/>
      <c r="I93" s="89">
        <v>12172623122</v>
      </c>
    </row>
    <row r="94" spans="1:10" ht="15.75" thickBot="1" x14ac:dyDescent="0.3">
      <c r="A94" s="53" t="s">
        <v>222</v>
      </c>
      <c r="B94" s="95" t="s">
        <v>308</v>
      </c>
      <c r="C94" s="159"/>
      <c r="D94" s="93"/>
      <c r="E94" s="93" t="s">
        <v>311</v>
      </c>
      <c r="F94" s="105"/>
      <c r="G94" s="105"/>
      <c r="H94" s="105"/>
      <c r="I94" s="89">
        <v>5117208922</v>
      </c>
      <c r="J94" s="29"/>
    </row>
    <row r="95" spans="1:10" ht="15.75" thickBot="1" x14ac:dyDescent="0.3">
      <c r="A95" s="39" t="s">
        <v>214</v>
      </c>
      <c r="B95" s="87" t="s">
        <v>309</v>
      </c>
      <c r="C95" s="159"/>
      <c r="D95" s="94"/>
      <c r="E95" s="94" t="s">
        <v>311</v>
      </c>
      <c r="F95" s="107"/>
      <c r="G95" s="146"/>
      <c r="H95" s="146"/>
      <c r="I95" s="90">
        <v>5117291922</v>
      </c>
    </row>
    <row r="96" spans="1:10" ht="16.5" thickBot="1" x14ac:dyDescent="0.3">
      <c r="A96" s="11" t="s">
        <v>59</v>
      </c>
      <c r="B96" s="12" t="s">
        <v>323</v>
      </c>
      <c r="C96" s="44">
        <v>27000</v>
      </c>
      <c r="D96" s="91">
        <v>3</v>
      </c>
      <c r="E96" s="91" t="s">
        <v>295</v>
      </c>
      <c r="F96" s="103">
        <v>194.98</v>
      </c>
      <c r="G96" s="103">
        <f t="shared" si="2"/>
        <v>584.93999999999994</v>
      </c>
      <c r="H96" s="103">
        <f t="shared" si="3"/>
        <v>614.19000000000005</v>
      </c>
      <c r="I96" s="88">
        <v>10825441001</v>
      </c>
    </row>
    <row r="97" spans="1:9" ht="16.5" thickBot="1" x14ac:dyDescent="0.3">
      <c r="A97" s="11" t="s">
        <v>60</v>
      </c>
      <c r="B97" s="12" t="s">
        <v>322</v>
      </c>
      <c r="C97" s="44">
        <v>27000</v>
      </c>
      <c r="D97" s="91">
        <v>3</v>
      </c>
      <c r="E97" s="91" t="s">
        <v>295</v>
      </c>
      <c r="F97" s="103">
        <v>222.84</v>
      </c>
      <c r="G97" s="103">
        <f t="shared" si="2"/>
        <v>668.52</v>
      </c>
      <c r="H97" s="103">
        <f t="shared" si="3"/>
        <v>701.95</v>
      </c>
      <c r="I97" s="88">
        <v>10825468001</v>
      </c>
    </row>
    <row r="98" spans="1:9" ht="16.5" thickBot="1" x14ac:dyDescent="0.3">
      <c r="A98" s="11" t="s">
        <v>61</v>
      </c>
      <c r="B98" s="12" t="s">
        <v>320</v>
      </c>
      <c r="C98" s="44">
        <v>27000</v>
      </c>
      <c r="D98" s="91">
        <v>3</v>
      </c>
      <c r="E98" s="91" t="s">
        <v>295</v>
      </c>
      <c r="F98" s="103">
        <v>275.86</v>
      </c>
      <c r="G98" s="103">
        <f t="shared" si="2"/>
        <v>827.58</v>
      </c>
      <c r="H98" s="103">
        <f t="shared" si="3"/>
        <v>868.96</v>
      </c>
      <c r="I98" s="88">
        <v>3246353001</v>
      </c>
    </row>
    <row r="99" spans="1:9" ht="16.5" thickBot="1" x14ac:dyDescent="0.3">
      <c r="A99" s="11" t="s">
        <v>62</v>
      </c>
      <c r="B99" s="61" t="s">
        <v>321</v>
      </c>
      <c r="C99" s="159">
        <v>27000</v>
      </c>
      <c r="D99" s="91">
        <v>90</v>
      </c>
      <c r="E99" s="91">
        <v>300</v>
      </c>
      <c r="F99" s="103">
        <v>19.420000000000002</v>
      </c>
      <c r="G99" s="145">
        <f t="shared" si="2"/>
        <v>1747.8000000000002</v>
      </c>
      <c r="H99" s="145">
        <f t="shared" si="3"/>
        <v>1835.19</v>
      </c>
      <c r="I99" s="88">
        <v>5061482190</v>
      </c>
    </row>
    <row r="100" spans="1:9" ht="15.75" thickBot="1" x14ac:dyDescent="0.3">
      <c r="A100" s="48" t="s">
        <v>86</v>
      </c>
      <c r="B100" s="109" t="s">
        <v>307</v>
      </c>
      <c r="C100" s="159"/>
      <c r="D100" s="92"/>
      <c r="E100" s="92" t="s">
        <v>310</v>
      </c>
      <c r="F100" s="104"/>
      <c r="G100" s="105"/>
      <c r="H100" s="105"/>
      <c r="I100" s="89">
        <v>10759350190</v>
      </c>
    </row>
    <row r="101" spans="1:9" ht="15.75" thickBot="1" x14ac:dyDescent="0.3">
      <c r="A101" s="53" t="s">
        <v>216</v>
      </c>
      <c r="B101" s="86" t="s">
        <v>308</v>
      </c>
      <c r="C101" s="159"/>
      <c r="D101" s="93"/>
      <c r="E101" s="93" t="s">
        <v>311</v>
      </c>
      <c r="F101" s="105"/>
      <c r="G101" s="105"/>
      <c r="H101" s="105"/>
      <c r="I101" s="89">
        <v>5117208922</v>
      </c>
    </row>
    <row r="102" spans="1:9" ht="15.75" thickBot="1" x14ac:dyDescent="0.3">
      <c r="A102" s="39" t="s">
        <v>215</v>
      </c>
      <c r="B102" s="110" t="s">
        <v>309</v>
      </c>
      <c r="C102" s="159"/>
      <c r="D102" s="94"/>
      <c r="E102" s="94" t="s">
        <v>311</v>
      </c>
      <c r="F102" s="107"/>
      <c r="G102" s="146"/>
      <c r="H102" s="146"/>
      <c r="I102" s="90">
        <v>5117291922</v>
      </c>
    </row>
    <row r="103" spans="1:9" ht="16.5" thickBot="1" x14ac:dyDescent="0.3">
      <c r="A103" s="11" t="s">
        <v>63</v>
      </c>
      <c r="B103" s="12" t="s">
        <v>87</v>
      </c>
      <c r="C103" s="159">
        <v>27000</v>
      </c>
      <c r="D103" s="91">
        <v>108</v>
      </c>
      <c r="E103" s="91">
        <v>250</v>
      </c>
      <c r="F103" s="103">
        <v>50.64</v>
      </c>
      <c r="G103" s="145">
        <f t="shared" si="2"/>
        <v>5469.12</v>
      </c>
      <c r="H103" s="145">
        <f t="shared" si="3"/>
        <v>5742.58</v>
      </c>
      <c r="I103" s="88">
        <v>6481647190</v>
      </c>
    </row>
    <row r="104" spans="1:9" ht="15.75" thickBot="1" x14ac:dyDescent="0.3">
      <c r="A104" s="48" t="s">
        <v>224</v>
      </c>
      <c r="B104" s="95" t="s">
        <v>307</v>
      </c>
      <c r="C104" s="159"/>
      <c r="D104" s="92"/>
      <c r="E104" s="92" t="s">
        <v>310</v>
      </c>
      <c r="F104" s="104"/>
      <c r="G104" s="105"/>
      <c r="H104" s="105"/>
      <c r="I104" s="89">
        <v>10759350190</v>
      </c>
    </row>
    <row r="105" spans="1:9" ht="15.75" thickBot="1" x14ac:dyDescent="0.3">
      <c r="A105" s="53" t="s">
        <v>225</v>
      </c>
      <c r="B105" s="86" t="s">
        <v>308</v>
      </c>
      <c r="C105" s="159"/>
      <c r="D105" s="93"/>
      <c r="E105" s="93" t="s">
        <v>311</v>
      </c>
      <c r="F105" s="105"/>
      <c r="G105" s="105"/>
      <c r="H105" s="105"/>
      <c r="I105" s="89">
        <v>5117208922</v>
      </c>
    </row>
    <row r="106" spans="1:9" ht="15.75" thickBot="1" x14ac:dyDescent="0.3">
      <c r="A106" s="39" t="s">
        <v>226</v>
      </c>
      <c r="B106" s="102" t="s">
        <v>309</v>
      </c>
      <c r="C106" s="159"/>
      <c r="D106" s="94"/>
      <c r="E106" s="94" t="s">
        <v>311</v>
      </c>
      <c r="F106" s="107"/>
      <c r="G106" s="146"/>
      <c r="H106" s="146"/>
      <c r="I106" s="90">
        <v>5117291922</v>
      </c>
    </row>
    <row r="107" spans="1:9" ht="16.5" thickBot="1" x14ac:dyDescent="0.3">
      <c r="A107" s="11" t="s">
        <v>88</v>
      </c>
      <c r="B107" s="12" t="s">
        <v>89</v>
      </c>
      <c r="C107" s="159">
        <v>8100</v>
      </c>
      <c r="D107" s="91">
        <v>41</v>
      </c>
      <c r="E107" s="91">
        <v>200</v>
      </c>
      <c r="F107" s="103">
        <v>22.42</v>
      </c>
      <c r="G107" s="145">
        <f t="shared" si="2"/>
        <v>919.22</v>
      </c>
      <c r="H107" s="145">
        <f t="shared" si="3"/>
        <v>965.18</v>
      </c>
      <c r="I107" s="88">
        <v>3183696122</v>
      </c>
    </row>
    <row r="108" spans="1:9" ht="15.75" thickBot="1" x14ac:dyDescent="0.3">
      <c r="A108" s="48" t="s">
        <v>227</v>
      </c>
      <c r="B108" s="95" t="s">
        <v>307</v>
      </c>
      <c r="C108" s="159"/>
      <c r="D108" s="92"/>
      <c r="E108" s="92" t="s">
        <v>310</v>
      </c>
      <c r="F108" s="104"/>
      <c r="G108" s="105"/>
      <c r="H108" s="105"/>
      <c r="I108" s="89">
        <v>10759350190</v>
      </c>
    </row>
    <row r="109" spans="1:9" ht="15.75" thickBot="1" x14ac:dyDescent="0.3">
      <c r="A109" s="53" t="s">
        <v>228</v>
      </c>
      <c r="B109" s="86" t="s">
        <v>308</v>
      </c>
      <c r="C109" s="159"/>
      <c r="D109" s="93"/>
      <c r="E109" s="93" t="s">
        <v>311</v>
      </c>
      <c r="F109" s="105"/>
      <c r="G109" s="105"/>
      <c r="H109" s="105"/>
      <c r="I109" s="89">
        <v>5117208922</v>
      </c>
    </row>
    <row r="110" spans="1:9" ht="15.75" thickBot="1" x14ac:dyDescent="0.3">
      <c r="A110" s="39" t="s">
        <v>228</v>
      </c>
      <c r="B110" s="102" t="s">
        <v>309</v>
      </c>
      <c r="C110" s="159"/>
      <c r="D110" s="94"/>
      <c r="E110" s="94" t="s">
        <v>311</v>
      </c>
      <c r="F110" s="107"/>
      <c r="G110" s="146"/>
      <c r="H110" s="146"/>
      <c r="I110" s="90">
        <v>5117291922</v>
      </c>
    </row>
    <row r="111" spans="1:9" ht="16.5" thickBot="1" x14ac:dyDescent="0.3">
      <c r="A111" s="11" t="s">
        <v>90</v>
      </c>
      <c r="B111" s="12" t="s">
        <v>91</v>
      </c>
      <c r="C111" s="163">
        <v>7000</v>
      </c>
      <c r="D111" s="91">
        <v>28</v>
      </c>
      <c r="E111" s="91">
        <v>250</v>
      </c>
      <c r="F111" s="103">
        <v>12.36</v>
      </c>
      <c r="G111" s="145">
        <f t="shared" si="2"/>
        <v>346.08</v>
      </c>
      <c r="H111" s="145">
        <f t="shared" si="3"/>
        <v>363.38</v>
      </c>
      <c r="I111" s="88">
        <v>3183793122</v>
      </c>
    </row>
    <row r="112" spans="1:9" ht="15.75" thickBot="1" x14ac:dyDescent="0.3">
      <c r="A112" s="48" t="s">
        <v>229</v>
      </c>
      <c r="B112" s="95" t="s">
        <v>307</v>
      </c>
      <c r="C112" s="163"/>
      <c r="D112" s="92"/>
      <c r="E112" s="92" t="s">
        <v>310</v>
      </c>
      <c r="F112" s="104"/>
      <c r="G112" s="105"/>
      <c r="H112" s="105"/>
      <c r="I112" s="89">
        <v>10759350190</v>
      </c>
    </row>
    <row r="113" spans="1:10" ht="15.75" thickBot="1" x14ac:dyDescent="0.3">
      <c r="A113" s="53" t="s">
        <v>230</v>
      </c>
      <c r="B113" s="86" t="s">
        <v>308</v>
      </c>
      <c r="C113" s="163"/>
      <c r="D113" s="93"/>
      <c r="E113" s="93" t="s">
        <v>311</v>
      </c>
      <c r="F113" s="105"/>
      <c r="G113" s="105"/>
      <c r="H113" s="105"/>
      <c r="I113" s="89">
        <v>5117208922</v>
      </c>
    </row>
    <row r="114" spans="1:10" ht="15.75" thickBot="1" x14ac:dyDescent="0.3">
      <c r="A114" s="39" t="s">
        <v>231</v>
      </c>
      <c r="B114" s="102" t="s">
        <v>309</v>
      </c>
      <c r="C114" s="163"/>
      <c r="D114" s="94"/>
      <c r="E114" s="94" t="s">
        <v>311</v>
      </c>
      <c r="F114" s="107"/>
      <c r="G114" s="146"/>
      <c r="H114" s="146"/>
      <c r="I114" s="90">
        <v>5117291922</v>
      </c>
    </row>
    <row r="115" spans="1:10" ht="16.5" thickBot="1" x14ac:dyDescent="0.3">
      <c r="A115" s="11" t="s">
        <v>92</v>
      </c>
      <c r="B115" s="61" t="s">
        <v>93</v>
      </c>
      <c r="C115" s="159">
        <v>3000</v>
      </c>
      <c r="D115" s="91">
        <v>20</v>
      </c>
      <c r="E115" s="91">
        <v>150</v>
      </c>
      <c r="F115" s="103">
        <v>140.75</v>
      </c>
      <c r="G115" s="145">
        <f t="shared" si="2"/>
        <v>2815</v>
      </c>
      <c r="H115" s="145">
        <f t="shared" si="3"/>
        <v>2955.75</v>
      </c>
      <c r="I115" s="88">
        <v>5336163190</v>
      </c>
    </row>
    <row r="116" spans="1:10" ht="15.75" thickBot="1" x14ac:dyDescent="0.3">
      <c r="A116" s="42" t="s">
        <v>232</v>
      </c>
      <c r="B116" s="113" t="s">
        <v>325</v>
      </c>
      <c r="C116" s="159"/>
      <c r="D116" s="92">
        <v>6</v>
      </c>
      <c r="E116" s="92" t="s">
        <v>329</v>
      </c>
      <c r="F116" s="104">
        <v>115.85</v>
      </c>
      <c r="G116" s="105">
        <f t="shared" si="2"/>
        <v>695.09999999999991</v>
      </c>
      <c r="H116" s="105">
        <f t="shared" si="3"/>
        <v>729.86</v>
      </c>
      <c r="I116" s="89">
        <v>4528417190</v>
      </c>
    </row>
    <row r="117" spans="1:10" ht="15.75" thickBot="1" x14ac:dyDescent="0.3">
      <c r="A117" s="49" t="s">
        <v>233</v>
      </c>
      <c r="B117" s="113" t="s">
        <v>326</v>
      </c>
      <c r="C117" s="159"/>
      <c r="D117" s="93">
        <v>3</v>
      </c>
      <c r="E117" s="93" t="s">
        <v>330</v>
      </c>
      <c r="F117" s="105">
        <v>99.05</v>
      </c>
      <c r="G117" s="105">
        <f t="shared" si="2"/>
        <v>297.14999999999998</v>
      </c>
      <c r="H117" s="105">
        <f t="shared" si="3"/>
        <v>312.01</v>
      </c>
      <c r="I117" s="89">
        <v>5479207190</v>
      </c>
    </row>
    <row r="118" spans="1:10" ht="15.75" thickBot="1" x14ac:dyDescent="0.3">
      <c r="A118" s="112" t="s">
        <v>234</v>
      </c>
      <c r="B118" s="113" t="s">
        <v>327</v>
      </c>
      <c r="C118" s="159"/>
      <c r="D118" s="93">
        <v>3</v>
      </c>
      <c r="E118" s="93" t="s">
        <v>330</v>
      </c>
      <c r="F118" s="105">
        <v>99.05</v>
      </c>
      <c r="G118" s="105">
        <f t="shared" si="2"/>
        <v>297.14999999999998</v>
      </c>
      <c r="H118" s="105">
        <f t="shared" si="3"/>
        <v>312.01</v>
      </c>
      <c r="I118" s="115">
        <v>5912504190</v>
      </c>
      <c r="J118" s="60"/>
    </row>
    <row r="119" spans="1:10" ht="15.75" thickBot="1" x14ac:dyDescent="0.3">
      <c r="A119" s="111" t="s">
        <v>324</v>
      </c>
      <c r="B119" s="114" t="s">
        <v>328</v>
      </c>
      <c r="C119" s="159"/>
      <c r="D119" s="94">
        <v>6</v>
      </c>
      <c r="E119" s="94" t="s">
        <v>331</v>
      </c>
      <c r="F119" s="107">
        <v>40.549999999999997</v>
      </c>
      <c r="G119" s="146">
        <f t="shared" si="2"/>
        <v>243.29999999999998</v>
      </c>
      <c r="H119" s="146">
        <f t="shared" si="3"/>
        <v>255.47</v>
      </c>
      <c r="I119" s="90">
        <v>4528182190</v>
      </c>
    </row>
    <row r="120" spans="1:10" ht="16.5" thickBot="1" x14ac:dyDescent="0.3">
      <c r="A120" s="11" t="s">
        <v>94</v>
      </c>
      <c r="B120" s="12" t="s">
        <v>95</v>
      </c>
      <c r="C120" s="159">
        <v>2400</v>
      </c>
      <c r="D120" s="91">
        <v>24</v>
      </c>
      <c r="E120" s="91">
        <v>100</v>
      </c>
      <c r="F120" s="103">
        <v>64.86</v>
      </c>
      <c r="G120" s="145">
        <f t="shared" si="2"/>
        <v>1556.6399999999999</v>
      </c>
      <c r="H120" s="145">
        <f t="shared" si="3"/>
        <v>1634.47</v>
      </c>
      <c r="I120" s="88">
        <v>20764574322</v>
      </c>
    </row>
    <row r="121" spans="1:10" ht="15.75" thickBot="1" x14ac:dyDescent="0.3">
      <c r="A121" s="45" t="s">
        <v>235</v>
      </c>
      <c r="B121" s="86" t="s">
        <v>332</v>
      </c>
      <c r="C121" s="159"/>
      <c r="D121" s="92">
        <v>6</v>
      </c>
      <c r="E121" s="92" t="s">
        <v>315</v>
      </c>
      <c r="F121" s="104">
        <v>49.73</v>
      </c>
      <c r="G121" s="105">
        <f t="shared" si="2"/>
        <v>298.38</v>
      </c>
      <c r="H121" s="105">
        <f t="shared" si="3"/>
        <v>313.3</v>
      </c>
      <c r="I121" s="89">
        <v>12172828322</v>
      </c>
    </row>
    <row r="122" spans="1:10" ht="15.75" thickBot="1" x14ac:dyDescent="0.3">
      <c r="A122" s="53" t="s">
        <v>236</v>
      </c>
      <c r="B122" s="86" t="s">
        <v>333</v>
      </c>
      <c r="C122" s="159"/>
      <c r="D122" s="93">
        <v>6</v>
      </c>
      <c r="E122" s="93" t="s">
        <v>330</v>
      </c>
      <c r="F122" s="105">
        <v>78.2</v>
      </c>
      <c r="G122" s="146">
        <f t="shared" si="2"/>
        <v>469.20000000000005</v>
      </c>
      <c r="H122" s="146">
        <f t="shared" si="3"/>
        <v>492.66</v>
      </c>
      <c r="I122" s="89">
        <v>3005496122</v>
      </c>
    </row>
    <row r="123" spans="1:10" ht="16.5" thickBot="1" x14ac:dyDescent="0.3">
      <c r="A123" s="11" t="s">
        <v>96</v>
      </c>
      <c r="B123" s="12" t="s">
        <v>97</v>
      </c>
      <c r="C123" s="159">
        <v>2000</v>
      </c>
      <c r="D123" s="91">
        <v>14</v>
      </c>
      <c r="E123" s="91">
        <v>150</v>
      </c>
      <c r="F123" s="103">
        <v>78</v>
      </c>
      <c r="G123" s="145">
        <f t="shared" si="2"/>
        <v>1092</v>
      </c>
      <c r="H123" s="145">
        <f t="shared" si="3"/>
        <v>1146.5999999999999</v>
      </c>
      <c r="I123" s="88">
        <v>3507432190</v>
      </c>
    </row>
    <row r="124" spans="1:10" ht="15.75" thickBot="1" x14ac:dyDescent="0.3">
      <c r="A124" s="45" t="s">
        <v>237</v>
      </c>
      <c r="B124" s="86" t="s">
        <v>317</v>
      </c>
      <c r="C124" s="159"/>
      <c r="D124" s="92"/>
      <c r="E124" s="92" t="s">
        <v>315</v>
      </c>
      <c r="F124" s="104"/>
      <c r="G124" s="105"/>
      <c r="H124" s="105"/>
      <c r="I124" s="89">
        <v>11355279216</v>
      </c>
    </row>
    <row r="125" spans="1:10" ht="15.75" thickBot="1" x14ac:dyDescent="0.3">
      <c r="A125" s="53" t="s">
        <v>238</v>
      </c>
      <c r="B125" s="86" t="s">
        <v>308</v>
      </c>
      <c r="C125" s="159"/>
      <c r="D125" s="93"/>
      <c r="E125" s="93" t="s">
        <v>311</v>
      </c>
      <c r="F125" s="105"/>
      <c r="G125" s="105"/>
      <c r="H125" s="105"/>
      <c r="I125" s="89">
        <v>5117208922</v>
      </c>
    </row>
    <row r="126" spans="1:10" ht="15.75" thickBot="1" x14ac:dyDescent="0.3">
      <c r="A126" s="39" t="s">
        <v>239</v>
      </c>
      <c r="B126" s="102" t="s">
        <v>309</v>
      </c>
      <c r="C126" s="159"/>
      <c r="D126" s="94"/>
      <c r="E126" s="94" t="s">
        <v>311</v>
      </c>
      <c r="F126" s="107"/>
      <c r="G126" s="146"/>
      <c r="H126" s="146"/>
      <c r="I126" s="90">
        <v>5117291922</v>
      </c>
    </row>
    <row r="127" spans="1:10" ht="16.5" thickBot="1" x14ac:dyDescent="0.3">
      <c r="A127" s="11" t="s">
        <v>98</v>
      </c>
      <c r="B127" s="12" t="s">
        <v>99</v>
      </c>
      <c r="C127" s="159">
        <v>1800</v>
      </c>
      <c r="D127" s="91">
        <v>12</v>
      </c>
      <c r="E127" s="91">
        <v>150</v>
      </c>
      <c r="F127" s="103">
        <v>80</v>
      </c>
      <c r="G127" s="145">
        <f t="shared" si="2"/>
        <v>960</v>
      </c>
      <c r="H127" s="145">
        <f t="shared" si="3"/>
        <v>1008</v>
      </c>
      <c r="I127" s="88">
        <v>3507190190</v>
      </c>
    </row>
    <row r="128" spans="1:10" ht="15.75" thickBot="1" x14ac:dyDescent="0.3">
      <c r="A128" s="45" t="s">
        <v>240</v>
      </c>
      <c r="B128" s="86" t="s">
        <v>317</v>
      </c>
      <c r="C128" s="159"/>
      <c r="D128" s="92"/>
      <c r="E128" s="92" t="s">
        <v>315</v>
      </c>
      <c r="F128" s="104"/>
      <c r="G128" s="105"/>
      <c r="H128" s="105"/>
      <c r="I128" s="89">
        <v>11355279216</v>
      </c>
    </row>
    <row r="129" spans="1:9" ht="15.75" thickBot="1" x14ac:dyDescent="0.3">
      <c r="A129" s="53" t="s">
        <v>241</v>
      </c>
      <c r="B129" s="86" t="s">
        <v>308</v>
      </c>
      <c r="C129" s="159"/>
      <c r="D129" s="93"/>
      <c r="E129" s="93" t="s">
        <v>311</v>
      </c>
      <c r="F129" s="105"/>
      <c r="G129" s="105"/>
      <c r="H129" s="105"/>
      <c r="I129" s="89">
        <v>5117208922</v>
      </c>
    </row>
    <row r="130" spans="1:9" ht="15.75" thickBot="1" x14ac:dyDescent="0.3">
      <c r="A130" s="39" t="s">
        <v>242</v>
      </c>
      <c r="B130" s="102" t="s">
        <v>309</v>
      </c>
      <c r="C130" s="159"/>
      <c r="D130" s="94"/>
      <c r="E130" s="94" t="s">
        <v>311</v>
      </c>
      <c r="F130" s="107"/>
      <c r="G130" s="146"/>
      <c r="H130" s="146"/>
      <c r="I130" s="90">
        <v>5117291922</v>
      </c>
    </row>
    <row r="131" spans="1:9" ht="16.5" thickBot="1" x14ac:dyDescent="0.3">
      <c r="A131" s="11" t="s">
        <v>100</v>
      </c>
      <c r="B131" s="12" t="s">
        <v>101</v>
      </c>
      <c r="C131" s="159">
        <v>1800</v>
      </c>
      <c r="D131" s="91">
        <v>12</v>
      </c>
      <c r="E131" s="91">
        <v>150</v>
      </c>
      <c r="F131" s="103">
        <v>72</v>
      </c>
      <c r="G131" s="145">
        <f t="shared" si="2"/>
        <v>864</v>
      </c>
      <c r="H131" s="145">
        <f t="shared" si="3"/>
        <v>907.2</v>
      </c>
      <c r="I131" s="88">
        <v>3507343190</v>
      </c>
    </row>
    <row r="132" spans="1:9" ht="15.75" thickBot="1" x14ac:dyDescent="0.3">
      <c r="A132" s="46" t="s">
        <v>127</v>
      </c>
      <c r="B132" s="86" t="s">
        <v>317</v>
      </c>
      <c r="C132" s="159"/>
      <c r="D132" s="43"/>
      <c r="E132" s="92" t="s">
        <v>315</v>
      </c>
      <c r="F132" s="104"/>
      <c r="G132" s="105"/>
      <c r="H132" s="105"/>
      <c r="I132" s="89">
        <v>11355279216</v>
      </c>
    </row>
    <row r="133" spans="1:9" ht="15.75" thickBot="1" x14ac:dyDescent="0.3">
      <c r="A133" s="63" t="s">
        <v>128</v>
      </c>
      <c r="B133" s="86" t="s">
        <v>308</v>
      </c>
      <c r="C133" s="159"/>
      <c r="D133" s="59"/>
      <c r="E133" s="93" t="s">
        <v>311</v>
      </c>
      <c r="F133" s="105"/>
      <c r="G133" s="105"/>
      <c r="H133" s="105"/>
      <c r="I133" s="89">
        <v>5117208922</v>
      </c>
    </row>
    <row r="134" spans="1:9" ht="15.75" thickBot="1" x14ac:dyDescent="0.3">
      <c r="A134" s="47" t="s">
        <v>246</v>
      </c>
      <c r="B134" s="102" t="s">
        <v>309</v>
      </c>
      <c r="C134" s="159"/>
      <c r="D134" s="41"/>
      <c r="E134" s="94" t="s">
        <v>311</v>
      </c>
      <c r="F134" s="107"/>
      <c r="G134" s="146"/>
      <c r="H134" s="146"/>
      <c r="I134" s="90">
        <v>5117291922</v>
      </c>
    </row>
    <row r="135" spans="1:9" ht="16.5" thickBot="1" x14ac:dyDescent="0.3">
      <c r="A135" s="11" t="s">
        <v>102</v>
      </c>
      <c r="B135" s="12" t="s">
        <v>103</v>
      </c>
      <c r="C135" s="159">
        <v>3300</v>
      </c>
      <c r="D135" s="91">
        <v>11</v>
      </c>
      <c r="E135" s="91">
        <v>300</v>
      </c>
      <c r="F135" s="103">
        <v>22.16</v>
      </c>
      <c r="G135" s="145">
        <f t="shared" si="2"/>
        <v>243.76</v>
      </c>
      <c r="H135" s="145">
        <f t="shared" si="3"/>
        <v>255.95</v>
      </c>
      <c r="I135" s="88">
        <v>3004732122</v>
      </c>
    </row>
    <row r="136" spans="1:9" ht="15.75" thickBot="1" x14ac:dyDescent="0.3">
      <c r="A136" s="45" t="s">
        <v>247</v>
      </c>
      <c r="B136" s="86" t="s">
        <v>307</v>
      </c>
      <c r="C136" s="159"/>
      <c r="D136" s="92"/>
      <c r="E136" s="92" t="s">
        <v>310</v>
      </c>
      <c r="F136" s="104"/>
      <c r="G136" s="105"/>
      <c r="H136" s="105"/>
      <c r="I136" s="89">
        <v>10759350190</v>
      </c>
    </row>
    <row r="137" spans="1:9" ht="15.75" thickBot="1" x14ac:dyDescent="0.3">
      <c r="A137" s="53" t="s">
        <v>248</v>
      </c>
      <c r="B137" s="86" t="s">
        <v>308</v>
      </c>
      <c r="C137" s="159"/>
      <c r="D137" s="93"/>
      <c r="E137" s="93" t="s">
        <v>311</v>
      </c>
      <c r="F137" s="105"/>
      <c r="G137" s="105"/>
      <c r="H137" s="105"/>
      <c r="I137" s="89">
        <v>5117208922</v>
      </c>
    </row>
    <row r="138" spans="1:9" ht="15.75" thickBot="1" x14ac:dyDescent="0.3">
      <c r="A138" s="39" t="s">
        <v>249</v>
      </c>
      <c r="B138" s="102" t="s">
        <v>309</v>
      </c>
      <c r="C138" s="159"/>
      <c r="D138" s="94"/>
      <c r="E138" s="94" t="s">
        <v>311</v>
      </c>
      <c r="F138" s="107"/>
      <c r="G138" s="146"/>
      <c r="H138" s="146"/>
      <c r="I138" s="90">
        <v>5117291922</v>
      </c>
    </row>
    <row r="139" spans="1:9" ht="16.5" thickBot="1" x14ac:dyDescent="0.3">
      <c r="A139" s="11" t="s">
        <v>104</v>
      </c>
      <c r="B139" s="12" t="s">
        <v>105</v>
      </c>
      <c r="C139" s="159">
        <v>8400</v>
      </c>
      <c r="D139" s="91">
        <v>42</v>
      </c>
      <c r="E139" s="91">
        <v>200</v>
      </c>
      <c r="F139" s="103">
        <v>37.06</v>
      </c>
      <c r="G139" s="145">
        <f t="shared" si="2"/>
        <v>1556.52</v>
      </c>
      <c r="H139" s="145">
        <f t="shared" si="3"/>
        <v>1634.35</v>
      </c>
      <c r="I139" s="88">
        <v>4524977190</v>
      </c>
    </row>
    <row r="140" spans="1:9" ht="15.75" thickBot="1" x14ac:dyDescent="0.3">
      <c r="A140" s="62" t="s">
        <v>245</v>
      </c>
      <c r="B140" s="95" t="s">
        <v>307</v>
      </c>
      <c r="C140" s="159"/>
      <c r="D140" s="92"/>
      <c r="E140" s="92" t="s">
        <v>310</v>
      </c>
      <c r="F140" s="104"/>
      <c r="G140" s="105"/>
      <c r="H140" s="105"/>
      <c r="I140" s="89">
        <v>10759350190</v>
      </c>
    </row>
    <row r="141" spans="1:9" ht="15.75" thickBot="1" x14ac:dyDescent="0.3">
      <c r="A141" s="53" t="s">
        <v>244</v>
      </c>
      <c r="B141" s="86" t="s">
        <v>308</v>
      </c>
      <c r="C141" s="159"/>
      <c r="D141" s="93"/>
      <c r="E141" s="93" t="s">
        <v>311</v>
      </c>
      <c r="F141" s="105"/>
      <c r="G141" s="105"/>
      <c r="H141" s="105"/>
      <c r="I141" s="89">
        <v>5117208922</v>
      </c>
    </row>
    <row r="142" spans="1:9" ht="15.75" thickBot="1" x14ac:dyDescent="0.3">
      <c r="A142" s="49" t="s">
        <v>243</v>
      </c>
      <c r="B142" s="95" t="s">
        <v>309</v>
      </c>
      <c r="C142" s="159"/>
      <c r="D142" s="94"/>
      <c r="E142" s="94" t="s">
        <v>311</v>
      </c>
      <c r="F142" s="107"/>
      <c r="G142" s="146"/>
      <c r="H142" s="146"/>
      <c r="I142" s="90">
        <v>5117291922</v>
      </c>
    </row>
    <row r="143" spans="1:9" ht="16.5" thickBot="1" x14ac:dyDescent="0.3">
      <c r="A143" s="11" t="s">
        <v>106</v>
      </c>
      <c r="B143" s="12" t="s">
        <v>107</v>
      </c>
      <c r="C143" s="159">
        <v>8700</v>
      </c>
      <c r="D143" s="91">
        <v>87</v>
      </c>
      <c r="E143" s="91">
        <v>100</v>
      </c>
      <c r="F143" s="103">
        <v>37</v>
      </c>
      <c r="G143" s="145">
        <f t="shared" si="2"/>
        <v>3219</v>
      </c>
      <c r="H143" s="145">
        <f t="shared" si="3"/>
        <v>3379.95</v>
      </c>
      <c r="I143" s="88">
        <v>4525299190</v>
      </c>
    </row>
    <row r="144" spans="1:9" ht="15.75" thickBot="1" x14ac:dyDescent="0.3">
      <c r="A144" s="64" t="s">
        <v>250</v>
      </c>
      <c r="B144" s="95" t="s">
        <v>334</v>
      </c>
      <c r="C144" s="159"/>
      <c r="D144" s="92">
        <v>6</v>
      </c>
      <c r="E144" s="92" t="s">
        <v>319</v>
      </c>
      <c r="F144" s="104">
        <v>28</v>
      </c>
      <c r="G144" s="105">
        <f t="shared" si="2"/>
        <v>168</v>
      </c>
      <c r="H144" s="105">
        <f t="shared" si="3"/>
        <v>176.4</v>
      </c>
      <c r="I144" s="89">
        <v>11447394216</v>
      </c>
    </row>
    <row r="145" spans="1:10" ht="15.75" thickBot="1" x14ac:dyDescent="0.3">
      <c r="A145" s="65" t="s">
        <v>251</v>
      </c>
      <c r="B145" s="95" t="s">
        <v>308</v>
      </c>
      <c r="C145" s="159"/>
      <c r="D145" s="93"/>
      <c r="E145" s="93" t="s">
        <v>311</v>
      </c>
      <c r="F145" s="105"/>
      <c r="G145" s="105"/>
      <c r="H145" s="105"/>
      <c r="I145" s="89">
        <v>5117208922</v>
      </c>
    </row>
    <row r="146" spans="1:10" ht="15.75" thickBot="1" x14ac:dyDescent="0.3">
      <c r="A146" s="39" t="s">
        <v>252</v>
      </c>
      <c r="B146" s="95" t="s">
        <v>309</v>
      </c>
      <c r="C146" s="159"/>
      <c r="D146" s="94"/>
      <c r="E146" s="94" t="s">
        <v>311</v>
      </c>
      <c r="F146" s="107"/>
      <c r="G146" s="146"/>
      <c r="H146" s="146"/>
      <c r="I146" s="90">
        <v>5117291922</v>
      </c>
    </row>
    <row r="147" spans="1:10" ht="16.5" thickBot="1" x14ac:dyDescent="0.3">
      <c r="A147" s="11" t="s">
        <v>108</v>
      </c>
      <c r="B147" s="67" t="s">
        <v>109</v>
      </c>
      <c r="C147" s="159">
        <v>1000</v>
      </c>
      <c r="D147" s="116">
        <v>10</v>
      </c>
      <c r="E147" s="116">
        <v>100</v>
      </c>
      <c r="F147" s="121">
        <v>69.98</v>
      </c>
      <c r="G147" s="145">
        <f t="shared" ref="G147:G177" si="4">F147*D147</f>
        <v>699.80000000000007</v>
      </c>
      <c r="H147" s="145">
        <f t="shared" ref="H147:H178" si="5">ROUND(G147*1.05,2)</f>
        <v>734.79</v>
      </c>
      <c r="I147" s="120">
        <v>3001938322</v>
      </c>
    </row>
    <row r="148" spans="1:10" ht="15.75" thickBot="1" x14ac:dyDescent="0.3">
      <c r="A148" s="45" t="s">
        <v>110</v>
      </c>
      <c r="B148" s="102" t="s">
        <v>317</v>
      </c>
      <c r="C148" s="159"/>
      <c r="D148" s="93"/>
      <c r="E148" s="93" t="s">
        <v>315</v>
      </c>
      <c r="F148" s="105"/>
      <c r="G148" s="105"/>
      <c r="H148" s="105"/>
      <c r="I148" s="89">
        <v>11355279216</v>
      </c>
    </row>
    <row r="149" spans="1:10" ht="15.75" thickBot="1" x14ac:dyDescent="0.3">
      <c r="A149" s="53" t="s">
        <v>254</v>
      </c>
      <c r="B149" s="86" t="s">
        <v>308</v>
      </c>
      <c r="C149" s="159"/>
      <c r="D149" s="93"/>
      <c r="E149" s="93" t="s">
        <v>311</v>
      </c>
      <c r="F149" s="105"/>
      <c r="G149" s="105"/>
      <c r="H149" s="105"/>
      <c r="I149" s="89">
        <v>5117208922</v>
      </c>
    </row>
    <row r="150" spans="1:10" ht="15.75" thickBot="1" x14ac:dyDescent="0.3">
      <c r="A150" s="39" t="s">
        <v>255</v>
      </c>
      <c r="B150" s="87" t="s">
        <v>309</v>
      </c>
      <c r="C150" s="159"/>
      <c r="D150" s="94"/>
      <c r="E150" s="94" t="s">
        <v>311</v>
      </c>
      <c r="F150" s="107"/>
      <c r="G150" s="146"/>
      <c r="H150" s="146"/>
      <c r="I150" s="90">
        <v>5117291922</v>
      </c>
    </row>
    <row r="151" spans="1:10" ht="16.5" thickBot="1" x14ac:dyDescent="0.3">
      <c r="A151" s="11" t="s">
        <v>111</v>
      </c>
      <c r="B151" s="66" t="s">
        <v>112</v>
      </c>
      <c r="C151" s="159">
        <v>1000</v>
      </c>
      <c r="D151" s="116">
        <v>10</v>
      </c>
      <c r="E151" s="116">
        <v>100</v>
      </c>
      <c r="F151" s="121">
        <v>58</v>
      </c>
      <c r="G151" s="145">
        <f t="shared" si="4"/>
        <v>580</v>
      </c>
      <c r="H151" s="145">
        <f t="shared" si="5"/>
        <v>609</v>
      </c>
      <c r="I151" s="120">
        <v>3001962322</v>
      </c>
    </row>
    <row r="152" spans="1:10" ht="15.75" thickBot="1" x14ac:dyDescent="0.3">
      <c r="A152" s="45" t="s">
        <v>129</v>
      </c>
      <c r="B152" s="86" t="s">
        <v>317</v>
      </c>
      <c r="C152" s="159"/>
      <c r="D152" s="93"/>
      <c r="E152" s="93" t="s">
        <v>315</v>
      </c>
      <c r="F152" s="106"/>
      <c r="G152" s="105"/>
      <c r="H152" s="105"/>
      <c r="I152" s="89">
        <v>11355279216</v>
      </c>
    </row>
    <row r="153" spans="1:10" ht="15.75" thickBot="1" x14ac:dyDescent="0.3">
      <c r="A153" s="53" t="s">
        <v>130</v>
      </c>
      <c r="B153" s="86" t="s">
        <v>308</v>
      </c>
      <c r="C153" s="159"/>
      <c r="D153" s="93"/>
      <c r="E153" s="93" t="s">
        <v>311</v>
      </c>
      <c r="F153" s="106"/>
      <c r="G153" s="105"/>
      <c r="H153" s="105"/>
      <c r="I153" s="89">
        <v>5117208922</v>
      </c>
    </row>
    <row r="154" spans="1:10" ht="15.75" thickBot="1" x14ac:dyDescent="0.3">
      <c r="A154" s="39" t="s">
        <v>256</v>
      </c>
      <c r="B154" s="87" t="s">
        <v>309</v>
      </c>
      <c r="C154" s="159"/>
      <c r="D154" s="94"/>
      <c r="E154" s="94" t="s">
        <v>311</v>
      </c>
      <c r="F154" s="108"/>
      <c r="G154" s="146"/>
      <c r="H154" s="146"/>
      <c r="I154" s="90">
        <v>5117291922</v>
      </c>
    </row>
    <row r="155" spans="1:10" ht="15.75" x14ac:dyDescent="0.25">
      <c r="A155" s="11" t="s">
        <v>113</v>
      </c>
      <c r="B155" s="68" t="s">
        <v>114</v>
      </c>
      <c r="C155" s="163">
        <v>1000</v>
      </c>
      <c r="D155" s="116">
        <v>4</v>
      </c>
      <c r="E155" s="116">
        <v>300</v>
      </c>
      <c r="F155" s="117">
        <v>15.76</v>
      </c>
      <c r="G155" s="145">
        <f t="shared" si="4"/>
        <v>63.04</v>
      </c>
      <c r="H155" s="145">
        <f t="shared" si="5"/>
        <v>66.19</v>
      </c>
      <c r="I155" s="120">
        <v>3183688122</v>
      </c>
    </row>
    <row r="156" spans="1:10" x14ac:dyDescent="0.25">
      <c r="A156" s="45" t="s">
        <v>131</v>
      </c>
      <c r="B156" s="86" t="s">
        <v>307</v>
      </c>
      <c r="C156" s="164"/>
      <c r="D156" s="93"/>
      <c r="E156" s="93" t="s">
        <v>310</v>
      </c>
      <c r="F156" s="118"/>
      <c r="G156" s="105"/>
      <c r="H156" s="105"/>
      <c r="I156" s="89">
        <v>10759350190</v>
      </c>
      <c r="J156" s="29"/>
    </row>
    <row r="157" spans="1:10" x14ac:dyDescent="0.25">
      <c r="A157" s="53" t="s">
        <v>132</v>
      </c>
      <c r="B157" s="95" t="s">
        <v>308</v>
      </c>
      <c r="C157" s="164"/>
      <c r="D157" s="93"/>
      <c r="E157" s="93" t="s">
        <v>311</v>
      </c>
      <c r="F157" s="118"/>
      <c r="G157" s="105"/>
      <c r="H157" s="105"/>
      <c r="I157" s="89">
        <v>5117208922</v>
      </c>
      <c r="J157" s="29"/>
    </row>
    <row r="158" spans="1:10" ht="15.75" thickBot="1" x14ac:dyDescent="0.3">
      <c r="A158" s="69" t="s">
        <v>253</v>
      </c>
      <c r="B158" s="95" t="s">
        <v>309</v>
      </c>
      <c r="C158" s="165"/>
      <c r="D158" s="94"/>
      <c r="E158" s="94" t="s">
        <v>311</v>
      </c>
      <c r="F158" s="119"/>
      <c r="G158" s="146"/>
      <c r="H158" s="146"/>
      <c r="I158" s="90">
        <v>5117291922</v>
      </c>
    </row>
    <row r="159" spans="1:10" ht="16.5" thickBot="1" x14ac:dyDescent="0.3">
      <c r="A159" s="78" t="s">
        <v>257</v>
      </c>
      <c r="B159" s="74" t="s">
        <v>276</v>
      </c>
      <c r="C159" s="71"/>
      <c r="D159" s="84">
        <v>9</v>
      </c>
      <c r="E159" s="81" t="s">
        <v>183</v>
      </c>
      <c r="F159" s="83">
        <v>8.1</v>
      </c>
      <c r="G159" s="103">
        <f t="shared" si="4"/>
        <v>72.899999999999991</v>
      </c>
      <c r="H159" s="103">
        <f t="shared" si="5"/>
        <v>76.55</v>
      </c>
      <c r="I159" s="85">
        <v>4489357190</v>
      </c>
    </row>
    <row r="160" spans="1:10" ht="16.5" thickBot="1" x14ac:dyDescent="0.3">
      <c r="A160" s="78" t="s">
        <v>258</v>
      </c>
      <c r="B160" s="74" t="s">
        <v>277</v>
      </c>
      <c r="C160" s="70"/>
      <c r="D160" s="84">
        <v>3</v>
      </c>
      <c r="E160" s="81" t="s">
        <v>295</v>
      </c>
      <c r="F160" s="83">
        <v>205.92000000000002</v>
      </c>
      <c r="G160" s="103">
        <f t="shared" si="4"/>
        <v>617.76</v>
      </c>
      <c r="H160" s="103">
        <f t="shared" si="5"/>
        <v>648.65</v>
      </c>
      <c r="I160" s="85">
        <v>3149501001</v>
      </c>
    </row>
    <row r="161" spans="1:9" ht="16.5" thickBot="1" x14ac:dyDescent="0.3">
      <c r="A161" s="78" t="s">
        <v>259</v>
      </c>
      <c r="B161" s="74" t="s">
        <v>278</v>
      </c>
      <c r="C161" s="72"/>
      <c r="D161" s="82">
        <v>18</v>
      </c>
      <c r="E161" s="81" t="s">
        <v>296</v>
      </c>
      <c r="F161" s="83">
        <v>9.1300000000000008</v>
      </c>
      <c r="G161" s="103">
        <f t="shared" si="4"/>
        <v>164.34</v>
      </c>
      <c r="H161" s="103">
        <f t="shared" si="5"/>
        <v>172.56</v>
      </c>
      <c r="I161" s="85">
        <v>11183974216</v>
      </c>
    </row>
    <row r="162" spans="1:9" ht="16.5" thickBot="1" x14ac:dyDescent="0.3">
      <c r="A162" s="78" t="s">
        <v>260</v>
      </c>
      <c r="B162" s="74" t="s">
        <v>279</v>
      </c>
      <c r="C162" s="72"/>
      <c r="D162" s="82">
        <v>18</v>
      </c>
      <c r="E162" s="81" t="s">
        <v>296</v>
      </c>
      <c r="F162" s="83">
        <v>9.1300000000000008</v>
      </c>
      <c r="G162" s="103">
        <f t="shared" si="4"/>
        <v>164.34</v>
      </c>
      <c r="H162" s="103">
        <f t="shared" si="5"/>
        <v>172.56</v>
      </c>
      <c r="I162" s="85">
        <v>11183982216</v>
      </c>
    </row>
    <row r="163" spans="1:9" ht="16.5" thickBot="1" x14ac:dyDescent="0.3">
      <c r="A163" s="78" t="s">
        <v>261</v>
      </c>
      <c r="B163" s="74" t="s">
        <v>280</v>
      </c>
      <c r="C163" s="72"/>
      <c r="D163" s="82">
        <v>3</v>
      </c>
      <c r="E163" s="81" t="s">
        <v>297</v>
      </c>
      <c r="F163" s="83">
        <v>26.1</v>
      </c>
      <c r="G163" s="103">
        <f t="shared" si="4"/>
        <v>78.300000000000011</v>
      </c>
      <c r="H163" s="103">
        <f t="shared" si="5"/>
        <v>82.22</v>
      </c>
      <c r="I163" s="85">
        <v>11489828216</v>
      </c>
    </row>
    <row r="164" spans="1:9" ht="16.5" thickBot="1" x14ac:dyDescent="0.3">
      <c r="A164" s="78" t="s">
        <v>262</v>
      </c>
      <c r="B164" s="74" t="s">
        <v>281</v>
      </c>
      <c r="C164" s="72"/>
      <c r="D164" s="82">
        <v>19</v>
      </c>
      <c r="E164" s="81" t="s">
        <v>298</v>
      </c>
      <c r="F164" s="83">
        <v>49.37</v>
      </c>
      <c r="G164" s="103">
        <f t="shared" si="4"/>
        <v>938.03</v>
      </c>
      <c r="H164" s="103">
        <f t="shared" si="5"/>
        <v>984.93</v>
      </c>
      <c r="I164" s="85">
        <v>4522630190</v>
      </c>
    </row>
    <row r="165" spans="1:9" ht="16.5" thickBot="1" x14ac:dyDescent="0.3">
      <c r="A165" s="78" t="s">
        <v>263</v>
      </c>
      <c r="B165" s="74" t="s">
        <v>282</v>
      </c>
      <c r="C165" s="72"/>
      <c r="D165" s="82">
        <v>63</v>
      </c>
      <c r="E165" s="81" t="s">
        <v>299</v>
      </c>
      <c r="F165" s="83">
        <v>42.32</v>
      </c>
      <c r="G165" s="103">
        <f t="shared" si="4"/>
        <v>2666.16</v>
      </c>
      <c r="H165" s="103">
        <f t="shared" si="5"/>
        <v>2799.47</v>
      </c>
      <c r="I165" s="85">
        <v>4522320190</v>
      </c>
    </row>
    <row r="166" spans="1:9" ht="16.5" thickBot="1" x14ac:dyDescent="0.3">
      <c r="A166" s="78" t="s">
        <v>264</v>
      </c>
      <c r="B166" s="75" t="s">
        <v>283</v>
      </c>
      <c r="C166" s="72"/>
      <c r="D166" s="82">
        <v>24</v>
      </c>
      <c r="E166" s="81" t="s">
        <v>298</v>
      </c>
      <c r="F166" s="83">
        <v>28.94</v>
      </c>
      <c r="G166" s="103">
        <f t="shared" si="4"/>
        <v>694.56000000000006</v>
      </c>
      <c r="H166" s="103">
        <f t="shared" si="5"/>
        <v>729.29</v>
      </c>
      <c r="I166" s="85">
        <v>11360981216</v>
      </c>
    </row>
    <row r="167" spans="1:9" ht="16.5" thickBot="1" x14ac:dyDescent="0.3">
      <c r="A167" s="78" t="s">
        <v>265</v>
      </c>
      <c r="B167" s="76" t="s">
        <v>284</v>
      </c>
      <c r="C167" s="72"/>
      <c r="D167" s="82">
        <v>6</v>
      </c>
      <c r="E167" s="81" t="s">
        <v>300</v>
      </c>
      <c r="F167" s="83">
        <v>39.1</v>
      </c>
      <c r="G167" s="103">
        <f t="shared" si="4"/>
        <v>234.60000000000002</v>
      </c>
      <c r="H167" s="103">
        <f t="shared" si="5"/>
        <v>246.33</v>
      </c>
      <c r="I167" s="85">
        <v>11298500316</v>
      </c>
    </row>
    <row r="168" spans="1:9" ht="16.5" thickBot="1" x14ac:dyDescent="0.3">
      <c r="A168" s="78" t="s">
        <v>266</v>
      </c>
      <c r="B168" s="75" t="s">
        <v>285</v>
      </c>
      <c r="C168" s="72"/>
      <c r="D168" s="82">
        <v>21</v>
      </c>
      <c r="E168" s="81" t="s">
        <v>301</v>
      </c>
      <c r="F168" s="83">
        <v>46.92</v>
      </c>
      <c r="G168" s="103">
        <f t="shared" si="4"/>
        <v>985.32</v>
      </c>
      <c r="H168" s="103">
        <f t="shared" si="5"/>
        <v>1034.5899999999999</v>
      </c>
      <c r="I168" s="85">
        <v>4663632190</v>
      </c>
    </row>
    <row r="169" spans="1:9" ht="16.5" thickBot="1" x14ac:dyDescent="0.3">
      <c r="A169" s="78" t="s">
        <v>267</v>
      </c>
      <c r="B169" s="76" t="s">
        <v>286</v>
      </c>
      <c r="C169" s="72"/>
      <c r="D169" s="82">
        <v>150</v>
      </c>
      <c r="E169" s="81" t="s">
        <v>302</v>
      </c>
      <c r="F169" s="83">
        <v>4.62</v>
      </c>
      <c r="G169" s="103">
        <f t="shared" si="4"/>
        <v>693</v>
      </c>
      <c r="H169" s="103">
        <f t="shared" si="5"/>
        <v>727.65</v>
      </c>
      <c r="I169" s="85">
        <v>4489241190</v>
      </c>
    </row>
    <row r="170" spans="1:9" ht="16.5" thickBot="1" x14ac:dyDescent="0.3">
      <c r="A170" s="78" t="s">
        <v>268</v>
      </c>
      <c r="B170" s="74" t="s">
        <v>287</v>
      </c>
      <c r="C170" s="72"/>
      <c r="D170" s="82">
        <v>50</v>
      </c>
      <c r="E170" s="81" t="s">
        <v>183</v>
      </c>
      <c r="F170" s="83">
        <v>4.55</v>
      </c>
      <c r="G170" s="103">
        <f t="shared" si="4"/>
        <v>227.5</v>
      </c>
      <c r="H170" s="103">
        <f t="shared" si="5"/>
        <v>238.88</v>
      </c>
      <c r="I170" s="85">
        <v>4489225190</v>
      </c>
    </row>
    <row r="171" spans="1:9" ht="16.5" thickBot="1" x14ac:dyDescent="0.3">
      <c r="A171" s="78" t="s">
        <v>269</v>
      </c>
      <c r="B171" s="74" t="s">
        <v>288</v>
      </c>
      <c r="C171" s="72"/>
      <c r="D171" s="82">
        <v>96</v>
      </c>
      <c r="E171" s="81" t="s">
        <v>303</v>
      </c>
      <c r="F171" s="83">
        <v>20.85</v>
      </c>
      <c r="G171" s="103">
        <f t="shared" si="4"/>
        <v>2001.6000000000001</v>
      </c>
      <c r="H171" s="103">
        <f t="shared" si="5"/>
        <v>2101.6799999999998</v>
      </c>
      <c r="I171" s="85">
        <v>4880285190</v>
      </c>
    </row>
    <row r="172" spans="1:9" ht="16.5" thickBot="1" x14ac:dyDescent="0.3">
      <c r="A172" s="78" t="s">
        <v>270</v>
      </c>
      <c r="B172" s="74" t="s">
        <v>289</v>
      </c>
      <c r="C172" s="72"/>
      <c r="D172" s="82">
        <v>3</v>
      </c>
      <c r="E172" s="81" t="s">
        <v>303</v>
      </c>
      <c r="F172" s="83">
        <v>27.67</v>
      </c>
      <c r="G172" s="103">
        <f t="shared" si="4"/>
        <v>83.01</v>
      </c>
      <c r="H172" s="103">
        <f t="shared" si="5"/>
        <v>87.16</v>
      </c>
      <c r="I172" s="85">
        <v>4880307190</v>
      </c>
    </row>
    <row r="173" spans="1:9" ht="16.5" thickBot="1" x14ac:dyDescent="0.3">
      <c r="A173" s="78" t="s">
        <v>271</v>
      </c>
      <c r="B173" s="75" t="s">
        <v>290</v>
      </c>
      <c r="C173" s="72"/>
      <c r="D173" s="82">
        <v>3</v>
      </c>
      <c r="E173" s="81" t="s">
        <v>304</v>
      </c>
      <c r="F173" s="83">
        <v>59.95</v>
      </c>
      <c r="G173" s="103">
        <f t="shared" si="4"/>
        <v>179.85000000000002</v>
      </c>
      <c r="H173" s="103">
        <f t="shared" si="5"/>
        <v>188.84</v>
      </c>
      <c r="I173" s="85">
        <v>4708725190</v>
      </c>
    </row>
    <row r="174" spans="1:9" ht="16.5" thickBot="1" x14ac:dyDescent="0.3">
      <c r="A174" s="78" t="s">
        <v>272</v>
      </c>
      <c r="B174" s="76" t="s">
        <v>291</v>
      </c>
      <c r="C174" s="72"/>
      <c r="D174" s="82">
        <v>6</v>
      </c>
      <c r="E174" s="81" t="s">
        <v>304</v>
      </c>
      <c r="F174" s="83">
        <v>69.19</v>
      </c>
      <c r="G174" s="103">
        <f t="shared" si="4"/>
        <v>415.14</v>
      </c>
      <c r="H174" s="103">
        <f t="shared" si="5"/>
        <v>435.9</v>
      </c>
      <c r="I174" s="85">
        <v>11555448216</v>
      </c>
    </row>
    <row r="175" spans="1:9" ht="16.5" thickBot="1" x14ac:dyDescent="0.3">
      <c r="A175" s="78" t="s">
        <v>273</v>
      </c>
      <c r="B175" s="75" t="s">
        <v>292</v>
      </c>
      <c r="C175" s="72"/>
      <c r="D175" s="82">
        <v>3</v>
      </c>
      <c r="E175" s="81">
        <v>1</v>
      </c>
      <c r="F175" s="83">
        <v>521.32000000000005</v>
      </c>
      <c r="G175" s="103">
        <f t="shared" si="4"/>
        <v>1563.96</v>
      </c>
      <c r="H175" s="103">
        <f t="shared" si="5"/>
        <v>1642.16</v>
      </c>
      <c r="I175" s="85">
        <v>4854241001</v>
      </c>
    </row>
    <row r="176" spans="1:9" ht="16.5" thickBot="1" x14ac:dyDescent="0.3">
      <c r="A176" s="78" t="s">
        <v>274</v>
      </c>
      <c r="B176" s="77" t="s">
        <v>293</v>
      </c>
      <c r="C176" s="72"/>
      <c r="D176" s="82">
        <v>20</v>
      </c>
      <c r="E176" s="80" t="s">
        <v>305</v>
      </c>
      <c r="F176" s="83">
        <v>28.67</v>
      </c>
      <c r="G176" s="103">
        <f t="shared" si="4"/>
        <v>573.40000000000009</v>
      </c>
      <c r="H176" s="103">
        <f>ROUND(G176*1.21,2)</f>
        <v>693.81</v>
      </c>
      <c r="I176" s="85">
        <v>5085713001</v>
      </c>
    </row>
    <row r="177" spans="1:12" ht="16.5" thickBot="1" x14ac:dyDescent="0.3">
      <c r="A177" s="79" t="s">
        <v>275</v>
      </c>
      <c r="B177" s="73" t="s">
        <v>294</v>
      </c>
      <c r="C177" s="72"/>
      <c r="D177" s="82">
        <v>4</v>
      </c>
      <c r="E177" s="80" t="s">
        <v>306</v>
      </c>
      <c r="F177" s="83">
        <v>45.61</v>
      </c>
      <c r="G177" s="103">
        <f t="shared" si="4"/>
        <v>182.44</v>
      </c>
      <c r="H177" s="103">
        <f>ROUND(G177*1.21,2)</f>
        <v>220.75</v>
      </c>
      <c r="I177" s="85">
        <v>10394246001</v>
      </c>
    </row>
    <row r="178" spans="1:12" ht="15.75" thickBot="1" x14ac:dyDescent="0.3">
      <c r="A178" s="150" t="s">
        <v>136</v>
      </c>
      <c r="B178" s="150"/>
      <c r="C178" s="150"/>
      <c r="D178" s="150"/>
      <c r="E178" s="150"/>
      <c r="F178" s="151"/>
      <c r="G178" s="147">
        <f>SUM(G16:G177)</f>
        <v>89600.540000000023</v>
      </c>
      <c r="H178" s="148">
        <f t="shared" si="5"/>
        <v>94080.57</v>
      </c>
      <c r="I178" s="33"/>
    </row>
    <row r="179" spans="1:12" ht="13.5" customHeight="1" x14ac:dyDescent="0.25">
      <c r="A179" s="35"/>
      <c r="B179" s="35"/>
      <c r="C179" s="35"/>
      <c r="D179" s="35"/>
      <c r="E179" s="35"/>
      <c r="F179" s="35"/>
      <c r="G179" s="35"/>
      <c r="H179" s="19"/>
      <c r="I179" s="19"/>
    </row>
    <row r="180" spans="1:12" ht="15.75" x14ac:dyDescent="0.25">
      <c r="A180"/>
      <c r="B180" s="34" t="s">
        <v>193</v>
      </c>
      <c r="C180" s="23"/>
      <c r="D180" s="23"/>
      <c r="E180" s="23"/>
      <c r="F180" s="23"/>
      <c r="G180" s="23"/>
      <c r="H180" s="23"/>
      <c r="I180" s="23"/>
    </row>
    <row r="181" spans="1:12" ht="12.6" customHeight="1" x14ac:dyDescent="0.25">
      <c r="A181"/>
      <c r="B181"/>
      <c r="C181" s="5"/>
      <c r="D181" s="6"/>
      <c r="E181" s="7" t="s">
        <v>1</v>
      </c>
      <c r="F181" s="5"/>
      <c r="G181" s="5"/>
      <c r="H181" s="5"/>
      <c r="I181" s="5"/>
    </row>
    <row r="182" spans="1:12" ht="14.25" customHeight="1" thickBot="1" x14ac:dyDescent="0.3">
      <c r="A182" s="166"/>
      <c r="B182" s="166"/>
      <c r="C182" s="166"/>
      <c r="D182" s="166"/>
      <c r="E182" s="166"/>
      <c r="F182" s="166"/>
      <c r="G182" s="166"/>
      <c r="H182" s="166"/>
      <c r="I182" s="166"/>
    </row>
    <row r="183" spans="1:12" ht="51.75" thickBot="1" x14ac:dyDescent="0.3">
      <c r="A183" s="8" t="s">
        <v>2</v>
      </c>
      <c r="B183" s="36" t="s">
        <v>139</v>
      </c>
      <c r="C183" s="36" t="s">
        <v>140</v>
      </c>
      <c r="D183" s="24" t="s">
        <v>3</v>
      </c>
      <c r="E183" s="25" t="s">
        <v>4</v>
      </c>
      <c r="F183" s="25" t="s">
        <v>5</v>
      </c>
      <c r="G183" s="24" t="s">
        <v>141</v>
      </c>
      <c r="H183" s="24" t="s">
        <v>142</v>
      </c>
      <c r="I183" s="25" t="s">
        <v>6</v>
      </c>
    </row>
    <row r="184" spans="1:12" ht="15.75" thickBot="1" x14ac:dyDescent="0.3">
      <c r="A184" s="9">
        <v>1</v>
      </c>
      <c r="B184" s="9">
        <v>2</v>
      </c>
      <c r="C184" s="10">
        <v>3</v>
      </c>
      <c r="D184" s="26">
        <v>4</v>
      </c>
      <c r="E184" s="26">
        <v>5</v>
      </c>
      <c r="F184" s="26">
        <v>6</v>
      </c>
      <c r="G184" s="26">
        <v>7</v>
      </c>
      <c r="H184" s="26">
        <v>8</v>
      </c>
      <c r="I184" s="27">
        <v>9</v>
      </c>
    </row>
    <row r="185" spans="1:12" ht="31.5" x14ac:dyDescent="0.25">
      <c r="A185" s="11" t="s">
        <v>7</v>
      </c>
      <c r="B185" s="12" t="s">
        <v>115</v>
      </c>
      <c r="C185" s="163">
        <v>4500</v>
      </c>
      <c r="D185" s="13"/>
      <c r="E185" s="13"/>
      <c r="F185" s="13"/>
      <c r="G185" s="13"/>
      <c r="H185" s="14"/>
      <c r="I185" s="15"/>
    </row>
    <row r="186" spans="1:12" x14ac:dyDescent="0.25">
      <c r="A186" s="38" t="s">
        <v>116</v>
      </c>
      <c r="B186" s="141" t="s">
        <v>335</v>
      </c>
      <c r="C186" s="164"/>
      <c r="D186" s="92">
        <v>450</v>
      </c>
      <c r="E186" s="92">
        <v>10</v>
      </c>
      <c r="F186" s="104">
        <v>57.92</v>
      </c>
      <c r="G186" s="104">
        <f>F186*D186</f>
        <v>26064</v>
      </c>
      <c r="H186" s="104">
        <f>ROUND(G186*1.05,2)</f>
        <v>27367.200000000001</v>
      </c>
      <c r="I186" s="142">
        <v>4877772190</v>
      </c>
    </row>
    <row r="187" spans="1:12" ht="15.75" thickBot="1" x14ac:dyDescent="0.3">
      <c r="A187" s="37" t="s">
        <v>117</v>
      </c>
      <c r="B187" s="95" t="s">
        <v>336</v>
      </c>
      <c r="C187" s="165"/>
      <c r="D187" s="116">
        <v>160</v>
      </c>
      <c r="E187" s="116" t="s">
        <v>337</v>
      </c>
      <c r="F187" s="121">
        <v>37.65</v>
      </c>
      <c r="G187" s="107">
        <f>F187*D187</f>
        <v>6024</v>
      </c>
      <c r="H187" s="104">
        <f>ROUND(G187*1.05,2)</f>
        <v>6325.2</v>
      </c>
      <c r="I187" s="90">
        <v>4890515190</v>
      </c>
    </row>
    <row r="188" spans="1:12" ht="15.75" customHeight="1" thickBot="1" x14ac:dyDescent="0.3">
      <c r="A188" s="152" t="s">
        <v>137</v>
      </c>
      <c r="B188" s="153"/>
      <c r="C188" s="153"/>
      <c r="D188" s="153"/>
      <c r="E188" s="153"/>
      <c r="F188" s="153"/>
      <c r="G188" s="143">
        <f>SUM(G186:G187)</f>
        <v>32088</v>
      </c>
      <c r="H188" s="144">
        <f>SUM(H186:H187)</f>
        <v>33692.400000000001</v>
      </c>
      <c r="I188" s="33"/>
    </row>
    <row r="189" spans="1:12" ht="104.25" customHeight="1" x14ac:dyDescent="0.25">
      <c r="A189" s="156" t="s">
        <v>146</v>
      </c>
      <c r="B189" s="156"/>
      <c r="C189" s="156"/>
      <c r="D189" s="156"/>
      <c r="E189" s="156"/>
      <c r="F189" s="156"/>
      <c r="G189" s="156"/>
      <c r="H189" s="156"/>
      <c r="I189" s="156"/>
    </row>
    <row r="190" spans="1:12" x14ac:dyDescent="0.25">
      <c r="A190" s="20"/>
      <c r="B190" s="20"/>
      <c r="C190" s="20"/>
      <c r="D190" s="20"/>
      <c r="E190" s="20"/>
      <c r="F190" s="20"/>
      <c r="G190" s="20"/>
      <c r="H190" s="20"/>
      <c r="I190" s="20"/>
    </row>
    <row r="191" spans="1:12" x14ac:dyDescent="0.25">
      <c r="A191"/>
      <c r="B191"/>
      <c r="C191"/>
      <c r="K191" s="149"/>
      <c r="L191" s="149"/>
    </row>
    <row r="192" spans="1:12" ht="29.25" customHeight="1" x14ac:dyDescent="0.25">
      <c r="A192" s="169" t="s">
        <v>152</v>
      </c>
      <c r="B192" s="169"/>
      <c r="C192" s="169"/>
      <c r="D192" s="169"/>
      <c r="E192" s="169"/>
      <c r="F192" s="169"/>
      <c r="G192" s="169"/>
      <c r="H192" s="169"/>
      <c r="I192" s="169"/>
      <c r="K192" s="149"/>
      <c r="L192" s="149"/>
    </row>
    <row r="193" spans="1:9" ht="15.75" x14ac:dyDescent="0.25">
      <c r="A193" s="4"/>
      <c r="B193" s="4"/>
      <c r="C193" s="4"/>
      <c r="D193" s="4"/>
      <c r="E193" s="4"/>
      <c r="F193" s="4"/>
      <c r="G193" s="4"/>
      <c r="H193" s="4"/>
      <c r="I193" s="4"/>
    </row>
    <row r="194" spans="1:9" ht="15.75" x14ac:dyDescent="0.25">
      <c r="A194"/>
      <c r="B194" s="22" t="s">
        <v>153</v>
      </c>
      <c r="C194" s="23"/>
      <c r="D194" s="23"/>
      <c r="E194" s="23"/>
      <c r="F194" s="23"/>
      <c r="G194" s="23"/>
      <c r="H194" s="23"/>
      <c r="I194" s="23"/>
    </row>
    <row r="195" spans="1:9" x14ac:dyDescent="0.25">
      <c r="A195"/>
      <c r="B195"/>
      <c r="C195" s="5"/>
      <c r="D195" s="6"/>
      <c r="F195" s="5"/>
      <c r="G195" s="7" t="s">
        <v>1</v>
      </c>
      <c r="I195" s="5"/>
    </row>
    <row r="196" spans="1:9" ht="13.9" customHeight="1" x14ac:dyDescent="0.25">
      <c r="A196" s="168" t="s">
        <v>118</v>
      </c>
      <c r="B196" s="168"/>
      <c r="C196" s="168"/>
      <c r="D196" s="168"/>
      <c r="E196" s="168"/>
      <c r="F196" s="168"/>
      <c r="G196" s="168"/>
      <c r="H196" s="168"/>
      <c r="I196" s="168"/>
    </row>
    <row r="197" spans="1:9" ht="71.25" x14ac:dyDescent="0.25">
      <c r="A197" s="128" t="s">
        <v>119</v>
      </c>
      <c r="B197" s="128" t="s">
        <v>139</v>
      </c>
      <c r="C197" s="128" t="s">
        <v>140</v>
      </c>
      <c r="D197" s="128" t="s">
        <v>120</v>
      </c>
      <c r="E197" s="128" t="s">
        <v>4</v>
      </c>
      <c r="F197" s="128" t="s">
        <v>5</v>
      </c>
      <c r="G197" s="128" t="s">
        <v>143</v>
      </c>
      <c r="H197" s="128" t="s">
        <v>144</v>
      </c>
      <c r="I197" s="128" t="s">
        <v>6</v>
      </c>
    </row>
    <row r="198" spans="1:9" x14ac:dyDescent="0.25">
      <c r="A198" s="129">
        <v>1</v>
      </c>
      <c r="B198" s="129">
        <v>2</v>
      </c>
      <c r="C198" s="129">
        <v>3</v>
      </c>
      <c r="D198" s="129">
        <v>4</v>
      </c>
      <c r="E198" s="129">
        <v>5</v>
      </c>
      <c r="F198" s="129">
        <v>6</v>
      </c>
      <c r="G198" s="129">
        <v>7</v>
      </c>
      <c r="H198" s="129">
        <v>8</v>
      </c>
      <c r="I198" s="129">
        <v>9</v>
      </c>
    </row>
    <row r="199" spans="1:9" ht="85.5" x14ac:dyDescent="0.25">
      <c r="A199" s="129" t="s">
        <v>7</v>
      </c>
      <c r="B199" s="130" t="s">
        <v>121</v>
      </c>
      <c r="C199" s="129">
        <v>81000</v>
      </c>
      <c r="D199" s="129"/>
      <c r="E199" s="129"/>
      <c r="F199" s="129"/>
      <c r="G199" s="129"/>
      <c r="H199" s="129"/>
      <c r="I199" s="129"/>
    </row>
    <row r="200" spans="1:9" x14ac:dyDescent="0.25">
      <c r="A200" s="131" t="s">
        <v>8</v>
      </c>
      <c r="B200" s="132" t="s">
        <v>164</v>
      </c>
      <c r="C200" s="127"/>
      <c r="D200" s="126">
        <v>205</v>
      </c>
      <c r="E200" s="133" t="s">
        <v>177</v>
      </c>
      <c r="F200" s="122">
        <v>80</v>
      </c>
      <c r="G200" s="134">
        <f>F200*D200</f>
        <v>16400</v>
      </c>
      <c r="H200" s="134">
        <f>ROUND(G200*1.05,2)</f>
        <v>17220</v>
      </c>
      <c r="I200" s="123">
        <v>6510167001</v>
      </c>
    </row>
    <row r="201" spans="1:9" ht="30" x14ac:dyDescent="0.25">
      <c r="A201" s="135" t="s">
        <v>9</v>
      </c>
      <c r="B201" s="132" t="s">
        <v>165</v>
      </c>
      <c r="C201" s="127"/>
      <c r="D201" s="126">
        <v>42</v>
      </c>
      <c r="E201" s="133" t="s">
        <v>178</v>
      </c>
      <c r="F201" s="122">
        <v>75</v>
      </c>
      <c r="G201" s="134">
        <f t="shared" ref="G201:G213" si="6">F201*D201</f>
        <v>3150</v>
      </c>
      <c r="H201" s="134">
        <f t="shared" ref="H201:H214" si="7">ROUND(G201*1.05,2)</f>
        <v>3307.5</v>
      </c>
      <c r="I201" s="124" t="s">
        <v>187</v>
      </c>
    </row>
    <row r="202" spans="1:9" ht="30" x14ac:dyDescent="0.25">
      <c r="A202" s="135" t="s">
        <v>154</v>
      </c>
      <c r="B202" s="132" t="s">
        <v>166</v>
      </c>
      <c r="C202" s="127"/>
      <c r="D202" s="126">
        <v>30</v>
      </c>
      <c r="E202" s="133" t="s">
        <v>178</v>
      </c>
      <c r="F202" s="122">
        <v>260</v>
      </c>
      <c r="G202" s="134">
        <f t="shared" si="6"/>
        <v>7800</v>
      </c>
      <c r="H202" s="134">
        <f t="shared" si="7"/>
        <v>8190</v>
      </c>
      <c r="I202" s="124" t="s">
        <v>188</v>
      </c>
    </row>
    <row r="203" spans="1:9" x14ac:dyDescent="0.25">
      <c r="A203" s="131" t="s">
        <v>155</v>
      </c>
      <c r="B203" s="125" t="s">
        <v>167</v>
      </c>
      <c r="C203" s="127"/>
      <c r="D203" s="126">
        <v>6</v>
      </c>
      <c r="E203" s="133" t="s">
        <v>179</v>
      </c>
      <c r="F203" s="122">
        <v>135</v>
      </c>
      <c r="G203" s="134">
        <f t="shared" si="6"/>
        <v>810</v>
      </c>
      <c r="H203" s="134">
        <f t="shared" si="7"/>
        <v>850.5</v>
      </c>
      <c r="I203" s="123">
        <v>6510205001</v>
      </c>
    </row>
    <row r="204" spans="1:9" x14ac:dyDescent="0.25">
      <c r="A204" s="131" t="s">
        <v>156</v>
      </c>
      <c r="B204" s="125" t="s">
        <v>168</v>
      </c>
      <c r="C204" s="127"/>
      <c r="D204" s="126">
        <v>18</v>
      </c>
      <c r="E204" s="133" t="s">
        <v>180</v>
      </c>
      <c r="F204" s="122">
        <v>100</v>
      </c>
      <c r="G204" s="134">
        <f t="shared" si="6"/>
        <v>1800</v>
      </c>
      <c r="H204" s="134">
        <f t="shared" si="7"/>
        <v>1890</v>
      </c>
      <c r="I204" s="123">
        <v>6510248001</v>
      </c>
    </row>
    <row r="205" spans="1:9" x14ac:dyDescent="0.25">
      <c r="A205" s="131" t="s">
        <v>157</v>
      </c>
      <c r="B205" s="125" t="s">
        <v>169</v>
      </c>
      <c r="C205" s="127"/>
      <c r="D205" s="126">
        <v>18</v>
      </c>
      <c r="E205" s="133" t="s">
        <v>181</v>
      </c>
      <c r="F205" s="122">
        <v>460</v>
      </c>
      <c r="G205" s="134">
        <f t="shared" si="6"/>
        <v>8280</v>
      </c>
      <c r="H205" s="134">
        <f t="shared" si="7"/>
        <v>8694</v>
      </c>
      <c r="I205" s="123">
        <v>6510256001</v>
      </c>
    </row>
    <row r="206" spans="1:9" x14ac:dyDescent="0.25">
      <c r="A206" s="131" t="s">
        <v>158</v>
      </c>
      <c r="B206" s="125" t="s">
        <v>170</v>
      </c>
      <c r="C206" s="127"/>
      <c r="D206" s="126">
        <v>6</v>
      </c>
      <c r="E206" s="133" t="s">
        <v>182</v>
      </c>
      <c r="F206" s="122">
        <v>265</v>
      </c>
      <c r="G206" s="134">
        <f t="shared" si="6"/>
        <v>1590</v>
      </c>
      <c r="H206" s="134">
        <f t="shared" si="7"/>
        <v>1669.5</v>
      </c>
      <c r="I206" s="123">
        <v>6510299001</v>
      </c>
    </row>
    <row r="207" spans="1:9" x14ac:dyDescent="0.25">
      <c r="A207" s="131" t="s">
        <v>159</v>
      </c>
      <c r="B207" s="125" t="s">
        <v>171</v>
      </c>
      <c r="C207" s="127"/>
      <c r="D207" s="126">
        <v>108</v>
      </c>
      <c r="E207" s="133" t="s">
        <v>183</v>
      </c>
      <c r="F207" s="122">
        <v>80</v>
      </c>
      <c r="G207" s="134">
        <f t="shared" si="6"/>
        <v>8640</v>
      </c>
      <c r="H207" s="134">
        <f t="shared" si="7"/>
        <v>9072</v>
      </c>
      <c r="I207" s="123" t="s">
        <v>189</v>
      </c>
    </row>
    <row r="208" spans="1:9" x14ac:dyDescent="0.25">
      <c r="A208" s="131" t="s">
        <v>160</v>
      </c>
      <c r="B208" s="125" t="s">
        <v>172</v>
      </c>
      <c r="C208" s="127"/>
      <c r="D208" s="126">
        <v>42</v>
      </c>
      <c r="E208" s="133" t="s">
        <v>184</v>
      </c>
      <c r="F208" s="122">
        <v>100</v>
      </c>
      <c r="G208" s="134">
        <f t="shared" si="6"/>
        <v>4200</v>
      </c>
      <c r="H208" s="134">
        <f t="shared" si="7"/>
        <v>4410</v>
      </c>
      <c r="I208" s="123">
        <v>12215616001</v>
      </c>
    </row>
    <row r="209" spans="1:10" ht="30" x14ac:dyDescent="0.25">
      <c r="A209" s="135" t="s">
        <v>161</v>
      </c>
      <c r="B209" s="132" t="s">
        <v>173</v>
      </c>
      <c r="C209" s="127"/>
      <c r="D209" s="126">
        <v>40</v>
      </c>
      <c r="E209" s="135" t="s">
        <v>185</v>
      </c>
      <c r="F209" s="122">
        <v>60</v>
      </c>
      <c r="G209" s="134">
        <f t="shared" si="6"/>
        <v>2400</v>
      </c>
      <c r="H209" s="134">
        <f t="shared" si="7"/>
        <v>2520</v>
      </c>
      <c r="I209" s="124" t="s">
        <v>190</v>
      </c>
    </row>
    <row r="210" spans="1:10" ht="30" x14ac:dyDescent="0.25">
      <c r="A210" s="135" t="s">
        <v>162</v>
      </c>
      <c r="B210" s="132" t="s">
        <v>174</v>
      </c>
      <c r="C210" s="127"/>
      <c r="D210" s="126">
        <v>58</v>
      </c>
      <c r="E210" s="135" t="s">
        <v>185</v>
      </c>
      <c r="F210" s="122">
        <v>60</v>
      </c>
      <c r="G210" s="134">
        <f t="shared" si="6"/>
        <v>3480</v>
      </c>
      <c r="H210" s="134">
        <f t="shared" si="7"/>
        <v>3654</v>
      </c>
      <c r="I210" s="124" t="s">
        <v>191</v>
      </c>
    </row>
    <row r="211" spans="1:10" ht="30" x14ac:dyDescent="0.25">
      <c r="A211" s="135" t="s">
        <v>163</v>
      </c>
      <c r="B211" s="132" t="s">
        <v>175</v>
      </c>
      <c r="C211" s="127"/>
      <c r="D211" s="126">
        <v>58</v>
      </c>
      <c r="E211" s="135" t="s">
        <v>185</v>
      </c>
      <c r="F211" s="122">
        <v>60</v>
      </c>
      <c r="G211" s="134">
        <f t="shared" si="6"/>
        <v>3480</v>
      </c>
      <c r="H211" s="134">
        <f t="shared" si="7"/>
        <v>3654</v>
      </c>
      <c r="I211" s="124" t="s">
        <v>192</v>
      </c>
    </row>
    <row r="212" spans="1:10" ht="28.5" x14ac:dyDescent="0.25">
      <c r="A212" s="129" t="s">
        <v>10</v>
      </c>
      <c r="B212" s="136" t="s">
        <v>145</v>
      </c>
      <c r="C212" s="126">
        <v>300</v>
      </c>
      <c r="D212" s="126"/>
      <c r="E212" s="135"/>
      <c r="F212" s="122"/>
      <c r="G212" s="134"/>
      <c r="H212" s="134"/>
      <c r="I212" s="123"/>
    </row>
    <row r="213" spans="1:10" ht="15.75" thickBot="1" x14ac:dyDescent="0.3">
      <c r="A213" s="127" t="s">
        <v>11</v>
      </c>
      <c r="B213" s="125" t="s">
        <v>176</v>
      </c>
      <c r="C213" s="127"/>
      <c r="D213" s="126">
        <v>4</v>
      </c>
      <c r="E213" s="135" t="s">
        <v>186</v>
      </c>
      <c r="F213" s="122">
        <v>270</v>
      </c>
      <c r="G213" s="134">
        <f t="shared" si="6"/>
        <v>1080</v>
      </c>
      <c r="H213" s="137">
        <f t="shared" si="7"/>
        <v>1134</v>
      </c>
      <c r="I213" s="123">
        <v>6510272001</v>
      </c>
    </row>
    <row r="214" spans="1:10" ht="15.75" customHeight="1" thickBot="1" x14ac:dyDescent="0.3">
      <c r="A214" s="154" t="s">
        <v>138</v>
      </c>
      <c r="B214" s="155"/>
      <c r="C214" s="155"/>
      <c r="D214" s="155"/>
      <c r="E214" s="155"/>
      <c r="F214" s="155"/>
      <c r="G214" s="138">
        <f>SUM(G200:G213)</f>
        <v>63110</v>
      </c>
      <c r="H214" s="139">
        <f t="shared" si="7"/>
        <v>66265.5</v>
      </c>
      <c r="I214" s="140"/>
      <c r="J214" s="29"/>
    </row>
    <row r="215" spans="1:10" x14ac:dyDescent="0.25">
      <c r="A215" s="30" t="s">
        <v>122</v>
      </c>
      <c r="B215" s="30"/>
      <c r="C215" s="30"/>
      <c r="D215" s="30"/>
      <c r="E215" s="30"/>
      <c r="F215" s="31"/>
      <c r="G215" s="30"/>
      <c r="H215" s="51"/>
      <c r="I215" s="30"/>
    </row>
    <row r="216" spans="1:10" x14ac:dyDescent="0.25">
      <c r="A216" s="30" t="s">
        <v>124</v>
      </c>
      <c r="B216" s="30"/>
      <c r="C216" s="30"/>
      <c r="D216" s="30"/>
      <c r="E216" s="30"/>
      <c r="F216" s="31"/>
      <c r="G216" s="30"/>
      <c r="H216" s="30"/>
      <c r="I216" s="30"/>
    </row>
    <row r="217" spans="1:10" x14ac:dyDescent="0.25">
      <c r="A217" s="167" t="s">
        <v>126</v>
      </c>
      <c r="B217" s="167"/>
      <c r="C217" s="167"/>
      <c r="D217" s="167"/>
      <c r="E217" s="167"/>
      <c r="F217" s="167"/>
      <c r="G217" s="167"/>
      <c r="H217" s="167"/>
      <c r="I217" s="167"/>
    </row>
    <row r="218" spans="1:10" ht="13.9" customHeight="1" x14ac:dyDescent="0.25">
      <c r="A218" s="170" t="s">
        <v>150</v>
      </c>
      <c r="B218" s="170"/>
      <c r="C218" s="170"/>
      <c r="D218" s="170"/>
      <c r="E218" s="170"/>
      <c r="F218" s="170"/>
      <c r="G218" s="170"/>
      <c r="H218" s="170"/>
      <c r="I218" s="170"/>
    </row>
    <row r="219" spans="1:10" ht="16.5" customHeight="1" x14ac:dyDescent="0.25">
      <c r="A219" s="156" t="s">
        <v>133</v>
      </c>
      <c r="B219" s="156"/>
      <c r="C219" s="156"/>
      <c r="D219" s="156"/>
      <c r="E219" s="156"/>
      <c r="F219" s="156"/>
      <c r="G219" s="156"/>
      <c r="H219" s="156"/>
      <c r="I219" s="156"/>
    </row>
    <row r="220" spans="1:10" x14ac:dyDescent="0.25">
      <c r="A220" s="167" t="s">
        <v>125</v>
      </c>
      <c r="B220" s="167"/>
      <c r="C220" s="167"/>
      <c r="D220" s="167"/>
      <c r="E220" s="167"/>
      <c r="F220" s="167"/>
      <c r="G220" s="167"/>
      <c r="H220" s="167"/>
      <c r="I220" s="167"/>
    </row>
    <row r="221" spans="1:10" x14ac:dyDescent="0.25">
      <c r="A221" s="167" t="s">
        <v>134</v>
      </c>
      <c r="B221" s="167"/>
      <c r="C221" s="167"/>
      <c r="D221" s="167"/>
      <c r="E221" s="167"/>
      <c r="F221" s="167"/>
      <c r="G221" s="167"/>
      <c r="H221" s="167"/>
      <c r="I221" s="167"/>
    </row>
    <row r="222" spans="1:10" x14ac:dyDescent="0.25">
      <c r="A222" s="167" t="s">
        <v>135</v>
      </c>
      <c r="B222" s="167"/>
      <c r="C222" s="167"/>
      <c r="D222" s="167"/>
      <c r="E222" s="167"/>
      <c r="F222" s="167"/>
      <c r="G222" s="167"/>
      <c r="H222" s="167"/>
      <c r="I222" s="167"/>
    </row>
    <row r="223" spans="1:10" ht="26.25" customHeight="1" x14ac:dyDescent="0.25">
      <c r="A223" s="168" t="s">
        <v>123</v>
      </c>
      <c r="B223" s="168"/>
      <c r="C223" s="168"/>
      <c r="D223" s="168"/>
      <c r="E223" s="168"/>
      <c r="F223" s="168"/>
      <c r="G223" s="168"/>
      <c r="H223" s="168"/>
      <c r="I223" s="168"/>
    </row>
  </sheetData>
  <mergeCells count="56">
    <mergeCell ref="A182:I182"/>
    <mergeCell ref="C185:C187"/>
    <mergeCell ref="A222:I222"/>
    <mergeCell ref="A223:I223"/>
    <mergeCell ref="A192:I192"/>
    <mergeCell ref="A196:I196"/>
    <mergeCell ref="A217:I217"/>
    <mergeCell ref="A218:I218"/>
    <mergeCell ref="A219:I219"/>
    <mergeCell ref="A220:I220"/>
    <mergeCell ref="A221:I221"/>
    <mergeCell ref="C147:C150"/>
    <mergeCell ref="C151:C154"/>
    <mergeCell ref="C155:C158"/>
    <mergeCell ref="C143:C146"/>
    <mergeCell ref="C139:C142"/>
    <mergeCell ref="C135:C138"/>
    <mergeCell ref="C131:C134"/>
    <mergeCell ref="C127:C130"/>
    <mergeCell ref="C123:C126"/>
    <mergeCell ref="C120:C122"/>
    <mergeCell ref="C115:C119"/>
    <mergeCell ref="C111:C114"/>
    <mergeCell ref="C107:C110"/>
    <mergeCell ref="C103:C106"/>
    <mergeCell ref="C99:C102"/>
    <mergeCell ref="C68:C71"/>
    <mergeCell ref="C64:C67"/>
    <mergeCell ref="C60:C63"/>
    <mergeCell ref="C56:C59"/>
    <mergeCell ref="C92:C95"/>
    <mergeCell ref="C88:C91"/>
    <mergeCell ref="C84:C87"/>
    <mergeCell ref="C80:C83"/>
    <mergeCell ref="C76:C79"/>
    <mergeCell ref="A1:I1"/>
    <mergeCell ref="A2:I2"/>
    <mergeCell ref="A4:I4"/>
    <mergeCell ref="A3:I3"/>
    <mergeCell ref="C16:C19"/>
    <mergeCell ref="A178:F178"/>
    <mergeCell ref="A188:F188"/>
    <mergeCell ref="A214:F214"/>
    <mergeCell ref="A189:I189"/>
    <mergeCell ref="A12:I12"/>
    <mergeCell ref="A15:I15"/>
    <mergeCell ref="C20:C23"/>
    <mergeCell ref="C32:C35"/>
    <mergeCell ref="C28:C31"/>
    <mergeCell ref="C24:C27"/>
    <mergeCell ref="C52:C55"/>
    <mergeCell ref="C48:C51"/>
    <mergeCell ref="C44:C47"/>
    <mergeCell ref="C40:C43"/>
    <mergeCell ref="C36:C39"/>
    <mergeCell ref="C72:C75"/>
  </mergeCells>
  <printOptions horizontalCentered="1"/>
  <pageMargins left="7.8472222222222193E-2" right="7.8472222222222193E-2" top="0.118055555555556" bottom="0.118055555555556" header="0.51180555555555496" footer="0.51180555555555496"/>
  <pageSetup paperSize="9" scale="95" firstPageNumber="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140625"/>
  </cols>
  <sheetData/>
  <pageMargins left="0.7" right="0.7" top="0.75" bottom="0.75"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140625"/>
  </cols>
  <sheetData/>
  <pageMargins left="0.7" right="0.7" top="0.75" bottom="0.75" header="0.51180555555555496" footer="0.51180555555555496"/>
  <pageSetup paperSize="0" scale="0" firstPageNumber="0" orientation="portrait" usePrinterDefaults="0"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lc_ExpireDate xmlns="http://schemas.microsoft.com/sharepoint/v3">2019-12-06T10:05:39+00:00</_dlc_ExpireDate>
    <TaxCatchAll xmlns="9e7a8cc2-ca3c-4a6b-9991-c48ae6731ca6"/>
    <TaxKeywordTaxHTField xmlns="9e7a8cc2-ca3c-4a6b-9991-c48ae6731ca6">
      <Terms xmlns="http://schemas.microsoft.com/office/infopath/2007/PartnerControls"/>
    </TaxKeywordTaxHTField>
    <_dlc_ExpireDateSaved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52DC0EF0737F4CBB42F6DA53D8E3A4" ma:contentTypeVersion="7" ma:contentTypeDescription="Create a new document." ma:contentTypeScope="" ma:versionID="b5407175e76a0d11a1884a2d7d6a1e95">
  <xsd:schema xmlns:xsd="http://www.w3.org/2001/XMLSchema" xmlns:xs="http://www.w3.org/2001/XMLSchema" xmlns:p="http://schemas.microsoft.com/office/2006/metadata/properties" xmlns:ns1="http://schemas.microsoft.com/sharepoint/v3" xmlns:ns2="9e7a8cc2-ca3c-4a6b-9991-c48ae6731ca6" targetNamespace="http://schemas.microsoft.com/office/2006/metadata/properties" ma:root="true" ma:fieldsID="e981e7d91cb396a9cf6c2ec3ddd7170c" ns1:_="" ns2:_="">
    <xsd:import namespace="http://schemas.microsoft.com/sharepoint/v3"/>
    <xsd:import namespace="9e7a8cc2-ca3c-4a6b-9991-c48ae6731ca6"/>
    <xsd:element name="properties">
      <xsd:complexType>
        <xsd:sequence>
          <xsd:element name="documentManagement">
            <xsd:complexType>
              <xsd:all>
                <xsd:element ref="ns2:TaxKeywordTaxHTField" minOccurs="0"/>
                <xsd:element ref="ns2:TaxCatchAll" minOccurs="0"/>
                <xsd:element ref="ns1:_dlc_ExpireDateSaved" minOccurs="0"/>
                <xsd:element ref="ns1:_dlc_ExpireDate" minOccurs="0"/>
                <xsd:element ref="ns1:_dlc_Exempt" minOccurs="0"/>
                <xsd:element ref="ns1:_vti_ItemDeclaredRecor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1" nillable="true" ma:displayName="Original Expiration Date" ma:hidden="true" ma:internalName="_dlc_ExpireDateSaved" ma:readOnly="true">
      <xsd:simpleType>
        <xsd:restriction base="dms:DateTime"/>
      </xsd:simpleType>
    </xsd:element>
    <xsd:element name="_dlc_ExpireDate" ma:index="12" nillable="true" ma:displayName="Expiration Date" ma:description="" ma:hidden="true" ma:indexed="true" ma:internalName="_dlc_ExpireDate" ma:readOnly="true">
      <xsd:simpleType>
        <xsd:restriction base="dms:DateTime"/>
      </xsd:simpleType>
    </xsd:element>
    <xsd:element name="_dlc_Exempt" ma:index="13" nillable="true" ma:displayName="Exempt from Policy" ma:hidden="true" ma:internalName="_dlc_Exempt" ma:readOnly="true">
      <xsd:simpleType>
        <xsd:restriction base="dms:Unknown"/>
      </xsd:simpleType>
    </xsd:element>
    <xsd:element name="_vti_ItemDeclaredRecord" ma:index="1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7a8cc2-ca3c-4a6b-9991-c48ae6731ca6"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cb3b16da-6438-44a9-840c-73f1ed966cc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description="" ma:hidden="true" ma:list="{d0bf2c90-169b-4439-ab2f-95b9d1f2fd88}" ma:internalName="TaxCatchAll" ma:showField="CatchAllData" ma:web="9e7a8cc2-ca3c-4a6b-9991-c48ae6731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BC8186-4E4E-46ED-846A-6146A5B8A15A}">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www.w3.org/XML/1998/namespace"/>
    <ds:schemaRef ds:uri="9e7a8cc2-ca3c-4a6b-9991-c48ae6731ca6"/>
    <ds:schemaRef ds:uri="http://schemas.microsoft.com/sharepoint/v3"/>
    <ds:schemaRef ds:uri="http://purl.org/dc/terms/"/>
  </ds:schemaRefs>
</ds:datastoreItem>
</file>

<file path=customXml/itemProps2.xml><?xml version="1.0" encoding="utf-8"?>
<ds:datastoreItem xmlns:ds="http://schemas.openxmlformats.org/officeDocument/2006/customXml" ds:itemID="{1B8E6D9D-2B60-4923-BF16-25F2489792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7a8cc2-ca3c-4a6b-9991-c48ae6731c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82E88D-E26C-4360-97E8-D4D3FD0BA2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100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AF_Specifikacija_2016</vt:lpstr>
      <vt:lpstr>Sheet2</vt:lpstr>
      <vt:lpstr>Sheet3</vt:lpstr>
    </vt:vector>
  </TitlesOfParts>
  <Company>VMKL-AF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VyrFin</dc:creator>
  <cp:lastModifiedBy>user</cp:lastModifiedBy>
  <cp:revision>8</cp:revision>
  <cp:lastPrinted>2016-12-06T10:05:36Z</cp:lastPrinted>
  <dcterms:created xsi:type="dcterms:W3CDTF">2015-10-07T11:52:22Z</dcterms:created>
  <dcterms:modified xsi:type="dcterms:W3CDTF">2017-03-24T12:10:03Z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VMKL-AF</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_dlc_policyId">
    <vt:lpwstr>/sites/ltdia-tenders/Documents</vt:lpwstr>
  </property>
  <property fmtid="{D5CDD505-2E9C-101B-9397-08002B2CF9AE}" pid="10" name="ContentTypeId">
    <vt:lpwstr>0x010100A552DC0EF0737F4CBB42F6DA53D8E3A4</vt:lpwstr>
  </property>
  <property fmtid="{D5CDD505-2E9C-101B-9397-08002B2CF9AE}" pid="11" name="ItemRetentionFormula">
    <vt:lpwstr>&lt;formula id="Roche.Common.Coremap.ExpirationFormula" /&gt;</vt:lpwstr>
  </property>
  <property fmtid="{D5CDD505-2E9C-101B-9397-08002B2CF9AE}" pid="12" name="TaxKeyword">
    <vt:lpwstr/>
  </property>
</Properties>
</file>