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Users\Administratore\Desktop\Santaru KONKURSAS_tvarsliava\"/>
    </mc:Choice>
  </mc:AlternateContent>
  <xr:revisionPtr revIDLastSave="0" documentId="13_ncr:1_{DDC3CDED-5F56-4780-BA89-792C92FE90D5}" xr6:coauthVersionLast="47" xr6:coauthVersionMax="47" xr10:uidLastSave="{00000000-0000-0000-0000-000000000000}"/>
  <bookViews>
    <workbookView xWindow="-120" yWindow="-120" windowWidth="29040" windowHeight="15840" xr2:uid="{FFEC2C56-B428-4FCF-83B6-7F061AA477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2" i="1" l="1"/>
  <c r="J222" i="1"/>
  <c r="L222" i="1" s="1"/>
  <c r="K62" i="1"/>
  <c r="L62" i="1"/>
  <c r="L35" i="1" l="1"/>
  <c r="L47" i="1"/>
  <c r="K115" i="1"/>
  <c r="K179" i="1"/>
  <c r="K136" i="1"/>
  <c r="K145" i="1"/>
  <c r="L29" i="1"/>
  <c r="L157" i="1"/>
  <c r="L167" i="1"/>
  <c r="K29" i="1"/>
  <c r="K67" i="1"/>
  <c r="K157" i="1"/>
  <c r="K19" i="1"/>
  <c r="L105" i="1"/>
  <c r="K25" i="1"/>
  <c r="K47" i="1"/>
  <c r="K51" i="1"/>
  <c r="L81" i="1"/>
  <c r="K131" i="1"/>
  <c r="K141" i="1"/>
  <c r="L145" i="1"/>
  <c r="L163" i="1"/>
  <c r="L189" i="1"/>
  <c r="L194" i="1"/>
  <c r="K81" i="1"/>
  <c r="K110" i="1"/>
  <c r="L141" i="1"/>
  <c r="K174" i="1"/>
  <c r="K212" i="1"/>
  <c r="K42" i="1"/>
  <c r="L96" i="1"/>
  <c r="L120" i="1"/>
  <c r="K163" i="1"/>
  <c r="L184" i="1"/>
  <c r="K206" i="1"/>
  <c r="L131" i="1"/>
  <c r="L212" i="1"/>
  <c r="K59" i="1"/>
  <c r="K86" i="1"/>
  <c r="K105" i="1"/>
  <c r="K153" i="1"/>
  <c r="K220" i="1"/>
  <c r="K35" i="1"/>
  <c r="K76" i="1"/>
  <c r="K96" i="1"/>
  <c r="K120" i="1"/>
  <c r="K126" i="1"/>
  <c r="L136" i="1"/>
  <c r="K167" i="1"/>
  <c r="K184" i="1"/>
  <c r="K189" i="1"/>
  <c r="K194" i="1"/>
  <c r="K198" i="1"/>
  <c r="L19" i="1"/>
  <c r="L42" i="1"/>
  <c r="L206" i="1"/>
  <c r="L25" i="1"/>
  <c r="L51" i="1"/>
  <c r="L59" i="1"/>
  <c r="L76" i="1"/>
  <c r="L86" i="1"/>
  <c r="L110" i="1"/>
  <c r="L174" i="1"/>
  <c r="L198" i="1"/>
  <c r="L220" i="1"/>
  <c r="L67" i="1"/>
  <c r="L115" i="1"/>
  <c r="L126" i="1"/>
  <c r="L153" i="1"/>
  <c r="L179" i="1"/>
</calcChain>
</file>

<file path=xl/sharedStrings.xml><?xml version="1.0" encoding="utf-8"?>
<sst xmlns="http://schemas.openxmlformats.org/spreadsheetml/2006/main" count="750" uniqueCount="426">
  <si>
    <t>Pirkimo dalies Nr.</t>
  </si>
  <si>
    <t>BVPŽ kodas</t>
  </si>
  <si>
    <t>Priemonės pavadinimas</t>
  </si>
  <si>
    <t>Techninė specifikacija</t>
  </si>
  <si>
    <t>Mato vienetas</t>
  </si>
  <si>
    <t>Firminis priemonių pavadinimas, gamintojas, priemonės kodas gamintojo kataloge*</t>
  </si>
  <si>
    <t>PVM tarifas ٪</t>
  </si>
  <si>
    <t>33141110-4</t>
  </si>
  <si>
    <t>Standartinės chirurginės skaros XRD, sterilios</t>
  </si>
  <si>
    <t xml:space="preserve">Sterilios standartinės chirurginės skaros XRD, pagamintos iš viskozės ir poliesterio neaustinės medžiagos, kurios tankis ne mažesnis kaip 70 g/m², rentgeno kontrastinis siūlas pagamintas iš polivinilo chlorido (PVC) ir bario sulfato. 6 sluoksnių. Vandens sugėrimo geba turi būti ne mažesnė kaip 800%. Tamponų kietųjų dalelių sklaida: šlapių ne didesnė kaip 30 dal./cm², sausų – iki 1000 dal. Supakuota po 5 vnt. Turi atitikti EN 1041, EN ISO 9001, EN ISO 13485 standartų reikalavimus, ant pakuotės turi būti nurodytas lietuviškas produkto pavadinimas, CE ženklas, BAR kodas ir produkto galiojimo data. </t>
  </si>
  <si>
    <t>1.1</t>
  </si>
  <si>
    <t>7,5 x 7,5cm (±1cm)</t>
  </si>
  <si>
    <t>vnt.</t>
  </si>
  <si>
    <t>1.2</t>
  </si>
  <si>
    <t>10 x 10cm (±1cm)</t>
  </si>
  <si>
    <t>1.3</t>
  </si>
  <si>
    <t>10 x 20cm (±1cm)</t>
  </si>
  <si>
    <t>33141118-0</t>
  </si>
  <si>
    <t xml:space="preserve">Standartiniai chirurginiai tamponai, nesterilūs </t>
  </si>
  <si>
    <r>
      <t>Nesterilūs standartiniai chirurginiai tamponai, pagaminti iš neausto pluošto viskozinės ir poliesterio medžiagos, tankis 39-40g/m</t>
    </r>
    <r>
      <rPr>
        <sz val="10"/>
        <color theme="1"/>
        <rFont val="Calibri"/>
        <family val="2"/>
        <charset val="186"/>
      </rPr>
      <t>².</t>
    </r>
    <r>
      <rPr>
        <sz val="10"/>
        <color theme="1"/>
        <rFont val="Times New Roman"/>
        <family val="1"/>
        <charset val="186"/>
      </rPr>
      <t xml:space="preserve"> Skyščių sugėrimo greitis ne ilgesnis kaip 1,8 s. Skyščių sugėrimo geba ne mažesnė kaip 942%. Kietųjų dalelių sklaida ne didesnė kaip 778 dal. Pateikti MDR atitikimo dokumentus. Turi atitikti EN 1041, EN ISO 9001, EN ISO 13485 standartų reikalavimus, ant pakuotės turi būti nurodytas lietuviškas produkto pavadinimas, CE ženklas, BAR kodas ir produkto galiojimo data. </t>
    </r>
  </si>
  <si>
    <t>2.1</t>
  </si>
  <si>
    <t>5,0 x 5,0cm (±2mm)</t>
  </si>
  <si>
    <t>2.2</t>
  </si>
  <si>
    <t>7,5 x 7,5cm (±2mm)</t>
  </si>
  <si>
    <t>2.3</t>
  </si>
  <si>
    <t>10,0 x 10,0cm (±3mm)</t>
  </si>
  <si>
    <t>2.4</t>
  </si>
  <si>
    <t>10,0 x 20,0cm (±5mm)</t>
  </si>
  <si>
    <t>Viso 2 p.d.:</t>
  </si>
  <si>
    <t xml:space="preserve">Sterilios chirurginės skaros, pagamintos iš viskozės / polesterio neaustinės medžiagos, kurios tankis ne mažesnis kaip 40 g/m², sustiprinta dalis iš polipropileno neaustinės medžiagos, kurios tankis ne mažesnis kaip 25 g/m², rentgeno kontrastinis siūlas iš polipropileno ir bario sulfato. Vandens absorbcijos geba turi būti ne mažesnė kaip 700%, kietųjų dalelių sklaida (šlapias) ne mažesnis kaip 100 dal./ cm², kietųjų dalelių sklaida (sausas) – iki 1000 dal. 8 sluoksnių. Supakuoti po 5 vnt.Turi atitikti EN 1041, EN ISO 9001, EN ISO 13485 standartų reikalavimus, ant pakuotės turi būti nurodytas lietuviškas produkto pavadinimas, CE ženklas, BAR kodas ir produkto galiojimo data. Pateikti specifikaciją įrodančius dokumentus. </t>
  </si>
  <si>
    <t>3.1</t>
  </si>
  <si>
    <t>Dydis 30 x 30cm (±1cm)</t>
  </si>
  <si>
    <t>3.2</t>
  </si>
  <si>
    <t>Dydis 40 x 40cm (±1cm)</t>
  </si>
  <si>
    <t>Viso 3 p.d.:</t>
  </si>
  <si>
    <t>Standartinės chirurginės skaros XRD 40 x 60 cm, sterilios</t>
  </si>
  <si>
    <t xml:space="preserve">Sterilios chirurginės skaros, pagamintos iš viskozės / polesterio neaustinės medžiagos, kurios tankis ne mažesnis kaip 40 g/m², sustiprinta dalis iš polipropileno neaustinės medžiagos, kurios tankis ne mažesnis kaip 25 g/m², rentgeno kontrastinis siūlas iš polipropileno ir bario sulfato. Vandens absorbcijos geba turi būti ne mažesnė kaip 700%, kietųjų dalelių sklaida (šlapias) ne mažesnis kaip 100 dal./ cm², kietųjų dalelių sklaida (sausas) – iki 1000 dal. 8 sluoksnių, supakuoti po 2 vnt. Turi atitikti EN 1041, EN ISO 9001, EN ISO 13485 standartų reikalavimus, ant pakuotės turi būti nurodytas lietuviškas produkto pavadinimas, CE ženklas, BAR kodas ir produkto galiojimo data. Pateikti specifikaciją įrodančius dokumentus. </t>
  </si>
  <si>
    <t>Neaustinės medžiagos apvalūs tamponai, sterilūs</t>
  </si>
  <si>
    <t>Apvalūs, sterilūs tamponai, pagaminti iš viskozės ir poliesterio neaustinės medžiagos, elastinis žiedas iš silikono. Skysčių sugėrimo geba ne mažiau kaip 1010%, skysčių sugėrimo laikas ne ilgesnis kaip 2,3 sek. Medžiagos tankis ne mažesnis kaip 28 g/m², storis nuo 0,4 mm. kietųjų dalelių sklaida (sausas) ne daugiau kaip 165 dal. Pateikti MDR atitikimo dokumentus. Turi atitikti EN 1041, EN ISO 9001, EN ISO 13485 standartų reikalavimus, ant pakuotės turi būti nurodytas lietuviškas produkto pavadinimas, CE ženklas, BAR kodas ir produkto galiojimo data. Pateikti specifikaciją įrodančius dokumentus.</t>
  </si>
  <si>
    <t>5.1</t>
  </si>
  <si>
    <t>Small: 36 mm (±1mm)</t>
  </si>
  <si>
    <t>5.2</t>
  </si>
  <si>
    <t>Medium: 52 mm (±1mm)</t>
  </si>
  <si>
    <t>5.3</t>
  </si>
  <si>
    <t>Large: 62 mm (±1mm)</t>
  </si>
  <si>
    <t>Viso 5 p.d.:</t>
  </si>
  <si>
    <t>Marliniai apvalūs tamponai XRD, sterilūs</t>
  </si>
  <si>
    <t>Apvalūs sterilūs tamponai, pagaminti iš medvilnės, o rentgeno kontrastinis siūlas iš polipropileno ir bario sulfato, elastinis žiedas – iš silikono. Supakuoti po 5 vnt. Absorbcijos geba (su vandeniu) ne mažiau kaip 300%. Tankis turi būti ne mažesnis kaip 25 g/m², kietųjų dalelių sklaida (sausas) ne daugiau kaip 10000 dal. Turi atitikti EN 1041, EN ISO 9001, EN ISO 13485 standartų reikalavimus, ant pakuotės turi būti nurodytas lietuviškas produkto pavadinimas, CE ženklas, BAR kodas ir produkto galiojimo data. Pateikti specifikaciją įrodančius dokumentus.</t>
  </si>
  <si>
    <t>6.1</t>
  </si>
  <si>
    <t>6.2</t>
  </si>
  <si>
    <t>6.3</t>
  </si>
  <si>
    <t>6.4</t>
  </si>
  <si>
    <t>6.5</t>
  </si>
  <si>
    <t>Viso 6 p.d.:</t>
  </si>
  <si>
    <t>Neaustinės medžiagos apvalūs tamponai XRD, sterilūs</t>
  </si>
  <si>
    <t>Apvalūs, sterilūs chirurginiai tamponai sausinimui, su kontrastiniu siūlu. Pagaminti iš viskozės / poliesterio neaustinės medžiagos, kurios tankis ne mažesnis kaip 40 g/m², rentgeno kontrastinis siūlas iš polipropileno ir bario sulfato, elastinis žiedas iš silikono. Supakuoti po 5 vnt. Vandens sugėrimo geba ne mažiau negu 8 g/g. kietųjų dalelių sklaida (sausas) ne daugiau kaip 1000 dal., kietųjų dalelių sklaida (šlapias) ne daugiau kaip 30 dal./cm2. Turi atitikti EN 1041, EN ISO 9001, EN ISO 13485 standartų reikalavimus, ant pakuotės turi būti nurodytas lietuviškas produkto pavadinimas, CE ženklas, BAR kodas ir produkto galiojimo data. Pateikti specifikaciją įrodančius dokumentus.</t>
  </si>
  <si>
    <t>7.1</t>
  </si>
  <si>
    <t>20mm diametro (±1mm)</t>
  </si>
  <si>
    <t>7.2</t>
  </si>
  <si>
    <t>40mm diametro (±1mm)</t>
  </si>
  <si>
    <t>7.3</t>
  </si>
  <si>
    <t>47mm diametro (±1mm)</t>
  </si>
  <si>
    <t>Viso 7 pd.:</t>
  </si>
  <si>
    <t>Neaustinės medžiagos apvalūs tamponai, nesterilūs</t>
  </si>
  <si>
    <t>Apvalūs, nesterilūs tamponai, pagaminti iš viskozės ir poliesterio neaustinės medžiagos, elastinis žiedas iš silikono. Skysčių sugėrimo geba ne mažiau kaip 1016%, skysčių sugėrimo laikas ne ilgesnis kaip 2,3 sek. Medžiagos tankis ne mažesnis kaip 28 g/m², storis nuo 0,40 mm. kietųjų dalelių sklaida (sausas) ne daugiau kaip 165 dal. Pateikti MDR atitikimo dokumentus. Turi atitikti EN 1041, EN ISO 9001, EN ISO 13485 standartų reikalavimus, ant pakuotės turi būti nurodytas lietuviškas produkto pavadinimas, CE ženklas, BAR kodas ir produkto galiojimo data. Pateikti specifikaciją įrodančius dokumentus.</t>
  </si>
  <si>
    <t>8.1</t>
  </si>
  <si>
    <t>S dydis, skersmuo (plokščias) 36 mm ± 2 mm.</t>
  </si>
  <si>
    <t>8.2</t>
  </si>
  <si>
    <t>M dydis, skersmuo (plokščias) 52 mm ± 2 mm.</t>
  </si>
  <si>
    <t>Viso 8 p.d.:</t>
  </si>
  <si>
    <t xml:space="preserve">Tvarstis sterilus parafininis </t>
  </si>
  <si>
    <t xml:space="preserve">Sterilus, tvarstį sudaro hidrofobinis poliesterio tinklelis, impregnuotas nemedikamentiniu tepalu, kurio pagrindą sudaro trigliceridai. Neturi sukelti alerginių reakcijų. Tvarstis turi glaudžiai priglusti prie viso žaizdos paviršiaus ir leisti ištekėti eksudatui. Tvarstis neturi prilipti prie žaizdos. Tvarsčio keitimas neturi sukelti skausmo, netraumuoti granuliacinius audinius ir jauną epitelį. Turi atitikti EN 1041, EN ISO 9001, EN ISO 13485 standartų reikalavimus, ant pakuotės turi būti nurodytas lietuviškas produkto pavadinimas, CE ženklas, BAR kodas ir produkto galiojimo data.  Dydis: 10 x 10cm (±2mm). Būtini pavyzdžiai.                                         </t>
  </si>
  <si>
    <t>Absorbuojantis tvarstis, sterilus</t>
  </si>
  <si>
    <t>Sterilus absorbuojantis tvarstis, skirtas vidutiniškai – gausiai eksuduojančioms žaizdoms. Gali būti naudojamas kaip pirminis tvarstis (tiesiai ant žaizdos) ir antrinis – kai reikalinga papildoma absorbcija. Absorbcija ne mažesnė kaip 1185 %, skysčių sulaikymas ne mažesnis kaip 65 %, pralaidumas vandens garamas ne mažesnis kaip 26700 g/m²/24 h. Tvarstis sudarytas iš trijų sluoksnių: išorinė plėvelė iš hidrofobinės polipropileno neaustinės medžiagos, absorbuojanti pagalvėlė iš celiuliozės masės, o kontaktinis sluoksnis iš hidrofilinio polipropileno neaustinio pluošto. Turi atitikti EN 1041, EN ISO 9001, EN ISO 13485 standartų reikalavimus, ant pakuotės turi būti nurodytas lietuviškas produkto pavadinimas, CE ženklas, BAR kodas ir produkto galiojimo data. Pateikti specifikaciją įrodančius dokumentus.</t>
  </si>
  <si>
    <t>10.1</t>
  </si>
  <si>
    <t>10 x 13cm (±5mm)</t>
  </si>
  <si>
    <t>10.2</t>
  </si>
  <si>
    <t>13 x 15cm (±5mm)</t>
  </si>
  <si>
    <t>10.3</t>
  </si>
  <si>
    <t>10 x 23cm (±5mm)</t>
  </si>
  <si>
    <t>10.4</t>
  </si>
  <si>
    <t>15 x 23cm (±5mm)</t>
  </si>
  <si>
    <t>10.5</t>
  </si>
  <si>
    <t>23 x 30cm (±5mm)</t>
  </si>
  <si>
    <t>Viso 10 pd.:</t>
  </si>
  <si>
    <t>33141111-1</t>
  </si>
  <si>
    <t>Lipni medžiaga, rulonais</t>
  </si>
  <si>
    <t>Limpanti neaustinė medžiaga akrilinių klijų pagrindu, neturinčių papildomų tirpiklių (kanifolijos). Pagamintas iš hidrofobiškos medžiagos, kuri atstumia skysčius, bet leidžia odai kvėpuoti (vandens garų pralaidumas daugiau nei 6500 g/m2/24h). Medžiaga yra elastinga ir neleidžia susidaryti odos pūslelėms lankstant. Apsauginis popierius yra perskirtas per vidurį, kad užtikrintų aseptišką tvarsčio uždėjimą, ir sužymėtas kas 8-10 cm. Rulonuose po 10-11 m. Tvirtai prilimpa prie odos, intrakraujagyslinių priemonių paviršiaus ir patikimai fiksuoja tvirtinamą priemonę 8 – 10 val. (sukibimo stiprumas 1,4-1,7 N). Lengvai išsivynioja iš ritinėlio, neplyšta. Ritinėlio kraštuose nėra klijų likučio, prie kurio limpa pašalinė tarša. Nelimpa prie pirštinių. Nepalieka klijų likučių ant odos, nuimant tvarstį. Necitotoksiškas (ISO 10993-5 medžiaga ir ISO 10995-5 klijai), nealergizuojantis (ISO 10993-10). Būtini pavyzdžiai.</t>
  </si>
  <si>
    <t>11.1</t>
  </si>
  <si>
    <t>10-10,5m x 30cm (±2mm)</t>
  </si>
  <si>
    <t>Viso 11 pd.:</t>
  </si>
  <si>
    <t>Keturkampiai marlės tamponai, sterilūs</t>
  </si>
  <si>
    <t>Keturkampiai marlės tamponai, sterilūs, skirti odos valymui, apsaugai ar absorbuoti žaizdos eksudatą, kai naudojamas kaip antrinis tvarstis. Pagaminti iš medvilnės, skysčių sugeriamumo geba ne mažesnė kaip 600%, kietųjų dalelių sklaida (sausas) ne daugiau kaip 2500 dal., vieno sluoksnio medžiagos tankis ne mažesnis kaip 20 g/m². Supakuota po 5 vnt., ne mažiau 8 sluoksnių. Turi atitikti EN 1041, EN ISO 9001, EN ISO 13485 standartų reikalavimus, ant pakuotės turi būti nurodytas lietuviškas produkto pavadinimas, CE ženklas, BAR kodas ir produkto galiojimo data. Pateikti specifikaciją įrodančius dokumentus.</t>
  </si>
  <si>
    <t>12.1</t>
  </si>
  <si>
    <t>5 x 5cm (±2mm)</t>
  </si>
  <si>
    <t>12.2</t>
  </si>
  <si>
    <t>10 x 10cm (±2mm)</t>
  </si>
  <si>
    <t>12.3</t>
  </si>
  <si>
    <t>10 x 20cm (±2mm)</t>
  </si>
  <si>
    <t>Viso 12 pd.:</t>
  </si>
  <si>
    <t>Sterilus lipnus tvarstis su pagalvėle</t>
  </si>
  <si>
    <t>Sterilus lipnus tvarstis su pagalvėle, skirtas vidutiniškai eksuduojančioms žaizdoms. Išorinė plėvelė pagaminta iš poliesterio neaustinės medžiagos, tvarsčio pagalvėlė iš viskozės neaustinės medžiagos, lipni dalis iš poliakrilato, o apsauginė plėvelė iš silikonizuoto popieriaus. Absorbcijos geba (tvarsčio pagalvėlės) ne mažesnė negu 680 g/m², vandens išgarinimo koeficientas ne mažesnis kaip 3199 g/m²/24 h. Turi atitikti EN 1041, EN ISO 9001, EN ISO 13485 standartų reikalavimus, ant pakuotės turi būti nurodytas lietuviškas produkto pavadinimas, CE ženklas, BAR kodas ir produkto galiojimo data. Pateikti specifikaciją įrodančius dokumentus.</t>
  </si>
  <si>
    <t>13.1</t>
  </si>
  <si>
    <t>5cm x 7cm (±2mm)</t>
  </si>
  <si>
    <t>13.2</t>
  </si>
  <si>
    <t>8cm x 10cm (±2mm)</t>
  </si>
  <si>
    <t>13.3</t>
  </si>
  <si>
    <t>8cm x 15cm (±2mm)</t>
  </si>
  <si>
    <t>13.4</t>
  </si>
  <si>
    <t>9cm x 20cm (±2mm)</t>
  </si>
  <si>
    <t>13.5</t>
  </si>
  <si>
    <t>9cm x 25cm(±2mm)</t>
  </si>
  <si>
    <t>13.6</t>
  </si>
  <si>
    <t>9cm x 30cm(±2mm)</t>
  </si>
  <si>
    <t>13.7</t>
  </si>
  <si>
    <t>9cm x 35cm(±2mm)</t>
  </si>
  <si>
    <t>Viso 13 pd.:</t>
  </si>
  <si>
    <t xml:space="preserve">Pleistras neaustines medžiagos </t>
  </si>
  <si>
    <t>Neaustinės medžiagos perforuotas pleistras. Neaustinio pluošto pleistras. Turi perforacijas, kurių dėka pleistras lengvai plešiamas dviem kryptim, nenaudojant žirklių. Hipoalergiški akriliniai klijai. Pleistras minimaliai limpa prie chirurginių pirštinių. Stipri pirminė ir ilgalaikė fiksacija prie odos ne mažiau 72 valandas. Pleistras atsparus drėgmei, sušlapinus neatsiklijuoja. Limpa vienas sluoksnis virš kito. Ilgis ne mažiau 9 m.</t>
  </si>
  <si>
    <t>14.1</t>
  </si>
  <si>
    <t>Plotis 1,20-1,25cm</t>
  </si>
  <si>
    <t>14.2</t>
  </si>
  <si>
    <t>Plotis 2,4-2,6cm</t>
  </si>
  <si>
    <t>14.3</t>
  </si>
  <si>
    <t>Plotis 4,9-5,1cm</t>
  </si>
  <si>
    <t>Viso 14 pd.:</t>
  </si>
  <si>
    <t>Pleistras popierines medžiagos</t>
  </si>
  <si>
    <t>Limpa prie odos, intrakraujagyslinių priemonių paviršiaus. Fiksuoja tvirtinamą priemonę 8-10 val. neatsiklijuodamas nei nuo odos, nei nuo intrakraujagyslinių priemonių paviršiaus. Atklijuojant pleistrą vyniojimo metu nesuplyšta, ant paciento odos nepalieka klijų. Ritinėlio kraštuose nėra klijų likučio, prie kurio limpa pašalinė tarša. Nelimpa prie pirštinių. Ritinėlio ilgis ne mažiau 9m.</t>
  </si>
  <si>
    <t>15.1</t>
  </si>
  <si>
    <t>15.2</t>
  </si>
  <si>
    <t>15.3</t>
  </si>
  <si>
    <t>Viso 15 pd.:</t>
  </si>
  <si>
    <t>Pleistras medžiaginis</t>
  </si>
  <si>
    <t>Šilkinės medžiagos pagrindų, 2,5cm pločio rulonuose  ne mažiau 9m.</t>
  </si>
  <si>
    <t>33141115-9</t>
  </si>
  <si>
    <t>Vata</t>
  </si>
  <si>
    <t>Medicininė, chirurginė, higroskopinė, nesterili, balta, 100 % medvilnė, be gumuliukų, susukta rulonėlyje. 240-260gr.</t>
  </si>
  <si>
    <t>kg.</t>
  </si>
  <si>
    <t>Tvarstis galvai tinklinis</t>
  </si>
  <si>
    <t>Pagamintas iš 90%medvilnės ir 10%poliuretano. Nsterilus, dydžiai: S; M; L. Būtini pavyzdžiai.</t>
  </si>
  <si>
    <t xml:space="preserve">Lipnus elastinis tvarstis nesterilus </t>
  </si>
  <si>
    <t>Nesterilus. Pagamintas iš neaustinės medžiagos polipropileno (PP) ir spandekso, be latekso. Tvarstis lipnus, jo nereikia rišti ar tvirtinti su spaustukais. Nepalieka žymių, minkštas, elastingas, labai tvirtas. Tvarstis tvirtai laikosi ant sutvarstytu galūnių. 7,5cm (±2mm) 4,4-4,6m. Būtini pavyzdžiai.</t>
  </si>
  <si>
    <t>33711410-4</t>
  </si>
  <si>
    <t>Ausų krapštukai</t>
  </si>
  <si>
    <t>Sterilios pleistro juostelės žaizdai sukabinti</t>
  </si>
  <si>
    <t>Sterilios pleistro juostelės skirtos žaiždų kraštų suklijavimui. Galimas pločio nuokrypis ± 1 mm, galimas ilgio nuokrypis ± 5 mm.
Būtini pavyzdžiai.</t>
  </si>
  <si>
    <t>21.1</t>
  </si>
  <si>
    <t>6mm x75mm</t>
  </si>
  <si>
    <t>21.2</t>
  </si>
  <si>
    <t>12mm x 100mm</t>
  </si>
  <si>
    <t>21.3</t>
  </si>
  <si>
    <t>6mm x 38mm</t>
  </si>
  <si>
    <t>Viso 21 pd.:</t>
  </si>
  <si>
    <t>Guminis tvarstis, nesterilus</t>
  </si>
  <si>
    <t>Martin (Martenso) tipo tvarstis, pagamintas iš minkštos gumos. Storis 0,6 ± 0,1 mm. Plotis 6cm ± 0,5 cm. Ilgis 3,5m ± 0,05 m. Būtini pavyzdžiai.</t>
  </si>
  <si>
    <t>Martin (Martenso) tipo tvarstis, pagamintas iš minkštos gumos. Storis 0,6 ± 0,1 mm. Plotis 8cm ± 0,5 cm. Ilgis 3,5m ± 0,05 m. Būtini pavyzdžiai.</t>
  </si>
  <si>
    <t>Martin (Martenso) tipo tvarstis, pagamintas iš minkštos gumos. Storis 0,6 ± 0,1 mm. Plotis 10cm ± 0,5 cm. Ilgis 3,5m ± 0,05 m. Būtini pavyzdžiai.</t>
  </si>
  <si>
    <t>Martin (Martenso) tipo tvarstis, pagamintas iš minkštos gumos. Storis 0,6 ± 0,1 mm. Plotis 12cm ± 0,5 cm. Ilgis 3,5m ± 0,05 m. Būtini pavyzdžiai.</t>
  </si>
  <si>
    <t>Tvarstis gipsinis</t>
  </si>
  <si>
    <t>26.1</t>
  </si>
  <si>
    <t>26.2</t>
  </si>
  <si>
    <t>26.3</t>
  </si>
  <si>
    <t>Viso 26 pd.:</t>
  </si>
  <si>
    <t xml:space="preserve">Pamušalas po gipsu </t>
  </si>
  <si>
    <t>Tvarstis nesterilus, vata sintetinė, daugiasluoksnė, susukta į ruloną, naudojama kaip pamušalas po gipsu ar arterinio varžčio manžete. Būtini pavyzdžiai.</t>
  </si>
  <si>
    <t>27.1</t>
  </si>
  <si>
    <t xml:space="preserve">Dydis 9,5-10,5cm x 3,0-5,0m. </t>
  </si>
  <si>
    <t>27.2</t>
  </si>
  <si>
    <t xml:space="preserve">Dydis 14,5-15,5cm x 3,0-5,0m. </t>
  </si>
  <si>
    <t>27.3</t>
  </si>
  <si>
    <t xml:space="preserve">Dydis 19,5-20,5cm x 3,0-5,0m. </t>
  </si>
  <si>
    <t>Viso 27 p.d.:</t>
  </si>
  <si>
    <t>Intraveninių kateterių tvarstis su 2% chlorheksidino gliukonatu</t>
  </si>
  <si>
    <t>Nepralaidus vandeniui, leidžiantis kvėpuoti odai tvarstis – plėvelė. Permatoma plėvelė per pusę kombinuota su neaustinio pluošto pleistru, tvirčiau fiksuojančiu kateterį; tvarsčio centre integruota antimokrobinio poveikio gelio pagalvėlė. Gelio sudėtyje antimikrobinė medžiaga chlorheksidino gliukonatas 2 proc.; gelio pagalvėlė minkšta, gerai prisitaikanti ir priglundanti aplink kateterį. Gelio pagalvėlė ir tvarstis permatomi, todėl leidžia stebėti dūrio vietą. Antimikrobinis poveikis išlieka virš 10 parų, tinka periferiniams, centriniams, arteriniams, epidūriniams kateteriams (taip pat ir šakotiems). Tvarsčio komplekte turi būti  2 sterilios neaustinio pluošto juostelės, skirtos papildomai fiksuoti kateterį, ir 1 popierinio pleistro juostelė įvairiems duomenims užrašyti. Tvarstis turi turėti specialų popierinį rėmelį, palengvinantį tvarsčio užklijavimą,  mūvint chirurgines pirštines. Turi būti supakuoti steriliuose dalinai permatomuose įpakavimuose, kurie leidžia vizualiai, neatidarius įpakavimo, įvertinti tvarsčio dydžio tinkamumą. Tvarsčio ir pakuotės sudėtyje nėturi būti  latekso.</t>
  </si>
  <si>
    <t>28.1</t>
  </si>
  <si>
    <t>Dydis 8,5-8,7cm x 11,5-11,7cm ( pagalvėlės dydis 2,9-3,1cm x 3,9-4,1cm)</t>
  </si>
  <si>
    <t>28.2</t>
  </si>
  <si>
    <t>Dydis 10,0-10,5cm x 12,0-12,5cm ( pagalvėlės dydis 2,9-3,1cm x 3,9-4,1cm)</t>
  </si>
  <si>
    <t>28.3</t>
  </si>
  <si>
    <t>Dydis 7,0-7,5cm x 8,5-9,0cm ( pagalvėlės dydis 1,9-2,1cm x 1,9-2,1cm)</t>
  </si>
  <si>
    <t>Viso 28 pd.:</t>
  </si>
  <si>
    <t>Sterilūs silikoniniai tinkleliai padengti silikonu iš vienos pusės</t>
  </si>
  <si>
    <t>Sterilus, prisitaikantis prie kūno kontūro, skirtas granuliuojančių žaizdų priežiūrai, permatomas, poliuretano tinklelis iš vienos pusės padengtas minkšto silikono sluoksniu, pralaidus žaizdos eksudatui ir vaistinėms medžiagoms, gali būti karpomas pagal poreikį, nesukeliantis alerginių reakcijų ir neerzinantis odos, atrauminis tvarstis, kuris švelniai sukimba su sausa oda (sukibimo su plienu testas 0,4-1,6 N /25 mm, testo metodas: ASTM D3330/D3330M-04); gali būti paliktas žaizdoje iki 14 dienų; leidžia apžiūrėti žaizdą nenuėmus tvarsčio, keičiamas tik antrinis tvarstis; silikonu padengtas visas paviršius, keičiant tvarstį nepalieka likučių žaizdoje; tvarsčio kraštai nesivynioja, nuėmimo metu išlieka vientisas; savo sudėtyje neturi latekso. Moksliniais tyrimais įrodytas skausmo sumažinimas tvarsčio keitimo metu. Būtini pavyzdžiai.</t>
  </si>
  <si>
    <t>29.1</t>
  </si>
  <si>
    <t>Dydis 7,5x10cm±1cm</t>
  </si>
  <si>
    <t>29.2</t>
  </si>
  <si>
    <t>Dydis 10x18cm±1cm</t>
  </si>
  <si>
    <t>29.3</t>
  </si>
  <si>
    <t>Dydis 17x25cm±1cm</t>
  </si>
  <si>
    <t>Viso 29 pd.:</t>
  </si>
  <si>
    <t>Sterili, neausto pluošto viskozinė medžiaga impregnuota NaCl granulėmis</t>
  </si>
  <si>
    <t xml:space="preserve">Sterilus tvarstis, skirtas vidutiniškai-gausiai eksuduojančių žaizdų valymui. Pagamintas iš viskozės ir poliesterio neaustinės medžiagos, imprgnuotas NaCl granulėmis (20%). Absorbcija ne mažesnė kaip 640 %, kietųjų dalelių sklaida, kai šlapias, ne didesnė kaip 30 dalelės / cm². Ant pakuotės turi būti nurodytas lietuviškas produkto pavadinimas, CE ženklas, BAR kodas ir produkto galiojimo data, turi atitikti EN 1041,EN ISO 9001,EN ISO 13485 standartų reikalavimus. Pateikti specifikaciją įrodančius dokumentus. </t>
  </si>
  <si>
    <t>30.1</t>
  </si>
  <si>
    <t>Dydis 5 x 5 cm  ± 1 cm</t>
  </si>
  <si>
    <t>30.2</t>
  </si>
  <si>
    <t>Dydis 7,5 x 7,5 cm  ± 1 cm</t>
  </si>
  <si>
    <t>30.3</t>
  </si>
  <si>
    <t>Dydis 10 x 10 cm ± 1 cm</t>
  </si>
  <si>
    <t>30.4</t>
  </si>
  <si>
    <t>Dydis 2 x 100 cm  ± 1 cm</t>
  </si>
  <si>
    <t>Viso 30 p.d.:</t>
  </si>
  <si>
    <t>Lipni plėvelė kateterių fiksavimui</t>
  </si>
  <si>
    <t>Permatomas tvarstis-plėvelė intravaskuliarinių prietaisų fiksavimui. Sterilus, nepralaidus vandeniui tvarstis – plėvelė su įpjova. Pagamintas iš poliuretano plėvelės ir poliesterio neaustinės medžiagos, klijai pagaminti poliakrilato pagrindu. Tvarstis turi specialų popierinį rėmelį, palengvinantį tvarsčio užklijavimą. Supakuoti steriliuose, dalinai permatomuose įpakavimuose, kurie leidžia vizualiai, neatidarius įpakavimo, įvertinti tvarsčio dydžio tinkamumą. Plėvelės sukibimas ne mažesnis kaip 1.8N, sustiprintos dalies - nuo 3.6N. Atsparus vandeniui ir virusų įsiskverbimui. Tvarsčio ir pakuotės sudėtyje nėra latekso. Pateikti MDR atitikimo dokumentus. Produktas turi atitikti EN 1041,EN ISO 9001,EN ISO 13485 standartų reikalavimus, ant pakuotės turi būti nurodytas lietuviškas produkto pavadinimas, CE ženklas, BAR kodas ir produkto galiojimo data. Pateikti specifikaciją įrodančius dokumentus.</t>
  </si>
  <si>
    <t>31.1</t>
  </si>
  <si>
    <t>Tvarsčio dydis: 5,5 x 5 cm (±1 cm)</t>
  </si>
  <si>
    <t>31.2</t>
  </si>
  <si>
    <t>Tvarsčio dydis: 8 x 9 cm  (±1 cm)</t>
  </si>
  <si>
    <t>31.3</t>
  </si>
  <si>
    <t>Tvarsčio dydis: 10 x 11 cm (±1 cm)</t>
  </si>
  <si>
    <t>Viso 31 p.d.:</t>
  </si>
  <si>
    <t>Sterilūs tvarsčiai antimikrobiniai pagaminti iš poliuretano putų, dengti minkšto silikono sluoksniu,sterilūs, skirti mažai ir vidutiniškai eksuduojančioms žaizdoms</t>
  </si>
  <si>
    <t>Sterilus antimikrobinis silikono putų tvarstis, skirtas mažai-vidutiniškai eksuduojančioms žaizdoms. Tvarstis pagamintas iš trijų sluoksnių: kontaktinis sluoksnis pagamintas iš hidrofobiško silikono, vidurinis sluoksnis – poliuretano putų su sidabru, o išorinė dalis padengta poliuretano plėvele. Drėgmės išgarinimo koeficientas ne mažiau kaip 5,3 g/10 cm²/24 h, absorbcijos (sugerties) koeficientas nuo 5,7 g/10cm2/24val. Skysčio sulaikymo geba ne mažiau kaip 11 g/10 cm²/24 h. Tvarstis yra nepralaidus vandeniui ir mikroorganizmams didesniems negu 25 nm. Sudėtyje negali būti daugiau negu 1.2 mg Ag/cm². Tvarsčiai supakuoti po 1 vnt., atitinka EN 1041,EN ISO 9001,EN ISO 13485 standartų reikalavimus, ant pakuotės turi būti nurodytas lietuviškas produkto pavadinimas, CE ženklas, BAR kodas ir produkto galiojimo data. Pateikti specifikaciją įrodančius dokumentus.</t>
  </si>
  <si>
    <t>32.1</t>
  </si>
  <si>
    <t>Dydis 6 x 8,5 ± 1 cm</t>
  </si>
  <si>
    <t>32.2</t>
  </si>
  <si>
    <t>Dydis 10 cm x 10 cm ± 1 cm</t>
  </si>
  <si>
    <t>32.3</t>
  </si>
  <si>
    <t>Dydis 15 cm x 15 cm ± 1 cm</t>
  </si>
  <si>
    <t>Viso 32 p.d.:</t>
  </si>
  <si>
    <t>Sterilūs tvarsčiai, virstantys geliu</t>
  </si>
  <si>
    <t>Sterilus hidrokoloidinis tvarstis, virstantis geliu ir sugeriantis gausų žaizdos eksudatą. Skirtas naudoti vidutiniškai-gausiai eksuduojančių žaizdų gydymui. Tvarstis pagamintas iš sintetinės medžiagos, kurią sudaro ne mažiau kaip 85 % polivinilo alkoholio (PVA) skaidulų ir glicerolis, sudėtyje nėra latekso. Tvarsčio absorbcijos geba nesant aplinkiniam spaudimui turi būti ne mažesnė kaip 21.75 g/100 cm2, retencija esant padidintam statiniam slėgiui turi būti ne mažesnė kaip 98%, atsparumas tempiant (šlapias tvarstis) turi būti ne mažesnis kaip 5,88 N/20 mm. Karpomas. Atitnka EN 1041, EN ISO 9001,ISO 14001 standartų reikalavimus, ant pakuotės turi būti nurodytas lietuviškas produkto pavadinimas, CE ženklas, BAR kodas ir produkto galiojimo data. Supakuotas po 1 vnt. Pateikti specifikaciją įrodančius dokumentus.</t>
  </si>
  <si>
    <t>33.1</t>
  </si>
  <si>
    <t>Dydis 5 cm x 5 cm ± 1 cm</t>
  </si>
  <si>
    <t>33.2</t>
  </si>
  <si>
    <t>33.3</t>
  </si>
  <si>
    <t>Dydis 20 cm x 30 cm ± 1 cm</t>
  </si>
  <si>
    <t>Viso 33 p.d.:</t>
  </si>
  <si>
    <t>Antimikrobiniai sterilūs tvarsčiai, virstantys geliu</t>
  </si>
  <si>
    <t>Sterilus hidrokoloidinis tvarstis, virstantis geliu ir sugeriantis gausų žaizdos eksudatą. Skirtas naudoti vidutiniškai-gausiai eksuduojančių žaizdų gydymui. Tvarstis pagamintas iš sintetinės medžiagos, kurią sudaro sidabru dengtos polivinilo alkoholio (PVA) skaidulų, sudėtyje nėra latekso. Maksimali tvarsčio absorbcijos geba turi būti ne mažesnė kaip 16 g/100 cm2, retencija ne mažesnė kaip 93%, atsparumas tempiant (šlapias tvarstis) turi būti ne mažesnis kaip 2,3 N/20 mm. Sidabro sudėtyje turi būti ne daugiau kaip 0,2 mg/cm2. Karpomas. Atitnka EN 1041 standarto reikalavimus, ant pakuotės turi būti nurodytas lietuviškas produkto pavadinimas, CE ženklas, BAR kodas ir produkto galiojimo data. Supakuotas po 1 vnt. Pateikti specifikaciją įrodančius dokumentus.</t>
  </si>
  <si>
    <t>34.1</t>
  </si>
  <si>
    <t>Dydis 5 cm x 5 cm ± 1 cm (antimikrobinis)</t>
  </si>
  <si>
    <t>34.2</t>
  </si>
  <si>
    <t>Dydis 20 cm x 30 cm ± 1 cm (antimikrobinis)</t>
  </si>
  <si>
    <t>Viso 34 p.d.:</t>
  </si>
  <si>
    <t>Sterilūs tvarsčiai pagaminti iš poliuretano putų, dengti silikono sluoksniu per visą paviršių, lipniais kraštais, sterilūs, skirti vidutiniškai ir gausiai eksuduojančioms žaizdoms</t>
  </si>
  <si>
    <t>Tvarstis lipniais kraštais, skirtas vidutiniškai ir gausiai eksuduojančioms žaizdoms. Penkių sluoksnių: kontaktinis paviršius su žaizda pagamintas iš poliuretano plėvelės ir padengtas perforuotu minkšto silikono sluoksniu, antras - absorbcinis sluoksnis iš poliuretano putų. Trečias sluoksnis paskirstomasis iš poliesterio ir viskozės neaustinės medžiagos. Ketvirtas sluoksnis sulaikomasis iš superabsorbento. Penktas sluoksnis apsauginė poliuretano plėvelė, pralaidi drėgmės garams ir nepralaidi vandeniui, bakterijoms ir  mikrorganizmams nuo 25nm dydžio.Turi specialias formas pritaikytas kryžkaulio ir kulno sričiai bei lipnius kraštus 1,5 - 2 cm.   Keturkampio formos tvarsčių drėgmės išgarinimo koeficientas ne mažiau kaip 12g/10cm2/24h, absorbcijos (sugerties) koeficientas ne mažiau kaip 9,0 g/10cm2/24h, bendras skysčio sulaikymo koeficientas ne mažiau kaip 20g/10cm2/24h. Visi tvarsčiai turi būti steriliai supakuoti po 1 vnt., pateikti MDR atitikimo dokumentus, ant pakuotės turi būti nurodytas lietuviškas produkto pavadinimas, CE ženklas, BAR kodas ir produkto galiojimo data, turi atitikti EN 1041,EN ISO 9001,EN ISO 13485 standartų reikalavimus. Pateikti specifikaciją įrodančius dokumentus.</t>
  </si>
  <si>
    <t>35.1</t>
  </si>
  <si>
    <t>Dydis 7,5 cm x 7,5 cm ± 1 cm</t>
  </si>
  <si>
    <t>35.2</t>
  </si>
  <si>
    <t>35.3</t>
  </si>
  <si>
    <t>35.4</t>
  </si>
  <si>
    <t>Dydis 22 cm x 25 cm ± 1 cm (kryžkauliui)</t>
  </si>
  <si>
    <t>35.5</t>
  </si>
  <si>
    <t>Dydis 16 cm x 20 cm ± 1 cm (kryžkauliui)</t>
  </si>
  <si>
    <t>35.6</t>
  </si>
  <si>
    <t>Dydis 22 cm x 23 cm ± 1 cm (kulnui)</t>
  </si>
  <si>
    <t>Viso 35 p.d.:</t>
  </si>
  <si>
    <t>Sterilūs tvarsčiai antimikrobiniai pagaminti iš poliuretano putų, dengti minkšto silikono sluoksniu,sterilūs, skirti vidutiniškai ir gausiai eksuduojančioms žaizdoms</t>
  </si>
  <si>
    <t>Antimikrobinis tvarstis lipniais kraštais, skirtas vidutiniškai ir gausiai eksuduojančioms žaizdoms. Turi lipnius kraštus 1,5 - 2cm. Penkių sluoksnių: Kontaktinis paviršius su žaizda pagamintas iš poliuretano plėvelės dengtos minkšto silikono sluoksniu. Antras sulaikymo ir trečias paskirstomasis sluoksniai pagaminti iš poliuretanoputų sluoksnio su sidabru. Ketvirtas absorbuojantis sluoksnis pagamintas iš superabsorbento, kurį sudaro viskozės neaustinė medžiaga, poliakrilato, medvilnės, polietileno / polesterio pluoštas. Penktas sluoksnis - orui pralaidi ir bakterijoms nepralaidi poliuretano plėvelė. Sudėtyje yra ne daugiau kaip 1,2 mg Ag/cm2. Nepralaidus bakterijoms nuo 25 nm dydžio, neperšlampamas, pacientas gali praustis duše. Drėgmės išgarinimo koeficientas ne maiau nei 3,9g/10cm²/24h. Absorbcijos (sugerties) koeficientas nne mažiau nei  6.čg/10cm²/24h. Bendras skysčio sulaikymo koeficientas  ne mažiau nei 10.1 g/10 cm²/24 h. Steriliai supakuoti po 1 vnt., ant pakuotės turi būti nurodytas lietuviškas produkto pavadinimas, CE ženklas, BAR kodas ir produkto galiojimo data. Produktas turi atitikti EN 1041,EN ISO 9001,EN ISO 13485 standartų reikalavimus. Pateikti specifikaciją įrodančius dokumentus.</t>
  </si>
  <si>
    <t>36.1</t>
  </si>
  <si>
    <t>36.2</t>
  </si>
  <si>
    <t>Dydis 15 cm x 20 cm ± 1 cm</t>
  </si>
  <si>
    <t>Viso 36 p.d.:</t>
  </si>
  <si>
    <t xml:space="preserve">Sterilūs plėvelės - tvarsčiai </t>
  </si>
  <si>
    <t>Tvarstis - plėvelė, skirta paviršinėms žaizdoms arba odos apsaugai. Tvarstis pagamintas iš poliuretano plėvelės, atsparios vandeniui. Neprilimpantys prie žaizdos ir neagresyvūs sveikai odai (sukibimas su žmogaus oda nuo 1,7 iki 1,9 N), netrukdantys odai kvėpuoti (vandens garų prasiskverbimas ne mažiau negu 2450 g/m²/24h). Tvarsčiai turi šonines popierines juosteles, padedančias uždėti tvarstį, laikantis aseptikos reikalavimų. Vandeninio pagrindo poliakrilatiniai klijai padengti tolygiai per visą tvarstį, be kanifolijos, neerzinantys ir nealergizuojantys (pagal ISO 10993-1). Sudėtyje nėra latekso.  Steriliai supakuotas po 1 vnt., atitinka EN 1041,EN ISO 9001,EN ISO 13485 standartų reikalavimus, ant pakuotės turi būti nurodytas lietuviškas produkto pavadinimas, CE ženklas, BAR kodas ir produkto galiojimo data. Pateikti specifikaciją įrodančius dokumentus.</t>
  </si>
  <si>
    <t>37.1</t>
  </si>
  <si>
    <t>6 x 7 cm ± 1 cm</t>
  </si>
  <si>
    <t>37.2</t>
  </si>
  <si>
    <t>10 x 12 cm ± 1 cm</t>
  </si>
  <si>
    <t>37.3</t>
  </si>
  <si>
    <t>10 x 25 cm ± 1 cm</t>
  </si>
  <si>
    <t>37.4</t>
  </si>
  <si>
    <t>15 x 20 cm ± 1 cm</t>
  </si>
  <si>
    <t>Viso 37 p.d.:</t>
  </si>
  <si>
    <t>Sterili chirurginė marlinė servetėlė</t>
  </si>
  <si>
    <r>
      <t xml:space="preserve">Pagaminta iš marlės, balintos bechloriu metodu, </t>
    </r>
    <r>
      <rPr>
        <sz val="10"/>
        <rFont val="Times New Roman"/>
        <family val="1"/>
        <charset val="186"/>
      </rPr>
      <t>tankis ne mažiau 20 siūlų/m2,</t>
    </r>
    <r>
      <rPr>
        <sz val="10"/>
        <color theme="1"/>
        <rFont val="Times New Roman"/>
        <family val="1"/>
        <charset val="186"/>
      </rPr>
      <t xml:space="preserve"> su įaustu kontrastiniu siūlu, gera vandens absorbcija[g/g]-&gt;500. Būtina pateikti tai įrodančius dokumentus ir pavyzdžius originalioje pilnoje, nepažeistoje pakuotėje visų dydžių.</t>
    </r>
  </si>
  <si>
    <t>38.1</t>
  </si>
  <si>
    <t>29-31 x 43-47cm.</t>
  </si>
  <si>
    <t>38.2</t>
  </si>
  <si>
    <t>38-42 x 43-47cm.</t>
  </si>
  <si>
    <t>Viso 38 p.d.:</t>
  </si>
  <si>
    <t>Antimikrobinis tvarstis</t>
  </si>
  <si>
    <t>Tvarstis skirtas eksuduojančioms žaizdoms. Pasižymi plataus spektro antimikrobiniu poveikiu. Nesukelia alergijos. Nelimpantys. Dydis 8,8-9,0 x 7,5-7,7cm., su įpjova. Pagaminti iš poliuretano. Antimikrobinė medžiaga - poliheksametilenobiguanatas. Antimikrobinis poveikis - ne trumpiau kaip 7 dienos. Steriliai supakuota po 1 vnt.</t>
  </si>
  <si>
    <t>Tvarstis-plėvelė</t>
  </si>
  <si>
    <t>Permatomos plėvelės chirurginis tvarstis su tamponu akių apsaugai 5 x 7 cm ± 1 cm, ovalus. Pagamintas iš poliuretano plėvelės ir viskozės neaustinės medžiagos. Absorbcijos geba ne mažesnė kaip 900 g/m². Supakuota po 1 vnt., atitinka standartų EN 1041,EN ISO 9001,EN ISO 13485 reikalavimus, ant pakuotės turi būti nurodytas lietuviškas produkto pavadinimas, CE ženklas, BAR kodas ir produkto galiojimo data. Pateikti specifikaciją įrodančius dokumentus.</t>
  </si>
  <si>
    <t>Tinklelis tvarsčių palaikymui</t>
  </si>
  <si>
    <t>Ilgis ne mažiau 3m.</t>
  </si>
  <si>
    <t>41.1</t>
  </si>
  <si>
    <t>rankai/kojai 24242</t>
  </si>
  <si>
    <t>41.2</t>
  </si>
  <si>
    <t>pėdai</t>
  </si>
  <si>
    <t>41.3</t>
  </si>
  <si>
    <t>pirštui</t>
  </si>
  <si>
    <t>Viso 41 p.d.:</t>
  </si>
  <si>
    <t>Poliuretano putų tvarstis, 5-ių sluoksnių</t>
  </si>
  <si>
    <t>Penkių sluoksnių tvarstis pagamintas iš poliuretano putų dengtas minkšto silikono sluoksniu, sterilus, lipniais kraštais, skirtas vidutiniškai ir gausiai šlapiuojančioms žaizdoms. Tvarstis turi lipnius kraštus 4-6cm. Pirmas tvarsčio sluoksnis kontaktinis su žaizda padengtas minkštu silikonu, viršutinis sluoksnis orui pralaidi, bakterijoms nepralaidi plėvelė. Turintis eksudato indikatorių. Tvarstis taip pat tinkamas pragulų profilaktikai. Pateikti pavyzdį.</t>
  </si>
  <si>
    <t>42.1</t>
  </si>
  <si>
    <t>10,3 x 10,3 cm +/- 3cm</t>
  </si>
  <si>
    <t>42.2</t>
  </si>
  <si>
    <t>15,4 x 15,4 cm +/- 3cm</t>
  </si>
  <si>
    <t>42.3</t>
  </si>
  <si>
    <t>21 x 21 cm +/- 3cm</t>
  </si>
  <si>
    <t>Viso 42 p.d.:</t>
  </si>
  <si>
    <t>Poliuretano putų tvarstis, 3-jų sluoksnių</t>
  </si>
  <si>
    <t>Trijų sluoksnių tvarstis pagamintas iš poliuretano putų dengtas minkšto silikono sluoksniu, sterilus, lipniais kraštais, skirtas vidutiniškai ir gausiai šlapiuojančioms žaizdoms. Tinkamas naudoti jautriai, gležnai odai.Tvarstis turi lipnius kraštus 2-4 cm. Pirmas tvarsčio sluoksnis kontaktinis su žaizda padengtas minkštu silikonu, viršutinis sluoksnis orui pralaidi, bakterijoms nepralaidi plėvelė. Tvarstis taip pat tinkamas pragulų profilaktikai. Pateikti pavyzdį.</t>
  </si>
  <si>
    <t>43.1</t>
  </si>
  <si>
    <t>10 x 10 cm +/- 3cm</t>
  </si>
  <si>
    <t>43.2</t>
  </si>
  <si>
    <t>12,5 x 12,5 cm +/- 3cm</t>
  </si>
  <si>
    <t>43.3</t>
  </si>
  <si>
    <t>17,5 x 17,5 cm +/- 3cm</t>
  </si>
  <si>
    <t>Viso 43 p.d.:</t>
  </si>
  <si>
    <t>Hydrofiber™ technologijos nelipnus tvarstis su sidabro jonais</t>
  </si>
  <si>
    <t>Hydrofiber™ technologijos neaustinio pluošto tvarstis, sudarytas iš dviejų natrio karboksimetilceliuliozės sluoksnių. Tvarstis papildytas: dinatrio etilendiamintetraacto rūgšties druska (EDTA),  benzetonio chloridu (BeCl)  ir 1,2% sidabro jonais. Sterilus, minkštas. Tvarstis persiūtas ir sutvirtintas specialiomis siūlėmis.  Tinka infekuotoms žaizdoms ir žaizdoms su infekcijos rizika.  Naikina bioplėvelę žaizdose. Tinka tiek gilioms, tiek paviršinėms žaizdoms.</t>
  </si>
  <si>
    <t>44.1</t>
  </si>
  <si>
    <t>10cm x 10cm +/- 3cm</t>
  </si>
  <si>
    <t>44.2</t>
  </si>
  <si>
    <t>15cm x 15cm +/- 3cm</t>
  </si>
  <si>
    <t>44.3</t>
  </si>
  <si>
    <t>20cm x 30cm +/- 3cm</t>
  </si>
  <si>
    <t>Viso 44 p.d.:</t>
  </si>
  <si>
    <t>Hidrokoloidų masės lipnus tvarstis</t>
  </si>
  <si>
    <t xml:space="preserve">Tvarstis, sudarytas iš  hidrokoloidų masės (natrio karboksimetilceliuliozės, pektino ir želatinos), esančios lipnioje polimerinėje matricoje, sluoksnio ir išorinio poliuretano putų sluoksnio, iš išorės padengtas poliuretano plėvele. Sterilus.  </t>
  </si>
  <si>
    <t>45.1</t>
  </si>
  <si>
    <t>45.2</t>
  </si>
  <si>
    <t>15m x 20cm  +/- 3cm</t>
  </si>
  <si>
    <t>45.3</t>
  </si>
  <si>
    <t>Viso 45 p.d.:</t>
  </si>
  <si>
    <t>Tvarsčiai pagaminti iš poliuretano putų, dengti minkšto silikono sluoksniu, sterilūs,skirti mažai šlapiuojančioms žaizdoms</t>
  </si>
  <si>
    <t>Sterilus silikono putų tvarstis, skirtas mažai eksuduojančioms žaizdoms. Tvarstis pagamintas iš trijų sluoksnių: kontaktinis sluoksnis pagamintas iš hidrofobiško silikono, vidurinis sluoksnis – poliuretano putos, o išorinė dalis padengta poliuretano plėvele. Drėgmės išgarinimo koeficientas ne mažiau kaip 5,5 g/10 cm²/24 h, absorbcijos (sugerties) koeficientas nuo 1,82 /10cm2/24val. Skysčio sulaikymo geba ne mažiau kaip 7,3 g/10 cm²/24 h. Gali būti karpomas. Plonas iki 3 mm. Tvarsčiai supakuoti po 1 vnt., ant pakuotės turi būti nurodytas galiojimo laikas, CE ženklas. Pateikti specifikaciją įrodančius dokumentus.</t>
  </si>
  <si>
    <t>46.1</t>
  </si>
  <si>
    <t>10cm x 10cm ± 1 cm</t>
  </si>
  <si>
    <t>46.2</t>
  </si>
  <si>
    <t>15m x 15cm  ± 1 cm</t>
  </si>
  <si>
    <t>Viso 46 p.d.:</t>
  </si>
  <si>
    <t>Tvarsčiai pagaminti iš poliuretano putų, dengti minkšto silikono sluoksniu, sterilūs, skirti vidutiniškai šlapiuojančioms žaizdoms</t>
  </si>
  <si>
    <t xml:space="preserve">Sterilus silikono putų tvarstis, skirtas vidutiniškai eksuduojančioms žaizdoms. Tvarstis pagamintas iš trijų sluoksnių: kontaktinis sluoksnis pagamintas iš hidrofobiško silikono, vidurinis sluoksnis – poliuretano putos, o išorinė dalis padengta poliuretano plėvele. Drėgmės išgarinimo koeficientas ne mažiau kaip 26,26 g/10 cm²/24 h, absorbcijos (sugerties) koeficientas nuo 6,81 /10cm2/24val. Skysčio sulaikymo geba ne mažiau kaip 33 g/10 cm²/24 h. Tvarsčio dydis 10 x 10 ± 1 cm. Tvarsčiai supakuoti po 1 vnt., atitinka EN 1041,EN ISO 9001,EN ISO 13485 standartų reikalavimus, ant pakuotės turi būti nurodytas galiojimo laikas, CE ženklas. Pateikti specifikaciją įrodančius dokumentus.
</t>
  </si>
  <si>
    <t>Tubuliarinis tvarstis</t>
  </si>
  <si>
    <t>Tubuliarinis kojinės formos tvarstis, skirtas greitai pirminių tvarsčių fiksacijai, atopinio dermatito gydymui bei kaip pamušalas po gipsiniu įtvaru. Produktas nesterilus, pagamintas iš viskozės ir elastano; susuktas į rulonus. Dydžiai pažymėti spalviniu kodavimu.  Karpomas, atkirpti kraštai nešerpetoja ir neyra, nereikalinga papildoma fiksacija. Gali būti naudojamas drėgno tvarstymo tecnikos metodu; tvarstis tempiasi išilgai ir skersai. Tamprumas (ilgis) tarp 35 ir 65 %, tamprumas (plotis) ne mažaiu kaip 300 %. Rulonuose po 10-11 m. Pateikti MDR atitikimo dokumentus, produktas turi būti pažymėtas CE ženklu. Pateikti specifikaciją įrodančius dokumentus.</t>
  </si>
  <si>
    <t>48.1</t>
  </si>
  <si>
    <t>Rulono plotis 3,5 ± 1 cm</t>
  </si>
  <si>
    <t>48.2</t>
  </si>
  <si>
    <t>Rulono plotis 5 ± 1 cm</t>
  </si>
  <si>
    <t>48.3</t>
  </si>
  <si>
    <t>Rulono plotis 7,5 ± 1 cm</t>
  </si>
  <si>
    <t>48.4</t>
  </si>
  <si>
    <t>Rulono plotis 10,75 ± 1 cm</t>
  </si>
  <si>
    <t>48.5</t>
  </si>
  <si>
    <t>Rulono plotis 25 ± 1 cm</t>
  </si>
  <si>
    <t>Viso 48 p.d.:</t>
  </si>
  <si>
    <t>Sterilūs chirurginiai absorbuojantys tvarsčiai, dengti silikono sluoksniu per visą paviršių, lipniais kraštais, sterilūs, skirti eksuduojančioms chirurginėms žaizdoms</t>
  </si>
  <si>
    <t>Sterilūs chirurginiai absorbuojantys tvarsčiai, dengti silikono sluoksniu per visą paviršių, lipniais kraštais, sterilūs, skirti eksuduojančioms chirurginėms žaizdoms. Turi skaidrius lipnius kraštus 3 - 6 cm. Lanksti tvarsčio pagalvėlė. Tvarsčio kontaktinis sluoksnis pagamintas iš poliuretano plėvelės, padengtos silikonu per visą paviršių. Turi sulaikymo ir paskirstymo sluoksnius, pagamintus iš polietileno / polipropileno ir viskozės pluošto. Absorbcijos sluoksnis pagamintas iš superabsorbento - poliakrilato ir poliesterio pluošto. Viršutinis sluoksnis pagamintas iš polieretano plėvelės. Drėgmės išgarinimo koeficientas ne mažesnis kaip 8,0g/10cm2/24h (tvarsčiai iki 10x15cm) ir 7,8g/10cm2/24h (tvarsčiai nuo 10x20cm). Absorbcijos (sugerties) koeficientas ne mažesnis kaip  4,5g/10cm2/24h (tvarsčiai iki 10x15cm) ir 6,5g/10cm2/24h (tvarsčiai nuo 10x20cm). Bendras skysčio sugėrimo koeficientas ne mažesnis kaip 13,0g/10cm2/24h (tvarsčiai iki 10x15cm) ir 14,0g/10cm2/24h (tvarsčiai nuo 10x20cm). Supakuota po 1 vnt., atitinka standartų EN 1041,EN ISO 9001,EN ISO 13485 reikalavimus, ant pakuotės turi būti nurodytas lietuviškas produkto pavadinimas, CE ženklas, BAR kodas ir produkto galiojimo data. Pateikti specifikaciją įrodančius dokumentus.</t>
  </si>
  <si>
    <t>49.1</t>
  </si>
  <si>
    <t>Dydis 9 cm x 10 cm ± 1 cm</t>
  </si>
  <si>
    <t>49.2</t>
  </si>
  <si>
    <t>Dydis 10 cm x 15 cm ± 1 cm</t>
  </si>
  <si>
    <t>49.3</t>
  </si>
  <si>
    <t>Dydis 10 cm x 20 cm ± 1 cm</t>
  </si>
  <si>
    <t>49.4</t>
  </si>
  <si>
    <t>Dydis 10  cm x 30 cm ± 1 cm</t>
  </si>
  <si>
    <t>Viso 49 p.d.:</t>
  </si>
  <si>
    <t>39518200-8</t>
  </si>
  <si>
    <t>Universalus apklotų rinkinys</t>
  </si>
  <si>
    <t xml:space="preserve">Rinkinys supakuotas viename steriliame gamykliniame plastiko įpakavime. Pakuotė su sterilumo kontrolės sistema t.y. ne mažiau 4 lipdukų su pakuotės sterilumo ir gamybos duomenimis , kurie registruojami ligoninės dokumentuose. Sterili pakuotė turi atplėšimo kampų žymėjimus ir atidarant plyšta per pakuotės sujungimo vietas. Ant pakuotės nurodyta produkto galiojimo data.Universalus apklotų rinkinys chirurginėms operacijoms. Apklotų medžiaga vienkartinio naudojimo, sterili. Sudėtyje nėra latekso. Lipnios apklotų dalys padengtos hipoalerginiais akriliniais klijais su apsaugine silikonizuota popieriaus juosta. Pateikti MDR atitikimo dokumentus, ant pakuotės turi būti nurodytas lietuviškas produkto pavadinimas, produkto galiojimo data, CE ženklas. Turi atitikti standartų  EN 1041, EN ISO 9001, EN ISO 13485 standartų reikalavimus. Pateikti specifikaciją įrodančius dokumentus ir pavyzdžius.
Rinkinio sudetis: 
1.	Apklotas lipniu kraštu 75 x 90 cm ±3cm su papildoma 20 x 50 cm ±3cm skysčius sugeriančia dalimi. Pagamintas iš viskozės neaustinės medžiagos, kurios tankis ne mažiau negu 23 g/m², polietileno plėvelės ne mažiau kaip 40 µm ir polipropileno neaustinės medžiagos, kurios tankis ne mažesnis kaip 12 g/m². Skysčius sugerianti dalis pagaminta iš viskozės / poliesterio neaustinės medžiagos, kurios tankis ne mažesnis kaip 50 g/m². Dalelių sklaida ne didesnė kaip 2,5 Log₁₀ (pūkų sk.).  -2 vnt. 
2.	Apklotas lipniu kraštu 175 x 175 cm ±3cm su 20 x 55 cm absorbuojančia dalimi. Pagamintas iš viskozės neaustinės medžiagos, kurios tankis ne mažiau negu 23 g/m², polietileno plėvelės ne mažiau kaip 40 µm ir polipropileno neaustinės medžiagos, kurios tankis ne mažesnis kaip 12 g/m². Skysčius sugerianti dalis pagaminta iš viskozės / poliesterio neaustinės medžiagos, kurios tankis ne mažesnis kaip 50 g/m². Dalelių sklaida ne didesnė kaip 3,2 Log₁₀ (pūkų sk.). -1 vnt. 
3.	Apklotas lipniu kraštu 150 x 240 cm ±3cm su 20 x 55 cm ±3cm absorbuojančia dalimi. Pagamintas iš viskozės neaustinės medžiagos, kurios tankis ne mažiau negu 23 g/m², polietileno plėvelės ne mažiau kaip 40 µm ir polipropileno neaustinės medžiagos, kurios tankis ne mažesnis kaip 12 g/m². Skysčius sugerianti dalis pagaminta iš viskozės / poliesterio neaustinės medžiagos, kurios tankis ne mažesnis kaip 50 g/m². Dalelių sklaida ne didesnė kaip 3,2 Log₁₀ (pūkų sk.).  -1 vnt.
4.	Mayo staliuko apklotas 79 x 145 cm ±3cm, absorbuojanti dalis 65 x 85 cm ±3cm. Pagamintas iš polietileno plėvelės ne mažiau kaip 60 µm, absorbuojanti dalis iš viskozės neaustinės medžiagos, kurios tankis ne mažiau negu 27 g/m². Dalelių sklaida ne didesnė kaip 3,2 Log₁₀ (pūkų sk.).  -1 vnt.
5.	Lipni juosta 9 x 49 cm ±1cm -1 vnt.
6.	Servetėlės - 4 vnt. 
7.	Instrumentavimo staliuko apklotas 150 x 190 cm ±3cm, absorbuojanti dalis 75 x 190 cm±3cm. Pagamintas iš viskozės neaustinės medžiagos, kurios tankis ne mažiau negu 23 g/m², polietileno plėvelės ne mažiau kaip 55 µm. Dalelių sklaida ne didesnė kaip 2,5 Log₁₀ (pūkų sk.).  - 1 vnt. 
</t>
  </si>
  <si>
    <t>33692000-7</t>
  </si>
  <si>
    <r>
      <t>Žaizdų plovimo tirpalas, skirtas lėtinių, ūmių, infekuotų, chirurginių žaizdų ir pirmojo/antrojo laipsnio nudegimų valymui ir drėkinimui. Tirpalo veikliosios medžiagos - natrio hipochloritas ir hipochloritinė rūgštis. Esant neutraliam pH, tirpalo sudėtyje yra ne daugiau kaip 50 ppm natrio hipochlorito ir ne daugiau kaip 50 ppm hipochloritinės rūgšties. Tirpalą galima šildyti iki 60</t>
    </r>
    <r>
      <rPr>
        <sz val="10"/>
        <color theme="1"/>
        <rFont val="Calibri"/>
        <family val="2"/>
        <charset val="186"/>
      </rPr>
      <t>°</t>
    </r>
    <r>
      <rPr>
        <sz val="10"/>
        <color theme="1"/>
        <rFont val="Times New Roman"/>
        <family val="1"/>
      </rPr>
      <t xml:space="preserve">C (pateikti tai įrodančius dokumentus). Tirpalas mechaniškai išvalo žaizdą, nėra citotoksiškas žinduolių ląstelėms, nedirgina žaizdos ir odos, sudėtyje neturi sunkiųjų metalų, neutralus pH, hipotoninis. Sumažina įvairių bakterijų, tokių kaip E. coli, P. aeruginosa, S. aureus, E. hirae, MRSA, VRSA, ORSA, VRE, taip pat grybelių, sporų ir virusų proliferaciją iki 99,99% per ne daugiau kaip 5 minutes in vitro, taip pat gali sumažinti blogą žaizdos kvapą. Tirpalą galima pailikti žaizdoje, taip pat galima naudoti pilvaplėvės plovimui, minkštiesiems audiniams, kūno ertmėms, pvz., burnai, nosiai ar ausims, fistulėms, žaizdoms su atvirais raiščiais, kaulais, kremzlėmis ir sausgyslėmis, spindulinėms opoms. Atitinka standartų EN 1041 ir EN 62366 reikalavimus, turi turėti CE ženklinimą.
Žaizdų gelis yra paruoštas vartoti, skaidrus gelis, skirtas ūminėms ir lėtinėms žaizdoms valyti bei drėkinti. Gelio veikliosios medžiagos yra natrio hipochloritas ir hipochloritinė rūgštis. Esant neutraliam pH, gelio sudėtyje yra ne daugiau kaip 40 ppm natrio hipochlorito ir ne daugiau 40 ppm hipochloritinės rūgšties. Gelis mechaniškai išvalo žaizdą, nėra citotoksiškas žinduolių ląstelėms, nedirgina žaizdos ir odos, sudėtyje neturi sunkiųjų metalų, neutralus pH, hipotoninis. Sumažina įvairių bakterijų, tokių kaip E. coli, P. aeruginosa, S. aureus, E. hirae, MRSA, VRSA, ORSA, VRE, taip pat grybelių, sporų ir virusų proliferaciją iki 99,99% per ne daugiau kaip 5 minutes in vitro, taip pat sumažina blogą žaizdos kvapą. Gelį galima pailikti žaizdoje. Granudacyn žaizdų gelį galima vartoti valyti ūminėms ar lėtinėms žaizdoms, taip pat paviršinėms žaizdoms; įpjovimams, įbrėžimams ir 1 ir 2 laipsnio nudegimams; labai kolonizuotoms ar užkrėstoms žaizdoms. Atitinka standartų EN 1041 ir EN 62366 reikalavimus, turi turėti CE ženklinimą.
</t>
    </r>
  </si>
  <si>
    <t>51.1</t>
  </si>
  <si>
    <t>250 ml ± 10 ml</t>
  </si>
  <si>
    <t>51.2</t>
  </si>
  <si>
    <t>500 ml ± 15ml</t>
  </si>
  <si>
    <t>51.3</t>
  </si>
  <si>
    <t>1000 ml ± 50ml</t>
  </si>
  <si>
    <t>51.4</t>
  </si>
  <si>
    <t>100g ± 5 g (gelis)</t>
  </si>
  <si>
    <t>51.5</t>
  </si>
  <si>
    <t>250g ± 10 g (gelis)</t>
  </si>
  <si>
    <t>Viso 51 p.d.:</t>
  </si>
  <si>
    <t>Urologinis TUR rinkinys (išplėstinis)</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</si>
  <si>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150/251 x 174 ±3cm su integruotais kojų apvalkalais. Turi perinealinę 6cm ±1cm diametro angą ir lipnią abdominalinę 6cm ±1cm diametro angą. Apklotas turi integruotą  skysčių surinkimo maišą su filtru, formuojančia viela ir kraneliu skysčių nuleidimui. Pagamintas iš 3 sluoksnių ne plonesnės nei 66 g/m2  medžiagos: viršutinis – pagamintas iš neaustinės medžiagos, gerai sugeria skysčius (sugeriamumas ne mažiau 338%), vidurinis – iš polietileno, visiškai nepralaidus, apatinis – apsauginis neaustinės medžiagos sluoksnis.  Padidinto skysčių sugėrimo zonos (sugeriamumas ne mažiau 379 %) vidurinis sluoksnis - iš polietileno, nepralaidus, apatinis- apsauginis neaustinės medžiagos sluoksnis, zonos dydis 38 x 76 cm±1cm - 1 vnt. 
2.	Instrumentavimo stalo apklotas 140x190cm ±3cm - 1 vnt. 
3.	Padidintos apsaugos chalatas, sustiprinta zona per visą chalato priekį ir rankovių ilgį, XL dydžio, ne mažiau 140 cm ilgio. Chalatas turi diržą, prie kaklo susisega lipnia juostele ne mažiau 17 cm ilgio, rankovės su elastiniais rankogaliais gerai priglundančiais prie riešo ne trumpesniais nei 6 cm  -1 vnt. 
4.	Prailginimo linija siurbimui – ne mažiau 200 cm ilgio ir CH25 diametro – 2 vnt.
5.	Švirkštas 100 ml L/S -1 vnt.
6.	Švirkštas 20 ml L/S -1 vnt.
7.	Operacinė lipni juosta 9 x 50 cm ± 1 cm – 1 vnt.
8.	Velcro juosta 2,5 cm x 14 cm ± 1 cm – 1 vnt. 
9.	Popierinės servetėlės 29-31 x 38-40 cm – 2 vnt.
10.	Neaustinės medžiagos skarelės 10-11 x 19-21 cm, 8 sluoksnių – 5 vnt.
11.	Rankovė kamerai  13 x 244 cm ± 1 cm su  perforuotu galu, 2 lipniomis juostelėmis - 1vnt.
12.	Rinkinys oper.lauko paruošimui (indelis 245-255 ml + apvalūs neaustinės medžiagos tamponai diam. 39-41 mm - 5 vnt. + tiesios žnyplės ne mažiau 24 cm. ilgio ) – 1 vnt.</t>
  </si>
  <si>
    <t>Urologinis rinkinys (išplėstinis)</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</si>
  <si>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150/251 x 174 ± 3cm su integruotais kojų apvalkalais. Turi perinealinę 6 cm ± 1 cm diametro angą ir lipnią abdominalinę 6 cm ± 1 cm diametro angą. Apklotas turi integruotą  skysčių surinkimo maišą su filtru, formuojančia viela ir kraneliu skysčių nuleidimui. Pagamintas iš 3 sluoksnių ne plonesnės nei 66 g/m2  medžiagos: viršutinis – pagamintas iš neaustinės medžiagos, gerai sugeria skysčius (sugeriamumas ne mažiau 338%), vidurinis – iš polietileno, visiškai nepralaidus, apatinis – apsauginis neaustinės medžiagos sluoksnis.  Padidinto skysčių sugėrimo zonos (sugeriamumas ne mažiau 379 %) vidurinis sluoksnis - iš polietileno, nepralaidus, apatinis- apsauginis neaustinės medžiagos sluoksnis, zonos dydis 38 x 76 cm ± 1 cm - 1 vnt. 
2.	Instrumentavimo stalo apklotas 140 x 190 cm ± 3 cm - 1 vnt. 
3.	Padidintos apsaugos chalatas, sustiprinta zona per visą chalato priekį ir rankovių ilgį, XL dydžio, ne mažiau 140 cm ilgio. Chalatas turi diržą, prie kaklo susisega lipnia juostele ne mažiau 17 cm ilgio, rankovės su elastiniais rankogaliais gerai priglundančiais prie riešo ne trumpesniais nei 6 cm  -1 vnt. 
4.	Prailginimo linija siurbimui – ne mažiau 200 cm ilgio, diametras CH25 – 2 vnt.
5.	Švirkštas 100 ml L/S -1 vnt.
6.	Švirkštas 20 ml L/S -1 vnt.
7.	Operacinė lipni juosta 9 x 50 cm ± 1 cm – 1 vnt.
8.	Velcro juosta 2,5 cm x 14 cm ± 1 cm – 1 vnt. 
9.	Popierinės servetėlės 29-31 x 38-40 cm – 2 vnt.
10.	Neaustinės medžiagos skarelės 10-11 x 19-21 cm, 8 sluoksnių – 5 vnt.
11.	Rankovė kamerai  13 x 244 cm ± 1 cm su  perforuotu galu, 2 lipniomis juostelėmis - 1vnt.
12.	Rinkinys oper.lauko paruošimui (indelis 245-255ml + apvalūs neaustinės medžiagos tamponai diam. 39-41 mm - 5 vnt. + tiesios žnyplės ne mažiau 24 cm.ilgio) – 1 vnt.</t>
  </si>
  <si>
    <t>Urologinis laparoskopinis/ laparotominis rinkinys radikaliai prostatektomijai (išplėstinis)</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</si>
  <si>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260/250 x 329 cm ± 5 cm, su integruotais apvalkalais kojoms, turi dvi lipnias angas: abdominalinę 30 x 35 cm ± 1 cm ir perinealinę 6 x 16 cm ± 1 cm. Apklote integruoti 3 vnt. laidų ir vamzdelių laikikliai. Pagamintas iš 3-jų sluoksnių ne plonesnės nei 66 g/m2  medžiagos: viršutinis – pagamintas iš neaustinės medžiagos, gerai sugeria skysčius (sugeriamumas ne mažiau 338%), vidurinis – iš polietileno, visiškai nepralaidus, apatinis – apsauginis neaustinės medžiagos sluoksnis – 1vnt.
2.	Instrumentavimo stalo apklotas 140 x 190 cm ± 3 cm – 1 vnt.
3.	Mayo staliuko apklotas sustiprintas 80 x 142 cm ± 3 cm  - 1 vnt.
4.	Apklotas ilgojoje kraštinėje lipniu kraštu  98 x 75 cm ± 2 cm, pagamintas iš 3-jų sluoksnių ne plonesnės nei 66 g/m2  medžiagos: viršutinis – pagamintas iš neaustinės medžiagos, gerai sugeria skysčius (sugeriamumas ne mažiau 338%), vidurinis – iš polietileno, visiškai nepralaidus, apatinis – apsauginis neaustinės medžiagos sluoksnis, su padidinto skysčių sugėrimo zona (sugeriamumas ne mažiau 379 %) vidurinis sluoksnis - iš polietileno, nepralaidus, apatinis- apsauginis neaustinės medžiagos sluoksnis - 2 vnt.
5.	Neaustinės medžiagos tamponas apvalus 19-21 mm diam.su rentgenokontrastiniu  siūlu – 10 vnt.
6.	Neaustinės medžiagos skarelės 10-11 x 19-21 cm, 8 sluoksnių, su rentgenokontrastiniu siūlu  – 10 vnt.
7.	Rinkinys operacinio lauko paruošimui ( dubuo 245-255 ml, neaustinės medžiagos apvalūs tamponai 39-41 mm diametro - 10 vnt., tiesios žnyplės ne mažaiu 24 cm ilgio ) – 1 vnt.
8.	Indas 490-510 ml  - 2 vnt.
9.	Skalpelio ašmenys su koteliu Nr.11- 1vnt.  
10.	Skalpelio ašmenys su koteliu Nr.10- 1vnt.
11.	Siurbimo rinkinys su lenktu Yankauer antagaliu 5,8-6,2 mm diam.; CH25; ne mažiau 350 cm ilgio – 1 vnt.
12.	Operacinė lipni juosta 9 x 50 cm ± 1 cm – 2 vnt.
13.	Švirkštas 20 ml trijų dalių  L/S – 2 vnt.
14.	Švirkštas 100 ml L/S – 1 vnt.
15.	Elektrokauterio šluostukas – 1 vnt.
16.	Magnetinė dėžutė – adatų skaičiuoklė 20 vnt. – 1vnt.
17.	Popierinės servetėlės 29-31 x 38-40 cm – 2 vnt.
18.	Kišenė instrumentams skaidri, lipniu kraštu, iš dviejų dalių 41 x 33 cm ± 2 cm  - 2 vnt.</t>
  </si>
  <si>
    <t>TOT / TVT rinkinys (išplėstinis)</t>
  </si>
  <si>
    <t>Medžiaga vienkartinio naudojimo, sterili. Paviršius neslidus, gerai matosi padėtos adatos, siūlai ir kitos smulkios medicinos priemonės. Medžiaga nepralaidi skysčiams (atsparumas  &gt;178 cm H2O), nesivelianti,  nesipūkuojanti (linting ne daugiau 1,7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175/280 x 242 cm ± 5 cm su integruotais kojų apvalkalais, apklotas turi lipnią perinealinę angą 12 x 25 cm ± 1 cm dydžio, pagamintas iš ne plonesnės nei 58 g/m2 dviejų sluoksnių medžiagos: viršutinis – pagamintas iš neaustinės medžiagos, gerai sugeria skysčius ( sugeriamumas ne mažesnis nei 250% ), apatinis - visiškai nepralaidus, pagamintas iš polietileno - 1vnt.
2.	Instrumentavimo stalo apklotas 140 x 190 cm ± 3 cm – 1 vnt.
3.	Mayo staliuko apklotas sustiprintas 80 x 142 cm ± 3 cm - 1 vnt.
4.	Rinkinys operacinio lauko paruošimui ( indas 245-255 ml,  neaustinės medžiagos apvalūs tamponai 39-41 mm diametro – 10 vnt., tiesios žnyplės ne mažiau 24 cm ilgio) – 1 vnt.
5.	Sustiprintos apsaugos chalatas, XL dydžio, ne mažiau 140 cm  ilgio. Chhalatas turi diržą, prie kaklo susisega lipnia juostele ne mažiau 17 cm ilgio, rankovės su elastiniais rankogaliais gerai priglundančiais prie riešo ne trumpesniais nei 6 cm ilgio - 2 vnt. 
6.	Neaustinės medžiagos skarelės 10-11 x 19-21 cm, 8 sluoksnių, su rentgenokontrastiniu siūlu – 10 vnt.
7.	Kišenė instrumentams skaidri, lipniu kraštu, vientisa 41 x 33 cm ± 2 cm  - 1 vnt.
8.	Lipni juosta 9 x 50 cm ± 1 cm – 1 vnt.
9.	Velcro juosta 2,5 cm x 14 cm ± 1 cm – 1 vnt.
10.	Popierinės servetėlės 29-31 x 38-40 cm – 4 vnt.
11.	Švirkštas 20 ml L/S -2 vnt.
12.	Elektrokauterio šluostukas – 1 vnt.
13.	Magnetinė dėžutė – adatų skaičiuoklė  20 vnt. – 1vnt.</t>
  </si>
  <si>
    <t>Rinkinys perkutaninei nefrolitotripsijai      (Valdivia-Galdakao pozicijai) (išplėstinis)</t>
  </si>
  <si>
    <t>Medžiaga vienkartinio naudojimo, sterili. Paviršius neslidus, gerai matosi padėtos adatos, siūlai ir kitos smulkios medicinos priemonės. Medžiaga nepralaidi skysčiams (atsparumas  &gt;178 cm H2O), nesivelianti,  nesipūkuojanti (linting ne daugiau 1,7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175/280 x 242 cm ± 5 cm su integruotais kojų apvalkalais, pagamintas iš ne plonesnės nei 58 g/m2 dviejų sluoksnių medžiagos: viršutinis – pagamintas iš neaustinės medžiagos, gerai sugeria skysčius (sugeriamumas ne mažesnis nei 250%), apatinis - visiškai nepralaidus, pagamintas iš polietileno plėvelės. Apklotas turi dvi simetriškas lipnias abdominalines 12,5-13,5 x 12,5-13,5 cm dyžio angas, dengtas incizine plėvele, atstumas tarp angų 19-21 cm. Su integruotais maišais 52 x 50 cm ± 2 cm šonuose, maišai turi filtrą ir skysčių išleidimo kranelius. Turi suprapubinę 3 cm diametro angą ir perinealinę 3 cm diametro angą su integruotu trikampio formos 95 x 50 cm ± 5 cm  skysčių surinkimo maišus su filtru, skysčių išleidimo kraneliu ir maišą formuočia viela – 1 vnt.
2.	Instrumentavimo stalo apklotas 140 x 190 cm ± 3 cm – 1 vnt.
3.	Mayo stalelio sustiprintas apklotas 80 x 142 cm ± 3 cm -1 vnt.
4.	Padidintos apsaugos chalatas, sustiprinta zona per visą chalato ilgį ir rankovių ilgį,  XL dydžio, ne mažiau 140 cm ilgio.  Chalatas turi diržą, prie kaklo susisega lipnia juostele ne mažaiu 17 cm ilgio, rankovės su elastiniais rankogaliais gerai priglundančiais prie riešo ne trumpesniais nei 6 cm  - 1 vnt. 
5.	Rinkinys operacinio lauko paruošimui ( indas 245-255ml, neaustinės medžiagos apvalūs tamponai 39-41 mm diametro - 5 vnt., tiesios žnyplės ne mažiau 24 cm ) -2 vnt.
6.	Operacinė lipni juosta 9 x 50 cm ± 1 cm – 2 vnt.
7.	Švirkštas 20 ml trijų dalių L/S - 4 vnt.
8.	Popierinės servetėlės 29-31 x 38-40 cm – 4 vnt.
9.	Neaustinės medžiagos skarelės 10-11 x 19-21 cm, 8 sluoksnių – 10 vnt.
10.	Rankovė kamerai  13 x 244 cm ± 1cm perforuotu galu, 2 lipniomis juostelėmis - 2 vnt. 
11.	Prailginimo linija siurbimui ne mažiau 200 cm ilgio, diametras CH25 – 2 vnt.
12.	Rentgeno gaubtas apvalus ne mažiau 152 cm diametro  – 1 vnt.
13.	Skalpelio ašmenys su koteliu Nr.11 – 1 vnt. 
14.	Indas 245-255 ml – 1 vnt. 
15.	Magnetinė dėžutė – adatų skaičiuoklė 20 vnt. – 1vnt.</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</si>
  <si>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221 x 280 cm ± 3 cm su lipniu plyšiu 20 x 110 cm ± 2 cm. Apklotas pagamintas iš 3 sluoksnių ne plonesnės nei 66 g/m2  medžiagos: viršutinis – pagamintas iš neaustinės medžiagos, gerai sugeria skysčius (sugeriamumas ne mažiau 338%), vidurinis – iš polietileno, visiškai nepralaidus, apatinis – apsauginis neaustinės medžiagos sluoksnis - 1 vnt.
2.	Apklotas ilgojoje kraštinėje lipniu kraštu 260 x 170 cm ± 3 cm su padidinta 67 x 25 cm ± 1 cm skysčius sugeriančia dalimi, pagamintas iš ne plonesnės nei 58 g/m2 dviejų sluoksnių medžiagos: viršutinis – pagamintas iš neaustinės medžiagos, gerai sugeria skysčius (sugeriamumas ne mažesnis nei 250%), apatinis - visiškai nepralaidus, pagamintas iš polietileno– 1 vnt.
3.	Apklotas ilgojoje kraštinėje lipniu kraštu 200 x 200 cm ± 3 cm su padidinta 67 x 30 cm ± 1 cm skysčius sugeriančia dalimi, pagamintas iš ne plonesnės nei 58 g/m2 dviejų sluoksnių medžiagos: viršutinis – pagamintas iš neaustinės medžiagos, gerai sugeria skysčius (sugeriamumas ne mažesnis nei 250%), apatinis - visiškai nepralaidus, pagamintas iš polietileno – 1 vnt.
4.	Apklotas ilgojoje kraštinėje lipniu kraštu 90 x 75 cm ± 2 cm, pagamintas iš ne plonesnės nei 58 g/m2 dviejų sluoksnių medžiagos: viršutinis – pagamintas iš neaustinės medžiagos, gerai sugeria skysčius (sugeriamumas ne mažesnis nei 250%), apatinis - visiškai nepralaidus, pagamintas iš polietileno – 3 vnt.
5.	Instrumentavimo stalo apklotas 140 x 190 cm ± 3 cm - 1 vnt. 
6.	Sustiprintas Mayo stalelio apklotas 80 x 142 cm ± 3 cm – 2 vnt.
7.	Padidintos apsaugos chalatas,  XLL dydžio, ne mažiau 150 cm ilgio. Chalatas turi diržą, prie kaklo susisega lipnia juostele ne mažiau 17 cm ilgio, rankovės su elastiniais rankogaliais gerai priglundančiais prie riešo ne trumpesniais nei 6 cm ilgio  -1 vnt. 
8.	Padidintos apsaugos chalatas, 2XLL dydžio, ne mažiau 170 cm ilgio. Chalatas turi diržą, prie kaklo susisega lipnia juostele ne mažiau 17 cm ilgio, rankovės su elastiniais rankogaliais gerai priglundančiais prie riešo ne trumpesniais nei 6 cm ilgio - 1 vnt.
9.	Popierinės servetėlės/rankšluosčiai 29-31 x 38-40 cm – 4 vnt.
10.	Lipni juosta 9 x 50 cm ± 1 cm – 3 vnt.
11.	Kojinė nepralaidi skysčiams 30 x 122 cm ± 1 cm – 1 vnt.
12.	Elastinis bintas 15 cm ± 1 cm x 450 cm ± 5 cm – 1 vnt..
13.	Joduota antimikrobinė plėvelė 80 x 60 cm ± 2 cm (lipni dalis 60 x 60 cm ± 2 cm) - 1 vnt.
14.	Skysčių surinkimo maišas lipnus 48 x 50 cm ± 1 cm su kraneliu skysčių nuleidimui – 1 vnt.
15.	Siurbimo rinkinys su "Yankauer" tipo tiesiu antgaliu 7,9-8,1 mm diam.; CH30, ne mažiau 300 cm ilgio – 1 vnt. 
16.	Apklotas 75 x 90 cm ± 2 cm pagamintas iš ne plonesnės nei 58 g/m2 dviejų sluoksnių medžiagos: viršutinis – pagamintas iš neaustinės medžiagos, gerai sugeria skysčius (sugeriamumas ne mažesnis nei 250%), apatinis - visiškai nepralaidus, pagamintas iš polietileno – 2 vnt.
17.	Skalpelio ašmenys Nr. 24- 2 vnt.; Nr.10 – 1vnt.
18.	Švirkštas Zane tipo 100ml – 1 vnt.
19.	Elektrokauterio lipnus šluostukas - 1 vnt.
20.	Neaustinės medžiagos apvalūs tamponai 48-52 mm diametro  – 20 vnt.
21.	Neaustinės medžiagos skarelės 10-11 x 19-21 cm, 8 sluoksnių, su rentgenokontrastiniu siūlu  – 10 vnt.
22.	Tvarstis lipnus 10-11 x 29-31 cm – 1 vnt.
23.	Padidinto sugeriamumo nelipnus tvarstis 10-11 x 19-21 cm – 1 vnt.
24.	Dubuo 490-510 ml – 2 vnt.</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</si>
  <si>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T formos 290/231 x 315 ± 5 cm  su elastine 6 cm diametro anga, pagamintas iš 3 sluoksnių ne plonesnės nei 66 g/m2  medžiagos: viršutinis – pagamintas iš neaustinės medžiagos, gerai sugeria skysčius (sugeriamumas ne mažiau 338%), vidurinis – iš polietileno, visiškai nepralaidus, apatinis – apsauginis neaustinės medžiagos sluoksnis. Apklotas turi integruotą keturkampio formos skysčių surinkimo maišą su dviem skysčių išleidimo angomis, laidų ir vamzdelių laikiklį - 1 vnt.
2.	Instrumentavimo stalo apklotas 140 x 190 cm ± 3 cm - 1 vnt. 
3.	Sustiprintas Mayo stalelio apklotas 80 x 142 cm ± 3 cm – 2 vnt.
4.	Popierinės servetėlės/rankšluosčiai 29-31 x 38-40 cm – 4 vnt.
5.	Kojinė nepralaidi skysčiams 20 x 97 cm ± 1 cm – 1 vnt.
6.	Lipni juosta 9 x 50 cm ± 1 cm – 2 vnt.
7.	Velcro juosta 2,5 x 23 cm ± 1 cm – 2 vnt.
8.	Padidintos apsaugos chalatas, sustiprinta zona per visą chalato priekį ir rankovių ilgį , 2XLL dydžio, ne mažiau 170 cm ilgio. Chalatas turi diržą, prie kaklo susisega lipnia juostele ne mažiau 17 cm ilgio, rankovės su elastiniais rankogaliais gerai priglundančiais prie riešo ne trumpesniais nei 6 cm ilgio - 1 vnt.
9.	Siurbimo vamzdelis CH25, ne mažiau 200 cm ilgio – 3 vnt.
10.	Apvalkalas video kamerai 15 x 240 cm ± 1 cm su elastine anga – 1 vnt.
11.	Skalpelis su koteliu Nr. 11 – 1 vnt.
12.	Hipoderminė adata 20G 68-72 mm – 1 vnt.
13.	Neaustinės medžiagos skarelės 10-11 x 19-21 cm, 8 sluoksnių – 5 vnt.
14.	Neaustinės medžiagos apvalūs tamponai 48-52 mm diametro – 10vnt.
15.	Bintas neelastinis 10 cm ± 1 cm x 400 cm ± 5 cm – 1 vnt.
16.	Padidinto sugeriamumo nelipnus tvarstis 10-11 x 19-21 cm – 1 vnt.
17.	Dviejų dalių siurbimo sistema su dviem spaustukais 222 cm ± 2 cm ilgio – 1 vnt.
18.	Dubuo 490-510 ml – 1 vnt.</t>
  </si>
  <si>
    <t>Rinkinys kelio sąnario endoprotezavimui (išplėstinis)</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</si>
  <si>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230 x 325 cm ± 5 cm su elastine 6 cm diametro anga , integruotais laidų ir vamzdelių laikikliais – 4 vnt. Apklotas pagamintas iš ne plonesnės nei 58 g/m2 dviejų sluoksnių medžiagos: viršutinis – pagamintas iš neaustinės medžiagos, gerai sugeria skysčius (sugeriamumas ne mažesnis nei 250%), apatinis - visiškai nepralaidus, pagamintas iš polietileno. Padidintos skysčių sugėrimo zonos (sugeriamumas ne mažiau 650 %) dydis 77 x 114 cm ± 2 cm – 1 vnt.
2.	Instrumentavimo stalo apklotas 140 x 190 cm ± 3 cm - 1 vnt. 
3.	Sustiprintas Mayo stalelio apklotas 80 x 142 cm ± 3 cm – 2 vnt.
4.	Popierinės servetėlės/rankšluosčiai 29-31 x 38-40 cm – 4 vnt.
5.	Lipni juosta 9 x 50 cm ± 1 cm – 3 vnt.
6.	Kojinė nepralaidi skysčiams 20 x 97 cm ± 1 cm – 1 vnt.
7.	Instrumentavimo stalo apklotas 140 x 190 cm ± 3 cm sustiprintos apsaugos zona 74-76 x 187-190 cm  - 1 vnt. 
8.	Apklotas ilgojoje kraštinėje lipniu kraštu 98 x 75 cm ± 2 cm, pagamintas iš iš 3 sluoksnių ne plonesnės nei 66 g/m2  medžiagos: viršutinis – pagamintas iš neaustinės medžiagos, gerai sugeria skysčius (sugeriamumas ne mažiau 338%), vidurinis – iš polietileno, visiškai nepralaidus, apatinis – apsauginis neaustinės medžiagos sluoksnis - 2 vnt.
9.	Joduota antimikrobinė plėvelė 80 x 60 cm ± 2 cm (lipni dalis 60 x 60 cm ± 2 cm) - 1 vnt.
10.	Siurbimo rinkinys su "Yankauer" tipo tiesiu antgaliu 7,9-8,1 mm diam.; CH30, ne mažiau 300 cm ilgio – 1 vnt. 
11.	Padidintos apsaugos chalatas,  XLL dydžio, ne mažiau 150 cm ilgio. Chalatas turi diržą, prie kaklo susisega lipnia juostele ne mažiau 17 cm ilgio, rankovės su elastiniais rankogaliais gerai priglundančiais prie riešo ne trumpesniais nei 6 cm ilgio  -1  vnt. 
12.	Padidintos apsaugos chalatas, 2XLL dydžio, ne mažiau 170 cm ilgio. Chalatas turi diržą, prie kaklo susisega lipnia juostele ne mažiau 17 cm ilgio, rankovės su elastiniais rankogaliais gerai priglundančiais prie riešo ne trumpesniais nei 6 cm ilgio - 1 vnt.
13.	Skalpelio ašmenys su koteliu Nr. 24- 2 vnt.; Nr. 10 – 1vnt.
14.	Švirkštas Zane tipo 100ml – 1 vnt.
15.	Elektrokauterio lipnus šluostukas - 1 vnt.
16.	Neaustinės medžiagos apvalūs tamponai 48-52 mm diametro – 20vnt.
17.	Neaustinės medžiagos skarelės 10-11 x 19-21 cm, 8 sluoksnių – 10 vnt.
18.	Tvarstis lipnus 10 x 34 cm ± 1 cm – 1 vnt.
19.	Padidinto sugeriamumo nelipnus tvarstis 10-11 x 39-41 cm – 1 vnt.
20.	Bintas neelastinis 10 cm ± 1 cm x 400 cm ± 5 cm – 1 vnt.
21.	Elastinis bintas 15 cm ± 1 cm x 450 cm ± 5 cm – 1 vnt.
22.	Dubuo 490-510 ml – 2 vnt.</t>
  </si>
  <si>
    <t>Peties sąnario operacijos rinkinys (išplėstinis)</t>
  </si>
  <si>
    <t>Medžiaga vienkartinio naudojimo, sterili. Paviršius neslidus, gerai matosi padėtos adatos, siūlai ir kitos smulkios medicinos priemonės. Medžiaga nepralaidi skysčiams (atsparumas  &gt;200 cm H2O), nesivelianti,  nesipūkuojanti (linting ne daugiau 1,9 Log10 ). Lipnios apkloto dalys yra padengtos hipoalerginiais klijais su apsaugine silikonizuoto popieriaus juostele ir gerai limpa prie odos, o sulipusios tarpusavy lengvai atsiskiria, nepažeidžiant apkloto. Sterili pakuotė  lengvai atplėšiama - turi atplėšimo kampų žymėjimus su  laisvu nepriklijuotu kraštu. Produktas turi trijų lygių pakuotę. Rinkinys įpakuotas viename gamykliniame steriliame įpakavime su sterilumo kontrolės sitema t.y. nemažiau 4 lipdukų su pakuotės sterilumo ir gamybos duomenimis, kurie registruojami ligoninės dokumentuose. Atitinka Medicinos Prietaisų Direktyvos 93/42/EEB ir standarto EN-13795 reikalavimus, CFR 1610 1 klasės reikalavimus. Turi būti pažymėtas CE ženklu.  Pateikti tai įrodančius dokumentus.
 Rinkinio sudėtis:
1.	Paciento apklotas  411x262cm ±5cm  su elastine kriaušės formos 14 x 14 cm ± 1 cm anga, pagamintas iš 3 sluoksnių ne plonesnės nei 66 g/m2 medžiagos: viršutinis – pagamintas iš neaustinės medžiagos, gerai sugeria skysčius (sugeriamumas ne mažiau 338%), vidurinis – iš polietileno, visiškai nepralaidus, apatinis – apsauginis neaustinės medžiagos sluoksnis. Padidinto skysčių sugėrimo zonos (sugeriamumas ne mažiau 379 %) vidurinis sluoksnis - iš polietileno, nepralaidus, apatinis- apsauginis neaustinės medžiagos sluoksnis. Integruotas skysčių surinkimo maišas su anga skysčių išleidimui. 2 vamzdelių ir laidų laikikliai 2,3-2,7 x 12-14 cm dydžio - 1 vnt.
2.	Apklotas U formos 196 x 295 cm ± 3 cm su lipniu plyšiu 25 x 64 cm ± 1 cm, pagamintas iš 3 sluoksnių ne plonesnės nei 66 g/m2  medžiagos: viršutinis – pagamintas iš neaustinės medžiagos, gerai sugeria skysčius (sugeriamumas ne mažiau 338%), vidurinis – iš polietileno, visiškai nepralaidus, apatinis – apsauginis neaustinės medžiagos sluoksnis. Padidinto skysčių sugėrimo zonos (sugeriamumas ne mažiau 379 %) vidurinis sluoksnis - iš polietileno, nepralaidus, apatinis- apsauginis neaustinės medžiagos sluoksnis, zonos dydis 110 x 102 cm ± 2 cm. sluoksnis - 1 vnt.
3.	Sustiprintas Mayo stalelio apklotas 80 x 142 cm ± 3 cm – 1 vnt.
4.	Instrumentavimo stalo apklotas 140 x 190 cm ± 3 cm - 1 vnt. 
5.	Popierinės servetėlės/rankšluosčiai 29-31 x 38-40 cm – 4 vnt.
6.	Apklotas ilgojoje kraštinėje lipniu kraštu 300 x 221 cm ± 5 cm pagamintas iš 3 sluoksnių ne plonesnės nei 66 g/m2  medžiagos: viršutinis – pagamintas iš neaustinės medžiagos, gerai sugeria skysčius (sugeriamumas ne mažiau 338%), vidurinis – iš polietileno, visiškai nepralaidus, apatinis – apsauginis neaustinės medžiagos sluoksnis – 1 vnt.     
7.	Apvalkalas video kamerai 15 x 240 cm ± 1 cm su elastine anga – 1 vnt.
8.	Hipoderminė adata 20G x 68-72 mm – 1 vnt.
9.	Siurbimo vamzdelis CH25, ne mažiau 200 cm – 4 vnt.
10.	Dviejų dalių siurbimo sistema su dviem spaustukais 222 cm ± 2 cm ilgio – 1 vnt.
11.	Dubuo 490-510 ml – 1 vnt.
12.	Padidintos apsaugos chalatas, sustiprinta zona per visą chalato priekį ir rankovių ilgį 2XLL dydžio, ne mažiau 170 cm ilgio. Chalatas turi diržą, prie kaklo susisega lipnia juostele ne mažiau 17 cm ilgio, rankovės su elastiniais rankogaliais gerai priglundančiais prie riešo ne trumpesniais nei 6 cm ilgio - 1 vnt.
13.	Kojinė nepralaidi skysčiams 20 x 97 cm ± 1 cm – 1 vnt.
14.	Lipni juosta 9 x 50 cm ± 1 cm – 2 vnt.
15.	Skalpelis su koteliu Nr. 11 – 1 vnt.
16.	Padidinto sugeriamumo nelipnus tvarstis 10-11 x 19-21 cm – 1 vnt. 
17.	Neaustinės medžiagos apvalūs tamponai 48-52 mm diametro – 10vnt.
18.	Neaustinės medžiagos skarelės 10-11 x 19-21 cm, 8 sluoksnių – 5 vnt.</t>
  </si>
  <si>
    <t>20mm diametro (±2mm)</t>
  </si>
  <si>
    <t>26mm diametro (±2mm)</t>
  </si>
  <si>
    <t>30mm diametro (±2mm)</t>
  </si>
  <si>
    <t>35mm diametro (±2mm)</t>
  </si>
  <si>
    <t>55mm diametro (±2mm)</t>
  </si>
  <si>
    <t>2,7-3,0m x 10cm</t>
  </si>
  <si>
    <t>2,7-3,0m x 15cm</t>
  </si>
  <si>
    <t>2,7-3,0m x 20cm</t>
  </si>
  <si>
    <t>Viso 1 p.d.:</t>
  </si>
  <si>
    <t>Tvarsliava (Nr. 4308)</t>
  </si>
  <si>
    <t>SPS priedas Nr. 1</t>
  </si>
  <si>
    <t>Prekių kokybė, žymėjimas, informacija vartotojui turi atitikti ES Tarybos Direktyvos 93/42/EEB reikalavimus.</t>
  </si>
  <si>
    <t>Prekių charakteristikoms patvirtinti privaloma pateikti techninių duomenų lapą arba lygiavertį gamintojo dokumentą, patvirtintą tiekiančios įmonės vadovo ar jo įgalioto asmens parašu.</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</si>
  <si>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</si>
  <si>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*Prekės kodas gamintojo kataloge, jeigu gamintojas turi savo prekių katalogą.</t>
  </si>
  <si>
    <t>Kaina EUR be PVM</t>
  </si>
  <si>
    <t>Techninėje specifikacijoje nurodytas reikalavimas: „Tiekėjo siūlomų prekių parametrai ir jų reikšmės“, reiškia, kad tiekėjas kartu su pasiūlymu privalo pateikti prekių gamintojo tą informaciją teikiamuose dokumentuose ar interneto nuorodoje, kuri įrodytų jo siūlomų prekių atitikimą techninės specifikacijos kiekvienoje eilutėje nustatytiems reikalavimams, jei tiekėjas nepateikia kartu su pasiūlymu gamintojo dokumentų, įrodančių, kad siūlomos prekės atitinka techninės specifikacijos reikalavimus, jo pasiūlymas bus atmestas kaip neatitinkantis pirkimo dokumentų reikalavimų. Šiuose dokumentuose tiekėjas turi grafiškai nurodyti (t. y. pastebimai pažymėti – spalvotai žymėti ir/ar nurodyti rodyklėmis, ir/ar pabraukti) konkrečias teikiamų dokumentų vietas, kur aprašomos reikalaujamų techninių charakteristikų reikšmės.</t>
  </si>
  <si>
    <t>Tiekėjo siūlomos charakteristikos (privaloma įrašyti siūlomas charakteristikas šiame stulpelyje ir pateikti įrodančius dokumentus, kartu su pasiūlymu, žr. 5 p.)</t>
  </si>
  <si>
    <t>Vieneto įkainis EUR be PVM</t>
  </si>
  <si>
    <t>Vieneto įkainis EUR su PVM</t>
  </si>
  <si>
    <t xml:space="preserve">  </t>
  </si>
  <si>
    <r>
      <t xml:space="preserve">Tiekėjai, teikiantys pasiūlymą pirkimo dalims Nr. </t>
    </r>
    <r>
      <rPr>
        <b/>
        <sz val="12"/>
        <rFont val="Times New Roman"/>
        <family val="1"/>
        <charset val="186"/>
      </rPr>
      <t xml:space="preserve">1-4, 9-11, 13-15, 18, 19, 21-27, 29, 30, 32, 33, 34, 36 ,37, 39, 40, 42-47, 49, 50, 52-60 </t>
    </r>
    <r>
      <rPr>
        <sz val="12"/>
        <rFont val="Times New Roman"/>
        <family val="1"/>
        <charset val="186"/>
      </rPr>
      <t>turi pateikti siūlomų prekių</t>
    </r>
    <r>
      <rPr>
        <b/>
        <sz val="12"/>
        <rFont val="Times New Roman"/>
        <family val="1"/>
        <charset val="186"/>
      </rPr>
      <t xml:space="preserve"> pavyzdžius iki vokų atvėrimo dienos</t>
    </r>
    <r>
      <rPr>
        <sz val="12"/>
        <rFont val="Times New Roman"/>
        <family val="1"/>
        <charset val="186"/>
      </rPr>
      <t xml:space="preserve">. </t>
    </r>
    <r>
      <rPr>
        <b/>
        <sz val="12"/>
        <rFont val="Times New Roman"/>
        <family val="1"/>
        <charset val="186"/>
      </rPr>
      <t>22-27, 50, 52-60 p. d. reikia pateikti po 2 vienetus pavyzdžių kiekvienai pozicijai</t>
    </r>
    <r>
      <rPr>
        <sz val="12"/>
        <rFont val="Times New Roman"/>
        <family val="1"/>
        <charset val="186"/>
      </rPr>
      <t>. Detalesnė informacija apie pavyzdžių pateikimą nurodyta</t>
    </r>
    <r>
      <rPr>
        <u/>
        <sz val="12"/>
        <rFont val="Times New Roman"/>
        <family val="1"/>
        <charset val="186"/>
      </rPr>
      <t xml:space="preserve"> </t>
    </r>
    <r>
      <rPr>
        <b/>
        <u/>
        <sz val="12"/>
        <rFont val="Times New Roman"/>
        <family val="1"/>
        <charset val="186"/>
      </rPr>
      <t>SPS 14 p</t>
    </r>
    <r>
      <rPr>
        <u/>
        <sz val="12"/>
        <rFont val="Times New Roman"/>
        <family val="1"/>
        <charset val="186"/>
      </rPr>
      <t>.</t>
    </r>
    <r>
      <rPr>
        <sz val="12"/>
        <rFont val="Times New Roman"/>
        <family val="1"/>
        <charset val="186"/>
      </rPr>
      <t xml:space="preserve"> Apie poreikį pateikti pavyzdžius kitoms pirkimo dalims tiekėjai, pasiūlymų vertinimo metu, bus informuoti atskirai.</t>
    </r>
  </si>
  <si>
    <t>Planuojama pirkimo dalies maksimali vertė Eur su PVM</t>
  </si>
  <si>
    <t>Maksimalus kiekis (36 mėn. poreikis)</t>
  </si>
  <si>
    <t>Žaizdos priežiūros priemonė</t>
  </si>
  <si>
    <t>Klubo sąnario endoprotezavimo rinkinys (išplėstinis)</t>
  </si>
  <si>
    <t>Kelio sąnario artroskopijos rinkinys (išplėstinis)</t>
  </si>
  <si>
    <t>Allevyn Life, Smith&amp;Nephew, 66801067</t>
  </si>
  <si>
    <t>Allevyn Life, Smith&amp;Nephew, 66801069</t>
  </si>
  <si>
    <t>Allevyn Life, Smith&amp;Nephew, 66801070</t>
  </si>
  <si>
    <t>Allevyn Gentle Border, Smith&amp;Nephew, 66800270</t>
  </si>
  <si>
    <t>Allevyn Gentle Border, Smith&amp;Nephew, 66800272</t>
  </si>
  <si>
    <t>Allevyn Gentle Border, Smith&amp;Nephew, 66800273</t>
  </si>
  <si>
    <t>Jelonet, Smith&amp;Nephew, 7409</t>
  </si>
  <si>
    <t>10,3 x 10,3 cm (2-7 psl)</t>
  </si>
  <si>
    <t>15,4 x 15,4 cm (2-7 psl)</t>
  </si>
  <si>
    <t>21 x 21 cm (2-7 psl)</t>
  </si>
  <si>
    <t>10 x 10 cm (8-12 psl)</t>
  </si>
  <si>
    <t>12,5 x 12,5 cm (8-12 psl)</t>
  </si>
  <si>
    <t>17,5 x 17,5 cm (8-12 psl)</t>
  </si>
  <si>
    <t>10x10 (Katalogas 1 psl.)</t>
  </si>
  <si>
    <t>"Katalogas" 2-7 psl</t>
  </si>
  <si>
    <t>"Katalogas" 8-12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</si>
</sst>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Red]0.00"/>
    <numFmt numFmtId="166" formatCode="0.0000"/>
    <numFmt numFmtId="167" formatCode="0;[Red]0"/>
  </numFmts>
  <fonts count="19" x14ac:knownFonts="1">
    <font>
      <sz val="11"/>
      <color theme="1"/>
      <name val="Calibri"/>
      <family val="2"/>
      <charset val="186"/>
      <scheme val="minor"/>
    </font>
    <font>
      <b/>
      <sz val="11"/>
      <name val="Times New Roman"/>
      <family val="1"/>
      <charset val="186"/>
    </font>
    <font>
      <b/>
      <sz val="10"/>
      <name val="Times New Roman"/>
      <family val="1"/>
      <charset val="186"/>
    </font>
    <font>
      <sz val="11"/>
      <name val="Times New Roman"/>
      <family val="1"/>
      <charset val="186"/>
    </font>
    <font>
      <sz val="1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b/>
      <sz val="11"/>
      <color theme="1"/>
      <name val="Times New Roman"/>
      <family val="1"/>
      <charset val="186"/>
    </font>
    <font>
      <sz val="10"/>
      <color theme="1"/>
      <name val="Calibri"/>
      <family val="2"/>
      <charset val="186"/>
    </font>
    <font>
      <sz val="10"/>
      <color theme="1"/>
      <name val="Calibri"/>
      <family val="2"/>
      <charset val="186"/>
      <scheme val="minor"/>
    </font>
    <font>
      <sz val="10"/>
      <color theme="1"/>
      <name val="Times New Roman"/>
      <family val="1"/>
    </font>
    <font>
      <b/>
      <sz val="12"/>
      <color rgb="FF333333"/>
      <name val="Times New Roman"/>
      <family val="1"/>
      <charset val="186"/>
    </font>
    <font>
      <sz val="12"/>
      <name val="Times New Roman"/>
      <family val="1"/>
      <charset val="186"/>
    </font>
    <font>
      <b/>
      <sz val="12"/>
      <name val="Times New Roman"/>
      <family val="1"/>
      <charset val="186"/>
    </font>
    <font>
      <u/>
      <sz val="12"/>
      <name val="Times New Roman"/>
      <family val="1"/>
      <charset val="186"/>
    </font>
    <font>
      <b/>
      <u/>
      <sz val="12"/>
      <name val="Times New Roman"/>
      <family val="1"/>
      <charset val="186"/>
    </font>
    <font>
      <sz val="11"/>
      <color theme="1"/>
      <name val="Calibri"/>
      <family val="2"/>
      <charset val="186"/>
      <scheme val="minor"/>
    </font>
    <font>
      <sz val="8"/>
      <name val="Calibri"/>
      <family val="2"/>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101">
    <xf numFmtId="0" fontId="0" fillId="0" borderId="0" xfId="0"/>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2" borderId="1" xfId="0" applyFont="1" applyFill="1" applyBorder="1" applyAlignment="1">
      <alignment vertical="top" wrapText="1"/>
    </xf>
    <xf numFmtId="0" fontId="4"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5"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3" fontId="3" fillId="0" borderId="1" xfId="0" applyNumberFormat="1" applyFont="1" applyBorder="1" applyAlignment="1">
      <alignment horizontal="center" vertical="center"/>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6" fillId="0" borderId="0" xfId="0" applyFont="1" applyBorder="1" applyAlignment="1">
      <alignment horizontal="left" vertical="top" wrapText="1"/>
    </xf>
    <xf numFmtId="0" fontId="5" fillId="0" borderId="1" xfId="0" applyFont="1" applyBorder="1" applyAlignment="1">
      <alignment horizontal="center" vertical="center" wrapText="1"/>
    </xf>
    <xf numFmtId="0" fontId="7" fillId="0" borderId="1" xfId="0" applyFont="1" applyBorder="1" applyAlignment="1">
      <alignment horizontal="right" vertical="top" wrapText="1"/>
    </xf>
    <xf numFmtId="0" fontId="6" fillId="2" borderId="1" xfId="0" applyFont="1" applyFill="1" applyBorder="1" applyAlignment="1">
      <alignment horizontal="left" vertical="top" wrapText="1"/>
    </xf>
    <xf numFmtId="0" fontId="3" fillId="0" borderId="1" xfId="0" applyFont="1" applyBorder="1" applyAlignment="1">
      <alignment horizontal="center" vertical="center"/>
    </xf>
    <xf numFmtId="0" fontId="10" fillId="0" borderId="1" xfId="0" applyFont="1" applyBorder="1"/>
    <xf numFmtId="0" fontId="0" fillId="0" borderId="1" xfId="0" applyBorder="1"/>
    <xf numFmtId="3" fontId="5" fillId="0" borderId="1" xfId="0" applyNumberFormat="1" applyFont="1" applyBorder="1" applyAlignment="1">
      <alignment horizontal="center" vertical="center"/>
    </xf>
    <xf numFmtId="0" fontId="11" fillId="2" borderId="1" xfId="0" applyFont="1" applyFill="1" applyBorder="1" applyAlignment="1">
      <alignment horizontal="left" vertical="top" wrapText="1"/>
    </xf>
    <xf numFmtId="16" fontId="6" fillId="0" borderId="1" xfId="0" applyNumberFormat="1" applyFont="1" applyBorder="1" applyAlignment="1">
      <alignment horizontal="left" vertical="top" wrapText="1"/>
    </xf>
    <xf numFmtId="0" fontId="7" fillId="0" borderId="1" xfId="0" applyFont="1" applyBorder="1" applyAlignment="1">
      <alignment horizontal="right" vertical="center" wrapText="1"/>
    </xf>
    <xf numFmtId="0" fontId="5" fillId="0" borderId="0" xfId="0" applyFont="1" applyBorder="1" applyAlignment="1">
      <alignment horizontal="left" vertical="top"/>
    </xf>
    <xf numFmtId="0" fontId="6" fillId="0" borderId="0" xfId="0" applyFont="1" applyAlignment="1">
      <alignment horizontal="left" vertical="top" wrapText="1"/>
    </xf>
    <xf numFmtId="0" fontId="5" fillId="0" borderId="2" xfId="0" applyFont="1" applyBorder="1" applyAlignment="1">
      <alignment horizontal="left" vertical="top"/>
    </xf>
    <xf numFmtId="0" fontId="6" fillId="0" borderId="2" xfId="0" applyFont="1" applyBorder="1" applyAlignment="1">
      <alignment horizontal="left" vertical="top" wrapText="1"/>
    </xf>
    <xf numFmtId="3" fontId="5" fillId="2" borderId="1" xfId="0" applyNumberFormat="1" applyFont="1" applyFill="1" applyBorder="1" applyAlignment="1">
      <alignment horizontal="center" vertical="center"/>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1" fillId="0" borderId="1" xfId="0" applyFont="1" applyBorder="1" applyAlignment="1">
      <alignment horizontal="left" vertical="top" wrapText="1"/>
    </xf>
    <xf numFmtId="0" fontId="6" fillId="0" borderId="1" xfId="0" applyFont="1" applyBorder="1"/>
    <xf numFmtId="0" fontId="5" fillId="0" borderId="1" xfId="0" applyFont="1" applyBorder="1"/>
    <xf numFmtId="0" fontId="6" fillId="0" borderId="1" xfId="0" applyFont="1" applyBorder="1" applyAlignment="1">
      <alignment wrapText="1"/>
    </xf>
    <xf numFmtId="0" fontId="0" fillId="0" borderId="1" xfId="0" applyBorder="1" applyAlignment="1">
      <alignment horizontal="center" vertical="center"/>
    </xf>
    <xf numFmtId="0" fontId="6" fillId="0" borderId="1" xfId="0" applyFont="1" applyFill="1" applyBorder="1" applyAlignment="1">
      <alignment horizontal="left" vertical="top"/>
    </xf>
    <xf numFmtId="0" fontId="7" fillId="0" borderId="1" xfId="0" applyFont="1" applyBorder="1" applyAlignment="1">
      <alignment horizontal="right" wrapText="1"/>
    </xf>
    <xf numFmtId="0" fontId="6" fillId="0" borderId="1" xfId="0" applyFont="1" applyBorder="1" applyAlignment="1">
      <alignment horizontal="left" vertical="top"/>
    </xf>
    <xf numFmtId="2" fontId="6" fillId="0" borderId="1" xfId="0" applyNumberFormat="1" applyFont="1" applyBorder="1" applyAlignment="1">
      <alignment horizontal="center" vertical="center"/>
    </xf>
    <xf numFmtId="0" fontId="10" fillId="0" borderId="0" xfId="0" applyFont="1"/>
    <xf numFmtId="2" fontId="0" fillId="0" borderId="0" xfId="0" applyNumberFormat="1"/>
    <xf numFmtId="165" fontId="1" fillId="0" borderId="1" xfId="0" applyNumberFormat="1" applyFont="1" applyFill="1" applyBorder="1" applyAlignment="1">
      <alignment horizontal="left" vertical="top" wrapText="1"/>
    </xf>
    <xf numFmtId="165" fontId="3" fillId="0"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wrapText="1"/>
    </xf>
    <xf numFmtId="165" fontId="0" fillId="0" borderId="1" xfId="0" applyNumberFormat="1" applyBorder="1"/>
    <xf numFmtId="165" fontId="11" fillId="0" borderId="1" xfId="0" applyNumberFormat="1" applyFont="1" applyBorder="1" applyAlignment="1">
      <alignment horizontal="right" vertical="top" wrapText="1"/>
    </xf>
    <xf numFmtId="165" fontId="6" fillId="0" borderId="1" xfId="0" applyNumberFormat="1" applyFont="1" applyBorder="1"/>
    <xf numFmtId="165" fontId="0" fillId="0" borderId="0" xfId="0" applyNumberFormat="1"/>
    <xf numFmtId="0" fontId="12" fillId="0" borderId="0" xfId="0" applyFont="1" applyAlignment="1">
      <alignment horizontal="center"/>
    </xf>
    <xf numFmtId="0" fontId="13" fillId="0" borderId="0" xfId="0" applyFont="1" applyAlignment="1">
      <alignment vertical="top"/>
    </xf>
    <xf numFmtId="3" fontId="13" fillId="0" borderId="0" xfId="0" applyNumberFormat="1" applyFont="1" applyAlignment="1">
      <alignment vertical="top"/>
    </xf>
    <xf numFmtId="0" fontId="14" fillId="0" borderId="0" xfId="0" applyFont="1" applyAlignment="1">
      <alignment horizontal="left" vertical="top"/>
    </xf>
    <xf numFmtId="0" fontId="14" fillId="0" borderId="0" xfId="0" applyFont="1" applyAlignment="1">
      <alignment horizontal="center" vertical="top"/>
    </xf>
    <xf numFmtId="4" fontId="13" fillId="0" borderId="0" xfId="0" applyNumberFormat="1" applyFont="1" applyAlignment="1">
      <alignment horizontal="left"/>
    </xf>
    <xf numFmtId="166" fontId="13" fillId="0" borderId="0" xfId="0" applyNumberFormat="1" applyFont="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5" fillId="0" borderId="0" xfId="0" applyFont="1"/>
    <xf numFmtId="0" fontId="5" fillId="0" borderId="0" xfId="0" applyFont="1" applyAlignment="1">
      <alignment vertical="center"/>
    </xf>
    <xf numFmtId="0" fontId="13" fillId="0" borderId="0" xfId="0" applyFont="1" applyFill="1" applyAlignment="1">
      <alignment horizontal="left" vertical="top" wrapText="1"/>
    </xf>
    <xf numFmtId="164" fontId="1" fillId="0" borderId="2" xfId="0" applyNumberFormat="1" applyFont="1" applyFill="1" applyBorder="1" applyAlignment="1">
      <alignment horizontal="left" vertical="top" wrapText="1"/>
    </xf>
    <xf numFmtId="164" fontId="3"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xf>
    <xf numFmtId="0" fontId="0" fillId="0" borderId="2" xfId="0" applyBorder="1"/>
    <xf numFmtId="2" fontId="6" fillId="0" borderId="2" xfId="0" applyNumberFormat="1" applyFont="1" applyBorder="1" applyAlignment="1">
      <alignment horizontal="center" vertical="center"/>
    </xf>
    <xf numFmtId="4" fontId="1" fillId="0" borderId="3" xfId="0" applyNumberFormat="1" applyFont="1" applyFill="1" applyBorder="1" applyAlignment="1">
      <alignment horizontal="left" vertical="top" wrapText="1"/>
    </xf>
    <xf numFmtId="4" fontId="3" fillId="0" borderId="3" xfId="0" applyNumberFormat="1" applyFont="1" applyFill="1" applyBorder="1" applyAlignment="1">
      <alignment horizontal="center" vertical="center" wrapText="1"/>
    </xf>
    <xf numFmtId="2" fontId="5" fillId="0" borderId="3" xfId="0" applyNumberFormat="1" applyFont="1" applyBorder="1" applyAlignment="1">
      <alignment horizontal="center" vertical="center"/>
    </xf>
    <xf numFmtId="2" fontId="8" fillId="0" borderId="3" xfId="0" applyNumberFormat="1" applyFont="1" applyBorder="1" applyAlignment="1">
      <alignment horizontal="center" vertical="center"/>
    </xf>
    <xf numFmtId="0" fontId="0" fillId="0" borderId="3" xfId="0" applyBorder="1"/>
    <xf numFmtId="2" fontId="6" fillId="0" borderId="3" xfId="0" applyNumberFormat="1" applyFont="1" applyBorder="1" applyAlignment="1">
      <alignment horizontal="center" vertical="center"/>
    </xf>
    <xf numFmtId="4" fontId="1" fillId="0" borderId="4" xfId="0" applyNumberFormat="1" applyFont="1" applyFill="1" applyBorder="1" applyAlignment="1">
      <alignment horizontal="left" vertical="top" wrapText="1"/>
    </xf>
    <xf numFmtId="4" fontId="1" fillId="0" borderId="5" xfId="0" applyNumberFormat="1" applyFont="1" applyFill="1" applyBorder="1" applyAlignment="1">
      <alignment horizontal="left" vertical="top" wrapText="1"/>
    </xf>
    <xf numFmtId="4" fontId="3" fillId="0" borderId="6"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2" fontId="5" fillId="0" borderId="6" xfId="0" applyNumberFormat="1" applyFont="1" applyBorder="1" applyAlignment="1">
      <alignment horizontal="center" vertical="center"/>
    </xf>
    <xf numFmtId="2" fontId="5" fillId="0" borderId="7"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7" xfId="0" applyNumberFormat="1" applyFont="1" applyBorder="1" applyAlignment="1">
      <alignment horizontal="center" vertical="center"/>
    </xf>
    <xf numFmtId="0" fontId="0" fillId="0" borderId="6" xfId="0" applyBorder="1"/>
    <xf numFmtId="0" fontId="0" fillId="0" borderId="7" xfId="0" applyBorder="1"/>
    <xf numFmtId="2" fontId="6" fillId="0" borderId="6"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8" xfId="0" applyNumberFormat="1" applyFont="1" applyBorder="1" applyAlignment="1">
      <alignment horizontal="center" vertical="center"/>
    </xf>
    <xf numFmtId="2" fontId="6" fillId="0" borderId="9" xfId="0" applyNumberFormat="1" applyFont="1" applyBorder="1" applyAlignment="1">
      <alignment horizontal="center" vertical="center"/>
    </xf>
    <xf numFmtId="167" fontId="6" fillId="0" borderId="1" xfId="0" applyNumberFormat="1" applyFont="1" applyBorder="1" applyAlignment="1">
      <alignment horizontal="center" vertical="center"/>
    </xf>
    <xf numFmtId="0" fontId="6" fillId="0" borderId="1" xfId="0" applyFont="1" applyBorder="1" applyAlignment="1" applyProtection="1">
      <alignment horizontal="left" vertical="top" wrapText="1"/>
      <protection locked="0"/>
    </xf>
    <xf numFmtId="9" fontId="5" fillId="0" borderId="1" xfId="1" applyFont="1" applyBorder="1" applyAlignment="1">
      <alignment horizontal="center" vertical="center"/>
    </xf>
    <xf numFmtId="0" fontId="13" fillId="0" borderId="0" xfId="0" applyFont="1" applyAlignment="1">
      <alignment horizontal="left" vertical="top"/>
    </xf>
    <xf numFmtId="0" fontId="13" fillId="0" borderId="0" xfId="0" applyFont="1" applyFill="1" applyAlignment="1">
      <alignment horizontal="left" vertical="top" wrapText="1"/>
    </xf>
    <xf numFmtId="0" fontId="13" fillId="0" borderId="0" xfId="0" applyFont="1" applyAlignment="1">
      <alignment horizontal="lef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00C6-CE06-4336-8E65-C934976946D4}">
  <dimension ref="A1:N230"/>
  <sheetViews>
    <sheetView tabSelected="1" topLeftCell="A166" zoomScale="90" zoomScaleNormal="90" workbookViewId="0">
      <selection activeCell="M52" sqref="M52"/>
    </sheetView>
  </sheetViews>
  <sheetFormatPr defaultRowHeight="15" x14ac:dyDescent="0.25"/>
  <cols>
    <col min="2" max="2" width="11.85546875" customWidth="1"/>
    <col min="3" max="3" width="23.7109375" customWidth="1"/>
    <col min="4" max="4" width="108.42578125" customWidth="1"/>
    <col min="5" max="5" width="8.140625" style="48" customWidth="1"/>
    <col min="6" max="6" width="14.140625" customWidth="1"/>
    <col min="7" max="7" width="15.5703125" customWidth="1"/>
    <col min="8" max="8" width="11.7109375" customWidth="1"/>
    <col min="9" max="9" width="8.7109375" customWidth="1"/>
    <col min="10" max="10" width="12" customWidth="1"/>
    <col min="11" max="12" width="11.85546875" customWidth="1"/>
    <col min="13" max="13" width="27.28515625" customWidth="1"/>
    <col min="14" max="14" width="13.7109375" style="57" customWidth="1"/>
  </cols>
  <sheetData>
    <row r="1" spans="1:14" x14ac:dyDescent="0.25">
      <c r="H1" s="67" t="s">
        <v>393</v>
      </c>
    </row>
    <row r="3" spans="1:14" ht="15.75" x14ac:dyDescent="0.25">
      <c r="D3" s="58" t="s">
        <v>392</v>
      </c>
    </row>
    <row r="4" spans="1:14" ht="15.75" x14ac:dyDescent="0.25">
      <c r="D4" s="58" t="s">
        <v>3</v>
      </c>
    </row>
    <row r="6" spans="1:14" ht="15.75" x14ac:dyDescent="0.25">
      <c r="B6" s="68">
        <v>1</v>
      </c>
      <c r="C6" s="59" t="s">
        <v>394</v>
      </c>
      <c r="D6" s="59"/>
      <c r="E6" s="60"/>
      <c r="F6" s="61"/>
      <c r="G6" s="62"/>
      <c r="H6" s="62"/>
      <c r="I6" s="63"/>
      <c r="J6" s="63"/>
      <c r="K6" s="63"/>
      <c r="L6" s="64"/>
      <c r="M6" s="64"/>
    </row>
    <row r="7" spans="1:14" ht="15.75" x14ac:dyDescent="0.25">
      <c r="B7" s="68">
        <v>2</v>
      </c>
      <c r="C7" s="98" t="s">
        <v>395</v>
      </c>
      <c r="D7" s="98"/>
      <c r="E7" s="98"/>
      <c r="F7" s="98"/>
      <c r="G7" s="98"/>
      <c r="H7" s="98"/>
      <c r="I7" s="98"/>
      <c r="J7" s="98"/>
      <c r="K7" s="98"/>
      <c r="L7" s="98"/>
      <c r="M7" s="65"/>
    </row>
    <row r="8" spans="1:14" ht="36.75" customHeight="1" x14ac:dyDescent="0.25">
      <c r="B8" s="68">
        <v>3</v>
      </c>
      <c r="C8" s="99" t="s">
        <v>404</v>
      </c>
      <c r="D8" s="99"/>
      <c r="E8" s="99"/>
      <c r="F8" s="99"/>
      <c r="G8" s="99"/>
      <c r="H8" s="99"/>
      <c r="I8" s="99"/>
      <c r="J8" s="99"/>
      <c r="K8" s="99"/>
      <c r="L8" s="99"/>
      <c r="M8" s="69"/>
    </row>
    <row r="9" spans="1:14" ht="15.75" x14ac:dyDescent="0.25">
      <c r="B9" s="68">
        <v>4</v>
      </c>
      <c r="C9" s="100" t="s">
        <v>396</v>
      </c>
      <c r="D9" s="100"/>
      <c r="E9" s="100"/>
      <c r="F9" s="100"/>
      <c r="G9" s="100"/>
      <c r="H9" s="100"/>
      <c r="I9" s="100"/>
      <c r="J9" s="100"/>
      <c r="K9" s="100"/>
      <c r="L9" s="100"/>
      <c r="M9" s="66"/>
    </row>
    <row r="10" spans="1:14" ht="66.95" customHeight="1" x14ac:dyDescent="0.25">
      <c r="B10" s="68">
        <v>5</v>
      </c>
      <c r="C10" s="100" t="s">
        <v>399</v>
      </c>
      <c r="D10" s="100"/>
      <c r="E10" s="100"/>
      <c r="F10" s="100"/>
      <c r="G10" s="100"/>
      <c r="H10" s="100"/>
      <c r="I10" s="100"/>
      <c r="J10" s="100"/>
      <c r="K10" s="100"/>
      <c r="L10" s="100"/>
      <c r="M10" s="66"/>
    </row>
    <row r="11" spans="1:14" ht="15.75" x14ac:dyDescent="0.25">
      <c r="C11" s="59" t="s">
        <v>397</v>
      </c>
      <c r="D11" s="59"/>
      <c r="E11" s="60"/>
      <c r="F11" s="61"/>
      <c r="G11" s="62"/>
      <c r="H11" s="62"/>
      <c r="I11" s="63"/>
      <c r="J11" s="63"/>
      <c r="K11" s="63"/>
      <c r="L11" s="64"/>
      <c r="M11" s="64"/>
    </row>
    <row r="13" spans="1:14" ht="15.75" thickBot="1" x14ac:dyDescent="0.3"/>
    <row r="14" spans="1:14" ht="103.5" customHeight="1" x14ac:dyDescent="0.25">
      <c r="A14" s="1" t="s">
        <v>0</v>
      </c>
      <c r="B14" s="1" t="s">
        <v>1</v>
      </c>
      <c r="C14" s="2" t="s">
        <v>2</v>
      </c>
      <c r="D14" s="2" t="s">
        <v>3</v>
      </c>
      <c r="E14" s="3" t="s">
        <v>4</v>
      </c>
      <c r="F14" s="4" t="s">
        <v>406</v>
      </c>
      <c r="G14" s="2" t="s">
        <v>5</v>
      </c>
      <c r="H14" s="5" t="s">
        <v>401</v>
      </c>
      <c r="I14" s="4" t="s">
        <v>6</v>
      </c>
      <c r="J14" s="70" t="s">
        <v>402</v>
      </c>
      <c r="K14" s="81" t="s">
        <v>398</v>
      </c>
      <c r="L14" s="82" t="s">
        <v>398</v>
      </c>
      <c r="M14" s="75" t="s">
        <v>400</v>
      </c>
      <c r="N14" s="50" t="s">
        <v>405</v>
      </c>
    </row>
    <row r="15" spans="1:14" ht="70.5" customHeight="1" x14ac:dyDescent="0.25">
      <c r="A15" s="6">
        <v>1</v>
      </c>
      <c r="B15" s="6" t="s">
        <v>7</v>
      </c>
      <c r="C15" s="7" t="s">
        <v>8</v>
      </c>
      <c r="D15" s="8" t="s">
        <v>9</v>
      </c>
      <c r="E15" s="9"/>
      <c r="F15" s="10"/>
      <c r="G15" s="11"/>
      <c r="H15" s="12"/>
      <c r="I15" s="13"/>
      <c r="J15" s="71"/>
      <c r="K15" s="83"/>
      <c r="L15" s="84"/>
      <c r="M15" s="76" t="s">
        <v>403</v>
      </c>
      <c r="N15" s="51"/>
    </row>
    <row r="16" spans="1:14" ht="19.5" customHeight="1" x14ac:dyDescent="0.25">
      <c r="A16" s="14" t="s">
        <v>10</v>
      </c>
      <c r="B16" s="14" t="s">
        <v>7</v>
      </c>
      <c r="C16" s="15"/>
      <c r="D16" s="15" t="s">
        <v>11</v>
      </c>
      <c r="E16" s="16" t="s">
        <v>12</v>
      </c>
      <c r="F16" s="17">
        <v>50000</v>
      </c>
      <c r="G16" s="18"/>
      <c r="H16" s="19"/>
      <c r="I16" s="20"/>
      <c r="J16" s="72"/>
      <c r="K16" s="85"/>
      <c r="L16" s="86"/>
      <c r="M16" s="77"/>
      <c r="N16" s="52"/>
    </row>
    <row r="17" spans="1:14" ht="19.5" customHeight="1" x14ac:dyDescent="0.25">
      <c r="A17" s="14" t="s">
        <v>13</v>
      </c>
      <c r="B17" s="14" t="s">
        <v>7</v>
      </c>
      <c r="C17" s="15"/>
      <c r="D17" s="21" t="s">
        <v>14</v>
      </c>
      <c r="E17" s="16" t="s">
        <v>12</v>
      </c>
      <c r="F17" s="17">
        <v>100000</v>
      </c>
      <c r="G17" s="22"/>
      <c r="H17" s="19"/>
      <c r="I17" s="20"/>
      <c r="J17" s="72"/>
      <c r="K17" s="85"/>
      <c r="L17" s="86"/>
      <c r="M17" s="77"/>
      <c r="N17" s="52"/>
    </row>
    <row r="18" spans="1:14" ht="18.95" customHeight="1" x14ac:dyDescent="0.25">
      <c r="A18" s="14" t="s">
        <v>15</v>
      </c>
      <c r="B18" s="14" t="s">
        <v>7</v>
      </c>
      <c r="C18" s="15"/>
      <c r="D18" s="15" t="s">
        <v>16</v>
      </c>
      <c r="E18" s="16" t="s">
        <v>12</v>
      </c>
      <c r="F18" s="17">
        <v>143000</v>
      </c>
      <c r="G18" s="22"/>
      <c r="H18" s="19"/>
      <c r="I18" s="20"/>
      <c r="J18" s="72"/>
      <c r="K18" s="85"/>
      <c r="L18" s="86"/>
      <c r="M18" s="77"/>
      <c r="N18" s="52"/>
    </row>
    <row r="19" spans="1:14" ht="16.5" customHeight="1" x14ac:dyDescent="0.25">
      <c r="A19" s="14"/>
      <c r="B19" s="14"/>
      <c r="C19" s="15"/>
      <c r="D19" s="23" t="s">
        <v>391</v>
      </c>
      <c r="E19" s="16"/>
      <c r="F19" s="18"/>
      <c r="G19" s="22"/>
      <c r="H19" s="19"/>
      <c r="I19" s="20"/>
      <c r="J19" s="72"/>
      <c r="K19" s="87">
        <f>SUM(K16:K18)</f>
        <v>0</v>
      </c>
      <c r="L19" s="88">
        <f>SUM(L16:L18)</f>
        <v>0</v>
      </c>
      <c r="M19" s="78"/>
      <c r="N19" s="52">
        <v>90745.2</v>
      </c>
    </row>
    <row r="20" spans="1:14" ht="72" customHeight="1" x14ac:dyDescent="0.25">
      <c r="A20" s="14">
        <v>2</v>
      </c>
      <c r="B20" s="14" t="s">
        <v>17</v>
      </c>
      <c r="C20" s="15" t="s">
        <v>18</v>
      </c>
      <c r="D20" s="24" t="s">
        <v>19</v>
      </c>
      <c r="E20" s="16"/>
      <c r="F20" s="18"/>
      <c r="G20" s="22"/>
      <c r="H20" s="19"/>
      <c r="I20" s="20"/>
      <c r="J20" s="72"/>
      <c r="K20" s="87"/>
      <c r="L20" s="88"/>
      <c r="M20" s="78"/>
      <c r="N20" s="53"/>
    </row>
    <row r="21" spans="1:14" ht="16.5" customHeight="1" x14ac:dyDescent="0.25">
      <c r="A21" s="14" t="s">
        <v>20</v>
      </c>
      <c r="B21" s="14" t="s">
        <v>17</v>
      </c>
      <c r="C21" s="15"/>
      <c r="D21" s="15" t="s">
        <v>21</v>
      </c>
      <c r="E21" s="16" t="s">
        <v>12</v>
      </c>
      <c r="F21" s="25">
        <v>4500000</v>
      </c>
      <c r="G21" s="22"/>
      <c r="H21" s="19"/>
      <c r="I21" s="20"/>
      <c r="J21" s="72"/>
      <c r="K21" s="85"/>
      <c r="L21" s="86"/>
      <c r="M21" s="77"/>
      <c r="N21" s="52"/>
    </row>
    <row r="22" spans="1:14" ht="16.5" customHeight="1" x14ac:dyDescent="0.25">
      <c r="A22" s="14" t="s">
        <v>22</v>
      </c>
      <c r="B22" s="14" t="s">
        <v>17</v>
      </c>
      <c r="C22" s="15"/>
      <c r="D22" s="15" t="s">
        <v>23</v>
      </c>
      <c r="E22" s="16" t="s">
        <v>12</v>
      </c>
      <c r="F22" s="25">
        <v>1300000</v>
      </c>
      <c r="G22" s="22"/>
      <c r="H22" s="19"/>
      <c r="I22" s="20"/>
      <c r="J22" s="72"/>
      <c r="K22" s="85"/>
      <c r="L22" s="86"/>
      <c r="M22" s="77"/>
      <c r="N22" s="52"/>
    </row>
    <row r="23" spans="1:14" ht="16.5" customHeight="1" x14ac:dyDescent="0.25">
      <c r="A23" s="14" t="s">
        <v>24</v>
      </c>
      <c r="B23" s="14" t="s">
        <v>17</v>
      </c>
      <c r="C23" s="15"/>
      <c r="D23" s="15" t="s">
        <v>25</v>
      </c>
      <c r="E23" s="16" t="s">
        <v>12</v>
      </c>
      <c r="F23" s="25">
        <v>180000</v>
      </c>
      <c r="G23" s="22"/>
      <c r="H23" s="19"/>
      <c r="I23" s="20"/>
      <c r="J23" s="72"/>
      <c r="K23" s="85"/>
      <c r="L23" s="86"/>
      <c r="M23" s="77"/>
      <c r="N23" s="52"/>
    </row>
    <row r="24" spans="1:14" ht="16.5" customHeight="1" x14ac:dyDescent="0.25">
      <c r="A24" s="14" t="s">
        <v>26</v>
      </c>
      <c r="B24" s="14" t="s">
        <v>17</v>
      </c>
      <c r="C24" s="15"/>
      <c r="D24" s="15" t="s">
        <v>27</v>
      </c>
      <c r="E24" s="16" t="s">
        <v>12</v>
      </c>
      <c r="F24" s="25">
        <v>900000</v>
      </c>
      <c r="G24" s="22"/>
      <c r="H24" s="19"/>
      <c r="I24" s="20"/>
      <c r="J24" s="72"/>
      <c r="K24" s="85"/>
      <c r="L24" s="86"/>
      <c r="M24" s="77"/>
      <c r="N24" s="52"/>
    </row>
    <row r="25" spans="1:14" ht="16.5" customHeight="1" x14ac:dyDescent="0.25">
      <c r="A25" s="14"/>
      <c r="B25" s="14"/>
      <c r="C25" s="15"/>
      <c r="D25" s="23" t="s">
        <v>28</v>
      </c>
      <c r="E25" s="16"/>
      <c r="F25" s="18"/>
      <c r="G25" s="22"/>
      <c r="H25" s="19"/>
      <c r="I25" s="20"/>
      <c r="J25" s="72"/>
      <c r="K25" s="87">
        <f>SUM(K21:K24)</f>
        <v>0</v>
      </c>
      <c r="L25" s="88">
        <f>SUM(L21:L24)</f>
        <v>0</v>
      </c>
      <c r="M25" s="78"/>
      <c r="N25" s="52">
        <v>96705</v>
      </c>
    </row>
    <row r="26" spans="1:14" ht="78" customHeight="1" x14ac:dyDescent="0.25">
      <c r="A26" s="14">
        <v>3</v>
      </c>
      <c r="B26" s="14" t="s">
        <v>7</v>
      </c>
      <c r="C26" s="15" t="s">
        <v>8</v>
      </c>
      <c r="D26" s="24" t="s">
        <v>29</v>
      </c>
      <c r="E26" s="26"/>
      <c r="F26" s="27"/>
      <c r="G26" s="27"/>
      <c r="H26" s="27"/>
      <c r="I26" s="27"/>
      <c r="J26" s="73"/>
      <c r="K26" s="89"/>
      <c r="L26" s="90"/>
      <c r="M26" s="79"/>
      <c r="N26" s="54"/>
    </row>
    <row r="27" spans="1:14" ht="15.75" customHeight="1" x14ac:dyDescent="0.25">
      <c r="A27" s="14" t="s">
        <v>30</v>
      </c>
      <c r="B27" s="14" t="s">
        <v>7</v>
      </c>
      <c r="C27" s="15"/>
      <c r="D27" s="15" t="s">
        <v>31</v>
      </c>
      <c r="E27" s="16" t="s">
        <v>12</v>
      </c>
      <c r="F27" s="18">
        <v>13000</v>
      </c>
      <c r="G27" s="22"/>
      <c r="H27" s="19"/>
      <c r="I27" s="20"/>
      <c r="J27" s="72"/>
      <c r="K27" s="85"/>
      <c r="L27" s="86"/>
      <c r="M27" s="77"/>
      <c r="N27" s="52"/>
    </row>
    <row r="28" spans="1:14" ht="18" customHeight="1" x14ac:dyDescent="0.25">
      <c r="A28" s="14" t="s">
        <v>32</v>
      </c>
      <c r="B28" s="14" t="s">
        <v>7</v>
      </c>
      <c r="C28" s="15"/>
      <c r="D28" s="15" t="s">
        <v>33</v>
      </c>
      <c r="E28" s="16" t="s">
        <v>12</v>
      </c>
      <c r="F28" s="18">
        <v>13000</v>
      </c>
      <c r="G28" s="22"/>
      <c r="H28" s="19"/>
      <c r="I28" s="20"/>
      <c r="J28" s="72"/>
      <c r="K28" s="85"/>
      <c r="L28" s="86"/>
      <c r="M28" s="77"/>
      <c r="N28" s="52"/>
    </row>
    <row r="29" spans="1:14" ht="16.5" customHeight="1" x14ac:dyDescent="0.25">
      <c r="A29" s="14"/>
      <c r="B29" s="14"/>
      <c r="C29" s="15"/>
      <c r="D29" s="23" t="s">
        <v>34</v>
      </c>
      <c r="E29" s="16"/>
      <c r="F29" s="18"/>
      <c r="G29" s="22"/>
      <c r="H29" s="19"/>
      <c r="I29" s="20"/>
      <c r="J29" s="72"/>
      <c r="K29" s="87">
        <f>SUM(K27:K28)</f>
        <v>0</v>
      </c>
      <c r="L29" s="88">
        <f>SUM(L27:L28)</f>
        <v>0</v>
      </c>
      <c r="M29" s="78"/>
      <c r="N29" s="52">
        <v>20475</v>
      </c>
    </row>
    <row r="30" spans="1:14" ht="82.5" customHeight="1" x14ac:dyDescent="0.25">
      <c r="A30" s="14">
        <v>4</v>
      </c>
      <c r="B30" s="14" t="s">
        <v>7</v>
      </c>
      <c r="C30" s="15" t="s">
        <v>35</v>
      </c>
      <c r="D30" s="24" t="s">
        <v>36</v>
      </c>
      <c r="E30" s="16" t="s">
        <v>12</v>
      </c>
      <c r="F30" s="28">
        <v>10000</v>
      </c>
      <c r="G30" s="22"/>
      <c r="H30" s="19"/>
      <c r="I30" s="20"/>
      <c r="J30" s="72"/>
      <c r="K30" s="85"/>
      <c r="L30" s="86"/>
      <c r="M30" s="77"/>
      <c r="N30" s="53">
        <v>14805</v>
      </c>
    </row>
    <row r="31" spans="1:14" ht="70.5" customHeight="1" x14ac:dyDescent="0.25">
      <c r="A31" s="14">
        <v>5</v>
      </c>
      <c r="B31" s="14" t="s">
        <v>17</v>
      </c>
      <c r="C31" s="15" t="s">
        <v>37</v>
      </c>
      <c r="D31" s="24" t="s">
        <v>38</v>
      </c>
      <c r="E31" s="16"/>
      <c r="F31" s="28"/>
      <c r="G31" s="22"/>
      <c r="H31" s="19"/>
      <c r="I31" s="20"/>
      <c r="J31" s="72"/>
      <c r="K31" s="85"/>
      <c r="L31" s="86"/>
      <c r="M31" s="77"/>
      <c r="N31" s="53"/>
    </row>
    <row r="32" spans="1:14" ht="20.25" customHeight="1" x14ac:dyDescent="0.25">
      <c r="A32" s="14" t="s">
        <v>39</v>
      </c>
      <c r="B32" s="14" t="s">
        <v>17</v>
      </c>
      <c r="C32" s="15"/>
      <c r="D32" s="15" t="s">
        <v>40</v>
      </c>
      <c r="E32" s="16" t="s">
        <v>12</v>
      </c>
      <c r="F32" s="28">
        <v>150000</v>
      </c>
      <c r="G32" s="22"/>
      <c r="H32" s="19"/>
      <c r="I32" s="20"/>
      <c r="J32" s="72"/>
      <c r="K32" s="85"/>
      <c r="L32" s="86"/>
      <c r="M32" s="77"/>
      <c r="N32" s="53"/>
    </row>
    <row r="33" spans="1:14" ht="21.75" customHeight="1" x14ac:dyDescent="0.25">
      <c r="A33" s="14" t="s">
        <v>41</v>
      </c>
      <c r="B33" s="14" t="s">
        <v>17</v>
      </c>
      <c r="C33" s="15"/>
      <c r="D33" s="15" t="s">
        <v>42</v>
      </c>
      <c r="E33" s="16" t="s">
        <v>12</v>
      </c>
      <c r="F33" s="28">
        <v>150000</v>
      </c>
      <c r="G33" s="22"/>
      <c r="H33" s="19"/>
      <c r="I33" s="20"/>
      <c r="J33" s="72"/>
      <c r="K33" s="85"/>
      <c r="L33" s="86"/>
      <c r="M33" s="77"/>
      <c r="N33" s="53"/>
    </row>
    <row r="34" spans="1:14" ht="19.5" customHeight="1" x14ac:dyDescent="0.25">
      <c r="A34" s="14" t="s">
        <v>43</v>
      </c>
      <c r="B34" s="14" t="s">
        <v>17</v>
      </c>
      <c r="C34" s="15"/>
      <c r="D34" s="15" t="s">
        <v>44</v>
      </c>
      <c r="E34" s="16" t="s">
        <v>12</v>
      </c>
      <c r="F34" s="28">
        <v>10000</v>
      </c>
      <c r="G34" s="22"/>
      <c r="H34" s="19"/>
      <c r="I34" s="20"/>
      <c r="J34" s="72"/>
      <c r="K34" s="85"/>
      <c r="L34" s="86"/>
      <c r="M34" s="77"/>
      <c r="N34" s="53"/>
    </row>
    <row r="35" spans="1:14" ht="19.5" customHeight="1" x14ac:dyDescent="0.25">
      <c r="A35" s="14"/>
      <c r="B35" s="14"/>
      <c r="C35" s="15"/>
      <c r="D35" s="23" t="s">
        <v>45</v>
      </c>
      <c r="E35" s="16"/>
      <c r="F35" s="28"/>
      <c r="G35" s="22"/>
      <c r="H35" s="19"/>
      <c r="I35" s="20"/>
      <c r="J35" s="72"/>
      <c r="K35" s="87">
        <f>SUM(K32:K34)</f>
        <v>0</v>
      </c>
      <c r="L35" s="88">
        <f>SUM(L32:L34)</f>
        <v>0</v>
      </c>
      <c r="M35" s="78"/>
      <c r="N35" s="53">
        <v>3675</v>
      </c>
    </row>
    <row r="36" spans="1:14" ht="66.599999999999994" customHeight="1" x14ac:dyDescent="0.25">
      <c r="A36" s="14">
        <v>6</v>
      </c>
      <c r="B36" s="14" t="s">
        <v>17</v>
      </c>
      <c r="C36" s="15" t="s">
        <v>46</v>
      </c>
      <c r="D36" s="29" t="s">
        <v>47</v>
      </c>
      <c r="E36" s="16"/>
      <c r="F36" s="28"/>
      <c r="G36" s="22"/>
      <c r="H36" s="19"/>
      <c r="I36" s="20"/>
      <c r="J36" s="72"/>
      <c r="K36" s="85"/>
      <c r="L36" s="86"/>
      <c r="M36" s="77"/>
      <c r="N36" s="53"/>
    </row>
    <row r="37" spans="1:14" ht="18.95" customHeight="1" x14ac:dyDescent="0.25">
      <c r="A37" s="14" t="s">
        <v>48</v>
      </c>
      <c r="B37" s="14" t="s">
        <v>17</v>
      </c>
      <c r="C37" s="15"/>
      <c r="D37" s="15" t="s">
        <v>383</v>
      </c>
      <c r="E37" s="16" t="s">
        <v>12</v>
      </c>
      <c r="F37" s="28">
        <v>100000</v>
      </c>
      <c r="G37" s="22"/>
      <c r="H37" s="19"/>
      <c r="I37" s="20"/>
      <c r="J37" s="72"/>
      <c r="K37" s="85"/>
      <c r="L37" s="86"/>
      <c r="M37" s="77"/>
      <c r="N37" s="53"/>
    </row>
    <row r="38" spans="1:14" ht="18" customHeight="1" x14ac:dyDescent="0.25">
      <c r="A38" s="14" t="s">
        <v>49</v>
      </c>
      <c r="B38" s="14" t="s">
        <v>17</v>
      </c>
      <c r="C38" s="15"/>
      <c r="D38" s="15" t="s">
        <v>384</v>
      </c>
      <c r="E38" s="16" t="s">
        <v>12</v>
      </c>
      <c r="F38" s="28">
        <v>100000</v>
      </c>
      <c r="G38" s="22"/>
      <c r="H38" s="19"/>
      <c r="I38" s="20"/>
      <c r="J38" s="72"/>
      <c r="K38" s="85"/>
      <c r="L38" s="86"/>
      <c r="M38" s="77"/>
      <c r="N38" s="53"/>
    </row>
    <row r="39" spans="1:14" ht="18" customHeight="1" x14ac:dyDescent="0.25">
      <c r="A39" s="14" t="s">
        <v>50</v>
      </c>
      <c r="B39" s="14" t="s">
        <v>17</v>
      </c>
      <c r="C39" s="15"/>
      <c r="D39" s="15" t="s">
        <v>385</v>
      </c>
      <c r="E39" s="16" t="s">
        <v>12</v>
      </c>
      <c r="F39" s="28">
        <v>100000</v>
      </c>
      <c r="G39" s="22"/>
      <c r="H39" s="19"/>
      <c r="I39" s="20"/>
      <c r="J39" s="72"/>
      <c r="K39" s="85"/>
      <c r="L39" s="86"/>
      <c r="M39" s="77"/>
      <c r="N39" s="53"/>
    </row>
    <row r="40" spans="1:14" ht="20.25" customHeight="1" x14ac:dyDescent="0.25">
      <c r="A40" s="14" t="s">
        <v>51</v>
      </c>
      <c r="B40" s="14" t="s">
        <v>17</v>
      </c>
      <c r="C40" s="15"/>
      <c r="D40" s="15" t="s">
        <v>386</v>
      </c>
      <c r="E40" s="16" t="s">
        <v>12</v>
      </c>
      <c r="F40" s="28">
        <v>20000</v>
      </c>
      <c r="G40" s="22"/>
      <c r="H40" s="19"/>
      <c r="I40" s="20"/>
      <c r="J40" s="72"/>
      <c r="K40" s="85"/>
      <c r="L40" s="86"/>
      <c r="M40" s="77"/>
      <c r="N40" s="53"/>
    </row>
    <row r="41" spans="1:14" ht="20.25" customHeight="1" x14ac:dyDescent="0.25">
      <c r="A41" s="14" t="s">
        <v>52</v>
      </c>
      <c r="B41" s="14" t="s">
        <v>17</v>
      </c>
      <c r="C41" s="15"/>
      <c r="D41" s="15" t="s">
        <v>387</v>
      </c>
      <c r="E41" s="16" t="s">
        <v>12</v>
      </c>
      <c r="F41" s="28">
        <v>10000</v>
      </c>
      <c r="G41" s="22"/>
      <c r="H41" s="19"/>
      <c r="I41" s="20"/>
      <c r="J41" s="72"/>
      <c r="K41" s="85"/>
      <c r="L41" s="86"/>
      <c r="M41" s="77"/>
      <c r="N41" s="53"/>
    </row>
    <row r="42" spans="1:14" ht="20.25" customHeight="1" x14ac:dyDescent="0.25">
      <c r="A42" s="14"/>
      <c r="B42" s="14"/>
      <c r="C42" s="15"/>
      <c r="D42" s="23" t="s">
        <v>53</v>
      </c>
      <c r="E42" s="16"/>
      <c r="F42" s="28"/>
      <c r="G42" s="22"/>
      <c r="H42" s="19"/>
      <c r="I42" s="20"/>
      <c r="J42" s="72"/>
      <c r="K42" s="87">
        <f>SUM(K37:K41)</f>
        <v>0</v>
      </c>
      <c r="L42" s="88">
        <f>SUM(L37:L41)</f>
        <v>0</v>
      </c>
      <c r="M42" s="78"/>
      <c r="N42" s="53">
        <v>21630</v>
      </c>
    </row>
    <row r="43" spans="1:14" ht="76.5" x14ac:dyDescent="0.25">
      <c r="A43" s="14">
        <v>7</v>
      </c>
      <c r="B43" s="14" t="s">
        <v>17</v>
      </c>
      <c r="C43" s="15" t="s">
        <v>54</v>
      </c>
      <c r="D43" s="24" t="s">
        <v>55</v>
      </c>
      <c r="E43" s="16"/>
      <c r="F43" s="28"/>
      <c r="G43" s="22"/>
      <c r="H43" s="19"/>
      <c r="I43" s="20"/>
      <c r="J43" s="72"/>
      <c r="K43" s="85"/>
      <c r="L43" s="86"/>
      <c r="M43" s="77"/>
      <c r="N43" s="53"/>
    </row>
    <row r="44" spans="1:14" ht="20.25" customHeight="1" x14ac:dyDescent="0.25">
      <c r="A44" s="14" t="s">
        <v>56</v>
      </c>
      <c r="B44" s="14" t="s">
        <v>17</v>
      </c>
      <c r="C44" s="15"/>
      <c r="D44" s="30" t="s">
        <v>57</v>
      </c>
      <c r="E44" s="16" t="s">
        <v>12</v>
      </c>
      <c r="F44" s="28">
        <v>50000</v>
      </c>
      <c r="G44" s="18"/>
      <c r="H44" s="19"/>
      <c r="I44" s="20"/>
      <c r="J44" s="72"/>
      <c r="K44" s="85"/>
      <c r="L44" s="86"/>
      <c r="M44" s="77"/>
      <c r="N44" s="52"/>
    </row>
    <row r="45" spans="1:14" ht="19.5" customHeight="1" x14ac:dyDescent="0.25">
      <c r="A45" s="14" t="s">
        <v>58</v>
      </c>
      <c r="B45" s="14" t="s">
        <v>17</v>
      </c>
      <c r="C45" s="15"/>
      <c r="D45" s="15" t="s">
        <v>59</v>
      </c>
      <c r="E45" s="16" t="s">
        <v>12</v>
      </c>
      <c r="F45" s="28">
        <v>50000</v>
      </c>
      <c r="G45" s="18"/>
      <c r="H45" s="19"/>
      <c r="I45" s="20"/>
      <c r="J45" s="72"/>
      <c r="K45" s="85"/>
      <c r="L45" s="86"/>
      <c r="M45" s="77"/>
      <c r="N45" s="52"/>
    </row>
    <row r="46" spans="1:14" ht="18" customHeight="1" x14ac:dyDescent="0.25">
      <c r="A46" s="14" t="s">
        <v>60</v>
      </c>
      <c r="B46" s="14" t="s">
        <v>17</v>
      </c>
      <c r="C46" s="15"/>
      <c r="D46" s="15" t="s">
        <v>61</v>
      </c>
      <c r="E46" s="16" t="s">
        <v>12</v>
      </c>
      <c r="F46" s="28">
        <v>100000</v>
      </c>
      <c r="G46" s="18"/>
      <c r="H46" s="19"/>
      <c r="I46" s="20"/>
      <c r="J46" s="72"/>
      <c r="K46" s="85"/>
      <c r="L46" s="86"/>
      <c r="M46" s="77"/>
      <c r="N46" s="52"/>
    </row>
    <row r="47" spans="1:14" ht="19.5" customHeight="1" x14ac:dyDescent="0.25">
      <c r="A47" s="14"/>
      <c r="B47" s="14"/>
      <c r="C47" s="15"/>
      <c r="D47" s="31" t="s">
        <v>62</v>
      </c>
      <c r="E47" s="16"/>
      <c r="F47" s="28"/>
      <c r="G47" s="18"/>
      <c r="H47" s="19"/>
      <c r="I47" s="20"/>
      <c r="J47" s="72"/>
      <c r="K47" s="87">
        <f>SUM(K44:K46)</f>
        <v>0</v>
      </c>
      <c r="L47" s="88">
        <f>SUM(L44:L46)</f>
        <v>0</v>
      </c>
      <c r="M47" s="78"/>
      <c r="N47" s="52">
        <v>26775</v>
      </c>
    </row>
    <row r="48" spans="1:14" ht="77.45" customHeight="1" x14ac:dyDescent="0.25">
      <c r="A48" s="14">
        <v>8</v>
      </c>
      <c r="B48" s="32" t="s">
        <v>17</v>
      </c>
      <c r="C48" s="15" t="s">
        <v>63</v>
      </c>
      <c r="D48" s="24" t="s">
        <v>64</v>
      </c>
      <c r="E48" s="16"/>
      <c r="F48" s="28"/>
      <c r="G48" s="18"/>
      <c r="H48" s="19"/>
      <c r="I48" s="20"/>
      <c r="J48" s="72"/>
      <c r="K48" s="87"/>
      <c r="L48" s="88"/>
      <c r="M48" s="78"/>
      <c r="N48" s="53"/>
    </row>
    <row r="49" spans="1:14" ht="27" customHeight="1" x14ac:dyDescent="0.25">
      <c r="A49" s="14" t="s">
        <v>65</v>
      </c>
      <c r="B49" s="14" t="s">
        <v>17</v>
      </c>
      <c r="C49" s="15"/>
      <c r="D49" s="15" t="s">
        <v>66</v>
      </c>
      <c r="E49" s="16" t="s">
        <v>12</v>
      </c>
      <c r="F49" s="28">
        <v>2800000</v>
      </c>
      <c r="G49" s="18"/>
      <c r="H49" s="19"/>
      <c r="I49" s="20"/>
      <c r="J49" s="72"/>
      <c r="K49" s="85"/>
      <c r="L49" s="86"/>
      <c r="M49" s="77"/>
      <c r="N49" s="53"/>
    </row>
    <row r="50" spans="1:14" ht="22.5" customHeight="1" x14ac:dyDescent="0.25">
      <c r="A50" s="14" t="s">
        <v>67</v>
      </c>
      <c r="B50" s="14" t="s">
        <v>17</v>
      </c>
      <c r="C50" s="15"/>
      <c r="D50" s="15" t="s">
        <v>68</v>
      </c>
      <c r="E50" s="16" t="s">
        <v>12</v>
      </c>
      <c r="F50" s="28">
        <v>900000</v>
      </c>
      <c r="G50" s="18"/>
      <c r="H50" s="19"/>
      <c r="I50" s="20"/>
      <c r="J50" s="72"/>
      <c r="K50" s="85"/>
      <c r="L50" s="86"/>
      <c r="M50" s="77"/>
      <c r="N50" s="53"/>
    </row>
    <row r="51" spans="1:14" ht="22.5" customHeight="1" x14ac:dyDescent="0.25">
      <c r="A51" s="14"/>
      <c r="B51" s="14"/>
      <c r="C51" s="15"/>
      <c r="D51" s="23" t="s">
        <v>69</v>
      </c>
      <c r="E51" s="16"/>
      <c r="F51" s="28"/>
      <c r="G51" s="18"/>
      <c r="H51" s="19"/>
      <c r="I51" s="20"/>
      <c r="J51" s="72"/>
      <c r="K51" s="87">
        <f>SUM(K49:K50)</f>
        <v>0</v>
      </c>
      <c r="L51" s="88">
        <f>SUM(L49:L50)</f>
        <v>0</v>
      </c>
      <c r="M51" s="78"/>
      <c r="N51" s="53">
        <v>87150</v>
      </c>
    </row>
    <row r="52" spans="1:14" ht="69" customHeight="1" x14ac:dyDescent="0.25">
      <c r="A52" s="14">
        <v>9</v>
      </c>
      <c r="B52" s="14" t="s">
        <v>7</v>
      </c>
      <c r="C52" s="24" t="s">
        <v>70</v>
      </c>
      <c r="D52" s="24" t="s">
        <v>71</v>
      </c>
      <c r="E52" s="16" t="s">
        <v>12</v>
      </c>
      <c r="F52" s="28">
        <v>2000</v>
      </c>
      <c r="G52" s="22" t="s">
        <v>416</v>
      </c>
      <c r="H52" s="19">
        <v>0.26</v>
      </c>
      <c r="I52" s="97">
        <v>0.05</v>
      </c>
      <c r="J52" s="72">
        <v>0.27</v>
      </c>
      <c r="K52" s="85">
        <v>520</v>
      </c>
      <c r="L52" s="86">
        <v>546</v>
      </c>
      <c r="M52" s="77" t="s">
        <v>423</v>
      </c>
      <c r="N52" s="53">
        <v>8400</v>
      </c>
    </row>
    <row r="53" spans="1:14" ht="97.5" customHeight="1" x14ac:dyDescent="0.25">
      <c r="A53" s="14">
        <v>10</v>
      </c>
      <c r="B53" s="14" t="s">
        <v>7</v>
      </c>
      <c r="C53" s="33" t="s">
        <v>72</v>
      </c>
      <c r="D53" s="24" t="s">
        <v>73</v>
      </c>
      <c r="E53" s="16"/>
      <c r="F53" s="28"/>
      <c r="G53" s="18"/>
      <c r="H53" s="19"/>
      <c r="I53" s="20"/>
      <c r="J53" s="72"/>
      <c r="K53" s="85"/>
      <c r="L53" s="86"/>
      <c r="M53" s="77"/>
      <c r="N53" s="53"/>
    </row>
    <row r="54" spans="1:14" ht="18.75" customHeight="1" x14ac:dyDescent="0.25">
      <c r="A54" s="14" t="s">
        <v>74</v>
      </c>
      <c r="B54" s="34" t="s">
        <v>7</v>
      </c>
      <c r="C54" s="35"/>
      <c r="D54" s="15" t="s">
        <v>75</v>
      </c>
      <c r="E54" s="16" t="s">
        <v>12</v>
      </c>
      <c r="F54" s="28">
        <v>10000</v>
      </c>
      <c r="G54" s="18"/>
      <c r="H54" s="19"/>
      <c r="I54" s="20"/>
      <c r="J54" s="72"/>
      <c r="K54" s="85"/>
      <c r="L54" s="86"/>
      <c r="M54" s="77"/>
      <c r="N54" s="52"/>
    </row>
    <row r="55" spans="1:14" ht="18.75" customHeight="1" x14ac:dyDescent="0.25">
      <c r="A55" s="14" t="s">
        <v>76</v>
      </c>
      <c r="B55" s="34" t="s">
        <v>7</v>
      </c>
      <c r="C55" s="35"/>
      <c r="D55" s="15" t="s">
        <v>77</v>
      </c>
      <c r="E55" s="16" t="s">
        <v>12</v>
      </c>
      <c r="F55" s="28">
        <v>12000</v>
      </c>
      <c r="G55" s="18"/>
      <c r="H55" s="19"/>
      <c r="I55" s="20"/>
      <c r="J55" s="72"/>
      <c r="K55" s="85"/>
      <c r="L55" s="86"/>
      <c r="M55" s="77"/>
      <c r="N55" s="52"/>
    </row>
    <row r="56" spans="1:14" ht="18.75" customHeight="1" x14ac:dyDescent="0.25">
      <c r="A56" s="14" t="s">
        <v>78</v>
      </c>
      <c r="B56" s="34" t="s">
        <v>7</v>
      </c>
      <c r="C56" s="35"/>
      <c r="D56" s="15" t="s">
        <v>79</v>
      </c>
      <c r="E56" s="16" t="s">
        <v>12</v>
      </c>
      <c r="F56" s="28">
        <v>6000</v>
      </c>
      <c r="G56" s="18"/>
      <c r="H56" s="19"/>
      <c r="I56" s="20"/>
      <c r="J56" s="72"/>
      <c r="K56" s="85"/>
      <c r="L56" s="86"/>
      <c r="M56" s="77"/>
      <c r="N56" s="52"/>
    </row>
    <row r="57" spans="1:14" ht="18.75" customHeight="1" x14ac:dyDescent="0.25">
      <c r="A57" s="14" t="s">
        <v>80</v>
      </c>
      <c r="B57" s="34" t="s">
        <v>7</v>
      </c>
      <c r="C57" s="35"/>
      <c r="D57" s="15" t="s">
        <v>81</v>
      </c>
      <c r="E57" s="16" t="s">
        <v>12</v>
      </c>
      <c r="F57" s="28">
        <v>2000</v>
      </c>
      <c r="G57" s="18"/>
      <c r="H57" s="19"/>
      <c r="I57" s="20"/>
      <c r="J57" s="72"/>
      <c r="K57" s="85"/>
      <c r="L57" s="86"/>
      <c r="M57" s="77"/>
      <c r="N57" s="52"/>
    </row>
    <row r="58" spans="1:14" ht="15.75" customHeight="1" x14ac:dyDescent="0.25">
      <c r="A58" s="14" t="s">
        <v>82</v>
      </c>
      <c r="B58" s="34" t="s">
        <v>7</v>
      </c>
      <c r="C58" s="35"/>
      <c r="D58" s="15" t="s">
        <v>83</v>
      </c>
      <c r="E58" s="16" t="s">
        <v>12</v>
      </c>
      <c r="F58" s="28">
        <v>3000</v>
      </c>
      <c r="G58" s="18"/>
      <c r="H58" s="19"/>
      <c r="I58" s="20"/>
      <c r="J58" s="72"/>
      <c r="K58" s="85"/>
      <c r="L58" s="86"/>
      <c r="M58" s="77"/>
      <c r="N58" s="52"/>
    </row>
    <row r="59" spans="1:14" ht="15.75" customHeight="1" x14ac:dyDescent="0.25">
      <c r="A59" s="14"/>
      <c r="B59" s="34"/>
      <c r="C59" s="35"/>
      <c r="D59" s="23" t="s">
        <v>84</v>
      </c>
      <c r="E59" s="16"/>
      <c r="F59" s="28"/>
      <c r="G59" s="18"/>
      <c r="H59" s="19"/>
      <c r="I59" s="20"/>
      <c r="J59" s="72"/>
      <c r="K59" s="87">
        <f>SUM(K54:K58)</f>
        <v>0</v>
      </c>
      <c r="L59" s="88">
        <f>SUM(L54:L58)</f>
        <v>0</v>
      </c>
      <c r="M59" s="78"/>
      <c r="N59" s="52">
        <v>11235</v>
      </c>
    </row>
    <row r="60" spans="1:14" ht="105.75" customHeight="1" x14ac:dyDescent="0.25">
      <c r="A60" s="14">
        <v>11</v>
      </c>
      <c r="B60" s="34" t="s">
        <v>85</v>
      </c>
      <c r="C60" s="35" t="s">
        <v>86</v>
      </c>
      <c r="D60" s="15" t="s">
        <v>87</v>
      </c>
      <c r="E60" s="16"/>
      <c r="F60" s="28"/>
      <c r="G60" s="18"/>
      <c r="H60" s="19"/>
      <c r="I60" s="20"/>
      <c r="J60" s="72"/>
      <c r="K60" s="87"/>
      <c r="L60" s="88"/>
      <c r="M60" s="78"/>
      <c r="N60" s="52"/>
    </row>
    <row r="61" spans="1:14" ht="15.75" customHeight="1" x14ac:dyDescent="0.25">
      <c r="A61" s="14" t="s">
        <v>88</v>
      </c>
      <c r="B61" s="34" t="s">
        <v>85</v>
      </c>
      <c r="C61" s="35"/>
      <c r="D61" s="15" t="s">
        <v>89</v>
      </c>
      <c r="E61" s="16" t="s">
        <v>12</v>
      </c>
      <c r="F61" s="28">
        <v>900</v>
      </c>
      <c r="G61" s="18"/>
      <c r="H61" s="19"/>
      <c r="I61" s="20"/>
      <c r="J61" s="72"/>
      <c r="K61" s="85"/>
      <c r="L61" s="86"/>
      <c r="M61" s="77"/>
      <c r="N61" s="52"/>
    </row>
    <row r="62" spans="1:14" ht="15.75" customHeight="1" x14ac:dyDescent="0.25">
      <c r="A62" s="14"/>
      <c r="B62" s="34"/>
      <c r="C62" s="35"/>
      <c r="D62" s="23" t="s">
        <v>90</v>
      </c>
      <c r="E62" s="16"/>
      <c r="F62" s="28"/>
      <c r="G62" s="18"/>
      <c r="H62" s="19"/>
      <c r="I62" s="20"/>
      <c r="J62" s="72"/>
      <c r="K62" s="87">
        <f>SUM(K61:K61)</f>
        <v>0</v>
      </c>
      <c r="L62" s="88">
        <f>SUM(L61:L61)</f>
        <v>0</v>
      </c>
      <c r="M62" s="78"/>
      <c r="N62" s="52">
        <v>5197.5</v>
      </c>
    </row>
    <row r="63" spans="1:14" ht="72" customHeight="1" x14ac:dyDescent="0.25">
      <c r="A63" s="14">
        <v>12</v>
      </c>
      <c r="B63" s="34" t="s">
        <v>17</v>
      </c>
      <c r="C63" s="35" t="s">
        <v>91</v>
      </c>
      <c r="D63" s="24" t="s">
        <v>92</v>
      </c>
      <c r="E63" s="16"/>
      <c r="F63" s="28"/>
      <c r="G63" s="18"/>
      <c r="H63" s="19"/>
      <c r="I63" s="20"/>
      <c r="J63" s="72"/>
      <c r="K63" s="87"/>
      <c r="L63" s="88"/>
      <c r="M63" s="78"/>
      <c r="N63" s="52"/>
    </row>
    <row r="64" spans="1:14" ht="14.25" customHeight="1" x14ac:dyDescent="0.25">
      <c r="A64" s="14" t="s">
        <v>93</v>
      </c>
      <c r="B64" s="34" t="s">
        <v>17</v>
      </c>
      <c r="C64" s="35"/>
      <c r="D64" s="15" t="s">
        <v>94</v>
      </c>
      <c r="E64" s="16" t="s">
        <v>12</v>
      </c>
      <c r="F64" s="28">
        <v>1800000</v>
      </c>
      <c r="G64" s="18"/>
      <c r="H64" s="19"/>
      <c r="I64" s="20"/>
      <c r="J64" s="72"/>
      <c r="K64" s="85"/>
      <c r="L64" s="86"/>
      <c r="M64" s="77"/>
      <c r="N64" s="52"/>
    </row>
    <row r="65" spans="1:14" ht="15.75" customHeight="1" x14ac:dyDescent="0.25">
      <c r="A65" s="14" t="s">
        <v>95</v>
      </c>
      <c r="B65" s="34" t="s">
        <v>17</v>
      </c>
      <c r="C65" s="35"/>
      <c r="D65" s="15" t="s">
        <v>96</v>
      </c>
      <c r="E65" s="16" t="s">
        <v>12</v>
      </c>
      <c r="F65" s="28">
        <v>700000</v>
      </c>
      <c r="G65" s="18"/>
      <c r="H65" s="19"/>
      <c r="I65" s="20"/>
      <c r="J65" s="72"/>
      <c r="K65" s="85"/>
      <c r="L65" s="86"/>
      <c r="M65" s="77"/>
      <c r="N65" s="52"/>
    </row>
    <row r="66" spans="1:14" ht="15.75" customHeight="1" x14ac:dyDescent="0.25">
      <c r="A66" s="14" t="s">
        <v>97</v>
      </c>
      <c r="B66" s="34" t="s">
        <v>17</v>
      </c>
      <c r="C66" s="35"/>
      <c r="D66" s="15" t="s">
        <v>98</v>
      </c>
      <c r="E66" s="16" t="s">
        <v>12</v>
      </c>
      <c r="F66" s="28">
        <v>400000</v>
      </c>
      <c r="G66" s="18"/>
      <c r="H66" s="19"/>
      <c r="I66" s="20"/>
      <c r="J66" s="72"/>
      <c r="K66" s="85"/>
      <c r="L66" s="86"/>
      <c r="M66" s="77"/>
      <c r="N66" s="52"/>
    </row>
    <row r="67" spans="1:14" ht="15.75" customHeight="1" x14ac:dyDescent="0.25">
      <c r="A67" s="14"/>
      <c r="B67" s="34"/>
      <c r="C67" s="35"/>
      <c r="D67" s="23" t="s">
        <v>99</v>
      </c>
      <c r="E67" s="16"/>
      <c r="F67" s="28"/>
      <c r="G67" s="18"/>
      <c r="H67" s="19"/>
      <c r="I67" s="20"/>
      <c r="J67" s="72"/>
      <c r="K67" s="87">
        <f>SUM(K64:K66)</f>
        <v>0</v>
      </c>
      <c r="L67" s="88">
        <f>SUM(L64:L66)</f>
        <v>0</v>
      </c>
      <c r="M67" s="78"/>
      <c r="N67" s="52">
        <v>97650</v>
      </c>
    </row>
    <row r="68" spans="1:14" ht="84.75" customHeight="1" x14ac:dyDescent="0.25">
      <c r="A68" s="14">
        <v>13</v>
      </c>
      <c r="B68" s="34" t="s">
        <v>85</v>
      </c>
      <c r="C68" s="35" t="s">
        <v>100</v>
      </c>
      <c r="D68" s="24" t="s">
        <v>101</v>
      </c>
      <c r="E68" s="16"/>
      <c r="F68" s="28"/>
      <c r="G68" s="18"/>
      <c r="H68" s="19"/>
      <c r="I68" s="20"/>
      <c r="J68" s="72"/>
      <c r="K68" s="87"/>
      <c r="L68" s="88"/>
      <c r="M68" s="78"/>
      <c r="N68" s="52"/>
    </row>
    <row r="69" spans="1:14" ht="15.75" customHeight="1" x14ac:dyDescent="0.25">
      <c r="A69" s="14" t="s">
        <v>102</v>
      </c>
      <c r="B69" s="34" t="s">
        <v>85</v>
      </c>
      <c r="C69" s="35"/>
      <c r="D69" s="15" t="s">
        <v>103</v>
      </c>
      <c r="E69" s="16" t="s">
        <v>12</v>
      </c>
      <c r="F69" s="28">
        <v>200000</v>
      </c>
      <c r="G69" s="18"/>
      <c r="H69" s="19"/>
      <c r="I69" s="20"/>
      <c r="J69" s="72"/>
      <c r="K69" s="85"/>
      <c r="L69" s="86"/>
      <c r="M69" s="77"/>
      <c r="N69" s="52"/>
    </row>
    <row r="70" spans="1:14" ht="15.75" customHeight="1" x14ac:dyDescent="0.25">
      <c r="A70" s="14" t="s">
        <v>104</v>
      </c>
      <c r="B70" s="34" t="s">
        <v>85</v>
      </c>
      <c r="C70" s="35"/>
      <c r="D70" s="15" t="s">
        <v>105</v>
      </c>
      <c r="E70" s="16" t="s">
        <v>12</v>
      </c>
      <c r="F70" s="28">
        <v>70000</v>
      </c>
      <c r="G70" s="18"/>
      <c r="H70" s="19"/>
      <c r="I70" s="20"/>
      <c r="J70" s="72"/>
      <c r="K70" s="85"/>
      <c r="L70" s="86"/>
      <c r="M70" s="77"/>
      <c r="N70" s="52"/>
    </row>
    <row r="71" spans="1:14" ht="15.75" customHeight="1" x14ac:dyDescent="0.25">
      <c r="A71" s="14" t="s">
        <v>106</v>
      </c>
      <c r="B71" s="34" t="s">
        <v>85</v>
      </c>
      <c r="C71" s="35"/>
      <c r="D71" s="15" t="s">
        <v>107</v>
      </c>
      <c r="E71" s="16" t="s">
        <v>12</v>
      </c>
      <c r="F71" s="28">
        <v>50000</v>
      </c>
      <c r="G71" s="18"/>
      <c r="H71" s="19"/>
      <c r="I71" s="20"/>
      <c r="J71" s="72"/>
      <c r="K71" s="85"/>
      <c r="L71" s="86"/>
      <c r="M71" s="77"/>
      <c r="N71" s="52"/>
    </row>
    <row r="72" spans="1:14" ht="15.75" customHeight="1" x14ac:dyDescent="0.25">
      <c r="A72" s="14" t="s">
        <v>108</v>
      </c>
      <c r="B72" s="34" t="s">
        <v>85</v>
      </c>
      <c r="C72" s="35"/>
      <c r="D72" s="15" t="s">
        <v>109</v>
      </c>
      <c r="E72" s="16" t="s">
        <v>12</v>
      </c>
      <c r="F72" s="28">
        <v>15000</v>
      </c>
      <c r="G72" s="18"/>
      <c r="H72" s="19"/>
      <c r="I72" s="20"/>
      <c r="J72" s="72"/>
      <c r="K72" s="85"/>
      <c r="L72" s="86"/>
      <c r="M72" s="77"/>
      <c r="N72" s="52"/>
    </row>
    <row r="73" spans="1:14" ht="15.75" customHeight="1" x14ac:dyDescent="0.25">
      <c r="A73" s="14" t="s">
        <v>110</v>
      </c>
      <c r="B73" s="34" t="s">
        <v>85</v>
      </c>
      <c r="C73" s="35"/>
      <c r="D73" s="15" t="s">
        <v>111</v>
      </c>
      <c r="E73" s="16" t="s">
        <v>12</v>
      </c>
      <c r="F73" s="28">
        <v>14000</v>
      </c>
      <c r="G73" s="18"/>
      <c r="H73" s="19"/>
      <c r="I73" s="20"/>
      <c r="J73" s="72"/>
      <c r="K73" s="85"/>
      <c r="L73" s="86"/>
      <c r="M73" s="77"/>
      <c r="N73" s="52"/>
    </row>
    <row r="74" spans="1:14" ht="15.75" customHeight="1" x14ac:dyDescent="0.25">
      <c r="A74" s="14" t="s">
        <v>112</v>
      </c>
      <c r="B74" s="34" t="s">
        <v>85</v>
      </c>
      <c r="C74" s="35"/>
      <c r="D74" s="15" t="s">
        <v>113</v>
      </c>
      <c r="E74" s="16" t="s">
        <v>12</v>
      </c>
      <c r="F74" s="28">
        <v>10000</v>
      </c>
      <c r="G74" s="18"/>
      <c r="H74" s="19"/>
      <c r="I74" s="20"/>
      <c r="J74" s="72"/>
      <c r="K74" s="85"/>
      <c r="L74" s="86"/>
      <c r="M74" s="77"/>
      <c r="N74" s="52"/>
    </row>
    <row r="75" spans="1:14" ht="15.75" customHeight="1" x14ac:dyDescent="0.25">
      <c r="A75" s="14" t="s">
        <v>114</v>
      </c>
      <c r="B75" s="34" t="s">
        <v>85</v>
      </c>
      <c r="C75" s="35"/>
      <c r="D75" s="15" t="s">
        <v>115</v>
      </c>
      <c r="E75" s="16" t="s">
        <v>12</v>
      </c>
      <c r="F75" s="28">
        <v>5000</v>
      </c>
      <c r="G75" s="18"/>
      <c r="H75" s="19"/>
      <c r="I75" s="20"/>
      <c r="J75" s="72"/>
      <c r="K75" s="85"/>
      <c r="L75" s="86"/>
      <c r="M75" s="77"/>
      <c r="N75" s="52"/>
    </row>
    <row r="76" spans="1:14" ht="15.75" customHeight="1" x14ac:dyDescent="0.25">
      <c r="A76" s="14"/>
      <c r="B76" s="34"/>
      <c r="C76" s="35"/>
      <c r="D76" s="23" t="s">
        <v>116</v>
      </c>
      <c r="E76" s="16"/>
      <c r="F76" s="28"/>
      <c r="G76" s="18"/>
      <c r="H76" s="19"/>
      <c r="I76" s="20"/>
      <c r="J76" s="72"/>
      <c r="K76" s="87">
        <f>SUM(K69:K75)</f>
        <v>0</v>
      </c>
      <c r="L76" s="88">
        <f>SUM(L69:L75)</f>
        <v>0</v>
      </c>
      <c r="M76" s="78"/>
      <c r="N76" s="52">
        <v>76996.5</v>
      </c>
    </row>
    <row r="77" spans="1:14" ht="54.75" customHeight="1" x14ac:dyDescent="0.25">
      <c r="A77" s="14">
        <v>14</v>
      </c>
      <c r="B77" s="34" t="s">
        <v>7</v>
      </c>
      <c r="C77" s="35" t="s">
        <v>117</v>
      </c>
      <c r="D77" s="15" t="s">
        <v>118</v>
      </c>
      <c r="E77" s="16"/>
      <c r="F77" s="28"/>
      <c r="G77" s="18"/>
      <c r="H77" s="19"/>
      <c r="I77" s="20"/>
      <c r="J77" s="72"/>
      <c r="K77" s="87"/>
      <c r="L77" s="88"/>
      <c r="M77" s="78"/>
      <c r="N77" s="52"/>
    </row>
    <row r="78" spans="1:14" ht="18.75" customHeight="1" x14ac:dyDescent="0.25">
      <c r="A78" s="14" t="s">
        <v>119</v>
      </c>
      <c r="B78" s="34" t="s">
        <v>7</v>
      </c>
      <c r="C78" s="35"/>
      <c r="D78" s="15" t="s">
        <v>120</v>
      </c>
      <c r="E78" s="16" t="s">
        <v>12</v>
      </c>
      <c r="F78" s="28">
        <v>130000</v>
      </c>
      <c r="G78" s="18"/>
      <c r="H78" s="19"/>
      <c r="I78" s="20"/>
      <c r="J78" s="72"/>
      <c r="K78" s="85"/>
      <c r="L78" s="86"/>
      <c r="M78" s="77"/>
      <c r="N78" s="52"/>
    </row>
    <row r="79" spans="1:14" ht="18" customHeight="1" x14ac:dyDescent="0.25">
      <c r="A79" s="14" t="s">
        <v>121</v>
      </c>
      <c r="B79" s="34" t="s">
        <v>7</v>
      </c>
      <c r="C79" s="35"/>
      <c r="D79" s="15" t="s">
        <v>122</v>
      </c>
      <c r="E79" s="16" t="s">
        <v>12</v>
      </c>
      <c r="F79" s="28">
        <v>170000</v>
      </c>
      <c r="G79" s="18"/>
      <c r="H79" s="19"/>
      <c r="I79" s="20"/>
      <c r="J79" s="72"/>
      <c r="K79" s="85"/>
      <c r="L79" s="86"/>
      <c r="M79" s="77"/>
      <c r="N79" s="52"/>
    </row>
    <row r="80" spans="1:14" ht="15.75" customHeight="1" x14ac:dyDescent="0.25">
      <c r="A80" s="14" t="s">
        <v>123</v>
      </c>
      <c r="B80" s="34" t="s">
        <v>7</v>
      </c>
      <c r="C80" s="35"/>
      <c r="D80" s="15" t="s">
        <v>124</v>
      </c>
      <c r="E80" s="16" t="s">
        <v>12</v>
      </c>
      <c r="F80" s="28">
        <v>40000</v>
      </c>
      <c r="G80" s="18"/>
      <c r="H80" s="19"/>
      <c r="I80" s="20"/>
      <c r="J80" s="72"/>
      <c r="K80" s="85"/>
      <c r="L80" s="86"/>
      <c r="M80" s="77"/>
      <c r="N80" s="52"/>
    </row>
    <row r="81" spans="1:14" ht="15.75" customHeight="1" x14ac:dyDescent="0.25">
      <c r="A81" s="14"/>
      <c r="B81" s="34"/>
      <c r="C81" s="35"/>
      <c r="D81" s="23" t="s">
        <v>125</v>
      </c>
      <c r="E81" s="16"/>
      <c r="F81" s="28"/>
      <c r="G81" s="18"/>
      <c r="H81" s="19"/>
      <c r="I81" s="20"/>
      <c r="J81" s="72"/>
      <c r="K81" s="87">
        <f>SUM(K78:K80)</f>
        <v>0</v>
      </c>
      <c r="L81" s="88">
        <f>SUM(L78:L80)</f>
        <v>0</v>
      </c>
      <c r="M81" s="78"/>
      <c r="N81" s="52">
        <v>286965</v>
      </c>
    </row>
    <row r="82" spans="1:14" ht="42.75" customHeight="1" x14ac:dyDescent="0.25">
      <c r="A82" s="14">
        <v>15</v>
      </c>
      <c r="B82" s="34" t="s">
        <v>7</v>
      </c>
      <c r="C82" s="35" t="s">
        <v>126</v>
      </c>
      <c r="D82" s="15" t="s">
        <v>127</v>
      </c>
      <c r="E82" s="16"/>
      <c r="F82" s="28"/>
      <c r="G82" s="18"/>
      <c r="H82" s="19"/>
      <c r="I82" s="20"/>
      <c r="J82" s="72"/>
      <c r="K82" s="87"/>
      <c r="L82" s="88"/>
      <c r="M82" s="78"/>
      <c r="N82" s="52"/>
    </row>
    <row r="83" spans="1:14" ht="15.75" customHeight="1" x14ac:dyDescent="0.25">
      <c r="A83" s="14" t="s">
        <v>128</v>
      </c>
      <c r="B83" s="34" t="s">
        <v>7</v>
      </c>
      <c r="C83" s="35"/>
      <c r="D83" s="15" t="s">
        <v>120</v>
      </c>
      <c r="E83" s="16" t="s">
        <v>12</v>
      </c>
      <c r="F83" s="28">
        <v>130000</v>
      </c>
      <c r="G83" s="18"/>
      <c r="H83" s="19"/>
      <c r="I83" s="20"/>
      <c r="J83" s="72"/>
      <c r="K83" s="85"/>
      <c r="L83" s="86"/>
      <c r="M83" s="77"/>
      <c r="N83" s="52"/>
    </row>
    <row r="84" spans="1:14" ht="15.75" customHeight="1" x14ac:dyDescent="0.25">
      <c r="A84" s="14" t="s">
        <v>129</v>
      </c>
      <c r="B84" s="34" t="s">
        <v>7</v>
      </c>
      <c r="C84" s="35"/>
      <c r="D84" s="15" t="s">
        <v>122</v>
      </c>
      <c r="E84" s="16" t="s">
        <v>12</v>
      </c>
      <c r="F84" s="28">
        <v>165000</v>
      </c>
      <c r="G84" s="18"/>
      <c r="H84" s="19"/>
      <c r="I84" s="20"/>
      <c r="J84" s="72"/>
      <c r="K84" s="85"/>
      <c r="L84" s="86"/>
      <c r="M84" s="77"/>
      <c r="N84" s="52"/>
    </row>
    <row r="85" spans="1:14" ht="15.75" customHeight="1" x14ac:dyDescent="0.25">
      <c r="A85" s="14" t="s">
        <v>130</v>
      </c>
      <c r="B85" s="34" t="s">
        <v>7</v>
      </c>
      <c r="C85" s="35"/>
      <c r="D85" s="15" t="s">
        <v>124</v>
      </c>
      <c r="E85" s="16" t="s">
        <v>12</v>
      </c>
      <c r="F85" s="28">
        <v>40000</v>
      </c>
      <c r="G85" s="18"/>
      <c r="H85" s="19"/>
      <c r="I85" s="20"/>
      <c r="J85" s="72"/>
      <c r="K85" s="85"/>
      <c r="L85" s="86"/>
      <c r="M85" s="77"/>
      <c r="N85" s="52"/>
    </row>
    <row r="86" spans="1:14" ht="15.75" customHeight="1" x14ac:dyDescent="0.25">
      <c r="A86" s="14"/>
      <c r="B86" s="34"/>
      <c r="C86" s="35"/>
      <c r="D86" s="23" t="s">
        <v>131</v>
      </c>
      <c r="E86" s="16"/>
      <c r="F86" s="28"/>
      <c r="G86" s="18"/>
      <c r="H86" s="19"/>
      <c r="I86" s="20"/>
      <c r="J86" s="72"/>
      <c r="K86" s="87">
        <f>SUM(K83:K85)</f>
        <v>0</v>
      </c>
      <c r="L86" s="88">
        <f>SUM(L83:L85)</f>
        <v>0</v>
      </c>
      <c r="M86" s="78"/>
      <c r="N86" s="52">
        <v>137182.5</v>
      </c>
    </row>
    <row r="87" spans="1:14" ht="15.75" customHeight="1" x14ac:dyDescent="0.25">
      <c r="A87" s="14">
        <v>16</v>
      </c>
      <c r="B87" s="34" t="s">
        <v>7</v>
      </c>
      <c r="C87" s="35" t="s">
        <v>132</v>
      </c>
      <c r="D87" s="15" t="s">
        <v>133</v>
      </c>
      <c r="E87" s="16" t="s">
        <v>12</v>
      </c>
      <c r="F87" s="28">
        <v>20000</v>
      </c>
      <c r="G87" s="18"/>
      <c r="H87" s="19"/>
      <c r="I87" s="20"/>
      <c r="J87" s="72"/>
      <c r="K87" s="87"/>
      <c r="L87" s="88"/>
      <c r="M87" s="78"/>
      <c r="N87" s="52">
        <v>23100.000000000004</v>
      </c>
    </row>
    <row r="88" spans="1:14" ht="15.75" customHeight="1" x14ac:dyDescent="0.25">
      <c r="A88" s="14">
        <v>17</v>
      </c>
      <c r="B88" s="34" t="s">
        <v>134</v>
      </c>
      <c r="C88" s="35" t="s">
        <v>135</v>
      </c>
      <c r="D88" s="15" t="s">
        <v>136</v>
      </c>
      <c r="E88" s="16" t="s">
        <v>137</v>
      </c>
      <c r="F88" s="28">
        <v>600</v>
      </c>
      <c r="G88" s="18"/>
      <c r="H88" s="19"/>
      <c r="I88" s="20"/>
      <c r="J88" s="72"/>
      <c r="K88" s="85"/>
      <c r="L88" s="86"/>
      <c r="M88" s="77"/>
      <c r="N88" s="52">
        <v>2079</v>
      </c>
    </row>
    <row r="89" spans="1:14" ht="15.75" customHeight="1" x14ac:dyDescent="0.25">
      <c r="A89" s="14">
        <v>18</v>
      </c>
      <c r="B89" s="34" t="s">
        <v>7</v>
      </c>
      <c r="C89" s="35" t="s">
        <v>138</v>
      </c>
      <c r="D89" s="15" t="s">
        <v>139</v>
      </c>
      <c r="E89" s="16" t="s">
        <v>12</v>
      </c>
      <c r="F89" s="28">
        <v>5000</v>
      </c>
      <c r="G89" s="18"/>
      <c r="H89" s="19"/>
      <c r="I89" s="20"/>
      <c r="J89" s="72"/>
      <c r="K89" s="85"/>
      <c r="L89" s="86"/>
      <c r="M89" s="77"/>
      <c r="N89" s="52">
        <v>3150</v>
      </c>
    </row>
    <row r="90" spans="1:14" ht="43.5" customHeight="1" x14ac:dyDescent="0.25">
      <c r="A90" s="14">
        <v>19</v>
      </c>
      <c r="B90" s="34" t="s">
        <v>85</v>
      </c>
      <c r="C90" s="35" t="s">
        <v>140</v>
      </c>
      <c r="D90" s="15" t="s">
        <v>141</v>
      </c>
      <c r="E90" s="16" t="s">
        <v>12</v>
      </c>
      <c r="F90" s="28">
        <v>800</v>
      </c>
      <c r="G90" s="18"/>
      <c r="H90" s="19"/>
      <c r="I90" s="20"/>
      <c r="J90" s="72"/>
      <c r="K90" s="85"/>
      <c r="L90" s="86"/>
      <c r="M90" s="77"/>
      <c r="N90" s="52">
        <v>8400</v>
      </c>
    </row>
    <row r="91" spans="1:14" ht="15.75" customHeight="1" x14ac:dyDescent="0.25">
      <c r="A91" s="14">
        <v>20</v>
      </c>
      <c r="B91" s="34" t="s">
        <v>142</v>
      </c>
      <c r="C91" s="35" t="s">
        <v>143</v>
      </c>
      <c r="D91" s="15"/>
      <c r="E91" s="16" t="s">
        <v>12</v>
      </c>
      <c r="F91" s="28">
        <v>300000</v>
      </c>
      <c r="G91" s="18"/>
      <c r="H91" s="19"/>
      <c r="I91" s="20"/>
      <c r="J91" s="72"/>
      <c r="K91" s="85"/>
      <c r="L91" s="86"/>
      <c r="M91" s="77"/>
      <c r="N91" s="52">
        <v>3150</v>
      </c>
    </row>
    <row r="92" spans="1:14" ht="27.75" customHeight="1" x14ac:dyDescent="0.25">
      <c r="A92" s="14">
        <v>21</v>
      </c>
      <c r="B92" s="34" t="s">
        <v>7</v>
      </c>
      <c r="C92" s="35" t="s">
        <v>144</v>
      </c>
      <c r="D92" s="15" t="s">
        <v>145</v>
      </c>
      <c r="E92" s="16"/>
      <c r="F92" s="28"/>
      <c r="G92" s="18"/>
      <c r="H92" s="19"/>
      <c r="I92" s="20"/>
      <c r="J92" s="72"/>
      <c r="K92" s="85"/>
      <c r="L92" s="86"/>
      <c r="M92" s="77"/>
      <c r="N92" s="52"/>
    </row>
    <row r="93" spans="1:14" ht="15.75" customHeight="1" x14ac:dyDescent="0.25">
      <c r="A93" s="14" t="s">
        <v>146</v>
      </c>
      <c r="B93" s="34" t="s">
        <v>7</v>
      </c>
      <c r="C93" s="35"/>
      <c r="D93" s="15" t="s">
        <v>147</v>
      </c>
      <c r="E93" s="16" t="s">
        <v>12</v>
      </c>
      <c r="F93" s="28">
        <v>60000</v>
      </c>
      <c r="G93" s="18"/>
      <c r="H93" s="19"/>
      <c r="I93" s="20"/>
      <c r="J93" s="72"/>
      <c r="K93" s="85"/>
      <c r="L93" s="86"/>
      <c r="M93" s="77"/>
      <c r="N93" s="52"/>
    </row>
    <row r="94" spans="1:14" ht="15.75" customHeight="1" x14ac:dyDescent="0.25">
      <c r="A94" s="14" t="s">
        <v>148</v>
      </c>
      <c r="B94" s="34" t="s">
        <v>7</v>
      </c>
      <c r="C94" s="35"/>
      <c r="D94" s="15" t="s">
        <v>149</v>
      </c>
      <c r="E94" s="16" t="s">
        <v>12</v>
      </c>
      <c r="F94" s="28">
        <v>60000</v>
      </c>
      <c r="G94" s="18"/>
      <c r="H94" s="19"/>
      <c r="I94" s="20"/>
      <c r="J94" s="72"/>
      <c r="K94" s="85"/>
      <c r="L94" s="86"/>
      <c r="M94" s="77"/>
      <c r="N94" s="52"/>
    </row>
    <row r="95" spans="1:14" ht="15.75" customHeight="1" x14ac:dyDescent="0.25">
      <c r="A95" s="14" t="s">
        <v>150</v>
      </c>
      <c r="B95" s="34" t="s">
        <v>7</v>
      </c>
      <c r="C95" s="35"/>
      <c r="D95" s="15" t="s">
        <v>151</v>
      </c>
      <c r="E95" s="16" t="s">
        <v>12</v>
      </c>
      <c r="F95" s="28">
        <v>12000</v>
      </c>
      <c r="G95" s="18"/>
      <c r="H95" s="19"/>
      <c r="I95" s="20"/>
      <c r="J95" s="72"/>
      <c r="K95" s="85"/>
      <c r="L95" s="86"/>
      <c r="M95" s="77"/>
      <c r="N95" s="52"/>
    </row>
    <row r="96" spans="1:14" ht="15.75" customHeight="1" x14ac:dyDescent="0.25">
      <c r="A96" s="14"/>
      <c r="B96" s="34"/>
      <c r="C96" s="35"/>
      <c r="D96" s="23" t="s">
        <v>152</v>
      </c>
      <c r="E96" s="16"/>
      <c r="F96" s="28"/>
      <c r="G96" s="18"/>
      <c r="H96" s="19"/>
      <c r="I96" s="20"/>
      <c r="J96" s="72"/>
      <c r="K96" s="87">
        <f>SUM(K93:K95)</f>
        <v>0</v>
      </c>
      <c r="L96" s="88">
        <f>SUM(L93:L95)</f>
        <v>0</v>
      </c>
      <c r="M96" s="78"/>
      <c r="N96" s="52">
        <v>7560</v>
      </c>
    </row>
    <row r="97" spans="1:14" ht="29.25" customHeight="1" x14ac:dyDescent="0.25">
      <c r="A97" s="14">
        <v>22</v>
      </c>
      <c r="B97" s="34" t="s">
        <v>7</v>
      </c>
      <c r="C97" s="35" t="s">
        <v>153</v>
      </c>
      <c r="D97" s="15" t="s">
        <v>154</v>
      </c>
      <c r="E97" s="16" t="s">
        <v>12</v>
      </c>
      <c r="F97" s="36">
        <v>150</v>
      </c>
      <c r="G97" s="18"/>
      <c r="H97" s="19"/>
      <c r="I97" s="20"/>
      <c r="J97" s="72"/>
      <c r="K97" s="85"/>
      <c r="L97" s="86"/>
      <c r="M97" s="77"/>
      <c r="N97" s="52">
        <v>315</v>
      </c>
    </row>
    <row r="98" spans="1:14" ht="27.75" customHeight="1" x14ac:dyDescent="0.25">
      <c r="A98" s="14">
        <v>23</v>
      </c>
      <c r="B98" s="34" t="s">
        <v>7</v>
      </c>
      <c r="C98" s="35" t="s">
        <v>153</v>
      </c>
      <c r="D98" s="15" t="s">
        <v>155</v>
      </c>
      <c r="E98" s="16" t="s">
        <v>12</v>
      </c>
      <c r="F98" s="36">
        <v>150</v>
      </c>
      <c r="G98" s="18"/>
      <c r="H98" s="19"/>
      <c r="I98" s="20"/>
      <c r="J98" s="72"/>
      <c r="K98" s="85"/>
      <c r="L98" s="86"/>
      <c r="M98" s="77"/>
      <c r="N98" s="52">
        <v>393.75</v>
      </c>
    </row>
    <row r="99" spans="1:14" ht="27.75" customHeight="1" x14ac:dyDescent="0.25">
      <c r="A99" s="14">
        <v>24</v>
      </c>
      <c r="B99" s="34" t="s">
        <v>7</v>
      </c>
      <c r="C99" s="35" t="s">
        <v>153</v>
      </c>
      <c r="D99" s="15" t="s">
        <v>156</v>
      </c>
      <c r="E99" s="16" t="s">
        <v>12</v>
      </c>
      <c r="F99" s="36">
        <v>150</v>
      </c>
      <c r="G99" s="18"/>
      <c r="H99" s="19"/>
      <c r="I99" s="20"/>
      <c r="J99" s="72"/>
      <c r="K99" s="85"/>
      <c r="L99" s="86"/>
      <c r="M99" s="77"/>
      <c r="N99" s="52">
        <v>504.00000000000006</v>
      </c>
    </row>
    <row r="100" spans="1:14" ht="25.5" customHeight="1" x14ac:dyDescent="0.25">
      <c r="A100" s="14">
        <v>25</v>
      </c>
      <c r="B100" s="34" t="s">
        <v>7</v>
      </c>
      <c r="C100" s="35" t="s">
        <v>153</v>
      </c>
      <c r="D100" s="15" t="s">
        <v>157</v>
      </c>
      <c r="E100" s="16" t="s">
        <v>12</v>
      </c>
      <c r="F100" s="36">
        <v>150</v>
      </c>
      <c r="G100" s="18"/>
      <c r="H100" s="19"/>
      <c r="I100" s="20"/>
      <c r="J100" s="72"/>
      <c r="K100" s="85"/>
      <c r="L100" s="86"/>
      <c r="M100" s="77"/>
      <c r="N100" s="52">
        <v>630</v>
      </c>
    </row>
    <row r="101" spans="1:14" ht="15.75" customHeight="1" x14ac:dyDescent="0.25">
      <c r="A101" s="14">
        <v>26</v>
      </c>
      <c r="B101" s="34" t="s">
        <v>7</v>
      </c>
      <c r="C101" s="35" t="s">
        <v>158</v>
      </c>
      <c r="D101" s="15"/>
      <c r="E101" s="16"/>
      <c r="F101" s="28"/>
      <c r="G101" s="18"/>
      <c r="H101" s="19"/>
      <c r="I101" s="20"/>
      <c r="J101" s="72"/>
      <c r="K101" s="85"/>
      <c r="L101" s="86"/>
      <c r="M101" s="77"/>
      <c r="N101" s="52"/>
    </row>
    <row r="102" spans="1:14" ht="15.75" customHeight="1" x14ac:dyDescent="0.25">
      <c r="A102" s="14" t="s">
        <v>159</v>
      </c>
      <c r="B102" s="34" t="s">
        <v>7</v>
      </c>
      <c r="C102" s="35"/>
      <c r="D102" s="15" t="s">
        <v>388</v>
      </c>
      <c r="E102" s="16"/>
      <c r="F102" s="28">
        <v>4000</v>
      </c>
      <c r="G102" s="18"/>
      <c r="H102" s="19"/>
      <c r="I102" s="20"/>
      <c r="J102" s="72"/>
      <c r="K102" s="85"/>
      <c r="L102" s="86"/>
      <c r="M102" s="77"/>
      <c r="N102" s="52"/>
    </row>
    <row r="103" spans="1:14" ht="15.75" customHeight="1" x14ac:dyDescent="0.25">
      <c r="A103" s="14" t="s">
        <v>160</v>
      </c>
      <c r="B103" s="34" t="s">
        <v>7</v>
      </c>
      <c r="C103" s="35"/>
      <c r="D103" s="15" t="s">
        <v>389</v>
      </c>
      <c r="E103" s="16"/>
      <c r="F103" s="28">
        <v>10000</v>
      </c>
      <c r="G103" s="18"/>
      <c r="H103" s="19"/>
      <c r="I103" s="20"/>
      <c r="J103" s="72"/>
      <c r="K103" s="85"/>
      <c r="L103" s="86"/>
      <c r="M103" s="77"/>
      <c r="N103" s="52"/>
    </row>
    <row r="104" spans="1:14" ht="15.75" customHeight="1" x14ac:dyDescent="0.25">
      <c r="A104" s="14" t="s">
        <v>161</v>
      </c>
      <c r="B104" s="34" t="s">
        <v>7</v>
      </c>
      <c r="C104" s="35"/>
      <c r="D104" s="15" t="s">
        <v>390</v>
      </c>
      <c r="E104" s="16"/>
      <c r="F104" s="28">
        <v>3500</v>
      </c>
      <c r="G104" s="18"/>
      <c r="H104" s="19"/>
      <c r="I104" s="20"/>
      <c r="J104" s="72"/>
      <c r="K104" s="85"/>
      <c r="L104" s="86"/>
      <c r="M104" s="77"/>
      <c r="N104" s="52"/>
    </row>
    <row r="105" spans="1:14" ht="15.75" customHeight="1" x14ac:dyDescent="0.25">
      <c r="A105" s="14"/>
      <c r="B105" s="34"/>
      <c r="C105" s="35"/>
      <c r="D105" s="23" t="s">
        <v>162</v>
      </c>
      <c r="E105" s="16"/>
      <c r="F105" s="28"/>
      <c r="G105" s="18"/>
      <c r="H105" s="19"/>
      <c r="I105" s="20"/>
      <c r="J105" s="72"/>
      <c r="K105" s="87">
        <f>SUM(K102:K104)</f>
        <v>0</v>
      </c>
      <c r="L105" s="88">
        <f>SUM(L102:L104)</f>
        <v>0</v>
      </c>
      <c r="M105" s="78"/>
      <c r="N105" s="52">
        <v>7297.5</v>
      </c>
    </row>
    <row r="106" spans="1:14" ht="33" customHeight="1" x14ac:dyDescent="0.25">
      <c r="A106" s="14">
        <v>27</v>
      </c>
      <c r="B106" s="34" t="s">
        <v>7</v>
      </c>
      <c r="C106" s="35" t="s">
        <v>163</v>
      </c>
      <c r="D106" s="15" t="s">
        <v>164</v>
      </c>
      <c r="E106" s="16"/>
      <c r="F106" s="28"/>
      <c r="G106" s="18"/>
      <c r="H106" s="19"/>
      <c r="I106" s="20"/>
      <c r="J106" s="72"/>
      <c r="K106" s="85"/>
      <c r="L106" s="86"/>
      <c r="M106" s="77"/>
      <c r="N106" s="52"/>
    </row>
    <row r="107" spans="1:14" ht="17.25" customHeight="1" x14ac:dyDescent="0.25">
      <c r="A107" s="14" t="s">
        <v>165</v>
      </c>
      <c r="B107" s="34" t="s">
        <v>7</v>
      </c>
      <c r="C107" s="35"/>
      <c r="D107" s="15" t="s">
        <v>166</v>
      </c>
      <c r="E107" s="16" t="s">
        <v>12</v>
      </c>
      <c r="F107" s="28">
        <v>5000</v>
      </c>
      <c r="G107" s="18"/>
      <c r="H107" s="19"/>
      <c r="I107" s="20"/>
      <c r="J107" s="72"/>
      <c r="K107" s="85"/>
      <c r="L107" s="86"/>
      <c r="M107" s="77"/>
      <c r="N107" s="52"/>
    </row>
    <row r="108" spans="1:14" ht="16.5" customHeight="1" x14ac:dyDescent="0.25">
      <c r="A108" s="14" t="s">
        <v>167</v>
      </c>
      <c r="B108" s="34" t="s">
        <v>7</v>
      </c>
      <c r="C108" s="35"/>
      <c r="D108" s="15" t="s">
        <v>168</v>
      </c>
      <c r="E108" s="16" t="s">
        <v>12</v>
      </c>
      <c r="F108" s="28">
        <v>10000</v>
      </c>
      <c r="G108" s="18"/>
      <c r="H108" s="19"/>
      <c r="I108" s="20"/>
      <c r="J108" s="72"/>
      <c r="K108" s="85"/>
      <c r="L108" s="86"/>
      <c r="M108" s="77"/>
      <c r="N108" s="52"/>
    </row>
    <row r="109" spans="1:14" ht="21" customHeight="1" x14ac:dyDescent="0.25">
      <c r="A109" s="14" t="s">
        <v>169</v>
      </c>
      <c r="B109" s="34" t="s">
        <v>7</v>
      </c>
      <c r="C109" s="35"/>
      <c r="D109" s="15" t="s">
        <v>170</v>
      </c>
      <c r="E109" s="16" t="s">
        <v>12</v>
      </c>
      <c r="F109" s="28">
        <v>4000</v>
      </c>
      <c r="G109" s="18"/>
      <c r="H109" s="19"/>
      <c r="I109" s="20"/>
      <c r="J109" s="72"/>
      <c r="K109" s="85"/>
      <c r="L109" s="86"/>
      <c r="M109" s="77"/>
      <c r="N109" s="52"/>
    </row>
    <row r="110" spans="1:14" ht="20.25" customHeight="1" x14ac:dyDescent="0.25">
      <c r="A110" s="14"/>
      <c r="B110" s="34"/>
      <c r="C110" s="35"/>
      <c r="D110" s="23" t="s">
        <v>171</v>
      </c>
      <c r="E110" s="16"/>
      <c r="F110" s="28"/>
      <c r="G110" s="18"/>
      <c r="H110" s="19"/>
      <c r="I110" s="20"/>
      <c r="J110" s="72"/>
      <c r="K110" s="87">
        <f>SUM(K107:K109)</f>
        <v>0</v>
      </c>
      <c r="L110" s="88">
        <f>SUM(L107:L109)</f>
        <v>0</v>
      </c>
      <c r="M110" s="78"/>
      <c r="N110" s="52">
        <v>6720</v>
      </c>
    </row>
    <row r="111" spans="1:14" ht="117" customHeight="1" x14ac:dyDescent="0.25">
      <c r="A111" s="14">
        <v>28</v>
      </c>
      <c r="B111" s="34" t="s">
        <v>7</v>
      </c>
      <c r="C111" s="35" t="s">
        <v>172</v>
      </c>
      <c r="D111" s="15" t="s">
        <v>173</v>
      </c>
      <c r="E111" s="16"/>
      <c r="F111" s="28"/>
      <c r="G111" s="18"/>
      <c r="H111" s="19"/>
      <c r="I111" s="20"/>
      <c r="J111" s="72"/>
      <c r="K111" s="87"/>
      <c r="L111" s="88"/>
      <c r="M111" s="78"/>
      <c r="N111" s="52"/>
    </row>
    <row r="112" spans="1:14" ht="15.75" customHeight="1" x14ac:dyDescent="0.25">
      <c r="A112" s="14" t="s">
        <v>174</v>
      </c>
      <c r="B112" s="34" t="s">
        <v>7</v>
      </c>
      <c r="C112" s="35"/>
      <c r="D112" s="15" t="s">
        <v>175</v>
      </c>
      <c r="E112" s="16" t="s">
        <v>12</v>
      </c>
      <c r="F112" s="28">
        <v>7500</v>
      </c>
      <c r="G112" s="18"/>
      <c r="H112" s="19"/>
      <c r="I112" s="20"/>
      <c r="J112" s="72"/>
      <c r="K112" s="85"/>
      <c r="L112" s="86"/>
      <c r="M112" s="77"/>
      <c r="N112" s="52"/>
    </row>
    <row r="113" spans="1:14" ht="15.75" customHeight="1" x14ac:dyDescent="0.25">
      <c r="A113" s="14" t="s">
        <v>176</v>
      </c>
      <c r="B113" s="34" t="s">
        <v>7</v>
      </c>
      <c r="C113" s="35"/>
      <c r="D113" s="15" t="s">
        <v>177</v>
      </c>
      <c r="E113" s="16" t="s">
        <v>12</v>
      </c>
      <c r="F113" s="28">
        <v>7500</v>
      </c>
      <c r="G113" s="18"/>
      <c r="H113" s="19"/>
      <c r="I113" s="20"/>
      <c r="J113" s="72"/>
      <c r="K113" s="85"/>
      <c r="L113" s="86"/>
      <c r="M113" s="77"/>
      <c r="N113" s="52"/>
    </row>
    <row r="114" spans="1:14" ht="15.75" customHeight="1" x14ac:dyDescent="0.25">
      <c r="A114" s="14" t="s">
        <v>178</v>
      </c>
      <c r="B114" s="34" t="s">
        <v>7</v>
      </c>
      <c r="C114" s="35"/>
      <c r="D114" s="15" t="s">
        <v>179</v>
      </c>
      <c r="E114" s="16" t="s">
        <v>12</v>
      </c>
      <c r="F114" s="28">
        <v>2000</v>
      </c>
      <c r="G114" s="18"/>
      <c r="H114" s="19"/>
      <c r="I114" s="20"/>
      <c r="J114" s="72"/>
      <c r="K114" s="85"/>
      <c r="L114" s="86"/>
      <c r="M114" s="77"/>
      <c r="N114" s="52"/>
    </row>
    <row r="115" spans="1:14" ht="15.75" customHeight="1" x14ac:dyDescent="0.25">
      <c r="A115" s="14"/>
      <c r="B115" s="34"/>
      <c r="C115" s="35"/>
      <c r="D115" s="23" t="s">
        <v>180</v>
      </c>
      <c r="E115" s="16"/>
      <c r="F115" s="28"/>
      <c r="G115" s="18"/>
      <c r="H115" s="19"/>
      <c r="I115" s="20"/>
      <c r="J115" s="72"/>
      <c r="K115" s="87">
        <f>SUM(K112:K114)</f>
        <v>0</v>
      </c>
      <c r="L115" s="88">
        <f>SUM(L112:L114)</f>
        <v>0</v>
      </c>
      <c r="M115" s="78"/>
      <c r="N115" s="52">
        <v>160440.00000000003</v>
      </c>
    </row>
    <row r="116" spans="1:14" ht="94.5" customHeight="1" x14ac:dyDescent="0.25">
      <c r="A116" s="14">
        <v>29</v>
      </c>
      <c r="B116" s="34" t="s">
        <v>7</v>
      </c>
      <c r="C116" s="35" t="s">
        <v>181</v>
      </c>
      <c r="D116" s="15" t="s">
        <v>182</v>
      </c>
      <c r="E116" s="16"/>
      <c r="F116" s="28"/>
      <c r="G116" s="18"/>
      <c r="H116" s="19"/>
      <c r="I116" s="20"/>
      <c r="J116" s="72"/>
      <c r="K116" s="87"/>
      <c r="L116" s="88"/>
      <c r="M116" s="78"/>
      <c r="N116" s="52"/>
    </row>
    <row r="117" spans="1:14" ht="19.5" customHeight="1" x14ac:dyDescent="0.25">
      <c r="A117" s="14" t="s">
        <v>183</v>
      </c>
      <c r="B117" s="34" t="s">
        <v>7</v>
      </c>
      <c r="C117" s="35"/>
      <c r="D117" s="15" t="s">
        <v>184</v>
      </c>
      <c r="E117" s="16" t="s">
        <v>12</v>
      </c>
      <c r="F117" s="28">
        <v>100</v>
      </c>
      <c r="G117" s="18"/>
      <c r="H117" s="19"/>
      <c r="I117" s="20"/>
      <c r="J117" s="72"/>
      <c r="K117" s="85"/>
      <c r="L117" s="86"/>
      <c r="M117" s="77"/>
      <c r="N117" s="52"/>
    </row>
    <row r="118" spans="1:14" ht="21.75" customHeight="1" x14ac:dyDescent="0.25">
      <c r="A118" s="14" t="s">
        <v>185</v>
      </c>
      <c r="B118" s="34" t="s">
        <v>7</v>
      </c>
      <c r="C118" s="35"/>
      <c r="D118" s="15" t="s">
        <v>186</v>
      </c>
      <c r="E118" s="16" t="s">
        <v>12</v>
      </c>
      <c r="F118" s="28">
        <v>100</v>
      </c>
      <c r="G118" s="18"/>
      <c r="H118" s="19"/>
      <c r="I118" s="20"/>
      <c r="J118" s="72"/>
      <c r="K118" s="85"/>
      <c r="L118" s="86"/>
      <c r="M118" s="77"/>
      <c r="N118" s="52"/>
    </row>
    <row r="119" spans="1:14" ht="22.5" customHeight="1" x14ac:dyDescent="0.25">
      <c r="A119" s="14" t="s">
        <v>187</v>
      </c>
      <c r="B119" s="34" t="s">
        <v>7</v>
      </c>
      <c r="C119" s="35"/>
      <c r="D119" s="15" t="s">
        <v>188</v>
      </c>
      <c r="E119" s="16" t="s">
        <v>12</v>
      </c>
      <c r="F119" s="28">
        <v>100</v>
      </c>
      <c r="G119" s="18"/>
      <c r="H119" s="19"/>
      <c r="I119" s="20"/>
      <c r="J119" s="72"/>
      <c r="K119" s="85"/>
      <c r="L119" s="86"/>
      <c r="M119" s="77"/>
      <c r="N119" s="52"/>
    </row>
    <row r="120" spans="1:14" ht="18.75" customHeight="1" x14ac:dyDescent="0.25">
      <c r="A120" s="14"/>
      <c r="B120" s="34"/>
      <c r="C120" s="35"/>
      <c r="D120" s="23" t="s">
        <v>189</v>
      </c>
      <c r="E120" s="16"/>
      <c r="F120" s="28"/>
      <c r="G120" s="18"/>
      <c r="H120" s="19"/>
      <c r="I120" s="20"/>
      <c r="J120" s="72"/>
      <c r="K120" s="87">
        <f>SUM(K117:K119)</f>
        <v>0</v>
      </c>
      <c r="L120" s="88">
        <f>SUM(L117:L119)</f>
        <v>0</v>
      </c>
      <c r="M120" s="78"/>
      <c r="N120" s="52">
        <v>1785</v>
      </c>
    </row>
    <row r="121" spans="1:14" ht="53.1" customHeight="1" x14ac:dyDescent="0.25">
      <c r="A121" s="14">
        <v>30</v>
      </c>
      <c r="B121" s="34" t="s">
        <v>7</v>
      </c>
      <c r="C121" s="35" t="s">
        <v>190</v>
      </c>
      <c r="D121" s="24" t="s">
        <v>191</v>
      </c>
      <c r="E121" s="16"/>
      <c r="F121" s="28"/>
      <c r="G121" s="18"/>
      <c r="H121" s="19"/>
      <c r="I121" s="20"/>
      <c r="J121" s="72"/>
      <c r="K121" s="85"/>
      <c r="L121" s="86"/>
      <c r="M121" s="77"/>
      <c r="N121" s="52"/>
    </row>
    <row r="122" spans="1:14" ht="18" customHeight="1" x14ac:dyDescent="0.25">
      <c r="A122" s="14" t="s">
        <v>192</v>
      </c>
      <c r="B122" s="34" t="s">
        <v>7</v>
      </c>
      <c r="C122" s="35"/>
      <c r="D122" s="15" t="s">
        <v>193</v>
      </c>
      <c r="E122" s="16" t="s">
        <v>12</v>
      </c>
      <c r="F122" s="28">
        <v>1000</v>
      </c>
      <c r="G122" s="18"/>
      <c r="H122" s="19"/>
      <c r="I122" s="20"/>
      <c r="J122" s="72"/>
      <c r="K122" s="85"/>
      <c r="L122" s="86"/>
      <c r="M122" s="77"/>
      <c r="N122" s="52"/>
    </row>
    <row r="123" spans="1:14" ht="16.5" customHeight="1" x14ac:dyDescent="0.25">
      <c r="A123" s="14" t="s">
        <v>194</v>
      </c>
      <c r="B123" s="34" t="s">
        <v>7</v>
      </c>
      <c r="C123" s="35"/>
      <c r="D123" s="15" t="s">
        <v>195</v>
      </c>
      <c r="E123" s="16" t="s">
        <v>12</v>
      </c>
      <c r="F123" s="28">
        <v>1000</v>
      </c>
      <c r="G123" s="18"/>
      <c r="H123" s="19"/>
      <c r="I123" s="20"/>
      <c r="J123" s="72"/>
      <c r="K123" s="85"/>
      <c r="L123" s="86"/>
      <c r="M123" s="77"/>
      <c r="N123" s="52"/>
    </row>
    <row r="124" spans="1:14" ht="18.75" customHeight="1" x14ac:dyDescent="0.25">
      <c r="A124" s="14" t="s">
        <v>196</v>
      </c>
      <c r="B124" s="34" t="s">
        <v>7</v>
      </c>
      <c r="C124" s="35"/>
      <c r="D124" s="15" t="s">
        <v>197</v>
      </c>
      <c r="E124" s="16" t="s">
        <v>12</v>
      </c>
      <c r="F124" s="28">
        <v>1000</v>
      </c>
      <c r="G124" s="18"/>
      <c r="H124" s="19"/>
      <c r="I124" s="20"/>
      <c r="J124" s="72"/>
      <c r="K124" s="85"/>
      <c r="L124" s="86"/>
      <c r="M124" s="77"/>
      <c r="N124" s="52"/>
    </row>
    <row r="125" spans="1:14" ht="19.5" customHeight="1" x14ac:dyDescent="0.25">
      <c r="A125" s="14" t="s">
        <v>198</v>
      </c>
      <c r="B125" s="34" t="s">
        <v>7</v>
      </c>
      <c r="C125" s="35"/>
      <c r="D125" s="15" t="s">
        <v>199</v>
      </c>
      <c r="E125" s="16" t="s">
        <v>12</v>
      </c>
      <c r="F125" s="28">
        <v>1000</v>
      </c>
      <c r="G125" s="18"/>
      <c r="H125" s="19"/>
      <c r="I125" s="20"/>
      <c r="J125" s="72"/>
      <c r="K125" s="85"/>
      <c r="L125" s="86"/>
      <c r="M125" s="77"/>
      <c r="N125" s="52"/>
    </row>
    <row r="126" spans="1:14" ht="21.75" customHeight="1" x14ac:dyDescent="0.25">
      <c r="A126" s="14"/>
      <c r="B126" s="34"/>
      <c r="C126" s="35"/>
      <c r="D126" s="23" t="s">
        <v>200</v>
      </c>
      <c r="E126" s="16"/>
      <c r="F126" s="28"/>
      <c r="G126" s="18"/>
      <c r="H126" s="19"/>
      <c r="I126" s="20"/>
      <c r="J126" s="72"/>
      <c r="K126" s="87">
        <f>SUM(K122:K125)</f>
        <v>0</v>
      </c>
      <c r="L126" s="88">
        <f>SUM(L122:L125)</f>
        <v>0</v>
      </c>
      <c r="M126" s="78"/>
      <c r="N126" s="52">
        <v>4588.5</v>
      </c>
    </row>
    <row r="127" spans="1:14" ht="114.6" customHeight="1" x14ac:dyDescent="0.25">
      <c r="A127" s="14">
        <v>31</v>
      </c>
      <c r="B127" s="34" t="s">
        <v>85</v>
      </c>
      <c r="C127" s="35" t="s">
        <v>201</v>
      </c>
      <c r="D127" s="24" t="s">
        <v>202</v>
      </c>
      <c r="E127" s="26"/>
      <c r="F127" s="27"/>
      <c r="G127" s="27"/>
      <c r="H127" s="27"/>
      <c r="I127" s="27"/>
      <c r="J127" s="73"/>
      <c r="K127" s="89"/>
      <c r="L127" s="90"/>
      <c r="M127" s="79"/>
      <c r="N127" s="52"/>
    </row>
    <row r="128" spans="1:14" ht="15.75" customHeight="1" x14ac:dyDescent="0.25">
      <c r="A128" s="14" t="s">
        <v>203</v>
      </c>
      <c r="B128" s="34" t="s">
        <v>85</v>
      </c>
      <c r="C128" s="35"/>
      <c r="D128" s="15" t="s">
        <v>204</v>
      </c>
      <c r="E128" s="16" t="s">
        <v>12</v>
      </c>
      <c r="F128" s="28">
        <v>170000</v>
      </c>
      <c r="G128" s="18"/>
      <c r="H128" s="19"/>
      <c r="I128" s="20"/>
      <c r="J128" s="72"/>
      <c r="K128" s="85"/>
      <c r="L128" s="86"/>
      <c r="M128" s="77"/>
      <c r="N128" s="52"/>
    </row>
    <row r="129" spans="1:14" ht="16.5" customHeight="1" x14ac:dyDescent="0.25">
      <c r="A129" s="14" t="s">
        <v>205</v>
      </c>
      <c r="B129" s="34" t="s">
        <v>85</v>
      </c>
      <c r="C129" s="35"/>
      <c r="D129" s="15" t="s">
        <v>206</v>
      </c>
      <c r="E129" s="16" t="s">
        <v>12</v>
      </c>
      <c r="F129" s="28">
        <v>170000</v>
      </c>
      <c r="G129" s="18"/>
      <c r="H129" s="19"/>
      <c r="I129" s="20"/>
      <c r="J129" s="72"/>
      <c r="K129" s="85"/>
      <c r="L129" s="86"/>
      <c r="M129" s="77"/>
      <c r="N129" s="52"/>
    </row>
    <row r="130" spans="1:14" ht="14.25" customHeight="1" x14ac:dyDescent="0.25">
      <c r="A130" s="14" t="s">
        <v>207</v>
      </c>
      <c r="B130" s="34" t="s">
        <v>85</v>
      </c>
      <c r="C130" s="35"/>
      <c r="D130" s="15" t="s">
        <v>208</v>
      </c>
      <c r="E130" s="16" t="s">
        <v>12</v>
      </c>
      <c r="F130" s="28">
        <v>45000</v>
      </c>
      <c r="G130" s="18"/>
      <c r="H130" s="19"/>
      <c r="I130" s="20"/>
      <c r="J130" s="72"/>
      <c r="K130" s="85"/>
      <c r="L130" s="86"/>
      <c r="M130" s="77"/>
      <c r="N130" s="52"/>
    </row>
    <row r="131" spans="1:14" ht="14.25" customHeight="1" x14ac:dyDescent="0.25">
      <c r="A131" s="14"/>
      <c r="B131" s="34"/>
      <c r="C131" s="35"/>
      <c r="D131" s="23" t="s">
        <v>209</v>
      </c>
      <c r="E131" s="16"/>
      <c r="F131" s="28"/>
      <c r="G131" s="18"/>
      <c r="H131" s="19"/>
      <c r="I131" s="20"/>
      <c r="J131" s="72"/>
      <c r="K131" s="87">
        <f>SUM(K128:K130)</f>
        <v>0</v>
      </c>
      <c r="L131" s="88">
        <f>SUM(L128:L130)</f>
        <v>0</v>
      </c>
      <c r="M131" s="78"/>
      <c r="N131" s="52">
        <v>131092.5</v>
      </c>
    </row>
    <row r="132" spans="1:14" ht="96" customHeight="1" x14ac:dyDescent="0.25">
      <c r="A132" s="14">
        <v>32</v>
      </c>
      <c r="B132" s="34" t="s">
        <v>7</v>
      </c>
      <c r="C132" s="35" t="s">
        <v>210</v>
      </c>
      <c r="D132" s="24" t="s">
        <v>211</v>
      </c>
      <c r="E132" s="16"/>
      <c r="F132" s="28"/>
      <c r="G132" s="18"/>
      <c r="H132" s="19"/>
      <c r="I132" s="20"/>
      <c r="J132" s="72"/>
      <c r="K132" s="85"/>
      <c r="L132" s="86"/>
      <c r="M132" s="77"/>
      <c r="N132" s="52"/>
    </row>
    <row r="133" spans="1:14" ht="18.75" customHeight="1" x14ac:dyDescent="0.25">
      <c r="A133" s="14" t="s">
        <v>212</v>
      </c>
      <c r="B133" s="34" t="s">
        <v>7</v>
      </c>
      <c r="C133" s="37"/>
      <c r="D133" s="24" t="s">
        <v>213</v>
      </c>
      <c r="E133" s="16" t="s">
        <v>12</v>
      </c>
      <c r="F133" s="28">
        <v>1200</v>
      </c>
      <c r="G133" s="18"/>
      <c r="H133" s="19"/>
      <c r="I133" s="20"/>
      <c r="J133" s="72"/>
      <c r="K133" s="85"/>
      <c r="L133" s="86"/>
      <c r="M133" s="77"/>
      <c r="N133" s="52"/>
    </row>
    <row r="134" spans="1:14" ht="18.75" customHeight="1" x14ac:dyDescent="0.25">
      <c r="A134" s="14" t="s">
        <v>214</v>
      </c>
      <c r="B134" s="34" t="s">
        <v>7</v>
      </c>
      <c r="C134" s="35"/>
      <c r="D134" s="15" t="s">
        <v>215</v>
      </c>
      <c r="E134" s="16" t="s">
        <v>12</v>
      </c>
      <c r="F134" s="28">
        <v>600</v>
      </c>
      <c r="G134" s="18"/>
      <c r="H134" s="19"/>
      <c r="I134" s="20"/>
      <c r="J134" s="72"/>
      <c r="K134" s="85"/>
      <c r="L134" s="86"/>
      <c r="M134" s="77"/>
      <c r="N134" s="52"/>
    </row>
    <row r="135" spans="1:14" ht="20.25" customHeight="1" x14ac:dyDescent="0.25">
      <c r="A135" s="14" t="s">
        <v>216</v>
      </c>
      <c r="B135" s="34" t="s">
        <v>7</v>
      </c>
      <c r="C135" s="35"/>
      <c r="D135" s="15" t="s">
        <v>217</v>
      </c>
      <c r="E135" s="16" t="s">
        <v>12</v>
      </c>
      <c r="F135" s="28">
        <v>280</v>
      </c>
      <c r="G135" s="18"/>
      <c r="H135" s="19"/>
      <c r="I135" s="20"/>
      <c r="J135" s="72"/>
      <c r="K135" s="85"/>
      <c r="L135" s="86"/>
      <c r="M135" s="77"/>
      <c r="N135" s="52"/>
    </row>
    <row r="136" spans="1:14" ht="18.75" customHeight="1" x14ac:dyDescent="0.25">
      <c r="A136" s="14"/>
      <c r="B136" s="34"/>
      <c r="C136" s="35"/>
      <c r="D136" s="23" t="s">
        <v>218</v>
      </c>
      <c r="E136" s="16"/>
      <c r="F136" s="28"/>
      <c r="G136" s="18"/>
      <c r="H136" s="19"/>
      <c r="I136" s="20"/>
      <c r="J136" s="72"/>
      <c r="K136" s="87">
        <f>SUM(K133:K135)</f>
        <v>0</v>
      </c>
      <c r="L136" s="88">
        <f>SUM(L133:L135)</f>
        <v>0</v>
      </c>
      <c r="M136" s="78"/>
      <c r="N136" s="52">
        <v>9870</v>
      </c>
    </row>
    <row r="137" spans="1:14" ht="95.45" customHeight="1" x14ac:dyDescent="0.25">
      <c r="A137" s="14">
        <v>33</v>
      </c>
      <c r="B137" s="34" t="s">
        <v>7</v>
      </c>
      <c r="C137" s="35" t="s">
        <v>219</v>
      </c>
      <c r="D137" s="24" t="s">
        <v>220</v>
      </c>
      <c r="E137" s="16"/>
      <c r="F137" s="28"/>
      <c r="G137" s="18"/>
      <c r="H137" s="19"/>
      <c r="I137" s="20"/>
      <c r="J137" s="72"/>
      <c r="K137" s="87"/>
      <c r="L137" s="88"/>
      <c r="M137" s="78"/>
      <c r="N137" s="52"/>
    </row>
    <row r="138" spans="1:14" ht="16.5" customHeight="1" x14ac:dyDescent="0.25">
      <c r="A138" s="14" t="s">
        <v>221</v>
      </c>
      <c r="B138" s="34" t="s">
        <v>7</v>
      </c>
      <c r="C138" s="35"/>
      <c r="D138" s="15" t="s">
        <v>222</v>
      </c>
      <c r="E138" s="16" t="s">
        <v>12</v>
      </c>
      <c r="F138" s="28">
        <v>200</v>
      </c>
      <c r="G138" s="18"/>
      <c r="H138" s="19"/>
      <c r="I138" s="20"/>
      <c r="J138" s="72"/>
      <c r="K138" s="85"/>
      <c r="L138" s="86"/>
      <c r="M138" s="77"/>
      <c r="N138" s="52"/>
    </row>
    <row r="139" spans="1:14" ht="15.75" customHeight="1" x14ac:dyDescent="0.25">
      <c r="A139" s="14" t="s">
        <v>223</v>
      </c>
      <c r="B139" s="34" t="s">
        <v>7</v>
      </c>
      <c r="C139" s="35"/>
      <c r="D139" s="15" t="s">
        <v>217</v>
      </c>
      <c r="E139" s="16" t="s">
        <v>12</v>
      </c>
      <c r="F139" s="28">
        <v>180</v>
      </c>
      <c r="G139" s="18"/>
      <c r="H139" s="19"/>
      <c r="I139" s="20"/>
      <c r="J139" s="72"/>
      <c r="K139" s="85"/>
      <c r="L139" s="86"/>
      <c r="M139" s="77"/>
      <c r="N139" s="52"/>
    </row>
    <row r="140" spans="1:14" ht="18" customHeight="1" x14ac:dyDescent="0.25">
      <c r="A140" s="14" t="s">
        <v>224</v>
      </c>
      <c r="B140" s="34" t="s">
        <v>7</v>
      </c>
      <c r="C140" s="35"/>
      <c r="D140" s="15" t="s">
        <v>225</v>
      </c>
      <c r="E140" s="16" t="s">
        <v>12</v>
      </c>
      <c r="F140" s="28">
        <v>230</v>
      </c>
      <c r="G140" s="18"/>
      <c r="H140" s="19"/>
      <c r="I140" s="20"/>
      <c r="J140" s="72"/>
      <c r="K140" s="85"/>
      <c r="L140" s="86"/>
      <c r="M140" s="77"/>
      <c r="N140" s="52"/>
    </row>
    <row r="141" spans="1:14" ht="18" customHeight="1" x14ac:dyDescent="0.25">
      <c r="A141" s="14"/>
      <c r="B141" s="34"/>
      <c r="C141" s="35"/>
      <c r="D141" s="23" t="s">
        <v>226</v>
      </c>
      <c r="E141" s="16"/>
      <c r="F141" s="28"/>
      <c r="G141" s="18"/>
      <c r="H141" s="19"/>
      <c r="I141" s="20"/>
      <c r="J141" s="72"/>
      <c r="K141" s="87">
        <f>SUM(K138:K140)</f>
        <v>0</v>
      </c>
      <c r="L141" s="88">
        <f>SUM(L138:L140)</f>
        <v>0</v>
      </c>
      <c r="M141" s="78"/>
      <c r="N141" s="52">
        <v>5598.6</v>
      </c>
    </row>
    <row r="142" spans="1:14" ht="96.95" customHeight="1" x14ac:dyDescent="0.25">
      <c r="A142" s="14">
        <v>34</v>
      </c>
      <c r="B142" s="34" t="s">
        <v>7</v>
      </c>
      <c r="C142" s="35" t="s">
        <v>227</v>
      </c>
      <c r="D142" s="24" t="s">
        <v>228</v>
      </c>
      <c r="E142" s="26"/>
      <c r="F142" s="27"/>
      <c r="G142" s="27"/>
      <c r="H142" s="27"/>
      <c r="I142" s="27"/>
      <c r="J142" s="73"/>
      <c r="K142" s="89"/>
      <c r="L142" s="90"/>
      <c r="M142" s="79"/>
      <c r="N142" s="52"/>
    </row>
    <row r="143" spans="1:14" ht="16.5" customHeight="1" x14ac:dyDescent="0.25">
      <c r="A143" s="14" t="s">
        <v>229</v>
      </c>
      <c r="B143" s="34" t="s">
        <v>7</v>
      </c>
      <c r="C143" s="35"/>
      <c r="D143" s="15" t="s">
        <v>230</v>
      </c>
      <c r="E143" s="16" t="s">
        <v>12</v>
      </c>
      <c r="F143" s="28">
        <v>200</v>
      </c>
      <c r="G143" s="18"/>
      <c r="H143" s="19"/>
      <c r="I143" s="20"/>
      <c r="J143" s="72"/>
      <c r="K143" s="85"/>
      <c r="L143" s="86"/>
      <c r="M143" s="77"/>
      <c r="N143" s="52"/>
    </row>
    <row r="144" spans="1:14" ht="17.25" customHeight="1" x14ac:dyDescent="0.25">
      <c r="A144" s="14" t="s">
        <v>231</v>
      </c>
      <c r="B144" s="34" t="s">
        <v>7</v>
      </c>
      <c r="C144" s="35"/>
      <c r="D144" s="15" t="s">
        <v>232</v>
      </c>
      <c r="E144" s="16" t="s">
        <v>12</v>
      </c>
      <c r="F144" s="28">
        <v>120</v>
      </c>
      <c r="G144" s="18"/>
      <c r="H144" s="19"/>
      <c r="I144" s="20"/>
      <c r="J144" s="72"/>
      <c r="K144" s="85"/>
      <c r="L144" s="86"/>
      <c r="M144" s="77"/>
      <c r="N144" s="52"/>
    </row>
    <row r="145" spans="1:14" ht="17.25" customHeight="1" x14ac:dyDescent="0.25">
      <c r="A145" s="14"/>
      <c r="B145" s="34"/>
      <c r="C145" s="35"/>
      <c r="D145" s="23" t="s">
        <v>233</v>
      </c>
      <c r="E145" s="16"/>
      <c r="F145" s="28"/>
      <c r="G145" s="18"/>
      <c r="H145" s="19"/>
      <c r="I145" s="20"/>
      <c r="J145" s="72"/>
      <c r="K145" s="87">
        <f>SUM(K143:K144)</f>
        <v>0</v>
      </c>
      <c r="L145" s="88">
        <f>SUM(L143:L144)</f>
        <v>0</v>
      </c>
      <c r="M145" s="78"/>
      <c r="N145" s="52">
        <v>4599</v>
      </c>
    </row>
    <row r="146" spans="1:14" ht="128.25" customHeight="1" x14ac:dyDescent="0.25">
      <c r="A146" s="14">
        <v>35</v>
      </c>
      <c r="B146" s="34" t="s">
        <v>7</v>
      </c>
      <c r="C146" s="35" t="s">
        <v>234</v>
      </c>
      <c r="D146" s="24" t="s">
        <v>235</v>
      </c>
      <c r="E146" s="16"/>
      <c r="F146" s="28"/>
      <c r="G146" s="18"/>
      <c r="H146" s="19"/>
      <c r="I146" s="20"/>
      <c r="J146" s="72"/>
      <c r="K146" s="85"/>
      <c r="L146" s="86"/>
      <c r="M146" s="77"/>
      <c r="N146" s="53"/>
    </row>
    <row r="147" spans="1:14" ht="18.75" customHeight="1" x14ac:dyDescent="0.25">
      <c r="A147" s="14" t="s">
        <v>236</v>
      </c>
      <c r="B147" s="34" t="s">
        <v>7</v>
      </c>
      <c r="C147" s="35"/>
      <c r="D147" s="15" t="s">
        <v>237</v>
      </c>
      <c r="E147" s="16" t="s">
        <v>12</v>
      </c>
      <c r="F147" s="28">
        <v>500</v>
      </c>
      <c r="G147" s="18"/>
      <c r="H147" s="19"/>
      <c r="I147" s="20"/>
      <c r="J147" s="72"/>
      <c r="K147" s="85"/>
      <c r="L147" s="86"/>
      <c r="M147" s="77"/>
      <c r="N147" s="53"/>
    </row>
    <row r="148" spans="1:14" ht="17.25" customHeight="1" x14ac:dyDescent="0.25">
      <c r="A148" s="14" t="s">
        <v>238</v>
      </c>
      <c r="B148" s="34" t="s">
        <v>7</v>
      </c>
      <c r="C148" s="35"/>
      <c r="D148" s="15" t="s">
        <v>215</v>
      </c>
      <c r="E148" s="16" t="s">
        <v>12</v>
      </c>
      <c r="F148" s="28">
        <v>400</v>
      </c>
      <c r="G148" s="18"/>
      <c r="H148" s="19"/>
      <c r="I148" s="20"/>
      <c r="J148" s="72"/>
      <c r="K148" s="85"/>
      <c r="L148" s="86"/>
      <c r="M148" s="77"/>
      <c r="N148" s="53"/>
    </row>
    <row r="149" spans="1:14" ht="17.25" customHeight="1" x14ac:dyDescent="0.25">
      <c r="A149" s="14" t="s">
        <v>239</v>
      </c>
      <c r="B149" s="34" t="s">
        <v>7</v>
      </c>
      <c r="C149" s="35"/>
      <c r="D149" s="15" t="s">
        <v>217</v>
      </c>
      <c r="E149" s="16" t="s">
        <v>12</v>
      </c>
      <c r="F149" s="28">
        <v>800</v>
      </c>
      <c r="G149" s="18"/>
      <c r="H149" s="19"/>
      <c r="I149" s="20"/>
      <c r="J149" s="72"/>
      <c r="K149" s="85"/>
      <c r="L149" s="86"/>
      <c r="M149" s="77"/>
      <c r="N149" s="53"/>
    </row>
    <row r="150" spans="1:14" ht="18" customHeight="1" x14ac:dyDescent="0.25">
      <c r="A150" s="14" t="s">
        <v>240</v>
      </c>
      <c r="B150" s="34" t="s">
        <v>7</v>
      </c>
      <c r="C150" s="35"/>
      <c r="D150" s="15" t="s">
        <v>241</v>
      </c>
      <c r="E150" s="16" t="s">
        <v>12</v>
      </c>
      <c r="F150" s="28">
        <v>1200</v>
      </c>
      <c r="G150" s="18"/>
      <c r="H150" s="19"/>
      <c r="I150" s="20"/>
      <c r="J150" s="72"/>
      <c r="K150" s="85"/>
      <c r="L150" s="86"/>
      <c r="M150" s="77"/>
      <c r="N150" s="53"/>
    </row>
    <row r="151" spans="1:14" ht="18" customHeight="1" x14ac:dyDescent="0.25">
      <c r="A151" s="14" t="s">
        <v>242</v>
      </c>
      <c r="B151" s="34" t="s">
        <v>7</v>
      </c>
      <c r="C151" s="35"/>
      <c r="D151" s="15" t="s">
        <v>243</v>
      </c>
      <c r="E151" s="16" t="s">
        <v>12</v>
      </c>
      <c r="F151" s="28">
        <v>1200</v>
      </c>
      <c r="G151" s="18"/>
      <c r="H151" s="19"/>
      <c r="I151" s="20"/>
      <c r="J151" s="72"/>
      <c r="K151" s="85"/>
      <c r="L151" s="86"/>
      <c r="M151" s="77"/>
      <c r="N151" s="53"/>
    </row>
    <row r="152" spans="1:14" ht="18" customHeight="1" x14ac:dyDescent="0.25">
      <c r="A152" s="14" t="s">
        <v>244</v>
      </c>
      <c r="B152" s="34" t="s">
        <v>7</v>
      </c>
      <c r="C152" s="35"/>
      <c r="D152" s="15" t="s">
        <v>245</v>
      </c>
      <c r="E152" s="16" t="s">
        <v>12</v>
      </c>
      <c r="F152" s="28">
        <v>1200</v>
      </c>
      <c r="G152" s="18"/>
      <c r="H152" s="19"/>
      <c r="I152" s="20"/>
      <c r="J152" s="72"/>
      <c r="K152" s="85"/>
      <c r="L152" s="86"/>
      <c r="M152" s="77"/>
      <c r="N152" s="53"/>
    </row>
    <row r="153" spans="1:14" ht="18.75" customHeight="1" x14ac:dyDescent="0.25">
      <c r="A153" s="14"/>
      <c r="B153" s="34"/>
      <c r="C153" s="35"/>
      <c r="D153" s="23" t="s">
        <v>246</v>
      </c>
      <c r="E153" s="16"/>
      <c r="F153" s="28"/>
      <c r="G153" s="18"/>
      <c r="H153" s="19"/>
      <c r="I153" s="20"/>
      <c r="J153" s="72"/>
      <c r="K153" s="87">
        <f>SUM(K147:K152)</f>
        <v>0</v>
      </c>
      <c r="L153" s="88">
        <f>SUM(L147:L152)</f>
        <v>0</v>
      </c>
      <c r="M153" s="78"/>
      <c r="N153" s="53">
        <v>41706</v>
      </c>
    </row>
    <row r="154" spans="1:14" ht="124.5" customHeight="1" x14ac:dyDescent="0.25">
      <c r="A154" s="14">
        <v>36</v>
      </c>
      <c r="B154" s="34" t="s">
        <v>7</v>
      </c>
      <c r="C154" s="35" t="s">
        <v>247</v>
      </c>
      <c r="D154" s="24" t="s">
        <v>248</v>
      </c>
      <c r="E154" s="16"/>
      <c r="F154" s="28"/>
      <c r="G154" s="18"/>
      <c r="H154" s="19"/>
      <c r="I154" s="20"/>
      <c r="J154" s="72"/>
      <c r="K154" s="85"/>
      <c r="L154" s="86"/>
      <c r="M154" s="77"/>
      <c r="N154" s="52"/>
    </row>
    <row r="155" spans="1:14" ht="20.25" customHeight="1" x14ac:dyDescent="0.25">
      <c r="A155" s="14" t="s">
        <v>249</v>
      </c>
      <c r="B155" s="34" t="s">
        <v>7</v>
      </c>
      <c r="C155" s="35"/>
      <c r="D155" s="15" t="s">
        <v>215</v>
      </c>
      <c r="E155" s="16" t="s">
        <v>12</v>
      </c>
      <c r="F155" s="28">
        <v>800</v>
      </c>
      <c r="G155" s="18"/>
      <c r="H155" s="19"/>
      <c r="I155" s="20"/>
      <c r="J155" s="72"/>
      <c r="K155" s="85"/>
      <c r="L155" s="86"/>
      <c r="M155" s="77"/>
      <c r="N155" s="52"/>
    </row>
    <row r="156" spans="1:14" ht="17.25" customHeight="1" x14ac:dyDescent="0.25">
      <c r="A156" s="14" t="s">
        <v>250</v>
      </c>
      <c r="B156" s="34" t="s">
        <v>7</v>
      </c>
      <c r="C156" s="35"/>
      <c r="D156" s="15" t="s">
        <v>251</v>
      </c>
      <c r="E156" s="16" t="s">
        <v>12</v>
      </c>
      <c r="F156" s="28">
        <v>200</v>
      </c>
      <c r="G156" s="18"/>
      <c r="H156" s="19"/>
      <c r="I156" s="20"/>
      <c r="J156" s="72"/>
      <c r="K156" s="85"/>
      <c r="L156" s="86"/>
      <c r="M156" s="77"/>
      <c r="N156" s="52"/>
    </row>
    <row r="157" spans="1:14" ht="16.5" customHeight="1" x14ac:dyDescent="0.25">
      <c r="A157" s="14"/>
      <c r="B157" s="34"/>
      <c r="C157" s="35"/>
      <c r="D157" s="23" t="s">
        <v>252</v>
      </c>
      <c r="E157" s="16"/>
      <c r="F157" s="28"/>
      <c r="G157" s="18"/>
      <c r="H157" s="19"/>
      <c r="I157" s="20"/>
      <c r="J157" s="72"/>
      <c r="K157" s="87">
        <f>SUM(K155:K156)</f>
        <v>0</v>
      </c>
      <c r="L157" s="88">
        <f>SUM(L155:L156)</f>
        <v>0</v>
      </c>
      <c r="M157" s="78"/>
      <c r="N157" s="52">
        <v>9030</v>
      </c>
    </row>
    <row r="158" spans="1:14" ht="96" customHeight="1" x14ac:dyDescent="0.25">
      <c r="A158" s="14">
        <v>37</v>
      </c>
      <c r="B158" s="34" t="s">
        <v>85</v>
      </c>
      <c r="C158" s="35" t="s">
        <v>253</v>
      </c>
      <c r="D158" s="24" t="s">
        <v>254</v>
      </c>
      <c r="E158" s="16"/>
      <c r="F158" s="28"/>
      <c r="G158" s="18"/>
      <c r="H158" s="19"/>
      <c r="I158" s="20"/>
      <c r="J158" s="72"/>
      <c r="K158" s="85"/>
      <c r="L158" s="86"/>
      <c r="M158" s="77"/>
      <c r="N158" s="52"/>
    </row>
    <row r="159" spans="1:14" ht="18.75" customHeight="1" x14ac:dyDescent="0.25">
      <c r="A159" s="14" t="s">
        <v>255</v>
      </c>
      <c r="B159" s="34" t="s">
        <v>85</v>
      </c>
      <c r="C159" s="35"/>
      <c r="D159" s="15" t="s">
        <v>256</v>
      </c>
      <c r="E159" s="16" t="s">
        <v>12</v>
      </c>
      <c r="F159" s="28">
        <v>5000</v>
      </c>
      <c r="G159" s="18"/>
      <c r="H159" s="19"/>
      <c r="I159" s="20"/>
      <c r="J159" s="72"/>
      <c r="K159" s="85"/>
      <c r="L159" s="86"/>
      <c r="M159" s="77"/>
      <c r="N159" s="52"/>
    </row>
    <row r="160" spans="1:14" ht="21" customHeight="1" x14ac:dyDescent="0.25">
      <c r="A160" s="14" t="s">
        <v>257</v>
      </c>
      <c r="B160" s="34" t="s">
        <v>85</v>
      </c>
      <c r="C160" s="35"/>
      <c r="D160" s="15" t="s">
        <v>258</v>
      </c>
      <c r="E160" s="16" t="s">
        <v>12</v>
      </c>
      <c r="F160" s="28">
        <v>2000</v>
      </c>
      <c r="G160" s="18"/>
      <c r="H160" s="19"/>
      <c r="I160" s="20"/>
      <c r="J160" s="72"/>
      <c r="K160" s="85"/>
      <c r="L160" s="86"/>
      <c r="M160" s="77"/>
      <c r="N160" s="52"/>
    </row>
    <row r="161" spans="1:14" ht="18.75" customHeight="1" x14ac:dyDescent="0.25">
      <c r="A161" s="14" t="s">
        <v>259</v>
      </c>
      <c r="B161" s="34" t="s">
        <v>85</v>
      </c>
      <c r="C161" s="35"/>
      <c r="D161" s="15" t="s">
        <v>260</v>
      </c>
      <c r="E161" s="16" t="s">
        <v>12</v>
      </c>
      <c r="F161" s="28">
        <v>2000</v>
      </c>
      <c r="G161" s="18"/>
      <c r="H161" s="19"/>
      <c r="I161" s="20"/>
      <c r="J161" s="72"/>
      <c r="K161" s="85"/>
      <c r="L161" s="86"/>
      <c r="M161" s="77"/>
      <c r="N161" s="52"/>
    </row>
    <row r="162" spans="1:14" ht="19.5" customHeight="1" x14ac:dyDescent="0.25">
      <c r="A162" s="14" t="s">
        <v>261</v>
      </c>
      <c r="B162" s="34" t="s">
        <v>85</v>
      </c>
      <c r="C162" s="35"/>
      <c r="D162" s="15" t="s">
        <v>262</v>
      </c>
      <c r="E162" s="16" t="s">
        <v>12</v>
      </c>
      <c r="F162" s="28">
        <v>2000</v>
      </c>
      <c r="G162" s="18"/>
      <c r="H162" s="19"/>
      <c r="I162" s="20"/>
      <c r="J162" s="72"/>
      <c r="K162" s="85"/>
      <c r="L162" s="86"/>
      <c r="M162" s="77"/>
      <c r="N162" s="52"/>
    </row>
    <row r="163" spans="1:14" ht="19.5" customHeight="1" x14ac:dyDescent="0.25">
      <c r="A163" s="14"/>
      <c r="B163" s="34"/>
      <c r="C163" s="35"/>
      <c r="D163" s="23" t="s">
        <v>263</v>
      </c>
      <c r="E163" s="16"/>
      <c r="F163" s="28"/>
      <c r="G163" s="18"/>
      <c r="H163" s="19"/>
      <c r="I163" s="20"/>
      <c r="J163" s="72"/>
      <c r="K163" s="87">
        <f>SUM(K159:K162)</f>
        <v>0</v>
      </c>
      <c r="L163" s="88">
        <f>SUM(L159:L162)</f>
        <v>0</v>
      </c>
      <c r="M163" s="78"/>
      <c r="N163" s="52">
        <v>5638.5</v>
      </c>
    </row>
    <row r="164" spans="1:14" ht="44.25" customHeight="1" x14ac:dyDescent="0.25">
      <c r="A164" s="14">
        <v>38</v>
      </c>
      <c r="B164" s="34" t="s">
        <v>7</v>
      </c>
      <c r="C164" s="35" t="s">
        <v>264</v>
      </c>
      <c r="D164" s="15" t="s">
        <v>265</v>
      </c>
      <c r="E164" s="16"/>
      <c r="F164" s="28"/>
      <c r="G164" s="18"/>
      <c r="H164" s="19"/>
      <c r="I164" s="20"/>
      <c r="J164" s="72"/>
      <c r="K164" s="85"/>
      <c r="L164" s="86"/>
      <c r="M164" s="77"/>
      <c r="N164" s="52"/>
    </row>
    <row r="165" spans="1:14" ht="15.75" customHeight="1" x14ac:dyDescent="0.25">
      <c r="A165" s="14" t="s">
        <v>266</v>
      </c>
      <c r="B165" s="34" t="s">
        <v>7</v>
      </c>
      <c r="C165" s="35"/>
      <c r="D165" s="15" t="s">
        <v>267</v>
      </c>
      <c r="E165" s="16" t="s">
        <v>12</v>
      </c>
      <c r="F165" s="28">
        <v>40000</v>
      </c>
      <c r="G165" s="18"/>
      <c r="H165" s="19"/>
      <c r="I165" s="20"/>
      <c r="J165" s="72"/>
      <c r="K165" s="85"/>
      <c r="L165" s="86"/>
      <c r="M165" s="77"/>
      <c r="N165" s="52"/>
    </row>
    <row r="166" spans="1:14" ht="17.25" customHeight="1" x14ac:dyDescent="0.25">
      <c r="A166" s="14" t="s">
        <v>268</v>
      </c>
      <c r="B166" s="34" t="s">
        <v>7</v>
      </c>
      <c r="C166" s="35"/>
      <c r="D166" s="15" t="s">
        <v>269</v>
      </c>
      <c r="E166" s="16" t="s">
        <v>12</v>
      </c>
      <c r="F166" s="28">
        <v>20000</v>
      </c>
      <c r="G166" s="18"/>
      <c r="H166" s="19"/>
      <c r="I166" s="20"/>
      <c r="J166" s="72"/>
      <c r="K166" s="85"/>
      <c r="L166" s="86"/>
      <c r="M166" s="77"/>
      <c r="N166" s="52"/>
    </row>
    <row r="167" spans="1:14" ht="17.25" customHeight="1" x14ac:dyDescent="0.25">
      <c r="A167" s="14"/>
      <c r="B167" s="34"/>
      <c r="C167" s="35"/>
      <c r="D167" s="23" t="s">
        <v>270</v>
      </c>
      <c r="E167" s="16"/>
      <c r="F167" s="28"/>
      <c r="G167" s="18"/>
      <c r="H167" s="19"/>
      <c r="I167" s="20"/>
      <c r="J167" s="72"/>
      <c r="K167" s="87">
        <f>SUM(K165:K166)</f>
        <v>0</v>
      </c>
      <c r="L167" s="88">
        <f>SUM(L165:L166)</f>
        <v>0</v>
      </c>
      <c r="M167" s="78"/>
      <c r="N167" s="52">
        <v>15120</v>
      </c>
    </row>
    <row r="168" spans="1:14" ht="44.25" customHeight="1" x14ac:dyDescent="0.25">
      <c r="A168" s="14">
        <v>39</v>
      </c>
      <c r="B168" s="34" t="s">
        <v>7</v>
      </c>
      <c r="C168" s="35" t="s">
        <v>271</v>
      </c>
      <c r="D168" s="15" t="s">
        <v>272</v>
      </c>
      <c r="E168" s="16" t="s">
        <v>12</v>
      </c>
      <c r="F168" s="28">
        <v>3000</v>
      </c>
      <c r="G168" s="18"/>
      <c r="H168" s="19"/>
      <c r="I168" s="20"/>
      <c r="J168" s="72"/>
      <c r="K168" s="85"/>
      <c r="L168" s="86"/>
      <c r="M168" s="77"/>
      <c r="N168" s="52">
        <v>6930.0000000000018</v>
      </c>
    </row>
    <row r="169" spans="1:14" ht="56.25" customHeight="1" x14ac:dyDescent="0.25">
      <c r="A169" s="14">
        <v>40</v>
      </c>
      <c r="B169" s="34" t="s">
        <v>85</v>
      </c>
      <c r="C169" s="35" t="s">
        <v>273</v>
      </c>
      <c r="D169" s="24" t="s">
        <v>274</v>
      </c>
      <c r="E169" s="16" t="s">
        <v>12</v>
      </c>
      <c r="F169" s="28">
        <v>25000</v>
      </c>
      <c r="G169" s="18"/>
      <c r="H169" s="19"/>
      <c r="I169" s="20"/>
      <c r="J169" s="72"/>
      <c r="K169" s="85"/>
      <c r="L169" s="86"/>
      <c r="M169" s="77"/>
      <c r="N169" s="52">
        <v>8662.5</v>
      </c>
    </row>
    <row r="170" spans="1:14" ht="17.25" customHeight="1" x14ac:dyDescent="0.25">
      <c r="A170" s="14">
        <v>41</v>
      </c>
      <c r="B170" s="34" t="s">
        <v>7</v>
      </c>
      <c r="C170" s="35" t="s">
        <v>275</v>
      </c>
      <c r="D170" s="15" t="s">
        <v>276</v>
      </c>
      <c r="E170" s="16"/>
      <c r="F170" s="28"/>
      <c r="G170" s="18"/>
      <c r="H170" s="19"/>
      <c r="I170" s="20"/>
      <c r="J170" s="72"/>
      <c r="K170" s="85"/>
      <c r="L170" s="86"/>
      <c r="M170" s="77"/>
      <c r="N170" s="52"/>
    </row>
    <row r="171" spans="1:14" ht="20.25" customHeight="1" x14ac:dyDescent="0.25">
      <c r="A171" s="14" t="s">
        <v>277</v>
      </c>
      <c r="B171" s="34" t="s">
        <v>7</v>
      </c>
      <c r="C171" s="35"/>
      <c r="D171" s="15" t="s">
        <v>278</v>
      </c>
      <c r="E171" s="16" t="s">
        <v>12</v>
      </c>
      <c r="F171" s="28">
        <v>3000</v>
      </c>
      <c r="G171" s="18"/>
      <c r="H171" s="19"/>
      <c r="I171" s="20"/>
      <c r="J171" s="72"/>
      <c r="K171" s="85"/>
      <c r="L171" s="86"/>
      <c r="M171" s="77"/>
      <c r="N171" s="52"/>
    </row>
    <row r="172" spans="1:14" ht="18.75" customHeight="1" x14ac:dyDescent="0.25">
      <c r="A172" s="14" t="s">
        <v>279</v>
      </c>
      <c r="B172" s="34" t="s">
        <v>7</v>
      </c>
      <c r="C172" s="35"/>
      <c r="D172" s="15" t="s">
        <v>280</v>
      </c>
      <c r="E172" s="16" t="s">
        <v>12</v>
      </c>
      <c r="F172" s="28">
        <v>300</v>
      </c>
      <c r="G172" s="18"/>
      <c r="H172" s="19"/>
      <c r="I172" s="20"/>
      <c r="J172" s="72"/>
      <c r="K172" s="85"/>
      <c r="L172" s="86"/>
      <c r="M172" s="77"/>
      <c r="N172" s="52"/>
    </row>
    <row r="173" spans="1:14" ht="18.75" customHeight="1" x14ac:dyDescent="0.25">
      <c r="A173" s="14" t="s">
        <v>281</v>
      </c>
      <c r="B173" s="34" t="s">
        <v>7</v>
      </c>
      <c r="C173" s="35"/>
      <c r="D173" s="15" t="s">
        <v>282</v>
      </c>
      <c r="E173" s="16" t="s">
        <v>12</v>
      </c>
      <c r="F173" s="28">
        <v>100</v>
      </c>
      <c r="G173" s="18"/>
      <c r="H173" s="19"/>
      <c r="I173" s="20"/>
      <c r="J173" s="72"/>
      <c r="K173" s="85"/>
      <c r="L173" s="86"/>
      <c r="M173" s="77"/>
      <c r="N173" s="52"/>
    </row>
    <row r="174" spans="1:14" ht="18.75" customHeight="1" x14ac:dyDescent="0.25">
      <c r="A174" s="14"/>
      <c r="B174" s="34"/>
      <c r="C174" s="35"/>
      <c r="D174" s="23" t="s">
        <v>283</v>
      </c>
      <c r="E174" s="16"/>
      <c r="F174" s="28"/>
      <c r="G174" s="18"/>
      <c r="H174" s="19"/>
      <c r="I174" s="20"/>
      <c r="J174" s="72"/>
      <c r="K174" s="87">
        <f>SUM(K171:K173)</f>
        <v>0</v>
      </c>
      <c r="L174" s="88">
        <f>SUM(L171:L173)</f>
        <v>0</v>
      </c>
      <c r="M174" s="78"/>
      <c r="N174" s="52">
        <v>2452.8000000000002</v>
      </c>
    </row>
    <row r="175" spans="1:14" ht="55.5" customHeight="1" x14ac:dyDescent="0.25">
      <c r="A175" s="14">
        <v>42</v>
      </c>
      <c r="B175" s="34" t="s">
        <v>85</v>
      </c>
      <c r="C175" s="35" t="s">
        <v>284</v>
      </c>
      <c r="D175" s="15" t="s">
        <v>285</v>
      </c>
      <c r="E175" s="16"/>
      <c r="F175" s="28"/>
      <c r="G175" s="18"/>
      <c r="H175" s="19"/>
      <c r="I175" s="20"/>
      <c r="J175" s="72"/>
      <c r="K175" s="85"/>
      <c r="L175" s="86"/>
      <c r="M175" s="77" t="s">
        <v>424</v>
      </c>
      <c r="N175" s="52"/>
    </row>
    <row r="176" spans="1:14" ht="45" x14ac:dyDescent="0.25">
      <c r="A176" s="14" t="s">
        <v>286</v>
      </c>
      <c r="B176" s="34" t="s">
        <v>85</v>
      </c>
      <c r="C176" s="35"/>
      <c r="D176" s="15" t="s">
        <v>287</v>
      </c>
      <c r="E176" s="16" t="s">
        <v>12</v>
      </c>
      <c r="F176" s="28">
        <v>300</v>
      </c>
      <c r="G176" s="22" t="s">
        <v>410</v>
      </c>
      <c r="H176" s="19">
        <v>2.88</v>
      </c>
      <c r="I176" s="97">
        <v>0.05</v>
      </c>
      <c r="J176" s="72">
        <v>3.02</v>
      </c>
      <c r="K176" s="85">
        <v>864</v>
      </c>
      <c r="L176" s="86">
        <v>907.2</v>
      </c>
      <c r="M176" s="15" t="s">
        <v>417</v>
      </c>
      <c r="N176" s="52"/>
    </row>
    <row r="177" spans="1:14" ht="45" x14ac:dyDescent="0.25">
      <c r="A177" s="14" t="s">
        <v>288</v>
      </c>
      <c r="B177" s="34" t="s">
        <v>85</v>
      </c>
      <c r="C177" s="35"/>
      <c r="D177" s="15" t="s">
        <v>289</v>
      </c>
      <c r="E177" s="16" t="s">
        <v>12</v>
      </c>
      <c r="F177" s="28">
        <v>300</v>
      </c>
      <c r="G177" s="22" t="s">
        <v>411</v>
      </c>
      <c r="H177" s="19">
        <v>5.1100000000000003</v>
      </c>
      <c r="I177" s="97">
        <v>0.05</v>
      </c>
      <c r="J177" s="72">
        <v>5.37</v>
      </c>
      <c r="K177" s="85">
        <v>1533</v>
      </c>
      <c r="L177" s="86">
        <v>1609.65</v>
      </c>
      <c r="M177" s="15" t="s">
        <v>418</v>
      </c>
      <c r="N177" s="52"/>
    </row>
    <row r="178" spans="1:14" ht="45" x14ac:dyDescent="0.25">
      <c r="A178" s="14" t="s">
        <v>290</v>
      </c>
      <c r="B178" s="34" t="s">
        <v>85</v>
      </c>
      <c r="C178" s="35"/>
      <c r="D178" s="15" t="s">
        <v>291</v>
      </c>
      <c r="E178" s="16" t="s">
        <v>12</v>
      </c>
      <c r="F178" s="28">
        <v>150</v>
      </c>
      <c r="G178" s="22" t="s">
        <v>412</v>
      </c>
      <c r="H178" s="19">
        <v>8.07</v>
      </c>
      <c r="I178" s="97">
        <v>0.05</v>
      </c>
      <c r="J178" s="72">
        <v>8.4700000000000006</v>
      </c>
      <c r="K178" s="85">
        <v>1210.5</v>
      </c>
      <c r="L178" s="86">
        <v>1271.03</v>
      </c>
      <c r="M178" s="15" t="s">
        <v>419</v>
      </c>
      <c r="N178" s="52"/>
    </row>
    <row r="179" spans="1:14" ht="18" customHeight="1" x14ac:dyDescent="0.25">
      <c r="A179" s="14"/>
      <c r="B179" s="34"/>
      <c r="C179" s="35"/>
      <c r="D179" s="23" t="s">
        <v>292</v>
      </c>
      <c r="E179" s="16"/>
      <c r="F179" s="28"/>
      <c r="G179" s="18"/>
      <c r="H179" s="19"/>
      <c r="I179" s="20"/>
      <c r="J179" s="72"/>
      <c r="K179" s="87">
        <f>SUM(K176:K178)</f>
        <v>3607.5</v>
      </c>
      <c r="L179" s="88">
        <f>SUM(L176:L178)</f>
        <v>3787.88</v>
      </c>
      <c r="M179" s="78"/>
      <c r="N179" s="52">
        <v>3798.9</v>
      </c>
    </row>
    <row r="180" spans="1:14" ht="56.25" customHeight="1" x14ac:dyDescent="0.25">
      <c r="A180" s="14">
        <v>43</v>
      </c>
      <c r="B180" s="34" t="s">
        <v>85</v>
      </c>
      <c r="C180" s="35" t="s">
        <v>293</v>
      </c>
      <c r="D180" s="15" t="s">
        <v>294</v>
      </c>
      <c r="E180" s="16"/>
      <c r="F180" s="28"/>
      <c r="G180" s="18"/>
      <c r="H180" s="19"/>
      <c r="I180" s="20"/>
      <c r="J180" s="72"/>
      <c r="K180" s="85"/>
      <c r="L180" s="86"/>
      <c r="M180" s="77" t="s">
        <v>425</v>
      </c>
      <c r="N180" s="52"/>
    </row>
    <row r="181" spans="1:14" ht="60" x14ac:dyDescent="0.25">
      <c r="A181" s="14" t="s">
        <v>295</v>
      </c>
      <c r="B181" s="34" t="s">
        <v>85</v>
      </c>
      <c r="C181" s="35"/>
      <c r="D181" s="15" t="s">
        <v>296</v>
      </c>
      <c r="E181" s="16" t="s">
        <v>12</v>
      </c>
      <c r="F181" s="28">
        <v>1000</v>
      </c>
      <c r="G181" s="22" t="s">
        <v>413</v>
      </c>
      <c r="H181" s="19">
        <v>2.14</v>
      </c>
      <c r="I181" s="97">
        <v>0.05</v>
      </c>
      <c r="J181" s="72">
        <v>2.25</v>
      </c>
      <c r="K181" s="85">
        <v>2140</v>
      </c>
      <c r="L181" s="86">
        <v>2247</v>
      </c>
      <c r="M181" s="15" t="s">
        <v>420</v>
      </c>
      <c r="N181" s="52"/>
    </row>
    <row r="182" spans="1:14" ht="60" x14ac:dyDescent="0.25">
      <c r="A182" s="14" t="s">
        <v>297</v>
      </c>
      <c r="B182" s="34" t="s">
        <v>85</v>
      </c>
      <c r="C182" s="35"/>
      <c r="D182" s="15" t="s">
        <v>298</v>
      </c>
      <c r="E182" s="16" t="s">
        <v>12</v>
      </c>
      <c r="F182" s="28">
        <v>600</v>
      </c>
      <c r="G182" s="22" t="s">
        <v>414</v>
      </c>
      <c r="H182" s="19">
        <v>3.08</v>
      </c>
      <c r="I182" s="97">
        <v>0.05</v>
      </c>
      <c r="J182" s="72">
        <v>3.23</v>
      </c>
      <c r="K182" s="85">
        <v>1848</v>
      </c>
      <c r="L182" s="86">
        <v>1940.4</v>
      </c>
      <c r="M182" s="15" t="s">
        <v>421</v>
      </c>
      <c r="N182" s="52"/>
    </row>
    <row r="183" spans="1:14" ht="60" x14ac:dyDescent="0.25">
      <c r="A183" s="14" t="s">
        <v>299</v>
      </c>
      <c r="B183" s="34" t="s">
        <v>85</v>
      </c>
      <c r="C183" s="35"/>
      <c r="D183" s="15" t="s">
        <v>300</v>
      </c>
      <c r="E183" s="16" t="s">
        <v>12</v>
      </c>
      <c r="F183" s="28">
        <v>600</v>
      </c>
      <c r="G183" s="22" t="s">
        <v>415</v>
      </c>
      <c r="H183" s="19">
        <v>4.8600000000000003</v>
      </c>
      <c r="I183" s="97">
        <v>0.05</v>
      </c>
      <c r="J183" s="72">
        <v>5.0999999999999996</v>
      </c>
      <c r="K183" s="85">
        <v>2916</v>
      </c>
      <c r="L183" s="86">
        <v>3061.8</v>
      </c>
      <c r="M183" s="15" t="s">
        <v>422</v>
      </c>
      <c r="N183" s="52"/>
    </row>
    <row r="184" spans="1:14" ht="15.75" customHeight="1" x14ac:dyDescent="0.25">
      <c r="A184" s="14"/>
      <c r="B184" s="34"/>
      <c r="C184" s="35"/>
      <c r="D184" s="23" t="s">
        <v>301</v>
      </c>
      <c r="E184" s="16"/>
      <c r="F184" s="28"/>
      <c r="G184" s="18"/>
      <c r="H184" s="19"/>
      <c r="I184" s="20"/>
      <c r="J184" s="72"/>
      <c r="K184" s="87">
        <f>SUM(K181:K183)</f>
        <v>6904</v>
      </c>
      <c r="L184" s="88">
        <f>SUM(L181:L183)</f>
        <v>7249.2</v>
      </c>
      <c r="M184" s="78"/>
      <c r="N184" s="52">
        <v>7272.2999999999993</v>
      </c>
    </row>
    <row r="185" spans="1:14" ht="57" customHeight="1" x14ac:dyDescent="0.25">
      <c r="A185" s="14">
        <v>44</v>
      </c>
      <c r="B185" s="34" t="s">
        <v>7</v>
      </c>
      <c r="C185" s="35" t="s">
        <v>302</v>
      </c>
      <c r="D185" s="15" t="s">
        <v>303</v>
      </c>
      <c r="E185" s="16"/>
      <c r="F185" s="28"/>
      <c r="G185" s="18"/>
      <c r="H185" s="19"/>
      <c r="I185" s="20"/>
      <c r="J185" s="72"/>
      <c r="K185" s="85"/>
      <c r="L185" s="86"/>
      <c r="M185" s="77"/>
      <c r="N185" s="52"/>
    </row>
    <row r="186" spans="1:14" ht="18" customHeight="1" x14ac:dyDescent="0.25">
      <c r="A186" s="14" t="s">
        <v>304</v>
      </c>
      <c r="B186" s="34" t="s">
        <v>7</v>
      </c>
      <c r="C186" s="35"/>
      <c r="D186" s="15" t="s">
        <v>305</v>
      </c>
      <c r="E186" s="16" t="s">
        <v>12</v>
      </c>
      <c r="F186" s="28">
        <v>300</v>
      </c>
      <c r="G186" s="18"/>
      <c r="H186" s="19"/>
      <c r="I186" s="20"/>
      <c r="J186" s="72"/>
      <c r="K186" s="85"/>
      <c r="L186" s="86"/>
      <c r="M186" s="77"/>
      <c r="N186" s="52"/>
    </row>
    <row r="187" spans="1:14" ht="17.25" customHeight="1" x14ac:dyDescent="0.25">
      <c r="A187" s="14" t="s">
        <v>306</v>
      </c>
      <c r="B187" s="34" t="s">
        <v>7</v>
      </c>
      <c r="C187" s="35"/>
      <c r="D187" s="15" t="s">
        <v>307</v>
      </c>
      <c r="E187" s="16" t="s">
        <v>12</v>
      </c>
      <c r="F187" s="28">
        <v>300</v>
      </c>
      <c r="G187" s="18"/>
      <c r="H187" s="19"/>
      <c r="I187" s="20"/>
      <c r="J187" s="72"/>
      <c r="K187" s="85"/>
      <c r="L187" s="86"/>
      <c r="M187" s="77"/>
      <c r="N187" s="52"/>
    </row>
    <row r="188" spans="1:14" ht="15.75" customHeight="1" x14ac:dyDescent="0.25">
      <c r="A188" s="14" t="s">
        <v>308</v>
      </c>
      <c r="B188" s="34" t="s">
        <v>7</v>
      </c>
      <c r="C188" s="35"/>
      <c r="D188" s="15" t="s">
        <v>309</v>
      </c>
      <c r="E188" s="16" t="s">
        <v>12</v>
      </c>
      <c r="F188" s="28">
        <v>200</v>
      </c>
      <c r="G188" s="18"/>
      <c r="H188" s="19"/>
      <c r="I188" s="20"/>
      <c r="J188" s="72"/>
      <c r="K188" s="85"/>
      <c r="L188" s="86"/>
      <c r="M188" s="77"/>
      <c r="N188" s="52"/>
    </row>
    <row r="189" spans="1:14" ht="18.75" customHeight="1" x14ac:dyDescent="0.25">
      <c r="A189" s="14"/>
      <c r="B189" s="34"/>
      <c r="C189" s="35"/>
      <c r="D189" s="23" t="s">
        <v>310</v>
      </c>
      <c r="E189" s="16"/>
      <c r="F189" s="28"/>
      <c r="G189" s="18"/>
      <c r="H189" s="19"/>
      <c r="I189" s="20"/>
      <c r="J189" s="72"/>
      <c r="K189" s="87">
        <f>SUM(K186:K188)</f>
        <v>0</v>
      </c>
      <c r="L189" s="88">
        <f>SUM(L186:L188)</f>
        <v>0</v>
      </c>
      <c r="M189" s="78"/>
      <c r="N189" s="52">
        <v>6837.6</v>
      </c>
    </row>
    <row r="190" spans="1:14" ht="27" customHeight="1" x14ac:dyDescent="0.25">
      <c r="A190" s="14">
        <v>45</v>
      </c>
      <c r="B190" s="34" t="s">
        <v>85</v>
      </c>
      <c r="C190" s="35" t="s">
        <v>311</v>
      </c>
      <c r="D190" s="15" t="s">
        <v>312</v>
      </c>
      <c r="E190" s="16"/>
      <c r="F190" s="28"/>
      <c r="G190" s="18"/>
      <c r="H190" s="19"/>
      <c r="I190" s="20"/>
      <c r="J190" s="72"/>
      <c r="K190" s="85"/>
      <c r="L190" s="86"/>
      <c r="M190" s="77"/>
      <c r="N190" s="52"/>
    </row>
    <row r="191" spans="1:14" ht="15.75" customHeight="1" x14ac:dyDescent="0.25">
      <c r="A191" s="14" t="s">
        <v>313</v>
      </c>
      <c r="B191" s="34" t="s">
        <v>85</v>
      </c>
      <c r="C191" s="35"/>
      <c r="D191" s="15" t="s">
        <v>305</v>
      </c>
      <c r="E191" s="16" t="s">
        <v>12</v>
      </c>
      <c r="F191" s="28">
        <v>500</v>
      </c>
      <c r="G191" s="18"/>
      <c r="H191" s="19"/>
      <c r="I191" s="20"/>
      <c r="J191" s="72"/>
      <c r="K191" s="85"/>
      <c r="L191" s="86"/>
      <c r="M191" s="77"/>
      <c r="N191" s="52"/>
    </row>
    <row r="192" spans="1:14" ht="17.25" customHeight="1" x14ac:dyDescent="0.25">
      <c r="A192" s="14" t="s">
        <v>314</v>
      </c>
      <c r="B192" s="34" t="s">
        <v>85</v>
      </c>
      <c r="C192" s="35"/>
      <c r="D192" s="15" t="s">
        <v>315</v>
      </c>
      <c r="E192" s="16" t="s">
        <v>12</v>
      </c>
      <c r="F192" s="28">
        <v>400</v>
      </c>
      <c r="G192" s="18"/>
      <c r="H192" s="19"/>
      <c r="I192" s="20"/>
      <c r="J192" s="72"/>
      <c r="K192" s="85"/>
      <c r="L192" s="86"/>
      <c r="M192" s="77"/>
      <c r="N192" s="52"/>
    </row>
    <row r="193" spans="1:14" ht="18.75" customHeight="1" x14ac:dyDescent="0.25">
      <c r="A193" s="14" t="s">
        <v>316</v>
      </c>
      <c r="B193" s="34" t="s">
        <v>85</v>
      </c>
      <c r="C193" s="35"/>
      <c r="D193" s="15" t="s">
        <v>309</v>
      </c>
      <c r="E193" s="16" t="s">
        <v>12</v>
      </c>
      <c r="F193" s="28">
        <v>200</v>
      </c>
      <c r="G193" s="18"/>
      <c r="H193" s="19"/>
      <c r="I193" s="20"/>
      <c r="J193" s="72"/>
      <c r="K193" s="85"/>
      <c r="L193" s="86"/>
      <c r="M193" s="77"/>
      <c r="N193" s="52"/>
    </row>
    <row r="194" spans="1:14" ht="15" customHeight="1" x14ac:dyDescent="0.25">
      <c r="A194" s="14"/>
      <c r="B194" s="34"/>
      <c r="C194" s="35"/>
      <c r="D194" s="23" t="s">
        <v>317</v>
      </c>
      <c r="E194" s="16"/>
      <c r="F194" s="28"/>
      <c r="G194" s="18"/>
      <c r="H194" s="19"/>
      <c r="I194" s="20"/>
      <c r="J194" s="72"/>
      <c r="K194" s="87">
        <f>SUM(K191:K193)</f>
        <v>0</v>
      </c>
      <c r="L194" s="88">
        <f>SUM(L191:L193)</f>
        <v>0</v>
      </c>
      <c r="M194" s="78"/>
      <c r="N194" s="52">
        <v>5258.4000000000005</v>
      </c>
    </row>
    <row r="195" spans="1:14" ht="84.6" customHeight="1" x14ac:dyDescent="0.25">
      <c r="A195" s="14">
        <v>46</v>
      </c>
      <c r="B195" s="34" t="s">
        <v>7</v>
      </c>
      <c r="C195" s="35" t="s">
        <v>318</v>
      </c>
      <c r="D195" s="24" t="s">
        <v>319</v>
      </c>
      <c r="E195" s="16" t="s">
        <v>12</v>
      </c>
      <c r="F195" s="28">
        <v>600</v>
      </c>
      <c r="G195" s="18"/>
      <c r="H195" s="19"/>
      <c r="I195" s="20"/>
      <c r="J195" s="72"/>
      <c r="K195" s="85"/>
      <c r="L195" s="86"/>
      <c r="M195" s="77"/>
      <c r="N195" s="52"/>
    </row>
    <row r="196" spans="1:14" x14ac:dyDescent="0.25">
      <c r="A196" s="14" t="s">
        <v>320</v>
      </c>
      <c r="B196" s="34" t="s">
        <v>7</v>
      </c>
      <c r="C196" s="35"/>
      <c r="D196" s="15" t="s">
        <v>321</v>
      </c>
      <c r="E196" s="16"/>
      <c r="F196" s="28">
        <v>600</v>
      </c>
      <c r="G196" s="18"/>
      <c r="H196" s="19"/>
      <c r="I196" s="20"/>
      <c r="J196" s="72"/>
      <c r="K196" s="85"/>
      <c r="L196" s="86"/>
      <c r="M196" s="77"/>
      <c r="N196" s="52"/>
    </row>
    <row r="197" spans="1:14" x14ac:dyDescent="0.25">
      <c r="A197" s="14" t="s">
        <v>322</v>
      </c>
      <c r="B197" s="34" t="s">
        <v>7</v>
      </c>
      <c r="C197" s="35"/>
      <c r="D197" s="15" t="s">
        <v>323</v>
      </c>
      <c r="E197" s="16"/>
      <c r="F197" s="28">
        <v>700</v>
      </c>
      <c r="G197" s="18"/>
      <c r="H197" s="19"/>
      <c r="I197" s="20"/>
      <c r="J197" s="72"/>
      <c r="K197" s="85"/>
      <c r="L197" s="86"/>
      <c r="M197" s="77"/>
      <c r="N197" s="52"/>
    </row>
    <row r="198" spans="1:14" x14ac:dyDescent="0.25">
      <c r="A198" s="14"/>
      <c r="B198" s="34"/>
      <c r="C198" s="35"/>
      <c r="D198" s="23" t="s">
        <v>324</v>
      </c>
      <c r="E198" s="16"/>
      <c r="F198" s="28"/>
      <c r="G198" s="18"/>
      <c r="H198" s="19"/>
      <c r="I198" s="20"/>
      <c r="J198" s="72"/>
      <c r="K198" s="87">
        <f>SUM(K196:K197)</f>
        <v>0</v>
      </c>
      <c r="L198" s="88">
        <f>SUM(L196:L197)</f>
        <v>0</v>
      </c>
      <c r="M198" s="78"/>
      <c r="N198" s="52">
        <v>4882.5</v>
      </c>
    </row>
    <row r="199" spans="1:14" ht="106.5" customHeight="1" x14ac:dyDescent="0.25">
      <c r="A199" s="14">
        <v>47</v>
      </c>
      <c r="B199" s="34" t="s">
        <v>7</v>
      </c>
      <c r="C199" s="35" t="s">
        <v>325</v>
      </c>
      <c r="D199" s="24" t="s">
        <v>326</v>
      </c>
      <c r="E199" s="16" t="s">
        <v>12</v>
      </c>
      <c r="F199" s="28">
        <v>400</v>
      </c>
      <c r="G199" s="18"/>
      <c r="H199" s="19"/>
      <c r="I199" s="20"/>
      <c r="J199" s="72"/>
      <c r="K199" s="85"/>
      <c r="L199" s="86"/>
      <c r="M199" s="77"/>
      <c r="N199" s="52">
        <v>1050</v>
      </c>
    </row>
    <row r="200" spans="1:14" ht="86.45" customHeight="1" x14ac:dyDescent="0.25">
      <c r="A200" s="14">
        <v>48</v>
      </c>
      <c r="B200" s="34" t="s">
        <v>7</v>
      </c>
      <c r="C200" s="35" t="s">
        <v>327</v>
      </c>
      <c r="D200" s="24" t="s">
        <v>328</v>
      </c>
      <c r="E200" s="16"/>
      <c r="F200" s="28"/>
      <c r="G200" s="18"/>
      <c r="H200" s="19"/>
      <c r="I200" s="20"/>
      <c r="J200" s="72"/>
      <c r="K200" s="85"/>
      <c r="L200" s="86"/>
      <c r="M200" s="77"/>
      <c r="N200" s="52"/>
    </row>
    <row r="201" spans="1:14" ht="17.25" customHeight="1" x14ac:dyDescent="0.25">
      <c r="A201" s="14" t="s">
        <v>329</v>
      </c>
      <c r="B201" s="34" t="s">
        <v>7</v>
      </c>
      <c r="C201" s="35"/>
      <c r="D201" s="24" t="s">
        <v>330</v>
      </c>
      <c r="E201" s="16" t="s">
        <v>12</v>
      </c>
      <c r="F201" s="28">
        <v>100</v>
      </c>
      <c r="G201" s="18"/>
      <c r="H201" s="19"/>
      <c r="I201" s="20"/>
      <c r="J201" s="72"/>
      <c r="K201" s="85"/>
      <c r="L201" s="86"/>
      <c r="M201" s="77"/>
      <c r="N201" s="52"/>
    </row>
    <row r="202" spans="1:14" ht="17.25" customHeight="1" x14ac:dyDescent="0.25">
      <c r="A202" s="14" t="s">
        <v>331</v>
      </c>
      <c r="B202" s="34" t="s">
        <v>7</v>
      </c>
      <c r="C202" s="35"/>
      <c r="D202" s="24" t="s">
        <v>332</v>
      </c>
      <c r="E202" s="16" t="s">
        <v>12</v>
      </c>
      <c r="F202" s="28">
        <v>100</v>
      </c>
      <c r="G202" s="18"/>
      <c r="H202" s="19"/>
      <c r="I202" s="20"/>
      <c r="J202" s="72"/>
      <c r="K202" s="85"/>
      <c r="L202" s="86"/>
      <c r="M202" s="77"/>
      <c r="N202" s="52"/>
    </row>
    <row r="203" spans="1:14" ht="18" customHeight="1" x14ac:dyDescent="0.25">
      <c r="A203" s="14" t="s">
        <v>333</v>
      </c>
      <c r="B203" s="34" t="s">
        <v>7</v>
      </c>
      <c r="C203" s="35"/>
      <c r="D203" s="24" t="s">
        <v>334</v>
      </c>
      <c r="E203" s="16" t="s">
        <v>12</v>
      </c>
      <c r="F203" s="28">
        <v>100</v>
      </c>
      <c r="G203" s="18"/>
      <c r="H203" s="19"/>
      <c r="I203" s="20"/>
      <c r="J203" s="72"/>
      <c r="K203" s="85"/>
      <c r="L203" s="86"/>
      <c r="M203" s="77"/>
      <c r="N203" s="52"/>
    </row>
    <row r="204" spans="1:14" ht="17.25" customHeight="1" x14ac:dyDescent="0.25">
      <c r="A204" s="14" t="s">
        <v>335</v>
      </c>
      <c r="B204" s="34" t="s">
        <v>7</v>
      </c>
      <c r="C204" s="35"/>
      <c r="D204" s="24" t="s">
        <v>336</v>
      </c>
      <c r="E204" s="16" t="s">
        <v>12</v>
      </c>
      <c r="F204" s="28">
        <v>100</v>
      </c>
      <c r="G204" s="18"/>
      <c r="H204" s="19"/>
      <c r="I204" s="20"/>
      <c r="J204" s="72"/>
      <c r="K204" s="85"/>
      <c r="L204" s="86"/>
      <c r="M204" s="77"/>
      <c r="N204" s="52"/>
    </row>
    <row r="205" spans="1:14" ht="18.75" customHeight="1" x14ac:dyDescent="0.25">
      <c r="A205" s="14" t="s">
        <v>337</v>
      </c>
      <c r="B205" s="34" t="s">
        <v>7</v>
      </c>
      <c r="C205" s="35"/>
      <c r="D205" s="24" t="s">
        <v>338</v>
      </c>
      <c r="E205" s="16" t="s">
        <v>12</v>
      </c>
      <c r="F205" s="28">
        <v>100</v>
      </c>
      <c r="G205" s="18"/>
      <c r="H205" s="19"/>
      <c r="I205" s="20"/>
      <c r="J205" s="72"/>
      <c r="K205" s="85"/>
      <c r="L205" s="86"/>
      <c r="M205" s="77"/>
      <c r="N205" s="52"/>
    </row>
    <row r="206" spans="1:14" ht="15" customHeight="1" x14ac:dyDescent="0.25">
      <c r="A206" s="14"/>
      <c r="B206" s="34"/>
      <c r="C206" s="35"/>
      <c r="D206" s="23" t="s">
        <v>339</v>
      </c>
      <c r="E206" s="16"/>
      <c r="F206" s="28"/>
      <c r="G206" s="18"/>
      <c r="H206" s="19"/>
      <c r="I206" s="20"/>
      <c r="J206" s="72"/>
      <c r="K206" s="87">
        <f>SUM(K201:K205)</f>
        <v>0</v>
      </c>
      <c r="L206" s="88">
        <f>SUM(L201:L205)</f>
        <v>0</v>
      </c>
      <c r="M206" s="78"/>
      <c r="N206" s="52">
        <v>4105.5</v>
      </c>
    </row>
    <row r="207" spans="1:14" ht="135.94999999999999" customHeight="1" x14ac:dyDescent="0.25">
      <c r="A207" s="14">
        <v>49</v>
      </c>
      <c r="B207" s="34" t="s">
        <v>85</v>
      </c>
      <c r="C207" s="35" t="s">
        <v>340</v>
      </c>
      <c r="D207" s="24" t="s">
        <v>341</v>
      </c>
      <c r="E207" s="16"/>
      <c r="F207" s="28"/>
      <c r="G207" s="18"/>
      <c r="H207" s="19"/>
      <c r="I207" s="20"/>
      <c r="J207" s="72"/>
      <c r="K207" s="87"/>
      <c r="L207" s="88"/>
      <c r="M207" s="78"/>
      <c r="N207" s="52"/>
    </row>
    <row r="208" spans="1:14" ht="15" customHeight="1" x14ac:dyDescent="0.25">
      <c r="A208" s="14" t="s">
        <v>342</v>
      </c>
      <c r="B208" s="34" t="s">
        <v>85</v>
      </c>
      <c r="C208" s="35"/>
      <c r="D208" s="15" t="s">
        <v>343</v>
      </c>
      <c r="E208" s="16" t="s">
        <v>12</v>
      </c>
      <c r="F208" s="28">
        <v>1000</v>
      </c>
      <c r="G208" s="18"/>
      <c r="H208" s="19"/>
      <c r="I208" s="20"/>
      <c r="J208" s="72"/>
      <c r="K208" s="85"/>
      <c r="L208" s="86"/>
      <c r="M208" s="77"/>
      <c r="N208" s="52"/>
    </row>
    <row r="209" spans="1:14" ht="15" customHeight="1" x14ac:dyDescent="0.25">
      <c r="A209" s="14" t="s">
        <v>344</v>
      </c>
      <c r="B209" s="34" t="s">
        <v>85</v>
      </c>
      <c r="C209" s="35"/>
      <c r="D209" s="15" t="s">
        <v>345</v>
      </c>
      <c r="E209" s="16" t="s">
        <v>12</v>
      </c>
      <c r="F209" s="28">
        <v>1400</v>
      </c>
      <c r="G209" s="18"/>
      <c r="H209" s="19"/>
      <c r="I209" s="20"/>
      <c r="J209" s="72"/>
      <c r="K209" s="85"/>
      <c r="L209" s="86"/>
      <c r="M209" s="77"/>
      <c r="N209" s="52"/>
    </row>
    <row r="210" spans="1:14" ht="15" customHeight="1" x14ac:dyDescent="0.25">
      <c r="A210" s="14" t="s">
        <v>346</v>
      </c>
      <c r="B210" s="34" t="s">
        <v>85</v>
      </c>
      <c r="C210" s="35"/>
      <c r="D210" s="15" t="s">
        <v>347</v>
      </c>
      <c r="E210" s="16" t="s">
        <v>12</v>
      </c>
      <c r="F210" s="28">
        <v>1400</v>
      </c>
      <c r="G210" s="18"/>
      <c r="H210" s="19"/>
      <c r="I210" s="20"/>
      <c r="J210" s="72"/>
      <c r="K210" s="85"/>
      <c r="L210" s="86"/>
      <c r="M210" s="77"/>
      <c r="N210" s="52"/>
    </row>
    <row r="211" spans="1:14" ht="15" customHeight="1" x14ac:dyDescent="0.25">
      <c r="A211" s="14" t="s">
        <v>348</v>
      </c>
      <c r="B211" s="34" t="s">
        <v>85</v>
      </c>
      <c r="C211" s="35"/>
      <c r="D211" s="15" t="s">
        <v>349</v>
      </c>
      <c r="E211" s="16" t="s">
        <v>12</v>
      </c>
      <c r="F211" s="28">
        <v>900</v>
      </c>
      <c r="G211" s="18"/>
      <c r="H211" s="19"/>
      <c r="I211" s="20"/>
      <c r="J211" s="72"/>
      <c r="K211" s="85"/>
      <c r="L211" s="86"/>
      <c r="M211" s="77"/>
      <c r="N211" s="52"/>
    </row>
    <row r="212" spans="1:14" ht="15" customHeight="1" x14ac:dyDescent="0.25">
      <c r="A212" s="14"/>
      <c r="B212" s="34"/>
      <c r="C212" s="35"/>
      <c r="D212" s="23" t="s">
        <v>350</v>
      </c>
      <c r="E212" s="16"/>
      <c r="F212" s="28"/>
      <c r="G212" s="18"/>
      <c r="H212" s="19"/>
      <c r="I212" s="20"/>
      <c r="J212" s="72"/>
      <c r="K212" s="87">
        <f>SUM(K208:K211)</f>
        <v>0</v>
      </c>
      <c r="L212" s="88">
        <f>SUM(L208:L211)</f>
        <v>0</v>
      </c>
      <c r="M212" s="78"/>
      <c r="N212" s="52">
        <v>32403</v>
      </c>
    </row>
    <row r="213" spans="1:14" ht="380.25" customHeight="1" x14ac:dyDescent="0.25">
      <c r="A213" s="14">
        <v>50</v>
      </c>
      <c r="B213" s="34" t="s">
        <v>351</v>
      </c>
      <c r="C213" s="38" t="s">
        <v>352</v>
      </c>
      <c r="D213" s="24" t="s">
        <v>353</v>
      </c>
      <c r="E213" s="16" t="s">
        <v>12</v>
      </c>
      <c r="F213" s="28">
        <v>5000</v>
      </c>
      <c r="G213" s="18"/>
      <c r="H213" s="19"/>
      <c r="I213" s="20"/>
      <c r="J213" s="72"/>
      <c r="K213" s="85"/>
      <c r="L213" s="86"/>
      <c r="M213" s="77"/>
      <c r="N213" s="52">
        <v>55650.000000000007</v>
      </c>
    </row>
    <row r="214" spans="1:14" ht="243.75" customHeight="1" x14ac:dyDescent="0.25">
      <c r="A214" s="14">
        <v>51</v>
      </c>
      <c r="B214" s="34" t="s">
        <v>354</v>
      </c>
      <c r="C214" s="35" t="s">
        <v>407</v>
      </c>
      <c r="D214" s="39" t="s">
        <v>355</v>
      </c>
      <c r="E214" s="16"/>
      <c r="F214" s="28"/>
      <c r="G214" s="18"/>
      <c r="H214" s="19"/>
      <c r="I214" s="20"/>
      <c r="J214" s="72"/>
      <c r="K214" s="87"/>
      <c r="L214" s="88"/>
      <c r="M214" s="78"/>
      <c r="N214" s="52"/>
    </row>
    <row r="215" spans="1:14" ht="15" customHeight="1" x14ac:dyDescent="0.25">
      <c r="A215" s="14" t="s">
        <v>356</v>
      </c>
      <c r="B215" s="34" t="s">
        <v>354</v>
      </c>
      <c r="C215" s="35"/>
      <c r="D215" s="39" t="s">
        <v>357</v>
      </c>
      <c r="E215" s="16" t="s">
        <v>12</v>
      </c>
      <c r="F215" s="28">
        <v>200</v>
      </c>
      <c r="G215" s="18"/>
      <c r="H215" s="19"/>
      <c r="I215" s="20"/>
      <c r="J215" s="72"/>
      <c r="K215" s="85"/>
      <c r="L215" s="86"/>
      <c r="M215" s="77"/>
      <c r="N215" s="55"/>
    </row>
    <row r="216" spans="1:14" ht="15" customHeight="1" x14ac:dyDescent="0.25">
      <c r="A216" s="14" t="s">
        <v>358</v>
      </c>
      <c r="B216" s="34" t="s">
        <v>354</v>
      </c>
      <c r="C216" s="35"/>
      <c r="D216" s="39" t="s">
        <v>359</v>
      </c>
      <c r="E216" s="16" t="s">
        <v>12</v>
      </c>
      <c r="F216" s="28">
        <v>200</v>
      </c>
      <c r="G216" s="18"/>
      <c r="H216" s="19"/>
      <c r="I216" s="20"/>
      <c r="J216" s="72"/>
      <c r="K216" s="85"/>
      <c r="L216" s="86"/>
      <c r="M216" s="77"/>
      <c r="N216" s="55"/>
    </row>
    <row r="217" spans="1:14" ht="15" customHeight="1" x14ac:dyDescent="0.25">
      <c r="A217" s="14" t="s">
        <v>360</v>
      </c>
      <c r="B217" s="34" t="s">
        <v>354</v>
      </c>
      <c r="C217" s="35"/>
      <c r="D217" s="39" t="s">
        <v>361</v>
      </c>
      <c r="E217" s="16" t="s">
        <v>12</v>
      </c>
      <c r="F217" s="28">
        <v>200</v>
      </c>
      <c r="G217" s="18"/>
      <c r="H217" s="19"/>
      <c r="I217" s="20"/>
      <c r="J217" s="72"/>
      <c r="K217" s="85"/>
      <c r="L217" s="86"/>
      <c r="M217" s="77"/>
      <c r="N217" s="55"/>
    </row>
    <row r="218" spans="1:14" x14ac:dyDescent="0.25">
      <c r="A218" s="40" t="s">
        <v>362</v>
      </c>
      <c r="B218" s="41" t="s">
        <v>354</v>
      </c>
      <c r="C218" s="40"/>
      <c r="D218" s="42" t="s">
        <v>363</v>
      </c>
      <c r="E218" s="16" t="s">
        <v>12</v>
      </c>
      <c r="F218" s="43">
        <v>200</v>
      </c>
      <c r="G218" s="27"/>
      <c r="H218" s="19"/>
      <c r="I218" s="20"/>
      <c r="J218" s="72"/>
      <c r="K218" s="85"/>
      <c r="L218" s="86"/>
      <c r="M218" s="77"/>
      <c r="N218" s="55"/>
    </row>
    <row r="219" spans="1:14" x14ac:dyDescent="0.25">
      <c r="A219" s="44" t="s">
        <v>364</v>
      </c>
      <c r="B219" s="41" t="s">
        <v>354</v>
      </c>
      <c r="C219" s="40"/>
      <c r="D219" s="42" t="s">
        <v>365</v>
      </c>
      <c r="E219" s="16" t="s">
        <v>12</v>
      </c>
      <c r="F219" s="43">
        <v>200</v>
      </c>
      <c r="G219" s="27"/>
      <c r="H219" s="19"/>
      <c r="I219" s="20"/>
      <c r="J219" s="72"/>
      <c r="K219" s="85"/>
      <c r="L219" s="86"/>
      <c r="M219" s="77"/>
      <c r="N219" s="55"/>
    </row>
    <row r="220" spans="1:14" x14ac:dyDescent="0.25">
      <c r="A220" s="44"/>
      <c r="B220" s="41"/>
      <c r="C220" s="40"/>
      <c r="D220" s="45" t="s">
        <v>366</v>
      </c>
      <c r="E220" s="16"/>
      <c r="F220" s="43"/>
      <c r="G220" s="27"/>
      <c r="H220" s="19"/>
      <c r="I220" s="20"/>
      <c r="J220" s="72"/>
      <c r="K220" s="87">
        <f>SUM(K215:K219)</f>
        <v>0</v>
      </c>
      <c r="L220" s="88">
        <f>SUM(L215:L219)</f>
        <v>0</v>
      </c>
      <c r="M220" s="78"/>
      <c r="N220" s="55">
        <v>25073.800500000001</v>
      </c>
    </row>
    <row r="221" spans="1:14" ht="371.25" customHeight="1" x14ac:dyDescent="0.25">
      <c r="A221" s="46">
        <v>52</v>
      </c>
      <c r="B221" s="14" t="s">
        <v>351</v>
      </c>
      <c r="C221" s="15" t="s">
        <v>367</v>
      </c>
      <c r="D221" s="15" t="s">
        <v>368</v>
      </c>
      <c r="E221" s="16" t="s">
        <v>12</v>
      </c>
      <c r="F221" s="95">
        <v>578</v>
      </c>
      <c r="G221" s="16"/>
      <c r="H221" s="47"/>
      <c r="I221" s="47"/>
      <c r="J221" s="74"/>
      <c r="K221" s="91"/>
      <c r="L221" s="92"/>
      <c r="M221" s="80"/>
      <c r="N221" s="56">
        <v>24884.995018800004</v>
      </c>
    </row>
    <row r="222" spans="1:14" ht="369.75" x14ac:dyDescent="0.25">
      <c r="A222" s="46">
        <v>53</v>
      </c>
      <c r="B222" s="14" t="s">
        <v>351</v>
      </c>
      <c r="C222" s="15" t="s">
        <v>369</v>
      </c>
      <c r="D222" s="15" t="s">
        <v>370</v>
      </c>
      <c r="E222" s="16" t="s">
        <v>12</v>
      </c>
      <c r="F222" s="95">
        <v>700</v>
      </c>
      <c r="G222" s="16"/>
      <c r="H222" s="47">
        <v>32</v>
      </c>
      <c r="I222" s="47">
        <v>5</v>
      </c>
      <c r="J222" s="74">
        <f t="shared" ref="J222" si="0">H222*1.05</f>
        <v>33.6</v>
      </c>
      <c r="K222" s="91">
        <f t="shared" ref="K222" si="1">F222*H222</f>
        <v>22400</v>
      </c>
      <c r="L222" s="92">
        <f t="shared" ref="L222" si="2">F222*J222</f>
        <v>23520</v>
      </c>
      <c r="M222" s="80"/>
      <c r="N222" s="56">
        <v>23520</v>
      </c>
    </row>
    <row r="223" spans="1:14" ht="409.5" x14ac:dyDescent="0.25">
      <c r="A223" s="46">
        <v>54</v>
      </c>
      <c r="B223" s="14" t="s">
        <v>351</v>
      </c>
      <c r="C223" s="15" t="s">
        <v>371</v>
      </c>
      <c r="D223" s="15" t="s">
        <v>372</v>
      </c>
      <c r="E223" s="16" t="s">
        <v>12</v>
      </c>
      <c r="F223" s="95">
        <v>300</v>
      </c>
      <c r="G223" s="16"/>
      <c r="H223" s="47"/>
      <c r="I223" s="47"/>
      <c r="J223" s="74"/>
      <c r="K223" s="91"/>
      <c r="L223" s="92"/>
      <c r="M223" s="80"/>
      <c r="N223" s="56">
        <v>15589.35</v>
      </c>
    </row>
    <row r="224" spans="1:14" ht="388.5" customHeight="1" x14ac:dyDescent="0.25">
      <c r="A224" s="46">
        <v>55</v>
      </c>
      <c r="B224" s="14" t="s">
        <v>351</v>
      </c>
      <c r="C224" s="15" t="s">
        <v>373</v>
      </c>
      <c r="D224" s="15" t="s">
        <v>374</v>
      </c>
      <c r="E224" s="16" t="s">
        <v>12</v>
      </c>
      <c r="F224" s="95">
        <v>300</v>
      </c>
      <c r="G224" s="16"/>
      <c r="H224" s="47"/>
      <c r="I224" s="47"/>
      <c r="J224" s="74"/>
      <c r="K224" s="91"/>
      <c r="L224" s="92"/>
      <c r="M224" s="80"/>
      <c r="N224" s="56">
        <v>11025</v>
      </c>
    </row>
    <row r="225" spans="1:14" ht="408" x14ac:dyDescent="0.25">
      <c r="A225" s="46">
        <v>56</v>
      </c>
      <c r="B225" s="14" t="s">
        <v>351</v>
      </c>
      <c r="C225" s="15" t="s">
        <v>375</v>
      </c>
      <c r="D225" s="15" t="s">
        <v>376</v>
      </c>
      <c r="E225" s="16" t="s">
        <v>12</v>
      </c>
      <c r="F225" s="95">
        <v>299</v>
      </c>
      <c r="G225" s="16"/>
      <c r="H225" s="47"/>
      <c r="I225" s="47"/>
      <c r="J225" s="74"/>
      <c r="K225" s="91"/>
      <c r="L225" s="92"/>
      <c r="M225" s="80"/>
      <c r="N225" s="56">
        <v>17573.853569999999</v>
      </c>
    </row>
    <row r="226" spans="1:14" ht="409.5" x14ac:dyDescent="0.25">
      <c r="A226" s="46">
        <v>57</v>
      </c>
      <c r="B226" s="14" t="s">
        <v>351</v>
      </c>
      <c r="C226" s="15" t="s">
        <v>408</v>
      </c>
      <c r="D226" s="15" t="s">
        <v>377</v>
      </c>
      <c r="E226" s="16" t="s">
        <v>12</v>
      </c>
      <c r="F226" s="95">
        <v>694</v>
      </c>
      <c r="G226" s="16"/>
      <c r="H226" s="47"/>
      <c r="I226" s="47"/>
      <c r="J226" s="74"/>
      <c r="K226" s="91"/>
      <c r="L226" s="92"/>
      <c r="M226" s="80"/>
      <c r="N226" s="56">
        <v>57329.998845000002</v>
      </c>
    </row>
    <row r="227" spans="1:14" ht="395.25" x14ac:dyDescent="0.25">
      <c r="A227" s="46">
        <v>58</v>
      </c>
      <c r="B227" s="14" t="s">
        <v>351</v>
      </c>
      <c r="C227" s="15" t="s">
        <v>409</v>
      </c>
      <c r="D227" s="15" t="s">
        <v>378</v>
      </c>
      <c r="E227" s="16" t="s">
        <v>12</v>
      </c>
      <c r="F227" s="95">
        <v>695</v>
      </c>
      <c r="G227" s="16"/>
      <c r="H227" s="47"/>
      <c r="I227" s="47"/>
      <c r="J227" s="74"/>
      <c r="K227" s="91"/>
      <c r="L227" s="92"/>
      <c r="M227" s="80"/>
      <c r="N227" s="56">
        <v>39315.149895000002</v>
      </c>
    </row>
    <row r="228" spans="1:14" ht="409.5" x14ac:dyDescent="0.25">
      <c r="A228" s="46">
        <v>59</v>
      </c>
      <c r="B228" s="14" t="s">
        <v>351</v>
      </c>
      <c r="C228" s="15" t="s">
        <v>379</v>
      </c>
      <c r="D228" s="15" t="s">
        <v>380</v>
      </c>
      <c r="E228" s="16" t="s">
        <v>12</v>
      </c>
      <c r="F228" s="95">
        <v>700</v>
      </c>
      <c r="G228" s="16"/>
      <c r="H228" s="47"/>
      <c r="I228" s="47"/>
      <c r="J228" s="74"/>
      <c r="K228" s="91"/>
      <c r="L228" s="92"/>
      <c r="M228" s="80"/>
      <c r="N228" s="56">
        <v>53280.149999999994</v>
      </c>
    </row>
    <row r="229" spans="1:14" ht="409.5" customHeight="1" thickBot="1" x14ac:dyDescent="0.3">
      <c r="A229" s="46">
        <v>60</v>
      </c>
      <c r="B229" s="14" t="s">
        <v>351</v>
      </c>
      <c r="C229" s="15" t="s">
        <v>381</v>
      </c>
      <c r="D229" s="96" t="s">
        <v>382</v>
      </c>
      <c r="E229" s="16" t="s">
        <v>12</v>
      </c>
      <c r="F229" s="95">
        <v>700</v>
      </c>
      <c r="G229" s="16"/>
      <c r="H229" s="47"/>
      <c r="I229" s="47"/>
      <c r="J229" s="74"/>
      <c r="K229" s="93"/>
      <c r="L229" s="94"/>
      <c r="M229" s="80"/>
      <c r="N229" s="56">
        <v>54750.15</v>
      </c>
    </row>
    <row r="230" spans="1:14" x14ac:dyDescent="0.25">
      <c r="K230" s="49"/>
    </row>
  </sheetData>
  <mergeCells count="4">
    <mergeCell ref="C7:L7"/>
    <mergeCell ref="C8:L8"/>
    <mergeCell ref="C9:L9"/>
    <mergeCell ref="C10:L1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Administratore</cp:lastModifiedBy>
  <dcterms:created xsi:type="dcterms:W3CDTF">2022-04-15T11:15:05Z</dcterms:created>
  <dcterms:modified xsi:type="dcterms:W3CDTF">2022-05-25T13:12:08Z</dcterms:modified>
</cp:coreProperties>
</file>