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187" documentId="8_{973F0913-D712-4BB3-A4BD-89B01D62DFC1}" xr6:coauthVersionLast="45" xr6:coauthVersionMax="47" xr10:uidLastSave="{7DC73423-5C27-4A79-8A2C-BC2ECEF47229}"/>
  <bookViews>
    <workbookView xWindow="390" yWindow="2475" windowWidth="25725" windowHeight="13125" xr2:uid="{00000000-000D-0000-FFFF-FFFF00000000}"/>
  </bookViews>
  <sheets>
    <sheet name="1 objekto dalis" sheetId="3" r:id="rId1"/>
    <sheet name="Pastabos" sheetId="6" r:id="rId2"/>
  </sheets>
  <definedNames>
    <definedName name="_Hlk28346774" localSheetId="0">'1 objekto dalis'!#REF!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3" l="1"/>
  <c r="J7" i="3" l="1"/>
  <c r="J6" i="3"/>
  <c r="E6" i="3"/>
  <c r="I7" i="3"/>
  <c r="G8" i="3" s="1"/>
  <c r="F7" i="3" l="1"/>
  <c r="F6" i="3"/>
  <c r="E7" i="3"/>
</calcChain>
</file>

<file path=xl/sharedStrings.xml><?xml version="1.0" encoding="utf-8"?>
<sst xmlns="http://schemas.openxmlformats.org/spreadsheetml/2006/main" count="29" uniqueCount="28">
  <si>
    <t>Mato vnt.</t>
  </si>
  <si>
    <t>Eil. Nr.</t>
  </si>
  <si>
    <t>Pirkimo objektas</t>
  </si>
  <si>
    <t>Preliminarus kiekis 36 mėnesiams</t>
  </si>
  <si>
    <t>1.</t>
  </si>
  <si>
    <t>Benzinas A-95</t>
  </si>
  <si>
    <t>litrai</t>
  </si>
  <si>
    <t>2.</t>
  </si>
  <si>
    <t>Dyzelinas</t>
  </si>
  <si>
    <t>Pastabos:</t>
  </si>
  <si>
    <r>
      <t xml:space="preserve">*Žiūrėkite lentelę </t>
    </r>
    <r>
      <rPr>
        <b/>
        <sz val="10"/>
        <color theme="1"/>
        <rFont val="Arial"/>
        <family val="2"/>
        <charset val="186"/>
      </rPr>
      <t>Pastabos</t>
    </r>
    <r>
      <rPr>
        <sz val="10"/>
        <color theme="1"/>
        <rFont val="Arial"/>
        <family val="2"/>
        <charset val="186"/>
      </rPr>
      <t>.</t>
    </r>
  </si>
  <si>
    <t xml:space="preserve">2)    - Tiekėjas pasiūlyme turi nurodyti antkainį (+) / nuolaidą (-) nuo Lietuvos naftos produktus gaminančios įmonės AB „Orlen Lietuva“ Juodeikių k. terminalo protokolo bazinės degalų kainos su akcizo mokesčiu ir PVM (AB „Orlen Lietuva“ naftos produktų kainų protokolai: http://www.orlenlietuva.lt/LT/Wholesale/Puslapiai/Kainu-protokolai.aspx) už 1000 litrų degalų, esant 15 °C temperatūrai, kurį įsipareigoja taikyti Pirkėjo įsigyjamiems degalams sutarties galiojimo laikotarpiu. </t>
  </si>
  <si>
    <t>4) Nuolaida pateikiama nurodant neigiamą skaičių (-), o antkainis pateikiamas nurodant teigiamą skaičių (+).</t>
  </si>
  <si>
    <t>5) Skaičiavimai turi būti atliekami trijų skaičių po kablelio tikslumu. Apvalinimas turi būti atliekamas aritmetiškai pagal matematines skaičių apvalinimo taisykles.</t>
  </si>
  <si>
    <t>6) Nurodytas preliminarus Prekių kiekis, Pirkėjas neįsipareigoja nupirkti viso nurodyto kiekio ar bet kokios jo dalies. Sutarties galiojimo laikotarpiu Pirkėjas turi teisę koreguoti perkamų Prekių neviršijant Sutarties kainos. Laimėjusiam Dalyviui bus sumokama tik už faktiški patiektą Prekių kiekį.</t>
  </si>
  <si>
    <r>
      <rPr>
        <b/>
        <sz val="11"/>
        <color theme="1"/>
        <rFont val="Calibri"/>
        <family val="2"/>
        <charset val="186"/>
        <scheme val="minor"/>
      </rPr>
      <t>I pirkimo objekto dalis</t>
    </r>
    <r>
      <rPr>
        <sz val="11"/>
        <color theme="1"/>
        <rFont val="Calibri"/>
        <family val="2"/>
        <scheme val="minor"/>
      </rPr>
      <t xml:space="preserve"> – Prekių (Degalų)  transporto priemonėms įsigijimas Vilniuje, Kaune, Klaipėdoje, Panevėžyje, Šiauliuose, Marijampolėje, Alytuje</t>
    </r>
    <r>
      <rPr>
        <sz val="11"/>
        <color theme="1"/>
        <rFont val="Calibri"/>
        <family val="2"/>
        <charset val="186"/>
        <scheme val="minor"/>
      </rPr>
      <t>.</t>
    </r>
  </si>
  <si>
    <t>Palyginamoji pasiūlymo kaina pagal preliminarų Prekių kiekį*, EUR su PVM</t>
  </si>
  <si>
    <t>7) Jei Tiekėjui nereikia mokėti PVM, jis turi nurodyti teisės aktą, kuriuo vadovaujantis PVM neskaičiuojamas.</t>
  </si>
  <si>
    <t>Palyginamoji pasiūlymo kaina pagal preliminarų Prekių kiekį*, EUR be PVM</t>
  </si>
  <si>
    <t>Pasiūlymo kaina EUR be PVM:</t>
  </si>
  <si>
    <t>(5 stulpelis - 7 stulpelis/1000) x preliminarus kiekis</t>
  </si>
  <si>
    <t>(6 stulpelis + 8 stulpelis/1000) x preliminarus kiekis</t>
  </si>
  <si>
    <r>
      <t xml:space="preserve">Siūlomas antkainis (+) / siūloma nuolaida </t>
    </r>
    <r>
      <rPr>
        <b/>
        <u/>
        <sz val="10"/>
        <color rgb="FF000000"/>
        <rFont val="Arial"/>
        <family val="2"/>
        <charset val="186"/>
      </rPr>
      <t>įrašyti (-) ženklą</t>
    </r>
    <r>
      <rPr>
        <b/>
        <sz val="10"/>
        <color rgb="FF000000"/>
        <rFont val="Arial"/>
        <family val="2"/>
        <charset val="186"/>
      </rPr>
      <t xml:space="preserve"> 1000 l*, EUR be PVM</t>
    </r>
  </si>
  <si>
    <r>
      <t xml:space="preserve">Siūlomas antkainis (+) / siūloma nuolaida </t>
    </r>
    <r>
      <rPr>
        <b/>
        <u/>
        <sz val="10"/>
        <color rgb="FF000000"/>
        <rFont val="Arial"/>
        <family val="2"/>
        <charset val="186"/>
      </rPr>
      <t>įrašyti (-) ženklą</t>
    </r>
    <r>
      <rPr>
        <b/>
        <sz val="10"/>
        <color rgb="FF000000"/>
        <rFont val="Arial"/>
        <family val="2"/>
        <charset val="186"/>
      </rPr>
      <t xml:space="preserve"> 1000 l*, EUR su PVM</t>
    </r>
  </si>
  <si>
    <t>2021-05-25 d. „AB Orlen Lietuva“ protokolo bazinė 1 l.* kaina EUR be PVM</t>
  </si>
  <si>
    <t>2021-05-25 d. „AB Orlen Lietuva“ protokolo bazinė 1 l.* kaina EUR su PVM</t>
  </si>
  <si>
    <t>1) Bendra pasiūlymo kaina EUR be PVM / EUR su PVM (palyginamoji pasiūlymo kaina) yra skirta tik tiekėjų pasiūlymų vertinimui ir į sutartį įrašoma nebus. Į Pasiūlymų vertinimą įtraukiama „AB Orlen Lietuva“ protokolo bazinė kaina (2021 m. gegužės 25 d.), protokolo bazinė kaina bus skirta tik Pasiūlymų vertinimui ir į sutartį įrašoma nebus, ji bus svarbi vėliau, vykdant sutartį. Į sutartį bus įtraukiama tiekėjo pasiūlytas antkainis (+) arba nuolaida (-).</t>
  </si>
  <si>
    <r>
      <rPr>
        <b/>
        <sz val="10"/>
        <color rgb="FF000000"/>
        <rFont val="Arial"/>
        <family val="2"/>
        <charset val="186"/>
      </rPr>
      <t xml:space="preserve">3) Pasiūlymo kainos kriterijaus vertinimas atliekamas </t>
    </r>
    <r>
      <rPr>
        <b/>
        <sz val="10"/>
        <color theme="1"/>
        <rFont val="Arial"/>
        <family val="2"/>
        <charset val="186"/>
      </rPr>
      <t>vertinant antkainį (+) / nuolaidą (-)</t>
    </r>
    <r>
      <rPr>
        <b/>
        <sz val="10"/>
        <color rgb="FF000000"/>
        <rFont val="Arial"/>
        <family val="2"/>
        <charset val="186"/>
      </rPr>
      <t xml:space="preserve">, kurį (-ią) Tiekėjas įsipareigoja sutarties vykdymo metu taikyti prie (nuo) AB „Orlen Lietuva“ interneto tinklalapyje skelbiamos bazinės automobilinio dyzelino 1000 litrų kainos eurais (įskaitant akcizą ir PVM), galiojusios kuro pylimo dieną, 10.00 val., taikomos Juodeikių km., Mažeikių raj., terminale. </t>
    </r>
    <r>
      <rPr>
        <b/>
        <sz val="10"/>
        <color theme="1"/>
        <rFont val="Arial"/>
        <family val="2"/>
        <charset val="186"/>
      </rPr>
      <t xml:space="preserve">Sezoniniai temperatūriniai koeficientai nebus taikomi.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</si>
</sst>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0"/>
      <color theme="1"/>
      <name val="Arial"/>
      <family val="2"/>
      <charset val="186"/>
    </font>
    <font>
      <b/>
      <sz val="10"/>
      <color rgb="FF000000"/>
      <name val="Arial"/>
      <family val="2"/>
      <charset val="186"/>
    </font>
    <font>
      <i/>
      <sz val="10"/>
      <color theme="1"/>
      <name val="Arial"/>
      <family val="2"/>
      <charset val="186"/>
    </font>
    <font>
      <sz val="10"/>
      <color theme="1"/>
      <name val="Arial"/>
      <family val="2"/>
      <charset val="186"/>
    </font>
    <font>
      <b/>
      <sz val="11"/>
      <color theme="1"/>
      <name val="Calibri"/>
      <family val="2"/>
      <charset val="186"/>
      <scheme val="minor"/>
    </font>
    <font>
      <u/>
      <sz val="11"/>
      <color theme="10"/>
      <name val="Calibri"/>
      <family val="2"/>
      <scheme val="minor"/>
    </font>
    <font>
      <sz val="10"/>
      <color rgb="FF000000"/>
      <name val="Arial"/>
      <family val="2"/>
      <charset val="186"/>
    </font>
    <font>
      <b/>
      <u/>
      <sz val="10"/>
      <color rgb="FF000000"/>
      <name val="Arial"/>
      <family val="2"/>
      <charset val="186"/>
    </font>
  </fonts>
  <fills count="4">
    <fill>
      <patternFill patternType="none"/>
    </fill>
    <fill>
      <patternFill patternType="gray125"/>
    </fill>
    <fill>
      <patternFill patternType="solid">
        <fgColor rgb="FFDAEEF3"/>
        <bgColor indexed="64"/>
      </patternFill>
    </fill>
    <fill>
      <patternFill patternType="solid">
        <fgColor theme="0" tint="-0.14999847407452621"/>
        <bgColor indexed="64"/>
      </patternFill>
    </fill>
  </fills>
  <borders count="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30">
    <xf numFmtId="0" fontId="0" fillId="0" borderId="0" xfId="0"/>
    <xf numFmtId="0" fontId="6" fillId="0" borderId="0" xfId="0" applyFont="1" applyAlignment="1">
      <alignment horizontal="justify" vertical="center"/>
    </xf>
    <xf numFmtId="0" fontId="8" fillId="0" borderId="0" xfId="1" applyAlignment="1">
      <alignment horizontal="justify" vertical="center"/>
    </xf>
    <xf numFmtId="0" fontId="3" fillId="0" borderId="0" xfId="0" applyFont="1" applyAlignment="1">
      <alignment horizontal="justify" vertical="center"/>
    </xf>
    <xf numFmtId="0" fontId="6" fillId="0" borderId="0" xfId="0" applyFont="1"/>
    <xf numFmtId="0" fontId="6" fillId="0" borderId="0" xfId="0" applyFont="1" applyAlignment="1">
      <alignment wrapText="1"/>
    </xf>
    <xf numFmtId="0" fontId="6" fillId="0" borderId="0" xfId="0" applyFont="1" applyAlignment="1">
      <alignment horizontal="justify"/>
    </xf>
    <xf numFmtId="0" fontId="2" fillId="0" borderId="0" xfId="0" applyFont="1" applyProtection="1">
      <protection locked="0"/>
    </xf>
    <xf numFmtId="0" fontId="0" fillId="0" borderId="0" xfId="0" applyProtection="1">
      <protection locked="0"/>
    </xf>
    <xf numFmtId="0" fontId="4" fillId="2" borderId="4" xfId="0"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164" fontId="6" fillId="3" borderId="5"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xf>
    <xf numFmtId="0" fontId="9" fillId="2" borderId="5" xfId="0" applyFont="1" applyFill="1" applyBorder="1" applyAlignment="1" applyProtection="1">
      <alignment horizontal="center" vertical="center" wrapText="1"/>
      <protection locked="0"/>
    </xf>
    <xf numFmtId="164" fontId="6" fillId="0" borderId="5" xfId="0" quotePrefix="1" applyNumberFormat="1" applyFont="1" applyBorder="1" applyAlignment="1" applyProtection="1">
      <alignment horizontal="center" vertical="center" wrapText="1"/>
      <protection locked="0"/>
    </xf>
    <xf numFmtId="0" fontId="3" fillId="0" borderId="0" xfId="0" applyFont="1" applyAlignment="1">
      <alignment horizontal="justify"/>
    </xf>
    <xf numFmtId="0" fontId="5" fillId="0" borderId="2"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64" fontId="3" fillId="0" borderId="5" xfId="0" applyNumberFormat="1" applyFont="1" applyBorder="1" applyAlignment="1" applyProtection="1">
      <alignment horizontal="center" vertical="center" wrapText="1"/>
    </xf>
    <xf numFmtId="164" fontId="6" fillId="0" borderId="5" xfId="0" applyNumberFormat="1" applyFont="1" applyBorder="1" applyAlignment="1" applyProtection="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14" fontId="4" fillId="2" borderId="1" xfId="0" applyNumberFormat="1" applyFont="1" applyFill="1" applyBorder="1" applyAlignment="1" applyProtection="1">
      <alignment horizontal="center" vertical="center" wrapText="1"/>
      <protection locked="0"/>
    </xf>
    <xf numFmtId="0" fontId="3" fillId="0" borderId="6" xfId="0" applyFont="1" applyFill="1" applyBorder="1" applyAlignment="1" applyProtection="1">
      <alignment horizontal="right" vertical="center" wrapText="1"/>
      <protection locked="0"/>
    </xf>
    <xf numFmtId="0" fontId="3" fillId="0" borderId="7" xfId="0" applyFont="1" applyFill="1" applyBorder="1" applyAlignment="1" applyProtection="1">
      <alignment horizontal="right" vertical="center" wrapText="1"/>
      <protection locked="0"/>
    </xf>
    <xf numFmtId="0" fontId="3" fillId="0" borderId="3" xfId="0" applyFont="1" applyFill="1" applyBorder="1" applyAlignment="1" applyProtection="1">
      <alignment horizontal="right" vertical="center" wrapText="1"/>
      <protection locked="0"/>
    </xf>
    <xf numFmtId="0" fontId="6" fillId="0" borderId="0" xfId="0" applyFont="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Medium9"/>
  <colors>
    <mruColors>
      <color rgb="FF0000FF"/>
      <color rgb="FFCC9900"/>
      <color rgb="FFCCFF33"/>
      <color rgb="FF33CC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rlenlietuva.lt/LT/Wholesale/Puslapiai/Kainu-protokolai.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2A21-5AF0-484B-8084-6B461A363081}">
  <dimension ref="A1:J10"/>
  <sheetViews>
    <sheetView tabSelected="1" workbookViewId="0">
      <selection activeCell="F24" sqref="F24"/>
    </sheetView>
  </sheetViews>
  <sheetFormatPr defaultRowHeight="15" x14ac:dyDescent="0.25"/>
  <cols>
    <col min="1" max="1" width="9.140625" style="8"/>
    <col min="2" max="2" width="19.28515625" style="8" customWidth="1"/>
    <col min="3" max="3" width="17.85546875" style="8" customWidth="1"/>
    <col min="4" max="4" width="18.140625" style="8" customWidth="1"/>
    <col min="5" max="5" width="17.7109375" style="8" customWidth="1"/>
    <col min="6" max="6" width="24.140625" style="8" customWidth="1"/>
    <col min="7" max="7" width="26.42578125" style="8" customWidth="1"/>
    <col min="8" max="8" width="26.28515625" style="8" customWidth="1"/>
    <col min="9" max="9" width="22.140625" style="8" customWidth="1"/>
    <col min="10" max="10" width="23.85546875" style="8" customWidth="1"/>
    <col min="11" max="16384" width="9.140625" style="8"/>
  </cols>
  <sheetData>
    <row r="1" spans="1:10" x14ac:dyDescent="0.25">
      <c r="A1" s="7" t="s">
        <v>15</v>
      </c>
    </row>
    <row r="2" spans="1:10" ht="15.75" thickBot="1" x14ac:dyDescent="0.3"/>
    <row r="3" spans="1:10" ht="56.25" customHeight="1" x14ac:dyDescent="0.25">
      <c r="A3" s="28" t="s">
        <v>1</v>
      </c>
      <c r="B3" s="21" t="s">
        <v>2</v>
      </c>
      <c r="C3" s="21" t="s">
        <v>0</v>
      </c>
      <c r="D3" s="21" t="s">
        <v>3</v>
      </c>
      <c r="E3" s="23" t="s">
        <v>24</v>
      </c>
      <c r="F3" s="23" t="s">
        <v>25</v>
      </c>
      <c r="G3" s="21" t="s">
        <v>22</v>
      </c>
      <c r="H3" s="21" t="s">
        <v>23</v>
      </c>
      <c r="I3" s="9" t="s">
        <v>18</v>
      </c>
      <c r="J3" s="9" t="s">
        <v>16</v>
      </c>
    </row>
    <row r="4" spans="1:10" ht="41.45" customHeight="1" thickBot="1" x14ac:dyDescent="0.3">
      <c r="A4" s="29"/>
      <c r="B4" s="22"/>
      <c r="C4" s="22"/>
      <c r="D4" s="22"/>
      <c r="E4" s="22"/>
      <c r="F4" s="22"/>
      <c r="G4" s="22"/>
      <c r="H4" s="22"/>
      <c r="I4" s="13" t="s">
        <v>20</v>
      </c>
      <c r="J4" s="13" t="s">
        <v>21</v>
      </c>
    </row>
    <row r="5" spans="1:10" ht="15.75" thickBot="1" x14ac:dyDescent="0.3">
      <c r="A5" s="16">
        <v>1</v>
      </c>
      <c r="B5" s="17">
        <v>2</v>
      </c>
      <c r="C5" s="17">
        <v>3</v>
      </c>
      <c r="D5" s="17">
        <v>4</v>
      </c>
      <c r="E5" s="17">
        <v>5</v>
      </c>
      <c r="F5" s="17">
        <v>6</v>
      </c>
      <c r="G5" s="10">
        <v>7</v>
      </c>
      <c r="H5" s="10">
        <v>8</v>
      </c>
      <c r="I5" s="10">
        <v>9</v>
      </c>
      <c r="J5" s="10">
        <v>10</v>
      </c>
    </row>
    <row r="6" spans="1:10" ht="15.75" thickBot="1" x14ac:dyDescent="0.3">
      <c r="A6" s="18" t="s">
        <v>4</v>
      </c>
      <c r="B6" s="12" t="s">
        <v>5</v>
      </c>
      <c r="C6" s="12" t="s">
        <v>6</v>
      </c>
      <c r="D6" s="12">
        <v>776342</v>
      </c>
      <c r="E6" s="19">
        <f>911.12/1000</f>
        <v>0.91112000000000004</v>
      </c>
      <c r="F6" s="19">
        <f>1102.46/1000</f>
        <v>1.10246</v>
      </c>
      <c r="G6" s="14">
        <v>0</v>
      </c>
      <c r="H6" s="14">
        <v>0</v>
      </c>
      <c r="I6" s="20">
        <f>IF(G6="",0,(E6+G6/1000)*D6)</f>
        <v>707340.72304000007</v>
      </c>
      <c r="J6" s="20">
        <f>IF(H6="",0,(F6+H6/1000)*D6)</f>
        <v>855886.00132000004</v>
      </c>
    </row>
    <row r="7" spans="1:10" ht="15.75" thickBot="1" x14ac:dyDescent="0.3">
      <c r="A7" s="18" t="s">
        <v>7</v>
      </c>
      <c r="B7" s="12" t="s">
        <v>8</v>
      </c>
      <c r="C7" s="12" t="s">
        <v>6</v>
      </c>
      <c r="D7" s="12">
        <v>5442027</v>
      </c>
      <c r="E7" s="19">
        <f>825.26/1000</f>
        <v>0.82525999999999999</v>
      </c>
      <c r="F7" s="19">
        <f>998.56/1000</f>
        <v>0.99855999999999989</v>
      </c>
      <c r="G7" s="14">
        <v>0</v>
      </c>
      <c r="H7" s="14">
        <v>0</v>
      </c>
      <c r="I7" s="20">
        <f>IF(G7="",0,(E7+G7/1000)*D7)</f>
        <v>4491087.2020199997</v>
      </c>
      <c r="J7" s="20">
        <f>IF(H7="",0,(F7+H7/1000)*D7)</f>
        <v>5434190.4811199997</v>
      </c>
    </row>
    <row r="8" spans="1:10" ht="41.25" customHeight="1" thickBot="1" x14ac:dyDescent="0.3">
      <c r="A8" s="24" t="s">
        <v>19</v>
      </c>
      <c r="B8" s="25"/>
      <c r="C8" s="25"/>
      <c r="D8" s="25"/>
      <c r="E8" s="25"/>
      <c r="F8" s="26"/>
      <c r="G8" s="20">
        <f>I6+I7</f>
        <v>5198427.9250600003</v>
      </c>
      <c r="H8" s="11"/>
    </row>
    <row r="10" spans="1:10" ht="13.5" customHeight="1" x14ac:dyDescent="0.25">
      <c r="A10" s="27" t="s">
        <v>10</v>
      </c>
      <c r="B10" s="27"/>
      <c r="C10" s="27"/>
    </row>
  </sheetData>
  <sheetProtection algorithmName="SHA-512" hashValue="vAGwDNirybqdjnAmCcZZ52L5Ii6knPCxCWvSrV5MriH5+YwQDReXLuJ+TP6xMk2OtEtPRf3UUdqt2qp7dOVZYA==" saltValue="+INS7S5OH24MseJ9jilmWw==" spinCount="100000" sheet="1" objects="1" scenarios="1"/>
  <mergeCells count="10">
    <mergeCell ref="A10:C10"/>
    <mergeCell ref="A3:A4"/>
    <mergeCell ref="B3:B4"/>
    <mergeCell ref="C3:C4"/>
    <mergeCell ref="D3:D4"/>
    <mergeCell ref="G3:G4"/>
    <mergeCell ref="H3:H4"/>
    <mergeCell ref="F3:F4"/>
    <mergeCell ref="A8:F8"/>
    <mergeCell ref="E3: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1A4C-5527-455C-9238-35C939DD07A3}">
  <dimension ref="A1:B8"/>
  <sheetViews>
    <sheetView workbookViewId="0">
      <selection activeCell="A5" sqref="A5"/>
    </sheetView>
  </sheetViews>
  <sheetFormatPr defaultRowHeight="15" x14ac:dyDescent="0.25"/>
  <cols>
    <col min="1" max="1" width="97.5703125" customWidth="1"/>
  </cols>
  <sheetData>
    <row r="1" spans="1:2" x14ac:dyDescent="0.25">
      <c r="A1" s="3" t="s">
        <v>9</v>
      </c>
    </row>
    <row r="2" spans="1:2" ht="52.15" customHeight="1" x14ac:dyDescent="0.25">
      <c r="A2" s="1" t="s">
        <v>26</v>
      </c>
    </row>
    <row r="3" spans="1:2" ht="75" x14ac:dyDescent="0.25">
      <c r="A3" s="2" t="s">
        <v>11</v>
      </c>
    </row>
    <row r="4" spans="1:2" ht="63.75" x14ac:dyDescent="0.25">
      <c r="A4" s="3" t="s">
        <v>27</v>
      </c>
      <c r="B4" s="4"/>
    </row>
    <row r="5" spans="1:2" ht="26.25" x14ac:dyDescent="0.25">
      <c r="A5" s="15" t="s">
        <v>12</v>
      </c>
      <c r="B5" s="4"/>
    </row>
    <row r="6" spans="1:2" ht="26.25" x14ac:dyDescent="0.25">
      <c r="A6" s="6" t="s">
        <v>13</v>
      </c>
      <c r="B6" s="4"/>
    </row>
    <row r="7" spans="1:2" ht="39" x14ac:dyDescent="0.25">
      <c r="A7" s="5" t="s">
        <v>14</v>
      </c>
      <c r="B7" s="4"/>
    </row>
    <row r="8" spans="1:2" x14ac:dyDescent="0.25">
      <c r="A8" s="4" t="s">
        <v>17</v>
      </c>
    </row>
  </sheetData>
  <hyperlinks>
    <hyperlink ref="A3" r:id="rId1" display="http://www.orlenlietuva.lt/LT/Wholesale/Puslapiai/Kainu-protokolai.aspx" xr:uid="{CCA7C94B-1F1D-4414-B765-12771EA1896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8CEFAD57D2BCF4D8A0CBFC947CB9A49" ma:contentTypeVersion="13" ma:contentTypeDescription="Kurkite naują dokumentą." ma:contentTypeScope="" ma:versionID="bbc806ef893f8c450011615f55004953">
  <xsd:schema xmlns:xsd="http://www.w3.org/2001/XMLSchema" xmlns:xs="http://www.w3.org/2001/XMLSchema" xmlns:p="http://schemas.microsoft.com/office/2006/metadata/properties" xmlns:ns3="d0349497-53a1-4b06-9595-f0ebf580e0c0" xmlns:ns4="cf3ed3cd-869f-4e86-9144-4a64b3b1360f" targetNamespace="http://schemas.microsoft.com/office/2006/metadata/properties" ma:root="true" ma:fieldsID="800792487df3a87e45fd3230576b0d2c" ns3:_="" ns4:_="">
    <xsd:import namespace="d0349497-53a1-4b06-9595-f0ebf580e0c0"/>
    <xsd:import namespace="cf3ed3cd-869f-4e86-9144-4a64b3b1360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49497-53a1-4b06-9595-f0ebf580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3ed3cd-869f-4e86-9144-4a64b3b1360f"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C2A48E-B835-47C3-A512-5AF1DD913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49497-53a1-4b06-9595-f0ebf580e0c0"/>
    <ds:schemaRef ds:uri="cf3ed3cd-869f-4e86-9144-4a64b3b13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D2F582-F758-4EFF-83C1-BE0A1A60A220}">
  <ds:schemaRefs>
    <ds:schemaRef ds:uri="http://www.w3.org/XML/1998/namespace"/>
    <ds:schemaRef ds:uri="http://schemas.microsoft.com/office/2006/documentManagement/types"/>
    <ds:schemaRef ds:uri="d0349497-53a1-4b06-9595-f0ebf580e0c0"/>
    <ds:schemaRef ds:uri="http://schemas.microsoft.com/office/infopath/2007/PartnerControls"/>
    <ds:schemaRef ds:uri="http://purl.org/dc/elements/1.1/"/>
    <ds:schemaRef ds:uri="http://purl.org/dc/terms/"/>
    <ds:schemaRef ds:uri="http://schemas.openxmlformats.org/package/2006/metadata/core-properties"/>
    <ds:schemaRef ds:uri="cf3ed3cd-869f-4e86-9144-4a64b3b1360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78A4142-80B3-4FC5-954F-60F7D66126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objekto dalis</vt:lpstr>
      <vt:lpstr>Pastabos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Priedas Nr. A-1 Kanceliarinių prekių apimtys</dc:title>
  <dc:creator/>
  <cp:lastModifiedBy/>
  <dcterms:created xsi:type="dcterms:W3CDTF">2006-09-16T00:00:00Z</dcterms:created>
  <dcterms:modified xsi:type="dcterms:W3CDTF">2021-07-09T12:48:35Z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0x010100A8CEFAD57D2BCF4D8A0CBFC947CB9A49</vt:lpwstr>
  </property>
  <property fmtid="{D5CDD505-2E9C-101B-9397-08002B2CF9AE}" pid="3" name="_dlc_DocIdItemGuid">
    <vt:lpwstr>fc9fe977-d877-4d24-8faa-284062de690d</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Mindaugas.Brusokas@ignitis.lt</vt:lpwstr>
  </property>
  <property fmtid="{D5CDD505-2E9C-101B-9397-08002B2CF9AE}" pid="7" name="MSIP_Label_320c693d-44b7-4e16-b3dd-4fcd87401cf5_SetDate">
    <vt:lpwstr>2020-12-11T09:17:58.8802773Z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c9169b95-3f45-47c7-ae3c-849a6a5cc76c</vt:lpwstr>
  </property>
  <property fmtid="{D5CDD505-2E9C-101B-9397-08002B2CF9AE}" pid="11" name="MSIP_Label_320c693d-44b7-4e16-b3dd-4fcd87401cf5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Owner">
    <vt:lpwstr>Mindaugas.Brusokas@ignitis.lt</vt:lpwstr>
  </property>
  <property fmtid="{D5CDD505-2E9C-101B-9397-08002B2CF9AE}" pid="15" name="MSIP_Label_190751af-2442-49a7-b7b9-9f0bcce858c9_SetDate">
    <vt:lpwstr>2020-12-11T09:17:58.8812653Z</vt:lpwstr>
  </property>
  <property fmtid="{D5CDD505-2E9C-101B-9397-08002B2CF9AE}" pid="16" name="MSIP_Label_190751af-2442-49a7-b7b9-9f0bcce858c9_Name">
    <vt:lpwstr>Be žymos</vt:lpwstr>
  </property>
  <property fmtid="{D5CDD505-2E9C-101B-9397-08002B2CF9AE}" pid="17" name="MSIP_Label_190751af-2442-49a7-b7b9-9f0bcce858c9_Application">
    <vt:lpwstr>Microsoft Azure Information Protection</vt:lpwstr>
  </property>
  <property fmtid="{D5CDD505-2E9C-101B-9397-08002B2CF9AE}" pid="18" name="MSIP_Label_190751af-2442-49a7-b7b9-9f0bcce858c9_ActionId">
    <vt:lpwstr>c9169b95-3f45-47c7-ae3c-849a6a5cc76c</vt:lpwstr>
  </property>
  <property fmtid="{D5CDD505-2E9C-101B-9397-08002B2CF9AE}" pid="19" name="MSIP_Label_190751af-2442-49a7-b7b9-9f0bcce858c9_Parent">
    <vt:lpwstr>320c693d-44b7-4e16-b3dd-4fcd87401cf5</vt:lpwstr>
  </property>
  <property fmtid="{D5CDD505-2E9C-101B-9397-08002B2CF9AE}" pid="20" name="MSIP_Label_190751af-2442-49a7-b7b9-9f0bcce858c9_Extended_MSFT_Method">
    <vt:lpwstr>Manual</vt:lpwstr>
  </property>
  <property fmtid="{D5CDD505-2E9C-101B-9397-08002B2CF9AE}" pid="21" name="Sensitivity">
    <vt:lpwstr>Viešo naudojimo Be žymos</vt:lpwstr>
  </property>
</Properties>
</file>