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/>
  <xr:revisionPtr revIDLastSave="0" documentId="8_{EE06228D-A80F-4C86-BC14-CB4A4CB44EBD}" xr6:coauthVersionLast="47" xr6:coauthVersionMax="47" xr10:uidLastSave="{00000000-0000-0000-0000-000000000000}"/>
  <bookViews>
    <workbookView xWindow="-108" yWindow="-108" windowWidth="23256" windowHeight="12576" tabRatio="739" activeTab="5" xr2:uid="{00000000-000D-0000-FFFF-FFFF00000000}"/>
  </bookViews>
  <sheets>
    <sheet name="Koštuvas" sheetId="17" r:id="rId1"/>
    <sheet name="Dumblo cirkuliacijos siurblys" sheetId="18" r:id="rId2"/>
    <sheet name="Dublo tiekimo į džiovinimą " sheetId="19" r:id="rId3"/>
    <sheet name="Maišyklė dumblo rezervuaro" sheetId="20" r:id="rId4"/>
    <sheet name="Maišyklė išpūdyto dumblo" sheetId="21" r:id="rId5"/>
    <sheet name="Jutikliai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2" l="1"/>
  <c r="F30" i="22" s="1"/>
  <c r="F17" i="21"/>
  <c r="F18" i="21" s="1"/>
  <c r="F19" i="20"/>
  <c r="F20" i="20" s="1"/>
  <c r="F31" i="19"/>
  <c r="F17" i="18"/>
  <c r="F43" i="17"/>
  <c r="F21" i="20" l="1"/>
  <c r="F32" i="19"/>
  <c r="F33" i="19" s="1"/>
  <c r="F18" i="18"/>
  <c r="F19" i="18" s="1"/>
  <c r="F44" i="17"/>
  <c r="F45" i="17" s="1"/>
  <c r="F31" i="22"/>
  <c r="F19" i="21"/>
</calcChain>
</file>

<file path=xl/sharedStrings.xml><?xml version="1.0" encoding="utf-8"?>
<sst xmlns="http://schemas.openxmlformats.org/spreadsheetml/2006/main" count="377" uniqueCount="281">
  <si>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</si>
  <si>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</si>
  <si>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</si>
  <si>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</si>
  <si>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</si>
  <si>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O-ringas</t>
  </si>
  <si>
    <t>Propeleris</t>
  </si>
  <si>
    <t>Mechaninis sandariklis</t>
  </si>
  <si>
    <t>Guolis</t>
  </si>
  <si>
    <t>Darbo ratas</t>
  </si>
  <si>
    <t>Įrenginys</t>
  </si>
  <si>
    <t>Rotorius</t>
  </si>
  <si>
    <t>Statorius</t>
  </si>
  <si>
    <t>Sandarinamasis žiedas</t>
  </si>
  <si>
    <t>PVM</t>
  </si>
  <si>
    <t>Sandariklis</t>
  </si>
  <si>
    <t xml:space="preserve">Variklis </t>
  </si>
  <si>
    <t xml:space="preserve">Prizminis spraustelis  </t>
  </si>
  <si>
    <t xml:space="preserve">O formos sandarinimo žiedas </t>
  </si>
  <si>
    <t xml:space="preserve">Dantytasis žiedas </t>
  </si>
  <si>
    <t xml:space="preserve">Sandariklis  </t>
  </si>
  <si>
    <t xml:space="preserve">Kraštų apsaugos profilis </t>
  </si>
  <si>
    <t xml:space="preserve">Trauklė </t>
  </si>
  <si>
    <t xml:space="preserve">Sraigto velenas </t>
  </si>
  <si>
    <t xml:space="preserve">Mova </t>
  </si>
  <si>
    <t xml:space="preserve">Pneumatinis cilindras </t>
  </si>
  <si>
    <t xml:space="preserve">L formos srieginė jungtis </t>
  </si>
  <si>
    <t xml:space="preserve">Žarna </t>
  </si>
  <si>
    <t xml:space="preserve">T formos jungtis </t>
  </si>
  <si>
    <t xml:space="preserve">Slankusis guolis </t>
  </si>
  <si>
    <t xml:space="preserve">Movos korpusas </t>
  </si>
  <si>
    <t xml:space="preserve">Sieto korpusas </t>
  </si>
  <si>
    <t xml:space="preserve">Diafragminio tipo slėgio matavimo prietaisas </t>
  </si>
  <si>
    <t xml:space="preserve">Varžtas </t>
  </si>
  <si>
    <t xml:space="preserve">Žiedas  </t>
  </si>
  <si>
    <t xml:space="preserve">Kūgis  </t>
  </si>
  <si>
    <t xml:space="preserve">Žiedas   </t>
  </si>
  <si>
    <t xml:space="preserve">Kreipiamieji ratukai </t>
  </si>
  <si>
    <t xml:space="preserve">Zondas </t>
  </si>
  <si>
    <t xml:space="preserve">Vamzdžio apsauginis antgalis </t>
  </si>
  <si>
    <t xml:space="preserve">Elektra valdomas riebalų indas </t>
  </si>
  <si>
    <t xml:space="preserve">Manometras </t>
  </si>
  <si>
    <t xml:space="preserve">Savaime išlyginamasis rutulinis guolis </t>
  </si>
  <si>
    <t xml:space="preserve">Veleno sandarinimo žiedas  </t>
  </si>
  <si>
    <t xml:space="preserve">Veleno sandarinimo žiedas </t>
  </si>
  <si>
    <t xml:space="preserve">Veleno veržlė </t>
  </si>
  <si>
    <t>Elektra valdomas riebalų indas 1/4" 125cm³</t>
  </si>
  <si>
    <t>703404</t>
  </si>
  <si>
    <t>702845</t>
  </si>
  <si>
    <t>703011</t>
  </si>
  <si>
    <t>706380</t>
  </si>
  <si>
    <t>707952</t>
  </si>
  <si>
    <t>710798</t>
  </si>
  <si>
    <t>711357</t>
  </si>
  <si>
    <t>702794</t>
  </si>
  <si>
    <t>703538</t>
  </si>
  <si>
    <t>301669</t>
  </si>
  <si>
    <t>301665</t>
  </si>
  <si>
    <t>504447</t>
  </si>
  <si>
    <t>702817</t>
  </si>
  <si>
    <t>703711</t>
  </si>
  <si>
    <t>700789</t>
  </si>
  <si>
    <t>702946</t>
  </si>
  <si>
    <t>702618</t>
  </si>
  <si>
    <t>301667</t>
  </si>
  <si>
    <t>302855</t>
  </si>
  <si>
    <t>700454</t>
  </si>
  <si>
    <t>500733</t>
  </si>
  <si>
    <t>505293</t>
  </si>
  <si>
    <t>505296</t>
  </si>
  <si>
    <t>501839</t>
  </si>
  <si>
    <t>700461</t>
  </si>
  <si>
    <t>702810</t>
  </si>
  <si>
    <t>707811</t>
  </si>
  <si>
    <t>700724</t>
  </si>
  <si>
    <t>713189</t>
  </si>
  <si>
    <t>713955</t>
  </si>
  <si>
    <t>702616</t>
  </si>
  <si>
    <t>700838</t>
  </si>
  <si>
    <t>505299</t>
  </si>
  <si>
    <t>505304</t>
  </si>
  <si>
    <t>289062_294310_SP4 STRAINPRESS</t>
  </si>
  <si>
    <t>Andritz-ritz SD100-315 Z/E</t>
  </si>
  <si>
    <t>Siurblio korpusas</t>
  </si>
  <si>
    <t>Korpuso dangtis</t>
  </si>
  <si>
    <t>Atraminė koja</t>
  </si>
  <si>
    <t>Velenas</t>
  </si>
  <si>
    <t>Guolio laikiklis</t>
  </si>
  <si>
    <t>Žiedinė tarpinė</t>
  </si>
  <si>
    <t>Pumpenfabrik Wangen KL80RQ 90.4</t>
  </si>
  <si>
    <t>Įstatomasis žiedas</t>
  </si>
  <si>
    <t>Traukė</t>
  </si>
  <si>
    <t>Žiedinis tarpiklis</t>
  </si>
  <si>
    <t>Adapteris</t>
  </si>
  <si>
    <t>Pavaros kotas</t>
  </si>
  <si>
    <t>Grandinė</t>
  </si>
  <si>
    <t>Įtraukimo velenas</t>
  </si>
  <si>
    <t>Varžtas su cilindrine galvute</t>
  </si>
  <si>
    <t>Šešiabriaunė užfiksuojanti veržlė</t>
  </si>
  <si>
    <t>Guolio korpusas</t>
  </si>
  <si>
    <t>Velenas(varantysis)</t>
  </si>
  <si>
    <t xml:space="preserve">Velenas(prie įtempimo) </t>
  </si>
  <si>
    <t>Žvaigždutė</t>
  </si>
  <si>
    <t>Jungiamoji dalis</t>
  </si>
  <si>
    <t>Kištukinė mova</t>
  </si>
  <si>
    <t>Lankstas</t>
  </si>
  <si>
    <t>VS lanstas</t>
  </si>
  <si>
    <t>Sulzer RW 3033-A 28/6</t>
  </si>
  <si>
    <t>DI sandariklis</t>
  </si>
  <si>
    <t>DI elektrodas</t>
  </si>
  <si>
    <t>Rotorius su velenu</t>
  </si>
  <si>
    <t>Sulzer RW 6523-A 50/12</t>
  </si>
  <si>
    <t>Variklio korpusas</t>
  </si>
  <si>
    <t>31000660-EX</t>
  </si>
  <si>
    <t>PH matuoklis</t>
  </si>
  <si>
    <t>PH jutiklis</t>
  </si>
  <si>
    <t>Laidumoir PH matuoklis</t>
  </si>
  <si>
    <t>Biodujų analizatorius</t>
  </si>
  <si>
    <t>Deguonies jutiklis O2</t>
  </si>
  <si>
    <t>Metano jutiklis CH4</t>
  </si>
  <si>
    <t>Vandenilio sulfido jutiklis  H2S</t>
  </si>
  <si>
    <t>Lygio matuoklis</t>
  </si>
  <si>
    <t>Dujų matavimo valdiklis</t>
  </si>
  <si>
    <t>Degių dujų transmiteris</t>
  </si>
  <si>
    <t>Dažnio keitiklis ABB</t>
  </si>
  <si>
    <t>Biodujų jutiklis</t>
  </si>
  <si>
    <t>Peroksido H2O2 jutiklis</t>
  </si>
  <si>
    <t>Laidumo matuoklis</t>
  </si>
  <si>
    <t>Slėgio matuoklis</t>
  </si>
  <si>
    <t>Drėgmės ir temperatūros jutiklis</t>
  </si>
  <si>
    <t>Temperaturos ir dregmes matuolis</t>
  </si>
  <si>
    <t xml:space="preserve"> PH jutiklis,</t>
  </si>
  <si>
    <t>Daviklio pavadinimas</t>
  </si>
  <si>
    <t>Gamintojas, modelis, serija</t>
  </si>
  <si>
    <t>Prominent, Dulcotest  ,PHEX-112-SE ;ph -1...12.</t>
  </si>
  <si>
    <t>Prominent,Dulcotest, PEROX-h2.10P Nr.792976</t>
  </si>
  <si>
    <t xml:space="preserve"> +GF+  signet 2724  Series Dryloc PH</t>
  </si>
  <si>
    <t>GEORG FISCHER 387503P Signet pH/ORP TRANSMITTER</t>
  </si>
  <si>
    <t xml:space="preserve">Endress+ Hauser , CPS11D-7BS2G </t>
  </si>
  <si>
    <t>Prominent, TYP compact Regler, Ser.Nr./TN.   2011045745</t>
  </si>
  <si>
    <t xml:space="preserve">Endress+Hauser, CPS92D-1009/0    ; CPS92D-7PB21 </t>
  </si>
  <si>
    <t>Endress+Hauser, code CM442-AAM2B6F010A+AI</t>
  </si>
  <si>
    <t>Ados , Biogas   401 ;   O2 ;CH4; H2S</t>
  </si>
  <si>
    <t>Ados ,Biogas 401 analizatoriaus deguonies jutiklis 0-21 val% O2</t>
  </si>
  <si>
    <t>Ados ,Biogas 401 analizatoriaus metano jutiklis  BG IR 309   ,0-100val% CH4  ;SNR 1012  0653M</t>
  </si>
  <si>
    <t>Ados,Biogas 401 analizatoriaus vandenilio sulfido jutiklis  0-3000 ppm H2S</t>
  </si>
  <si>
    <t>Vega ,Vegapuls 62 ; PS62XXDGD3HkMXX ,sn:21169879</t>
  </si>
  <si>
    <t xml:space="preserve">GfG ,GMA,41 </t>
  </si>
  <si>
    <t xml:space="preserve">GfG, CC28 </t>
  </si>
  <si>
    <t>ACS355-03E-31A0-4</t>
  </si>
  <si>
    <t>ACS550-01-015A-4</t>
  </si>
  <si>
    <t>Bitas, DKJ-1</t>
  </si>
  <si>
    <t>Endress+Hauser,PMP48-LR23SBR1EKA1</t>
  </si>
  <si>
    <t>Endress+Hauser, pmp41-ge17h1p11f1</t>
  </si>
  <si>
    <t>Werme&amp;Thiel  FSV-G80-Te-K-IT</t>
  </si>
  <si>
    <t>Siemens, sietrans LR 200</t>
  </si>
  <si>
    <t>Vaisala, Humicap HMT330</t>
  </si>
  <si>
    <t>Įkainis EUR be PVM*</t>
  </si>
  <si>
    <t>Iš viso kaina EUR be PVM</t>
  </si>
  <si>
    <t>Iš viso kaina EUR su PVM</t>
  </si>
  <si>
    <t>Gamintojas "Bauer", prekės kodas 703404</t>
  </si>
  <si>
    <t>Gamintojas "Huber", prekės kodas 702845</t>
  </si>
  <si>
    <t>Gamintojas UAB "Axioma servisas", prekės kodas 703011</t>
  </si>
  <si>
    <t>Gamintojas "Billi Dichtungstechnik" GmbH, modelis 440,00x4,00</t>
  </si>
  <si>
    <t>Gamintojas "Huber", prekės kodas 707952</t>
  </si>
  <si>
    <t>Gamintojas "Huber", prekės kodas 710798</t>
  </si>
  <si>
    <t>Gamintojas "Huber", prekės kodas 711357</t>
  </si>
  <si>
    <t>Gamintojas "Huber", prekės kodas 702794</t>
  </si>
  <si>
    <t>Gamintojas "Huber", prekės kodas 703538</t>
  </si>
  <si>
    <t>Gamintojas "Huber", prekės kodas 301669</t>
  </si>
  <si>
    <t>Gamintojas "Huber", prekės kodas 302902</t>
  </si>
  <si>
    <t>Gamintojas "Huber", prekės kodas 301665</t>
  </si>
  <si>
    <t>Gamintojas "Huber", prekės kodas 504447</t>
  </si>
  <si>
    <t>Gamintojas "Festo", modelis DSBC-100-100-PA-R3-40E</t>
  </si>
  <si>
    <t>Gamintojas "Festo", modelis QSL-1/4-10</t>
  </si>
  <si>
    <t>Gamintojas "Festo", modelis PUN-H-10X1,5-NT</t>
  </si>
  <si>
    <t>Gamintojas "Festo", modelis QST-10-8</t>
  </si>
  <si>
    <t>Gamintojas "Igus", modelis GSM-2528-35</t>
  </si>
  <si>
    <t>Gamintojas "Huber", prekės kodas 511228</t>
  </si>
  <si>
    <t>Gamintojas "Huber", prekės kodas 301667</t>
  </si>
  <si>
    <t>Gamintojas "Huber", prekės kodas 302855</t>
  </si>
  <si>
    <t>Gamintojas SUKU Druck- und Temperaturmesstechnik GmbH, modelis NS100 5921</t>
  </si>
  <si>
    <t>Gamintojas "Huber", prekės kodas 500733</t>
  </si>
  <si>
    <t>Gamintojas "Huber", prekės kodas 505293</t>
  </si>
  <si>
    <t>Gamintojas "Huber", prekės kodas 505296</t>
  </si>
  <si>
    <t>Gamintojas "Huber", prekės kodas 501839</t>
  </si>
  <si>
    <t>Gamintojas "Blickle", modelis LK-PO 125G-1</t>
  </si>
  <si>
    <t>Gamintojas "Huber", prekės kodas 702810</t>
  </si>
  <si>
    <t>Gamintojas "Huber", prekės kodas 707811</t>
  </si>
  <si>
    <t>Gamintojas "Huber", prekės kodas 700724</t>
  </si>
  <si>
    <t>Gamintojas "Huber", prekės kodas 702616</t>
  </si>
  <si>
    <t>Gamintojas SUKU Druck- und Temperaturmesstechnik GmbH, modelis NS100 6511</t>
  </si>
  <si>
    <t>Gamintojas "NTN, modelis 22313EA W33 D140 d65 W48</t>
  </si>
  <si>
    <t>Gamintojas "Huber", prekės kodas 700838</t>
  </si>
  <si>
    <t>Gamintojas "Huber", prekės kodas 505299</t>
  </si>
  <si>
    <t>Gamintojas "Huber", prekės kodas 505304</t>
  </si>
  <si>
    <t>Gamintojas RITZ, detalės nr. 101</t>
  </si>
  <si>
    <t>Gamintojas RITZ, detalės nr. 161</t>
  </si>
  <si>
    <t>Gamintojas RITZ, detalės nr. 183</t>
  </si>
  <si>
    <t>Gamintojas RITZ, detalės nr. 210</t>
  </si>
  <si>
    <t>Gamintojas RITZ, detalės nr. 230,3</t>
  </si>
  <si>
    <t>Gamintojas SKF, modelis 6309-2Z/C3</t>
  </si>
  <si>
    <t>Gamintojas RITZ, detalės nr. 330</t>
  </si>
  <si>
    <t>Gamintojas RITZ, detalės nr. 410</t>
  </si>
  <si>
    <t>Gamintojas RITZ, detalės nr. 411</t>
  </si>
  <si>
    <t>Gamintojas RITZ, detalės nr. 412</t>
  </si>
  <si>
    <t>Gamintojas RITZ, detalės nr. 421</t>
  </si>
  <si>
    <t xml:space="preserve">Dinaminė dalis - Gamintojas "Billi Dichtungstechnik" GmbH, modelis BB3-2 40mm CA/V.
Stacionari dalis - Gamintojas "Billi Dichtungstechnik" GmbH, modelis C6 40mm SC/V. </t>
  </si>
  <si>
    <t>Gamintojas "Wangen Pumpen", prekės kodas 1037</t>
  </si>
  <si>
    <t>Gamintojas "Wangen Pumpen", prekės kodas 1036</t>
  </si>
  <si>
    <t>Gamintojas "Wangen Pumpen", prekės kodas 1039</t>
  </si>
  <si>
    <t>Gamintojas "Wangen Pumpen", prekės kodas 1040</t>
  </si>
  <si>
    <t>Gamintojas "Wangen Pumpen", prekės kodas 1041</t>
  </si>
  <si>
    <t>Gamintojas "Wangen Pumpen", prekės kodas 1044</t>
  </si>
  <si>
    <t>Gamintojas "Wangen Pumpen", prekės kodas 1997</t>
  </si>
  <si>
    <t>Gamintojas "Wangen Pumpen", prekės kodas 2036</t>
  </si>
  <si>
    <t>Gamintojas "Wangen Pumpen", prekės kodas 1995</t>
  </si>
  <si>
    <t>Grandinės gamintojas "Witra", modelis 24B-1
Grandinės sujungimas S-24B-1 su atačmentu K2x2</t>
  </si>
  <si>
    <t>Gamintojas "Axioma servisas", modelis 2000x60x20</t>
  </si>
  <si>
    <t>Gamintojas "FAG", modelis 22310E</t>
  </si>
  <si>
    <t xml:space="preserve">Gamintojas UAB "WURTH LIETUVA", modelis - ner.pl. A2 varžtas su cilindrine galvute M10x45 </t>
  </si>
  <si>
    <t>Gamintojas UAB "WURTH LIETUVA", modelis - ner. pl. A2 veržlė su kapronu (kad neatsisuktų nuo vibracijų) M10</t>
  </si>
  <si>
    <t>Gamintojas "Wangen Pumpen", prekės kodas 1662</t>
  </si>
  <si>
    <t>Gamintojas "Wangen Pumpen", prekės kodas 1678</t>
  </si>
  <si>
    <t>Gamintojas "Wangen Pumpen", prekės kodas 2052</t>
  </si>
  <si>
    <t>Gamintojas "Wangen Pumpen", prekės kodas 2053</t>
  </si>
  <si>
    <t>Gamintojas "Wangen Pumpen", prekės kodas 2054</t>
  </si>
  <si>
    <t>Gamintojas "Axioma servisas", modelis ZVA-00.00</t>
  </si>
  <si>
    <t>Gamintojas "Wangen Pumpen", prekės kodas 1048</t>
  </si>
  <si>
    <t>Gamintojas "Wangen Pumpen", prekės kodas 1343</t>
  </si>
  <si>
    <t>Gamintojas "Wangen Pumpen", prekės kodas 1388</t>
  </si>
  <si>
    <t>Gamintojas "Wangen Pumpen", prekės kodas 1515</t>
  </si>
  <si>
    <t>Gamintojas "Wangen Pumpen", prekės kodas 2094</t>
  </si>
  <si>
    <t>Gamintojas Sulzer Ltd, detalės kodas 35075038</t>
  </si>
  <si>
    <t>Gamintojas Sulzer Ltd, detalės kodas 11110095</t>
  </si>
  <si>
    <t>Gamintojas Sulzer Ltd, detalės kodas 43075026</t>
  </si>
  <si>
    <t>Gamintojas Sulzer Ltd, detalės kodas 11120141</t>
  </si>
  <si>
    <t>Gamintojas Sulzer Ltd, detalės kodas 43040005</t>
  </si>
  <si>
    <t>Gamintojas Sulzer Ltd, detalės kodas 42130109</t>
  </si>
  <si>
    <t>Gamintojas "FAG", modelis 6204 ZR.C3</t>
  </si>
  <si>
    <t>Gamintojas "FAG", modelis 6305</t>
  </si>
  <si>
    <t>Gamintojas Sulzer Ltd, detalės kodas 11120107</t>
  </si>
  <si>
    <t>Gamintojas Sulzer Ltd, detalės kodas 11120050</t>
  </si>
  <si>
    <t>Gamintojas Sulzer Ltd, detalės kodas 11120120</t>
  </si>
  <si>
    <t>Gamintojas Sulzer Ltd, detalės kodas 11120418</t>
  </si>
  <si>
    <t>Gamintojas Sulzer Ltd, detalės kodas 65015152</t>
  </si>
  <si>
    <t>Gamintojas Sulzer Ltd, detalės kodas 35070419</t>
  </si>
  <si>
    <t>Gamintojas Sulzer Ltd, detalės kodas 11110144</t>
  </si>
  <si>
    <t>Gamintojas Sulzer Ltd, detalės kodas 43070398</t>
  </si>
  <si>
    <t>Gamintojas Sulzer Ltd, detalės kodas 11120054</t>
  </si>
  <si>
    <t>Gamintojas "FAG", modelis 6306 2RSD</t>
  </si>
  <si>
    <t>Gamintojas "FAG", modelis 6308 2RSR C3</t>
  </si>
  <si>
    <t>Gamintojas Sulzer Ltd, detalės kodas 11121063</t>
  </si>
  <si>
    <t>Gamintojas Sulzer Ltd, detalės kodas 11120067</t>
  </si>
  <si>
    <t>Gamintojas Sulzer Ltd, detalės kodas 11121061</t>
  </si>
  <si>
    <t>Gamintojas Sulzer Ltd, detalės kodas 11121064</t>
  </si>
  <si>
    <t>Gamintojas Sulzer Ltd, detalės kodas 11121051</t>
  </si>
  <si>
    <t>Gamintojas Sulzer Ltd, detalės kodas 31000660-EX</t>
  </si>
  <si>
    <t>Gamintojas ProMinent GmbH, modelis PHEX 112-SE, kodas 305096</t>
  </si>
  <si>
    <t>Gamintojas ProMinent GmbH, modelis PEROX-H2.10-P, kodas 792976</t>
  </si>
  <si>
    <t>Gamintojas ProMinent GmbH, modelis DCCAW006PR0010LT (su dažnine rele siurblio valdymui, su alarmine/ribine rele, su mA išejimo signalu)</t>
  </si>
  <si>
    <t xml:space="preserve">Gamintojas Georg Fischer Ltd, modelis 12724 </t>
  </si>
  <si>
    <t>Gamintojas UAB "Endress+Hauser (Baltic)", modelis CPS11D-7BT2G</t>
  </si>
  <si>
    <t>Gamintojas UAB "Endress+Hauser (Baltic)", modelis CPS92D-1009/0</t>
  </si>
  <si>
    <t>Gamintojas UAB "Endress+Hauser (Baltic)", modelis CM442-5LF0/0</t>
  </si>
  <si>
    <t>Gamintojas ADOS GmbH, modelis Biogas 401 (komplekte daugiakanalis dujų analizatorius Biogas 401, ventiliatorius, nuolatinio matavimo sistema, kondensato kolektorius, sprogimo vožtuvas, elektrinis dujų vėsintuvas)</t>
  </si>
  <si>
    <t>Gamintojas ADOS GmbH, modelis O2 jutiklis</t>
  </si>
  <si>
    <t>Gamintojas ADOS GmbH, modelis CH4 jutiklis</t>
  </si>
  <si>
    <t>Gamintojas ADOS GmbH, modelis H2S jutiklis</t>
  </si>
  <si>
    <t>Gamintojas VEGA Controls Ltd., modelis PS62.XXDGD3HKMXX (radarinis lygmatis; G1 1/2"; FFKM ir PTFE -20...+130C; antena 75 mm diam.)</t>
  </si>
  <si>
    <t>Gamintojas "GfG", modelis GMA41 (kontroleris dujų detektoriams)</t>
  </si>
  <si>
    <t>Gamintojas "GfG", modelis CC28 (dujų detektorius, be jutiklio)
Gamintojas "GfG", modelis MK217-21 (Metano dujų jutiklis CH4 0-100 % LEL, detektoriui CC28)</t>
  </si>
  <si>
    <t xml:space="preserve">Gamintojas "ABB", modelis ACS355-03E-31A0-4 </t>
  </si>
  <si>
    <t xml:space="preserve">Gamintojas "ABB", modelis ACS580-01-018A-4+J400 Pld: 7,5kW, IP21 </t>
  </si>
  <si>
    <t>Gamintojas "Bitas" UAB, modelis DKJ-01</t>
  </si>
  <si>
    <t>Gamintojas UAB "Endress+Hauser (Baltic)", modelis PMP55-N6X6/173</t>
  </si>
  <si>
    <t>Gamintojas UAB "Endress+Hauser (Baltic)", modelis PMP51-8VAF1/0</t>
  </si>
  <si>
    <t>Gamintojas Werne &amp; Thiel sensortechnic GbR, modelis Type FSV-15-G80-TE-K-IT (maitinimas+ 15V ir -15V DC )</t>
  </si>
  <si>
    <t>Gamintojas "Siemens", modelis "Sietrans LR 200"</t>
  </si>
  <si>
    <t>Gamintojas Vaisala Oyj, modelis HMT330-360B001CBHM103A0AACCAA1 (komplekte siųstuvas ir jutiklis)</t>
  </si>
  <si>
    <t>Gamintojas Georg Fischer Ltd, modelis 3-9900-1P, vieno kanalo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</si>
</sst>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"/>
    </font>
    <font>
      <sz val="9"/>
      <color rgb="FF000000"/>
      <name val="Arial"/>
      <family val="2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"/>
    </font>
    <font>
      <sz val="10"/>
      <color indexed="8"/>
      <name val="MS Sans Serif"/>
      <family val="2"/>
      <charset val="186"/>
    </font>
    <font>
      <i/>
      <sz val="11"/>
      <color rgb="FF7F7F7F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10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2" fillId="0" borderId="0" xfId="1"/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/>
    <xf numFmtId="2" fontId="5" fillId="3" borderId="3" xfId="1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 shrinkToFit="1"/>
    </xf>
    <xf numFmtId="0" fontId="4" fillId="2" borderId="5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49" fontId="3" fillId="2" borderId="0" xfId="1" applyNumberFormat="1" applyFont="1" applyFill="1" applyBorder="1"/>
    <xf numFmtId="0" fontId="7" fillId="0" borderId="6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49" fontId="5" fillId="3" borderId="3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</cellXfs>
  <cellStyles count="8">
    <cellStyle name="Aiškinamasis tekstas 2" xfId="7" xr:uid="{00000000-0005-0000-0000-000001000000}"/>
    <cellStyle name="Explanatory Text" xfId="1" builtinId="53"/>
    <cellStyle name="Hipersaitas 2" xfId="3" xr:uid="{00000000-0005-0000-0000-000002000000}"/>
    <cellStyle name="Įprastas 2" xfId="4" xr:uid="{00000000-0005-0000-0000-000004000000}"/>
    <cellStyle name="Įprastas 3" xfId="2" xr:uid="{00000000-0005-0000-0000-000005000000}"/>
    <cellStyle name="Normal" xfId="0" builtinId="0"/>
    <cellStyle name="Procentai 2" xfId="5" xr:uid="{00000000-0005-0000-0000-000007000000}"/>
    <cellStyle name="Stilius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7"/>
  <sheetViews>
    <sheetView workbookViewId="0">
      <selection activeCell="K11" sqref="K11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51.33203125" customWidth="1"/>
    <col min="5" max="5" width="15.109375" customWidth="1"/>
    <col min="6" max="6" width="16.5546875" style="13" customWidth="1"/>
    <col min="7" max="7" width="12.44140625" customWidth="1"/>
    <col min="8" max="1022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81</v>
      </c>
      <c r="C3" s="32"/>
      <c r="D3" s="32"/>
      <c r="E3" s="3"/>
    </row>
    <row r="4" spans="2:6" ht="26.4" x14ac:dyDescent="0.3">
      <c r="B4" s="6" t="s">
        <v>0</v>
      </c>
      <c r="C4" s="7" t="s">
        <v>1</v>
      </c>
      <c r="D4" s="1" t="s">
        <v>2</v>
      </c>
      <c r="E4" s="5" t="s">
        <v>3</v>
      </c>
      <c r="F4" s="14" t="s">
        <v>157</v>
      </c>
    </row>
    <row r="5" spans="2:6" x14ac:dyDescent="0.3">
      <c r="B5" s="8">
        <v>1</v>
      </c>
      <c r="C5" s="9" t="s">
        <v>16</v>
      </c>
      <c r="D5" s="24" t="s">
        <v>160</v>
      </c>
      <c r="E5" s="11" t="s">
        <v>47</v>
      </c>
      <c r="F5" s="12">
        <v>1755</v>
      </c>
    </row>
    <row r="6" spans="2:6" x14ac:dyDescent="0.3">
      <c r="B6" s="8">
        <v>2</v>
      </c>
      <c r="C6" s="11" t="s">
        <v>17</v>
      </c>
      <c r="D6" s="24" t="s">
        <v>161</v>
      </c>
      <c r="E6" s="11" t="s">
        <v>48</v>
      </c>
      <c r="F6" s="12">
        <v>33.01</v>
      </c>
    </row>
    <row r="7" spans="2:6" x14ac:dyDescent="0.3">
      <c r="B7" s="8">
        <v>3</v>
      </c>
      <c r="C7" s="11" t="s">
        <v>17</v>
      </c>
      <c r="D7" s="24" t="s">
        <v>162</v>
      </c>
      <c r="E7" s="11" t="s">
        <v>49</v>
      </c>
      <c r="F7" s="12">
        <v>45.5</v>
      </c>
    </row>
    <row r="8" spans="2:6" x14ac:dyDescent="0.3">
      <c r="B8" s="8">
        <v>4</v>
      </c>
      <c r="C8" s="11" t="s">
        <v>18</v>
      </c>
      <c r="D8" s="24" t="s">
        <v>163</v>
      </c>
      <c r="E8" s="11" t="s">
        <v>50</v>
      </c>
      <c r="F8" s="12">
        <v>39</v>
      </c>
    </row>
    <row r="9" spans="2:6" x14ac:dyDescent="0.3">
      <c r="B9" s="8">
        <v>5</v>
      </c>
      <c r="C9" s="11" t="s">
        <v>18</v>
      </c>
      <c r="D9" s="24" t="s">
        <v>164</v>
      </c>
      <c r="E9" s="11" t="s">
        <v>51</v>
      </c>
      <c r="F9" s="12">
        <v>21.99</v>
      </c>
    </row>
    <row r="10" spans="2:6" x14ac:dyDescent="0.3">
      <c r="B10" s="8">
        <v>6</v>
      </c>
      <c r="C10" s="11" t="s">
        <v>19</v>
      </c>
      <c r="D10" s="24" t="s">
        <v>165</v>
      </c>
      <c r="E10" s="11" t="s">
        <v>52</v>
      </c>
      <c r="F10" s="12">
        <v>128.36000000000001</v>
      </c>
    </row>
    <row r="11" spans="2:6" x14ac:dyDescent="0.3">
      <c r="B11" s="8">
        <v>7</v>
      </c>
      <c r="C11" s="11" t="s">
        <v>19</v>
      </c>
      <c r="D11" s="24" t="s">
        <v>166</v>
      </c>
      <c r="E11" s="11" t="s">
        <v>53</v>
      </c>
      <c r="F11" s="12">
        <v>341.11</v>
      </c>
    </row>
    <row r="12" spans="2:6" x14ac:dyDescent="0.3">
      <c r="B12" s="8">
        <v>8</v>
      </c>
      <c r="C12" s="11" t="s">
        <v>20</v>
      </c>
      <c r="D12" s="24" t="s">
        <v>167</v>
      </c>
      <c r="E12" s="11" t="s">
        <v>54</v>
      </c>
      <c r="F12" s="12">
        <v>73.38</v>
      </c>
    </row>
    <row r="13" spans="2:6" x14ac:dyDescent="0.3">
      <c r="B13" s="8">
        <v>9</v>
      </c>
      <c r="C13" s="11" t="s">
        <v>21</v>
      </c>
      <c r="D13" s="24" t="s">
        <v>168</v>
      </c>
      <c r="E13" s="11" t="s">
        <v>55</v>
      </c>
      <c r="F13" s="12">
        <v>29.35</v>
      </c>
    </row>
    <row r="14" spans="2:6" x14ac:dyDescent="0.3">
      <c r="B14" s="8">
        <v>10</v>
      </c>
      <c r="C14" s="11" t="s">
        <v>22</v>
      </c>
      <c r="D14" s="24" t="s">
        <v>169</v>
      </c>
      <c r="E14" s="11" t="s">
        <v>56</v>
      </c>
      <c r="F14" s="12">
        <v>1610.05</v>
      </c>
    </row>
    <row r="15" spans="2:6" x14ac:dyDescent="0.3">
      <c r="B15" s="8">
        <v>11</v>
      </c>
      <c r="C15" s="11" t="s">
        <v>23</v>
      </c>
      <c r="D15" s="24" t="s">
        <v>170</v>
      </c>
      <c r="E15" s="11">
        <v>302902</v>
      </c>
      <c r="F15" s="12">
        <v>12337.92</v>
      </c>
    </row>
    <row r="16" spans="2:6" x14ac:dyDescent="0.3">
      <c r="B16" s="8">
        <v>12</v>
      </c>
      <c r="C16" s="11" t="s">
        <v>23</v>
      </c>
      <c r="D16" s="24" t="s">
        <v>171</v>
      </c>
      <c r="E16" s="11" t="s">
        <v>57</v>
      </c>
      <c r="F16" s="12">
        <v>19265.54</v>
      </c>
    </row>
    <row r="17" spans="2:6" x14ac:dyDescent="0.3">
      <c r="B17" s="8">
        <v>13</v>
      </c>
      <c r="C17" s="11" t="s">
        <v>24</v>
      </c>
      <c r="D17" s="24" t="s">
        <v>172</v>
      </c>
      <c r="E17" s="11" t="s">
        <v>58</v>
      </c>
      <c r="F17" s="12">
        <v>1577.04</v>
      </c>
    </row>
    <row r="18" spans="2:6" x14ac:dyDescent="0.3">
      <c r="B18" s="8">
        <v>14</v>
      </c>
      <c r="C18" s="11" t="s">
        <v>25</v>
      </c>
      <c r="D18" s="24" t="s">
        <v>173</v>
      </c>
      <c r="E18" s="11" t="s">
        <v>59</v>
      </c>
      <c r="F18" s="12">
        <v>337.29</v>
      </c>
    </row>
    <row r="19" spans="2:6" x14ac:dyDescent="0.3">
      <c r="B19" s="8">
        <v>15</v>
      </c>
      <c r="C19" s="11" t="s">
        <v>26</v>
      </c>
      <c r="D19" s="24" t="s">
        <v>174</v>
      </c>
      <c r="E19" s="11" t="s">
        <v>60</v>
      </c>
      <c r="F19" s="12">
        <v>2.81</v>
      </c>
    </row>
    <row r="20" spans="2:6" x14ac:dyDescent="0.3">
      <c r="B20" s="8">
        <v>16</v>
      </c>
      <c r="C20" s="11" t="s">
        <v>27</v>
      </c>
      <c r="D20" s="24" t="s">
        <v>175</v>
      </c>
      <c r="E20" s="11" t="s">
        <v>61</v>
      </c>
      <c r="F20" s="12">
        <v>1.76</v>
      </c>
    </row>
    <row r="21" spans="2:6" x14ac:dyDescent="0.3">
      <c r="B21" s="8">
        <v>17</v>
      </c>
      <c r="C21" s="11" t="s">
        <v>28</v>
      </c>
      <c r="D21" s="24" t="s">
        <v>176</v>
      </c>
      <c r="E21" s="11" t="s">
        <v>62</v>
      </c>
      <c r="F21" s="12">
        <v>3.23</v>
      </c>
    </row>
    <row r="22" spans="2:6" x14ac:dyDescent="0.3">
      <c r="B22" s="8">
        <v>18</v>
      </c>
      <c r="C22" s="11" t="s">
        <v>29</v>
      </c>
      <c r="D22" s="24" t="s">
        <v>177</v>
      </c>
      <c r="E22" s="11" t="s">
        <v>63</v>
      </c>
      <c r="F22" s="12">
        <v>23.14</v>
      </c>
    </row>
    <row r="23" spans="2:6" x14ac:dyDescent="0.3">
      <c r="B23" s="8">
        <v>19</v>
      </c>
      <c r="C23" s="11" t="s">
        <v>24</v>
      </c>
      <c r="D23" s="24" t="s">
        <v>178</v>
      </c>
      <c r="E23" s="11">
        <v>511228</v>
      </c>
      <c r="F23" s="12">
        <v>1157.76</v>
      </c>
    </row>
    <row r="24" spans="2:6" x14ac:dyDescent="0.3">
      <c r="B24" s="8">
        <v>20</v>
      </c>
      <c r="C24" s="11" t="s">
        <v>30</v>
      </c>
      <c r="D24" s="24" t="s">
        <v>179</v>
      </c>
      <c r="E24" s="11" t="s">
        <v>64</v>
      </c>
      <c r="F24" s="12">
        <v>11123.62</v>
      </c>
    </row>
    <row r="25" spans="2:6" x14ac:dyDescent="0.3">
      <c r="B25" s="8">
        <v>21</v>
      </c>
      <c r="C25" s="11" t="s">
        <v>31</v>
      </c>
      <c r="D25" s="24" t="s">
        <v>180</v>
      </c>
      <c r="E25" s="11" t="s">
        <v>65</v>
      </c>
      <c r="F25" s="12">
        <v>12843.72</v>
      </c>
    </row>
    <row r="26" spans="2:6" x14ac:dyDescent="0.3">
      <c r="B26" s="8">
        <v>22</v>
      </c>
      <c r="C26" s="11" t="s">
        <v>32</v>
      </c>
      <c r="D26" s="29" t="s">
        <v>181</v>
      </c>
      <c r="E26" s="11" t="s">
        <v>66</v>
      </c>
      <c r="F26" s="12">
        <v>325</v>
      </c>
    </row>
    <row r="27" spans="2:6" x14ac:dyDescent="0.3">
      <c r="B27" s="8">
        <v>23</v>
      </c>
      <c r="C27" s="11" t="s">
        <v>33</v>
      </c>
      <c r="D27" s="10" t="s">
        <v>182</v>
      </c>
      <c r="E27" s="11" t="s">
        <v>67</v>
      </c>
      <c r="F27" s="12">
        <v>66.02</v>
      </c>
    </row>
    <row r="28" spans="2:6" x14ac:dyDescent="0.3">
      <c r="B28" s="8">
        <v>24</v>
      </c>
      <c r="C28" s="11" t="s">
        <v>34</v>
      </c>
      <c r="D28" s="10" t="s">
        <v>183</v>
      </c>
      <c r="E28" s="11" t="s">
        <v>68</v>
      </c>
      <c r="F28" s="12">
        <v>121.03</v>
      </c>
    </row>
    <row r="29" spans="2:6" x14ac:dyDescent="0.3">
      <c r="B29" s="8">
        <v>25</v>
      </c>
      <c r="C29" s="11" t="s">
        <v>35</v>
      </c>
      <c r="D29" s="10" t="s">
        <v>184</v>
      </c>
      <c r="E29" s="11" t="s">
        <v>69</v>
      </c>
      <c r="F29" s="12">
        <v>1059.92</v>
      </c>
    </row>
    <row r="30" spans="2:6" x14ac:dyDescent="0.3">
      <c r="B30" s="8">
        <v>26</v>
      </c>
      <c r="C30" s="11" t="s">
        <v>36</v>
      </c>
      <c r="D30" s="10" t="s">
        <v>185</v>
      </c>
      <c r="E30" s="11" t="s">
        <v>70</v>
      </c>
      <c r="F30" s="12">
        <v>682.15</v>
      </c>
    </row>
    <row r="31" spans="2:6" x14ac:dyDescent="0.3">
      <c r="B31" s="8">
        <v>27</v>
      </c>
      <c r="C31" s="11" t="s">
        <v>37</v>
      </c>
      <c r="D31" s="24" t="s">
        <v>186</v>
      </c>
      <c r="E31" s="11" t="s">
        <v>71</v>
      </c>
      <c r="F31" s="12">
        <v>27.56</v>
      </c>
    </row>
    <row r="32" spans="2:6" x14ac:dyDescent="0.3">
      <c r="B32" s="8">
        <v>28</v>
      </c>
      <c r="C32" s="11" t="s">
        <v>37</v>
      </c>
      <c r="D32" s="24" t="s">
        <v>186</v>
      </c>
      <c r="E32" s="11" t="s">
        <v>71</v>
      </c>
      <c r="F32" s="12">
        <v>27.56</v>
      </c>
    </row>
    <row r="33" spans="2:6" x14ac:dyDescent="0.3">
      <c r="B33" s="8">
        <v>29</v>
      </c>
      <c r="C33" s="11" t="s">
        <v>38</v>
      </c>
      <c r="D33" s="24" t="s">
        <v>187</v>
      </c>
      <c r="E33" s="11" t="s">
        <v>72</v>
      </c>
      <c r="F33" s="12">
        <v>2599.7800000000002</v>
      </c>
    </row>
    <row r="34" spans="2:6" x14ac:dyDescent="0.3">
      <c r="B34" s="8">
        <v>30</v>
      </c>
      <c r="C34" s="11" t="s">
        <v>39</v>
      </c>
      <c r="D34" s="24" t="s">
        <v>188</v>
      </c>
      <c r="E34" s="11" t="s">
        <v>73</v>
      </c>
      <c r="F34" s="12">
        <v>21.99</v>
      </c>
    </row>
    <row r="35" spans="2:6" x14ac:dyDescent="0.3">
      <c r="B35" s="8">
        <v>31</v>
      </c>
      <c r="C35" s="11" t="s">
        <v>40</v>
      </c>
      <c r="D35" s="24" t="s">
        <v>189</v>
      </c>
      <c r="E35" s="11" t="s">
        <v>74</v>
      </c>
      <c r="F35" s="12">
        <v>363.09</v>
      </c>
    </row>
    <row r="36" spans="2:6" x14ac:dyDescent="0.3">
      <c r="B36" s="8">
        <v>32</v>
      </c>
      <c r="C36" s="11" t="s">
        <v>41</v>
      </c>
      <c r="D36" s="29" t="s">
        <v>191</v>
      </c>
      <c r="E36" s="11" t="s">
        <v>75</v>
      </c>
      <c r="F36" s="12">
        <v>572</v>
      </c>
    </row>
    <row r="37" spans="2:6" x14ac:dyDescent="0.3">
      <c r="B37" s="8">
        <v>33</v>
      </c>
      <c r="C37" s="11" t="s">
        <v>42</v>
      </c>
      <c r="D37" s="24" t="s">
        <v>192</v>
      </c>
      <c r="E37" s="11" t="s">
        <v>76</v>
      </c>
      <c r="F37" s="12">
        <v>132.6</v>
      </c>
    </row>
    <row r="38" spans="2:6" x14ac:dyDescent="0.3">
      <c r="B38" s="8">
        <v>34</v>
      </c>
      <c r="C38" s="11" t="s">
        <v>43</v>
      </c>
      <c r="D38" s="10" t="s">
        <v>190</v>
      </c>
      <c r="E38" s="11" t="s">
        <v>77</v>
      </c>
      <c r="F38" s="12">
        <v>91.68</v>
      </c>
    </row>
    <row r="39" spans="2:6" x14ac:dyDescent="0.3">
      <c r="B39" s="8">
        <v>35</v>
      </c>
      <c r="C39" s="11" t="s">
        <v>44</v>
      </c>
      <c r="D39" s="10" t="s">
        <v>193</v>
      </c>
      <c r="E39" s="11" t="s">
        <v>78</v>
      </c>
      <c r="F39" s="12">
        <v>150.37</v>
      </c>
    </row>
    <row r="40" spans="2:6" x14ac:dyDescent="0.3">
      <c r="B40" s="8">
        <v>36</v>
      </c>
      <c r="C40" s="11" t="s">
        <v>45</v>
      </c>
      <c r="D40" s="10" t="s">
        <v>194</v>
      </c>
      <c r="E40" s="11" t="s">
        <v>79</v>
      </c>
      <c r="F40" s="12">
        <v>476.75</v>
      </c>
    </row>
    <row r="41" spans="2:6" x14ac:dyDescent="0.3">
      <c r="B41" s="8">
        <v>37</v>
      </c>
      <c r="C41" s="11" t="s">
        <v>24</v>
      </c>
      <c r="D41" s="10" t="s">
        <v>195</v>
      </c>
      <c r="E41" s="11" t="s">
        <v>80</v>
      </c>
      <c r="F41" s="12">
        <v>861.86</v>
      </c>
    </row>
    <row r="42" spans="2:6" x14ac:dyDescent="0.3">
      <c r="B42" s="8">
        <v>38</v>
      </c>
      <c r="C42" s="11" t="s">
        <v>46</v>
      </c>
      <c r="D42" s="10" t="s">
        <v>189</v>
      </c>
      <c r="E42" s="11" t="s">
        <v>74</v>
      </c>
      <c r="F42" s="12">
        <v>363.09</v>
      </c>
    </row>
    <row r="43" spans="2:6" x14ac:dyDescent="0.3">
      <c r="B43" s="33" t="s">
        <v>158</v>
      </c>
      <c r="C43" s="34"/>
      <c r="D43" s="34"/>
      <c r="E43" s="35"/>
      <c r="F43" s="12">
        <f>SUM(F5:F42)</f>
        <v>70693.03</v>
      </c>
    </row>
    <row r="44" spans="2:6" x14ac:dyDescent="0.3">
      <c r="B44" s="33" t="s">
        <v>14</v>
      </c>
      <c r="C44" s="34"/>
      <c r="D44" s="34"/>
      <c r="E44" s="35"/>
      <c r="F44" s="12">
        <f>ROUND(0.21*F43,2)</f>
        <v>14845.54</v>
      </c>
    </row>
    <row r="45" spans="2:6" x14ac:dyDescent="0.3">
      <c r="B45" s="33" t="s">
        <v>159</v>
      </c>
      <c r="C45" s="34"/>
      <c r="D45" s="34"/>
      <c r="E45" s="35"/>
      <c r="F45" s="12">
        <f>F44+F43</f>
        <v>85538.57</v>
      </c>
    </row>
    <row r="46" spans="2:6" x14ac:dyDescent="0.3">
      <c r="B46" s="36" t="s">
        <v>4</v>
      </c>
      <c r="C46" s="36"/>
      <c r="D46" s="36"/>
      <c r="E46" s="36"/>
    </row>
    <row r="47" spans="2:6" x14ac:dyDescent="0.3">
      <c r="B47" s="30"/>
      <c r="C47" s="30"/>
      <c r="D47" s="30"/>
      <c r="E47" s="30"/>
    </row>
  </sheetData>
  <mergeCells count="7">
    <mergeCell ref="B47:E47"/>
    <mergeCell ref="B2:D2"/>
    <mergeCell ref="B3:D3"/>
    <mergeCell ref="B43:E43"/>
    <mergeCell ref="B44:E44"/>
    <mergeCell ref="B45:E45"/>
    <mergeCell ref="B46:E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workbookViewId="0">
      <selection activeCell="K17" sqref="K17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customWidth="1"/>
    <col min="7" max="7" width="12.44140625" customWidth="1"/>
    <col min="8" max="1023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82</v>
      </c>
      <c r="C3" s="32"/>
      <c r="D3" s="32"/>
      <c r="E3" s="3"/>
    </row>
    <row r="4" spans="2:6" ht="26.4" x14ac:dyDescent="0.3">
      <c r="B4" s="6" t="s">
        <v>0</v>
      </c>
      <c r="C4" s="7" t="s">
        <v>1</v>
      </c>
      <c r="D4" s="1" t="s">
        <v>2</v>
      </c>
      <c r="E4" s="5" t="s">
        <v>3</v>
      </c>
      <c r="F4" s="2" t="s">
        <v>157</v>
      </c>
    </row>
    <row r="5" spans="2:6" x14ac:dyDescent="0.3">
      <c r="B5" s="8">
        <v>1</v>
      </c>
      <c r="C5" s="9" t="s">
        <v>83</v>
      </c>
      <c r="D5" s="10" t="s">
        <v>196</v>
      </c>
      <c r="E5" s="11">
        <v>101</v>
      </c>
      <c r="F5" s="12">
        <v>1752.85</v>
      </c>
    </row>
    <row r="6" spans="2:6" x14ac:dyDescent="0.3">
      <c r="B6" s="8">
        <v>2</v>
      </c>
      <c r="C6" s="11" t="s">
        <v>84</v>
      </c>
      <c r="D6" s="10" t="s">
        <v>197</v>
      </c>
      <c r="E6" s="11">
        <v>161</v>
      </c>
      <c r="F6" s="12">
        <v>874.24</v>
      </c>
    </row>
    <row r="7" spans="2:6" x14ac:dyDescent="0.3">
      <c r="B7" s="8">
        <v>3</v>
      </c>
      <c r="C7" s="11" t="s">
        <v>85</v>
      </c>
      <c r="D7" s="10" t="s">
        <v>198</v>
      </c>
      <c r="E7" s="11">
        <v>183</v>
      </c>
      <c r="F7" s="12">
        <v>228.26</v>
      </c>
    </row>
    <row r="8" spans="2:6" x14ac:dyDescent="0.3">
      <c r="B8" s="8">
        <v>4</v>
      </c>
      <c r="C8" s="11" t="s">
        <v>86</v>
      </c>
      <c r="D8" s="10" t="s">
        <v>199</v>
      </c>
      <c r="E8" s="11">
        <v>210</v>
      </c>
      <c r="F8" s="12">
        <v>713.29</v>
      </c>
    </row>
    <row r="9" spans="2:6" x14ac:dyDescent="0.3">
      <c r="B9" s="8">
        <v>5</v>
      </c>
      <c r="C9" s="11" t="s">
        <v>9</v>
      </c>
      <c r="D9" s="10" t="s">
        <v>200</v>
      </c>
      <c r="E9" s="11">
        <v>230.3</v>
      </c>
      <c r="F9" s="12">
        <v>1542.57</v>
      </c>
    </row>
    <row r="10" spans="2:6" x14ac:dyDescent="0.3">
      <c r="B10" s="8">
        <v>6</v>
      </c>
      <c r="C10" s="11" t="s">
        <v>8</v>
      </c>
      <c r="D10" s="24" t="s">
        <v>201</v>
      </c>
      <c r="E10" s="11">
        <v>321</v>
      </c>
      <c r="F10" s="12">
        <v>33.799999999999997</v>
      </c>
    </row>
    <row r="11" spans="2:6" x14ac:dyDescent="0.3">
      <c r="B11" s="8">
        <v>7</v>
      </c>
      <c r="C11" s="11" t="s">
        <v>87</v>
      </c>
      <c r="D11" s="10" t="s">
        <v>202</v>
      </c>
      <c r="E11" s="11">
        <v>330</v>
      </c>
      <c r="F11" s="12">
        <v>460.5</v>
      </c>
    </row>
    <row r="12" spans="2:6" x14ac:dyDescent="0.3">
      <c r="B12" s="8">
        <v>8</v>
      </c>
      <c r="C12" s="11" t="s">
        <v>15</v>
      </c>
      <c r="D12" s="10" t="s">
        <v>203</v>
      </c>
      <c r="E12" s="11">
        <v>410</v>
      </c>
      <c r="F12" s="12">
        <v>5</v>
      </c>
    </row>
    <row r="13" spans="2:6" x14ac:dyDescent="0.3">
      <c r="B13" s="8">
        <v>9</v>
      </c>
      <c r="C13" s="11" t="s">
        <v>13</v>
      </c>
      <c r="D13" s="10" t="s">
        <v>204</v>
      </c>
      <c r="E13" s="11">
        <v>411</v>
      </c>
      <c r="F13" s="12">
        <v>5</v>
      </c>
    </row>
    <row r="14" spans="2:6" x14ac:dyDescent="0.3">
      <c r="B14" s="8">
        <v>10</v>
      </c>
      <c r="C14" s="11" t="s">
        <v>88</v>
      </c>
      <c r="D14" s="10" t="s">
        <v>205</v>
      </c>
      <c r="E14" s="11">
        <v>412</v>
      </c>
      <c r="F14" s="12">
        <v>5</v>
      </c>
    </row>
    <row r="15" spans="2:6" x14ac:dyDescent="0.3">
      <c r="B15" s="8">
        <v>11</v>
      </c>
      <c r="C15" s="11" t="s">
        <v>13</v>
      </c>
      <c r="D15" s="10" t="s">
        <v>206</v>
      </c>
      <c r="E15" s="11">
        <v>421</v>
      </c>
      <c r="F15" s="12">
        <v>5</v>
      </c>
    </row>
    <row r="16" spans="2:6" ht="45.6" x14ac:dyDescent="0.3">
      <c r="B16" s="8">
        <v>12</v>
      </c>
      <c r="C16" s="11" t="s">
        <v>13</v>
      </c>
      <c r="D16" s="22" t="s">
        <v>207</v>
      </c>
      <c r="E16" s="11">
        <v>433</v>
      </c>
      <c r="F16" s="12">
        <v>130</v>
      </c>
    </row>
    <row r="17" spans="2:6" x14ac:dyDescent="0.3">
      <c r="B17" s="33" t="s">
        <v>158</v>
      </c>
      <c r="C17" s="34"/>
      <c r="D17" s="34"/>
      <c r="E17" s="35"/>
      <c r="F17" s="12">
        <f>SUM(F5:F16)</f>
        <v>5755.51</v>
      </c>
    </row>
    <row r="18" spans="2:6" x14ac:dyDescent="0.3">
      <c r="B18" s="33" t="s">
        <v>14</v>
      </c>
      <c r="C18" s="34"/>
      <c r="D18" s="34"/>
      <c r="E18" s="35"/>
      <c r="F18" s="12">
        <f>ROUND(0.21*F17,2)</f>
        <v>1208.6600000000001</v>
      </c>
    </row>
    <row r="19" spans="2:6" x14ac:dyDescent="0.3">
      <c r="B19" s="33" t="s">
        <v>159</v>
      </c>
      <c r="C19" s="34"/>
      <c r="D19" s="34"/>
      <c r="E19" s="35"/>
      <c r="F19" s="12">
        <f>F17+F18</f>
        <v>6964.17</v>
      </c>
    </row>
    <row r="20" spans="2:6" x14ac:dyDescent="0.3">
      <c r="B20" s="36" t="s">
        <v>4</v>
      </c>
      <c r="C20" s="36"/>
      <c r="D20" s="36"/>
      <c r="E20" s="36"/>
    </row>
    <row r="21" spans="2:6" x14ac:dyDescent="0.3">
      <c r="B21" s="30"/>
      <c r="C21" s="30"/>
      <c r="D21" s="30"/>
      <c r="E21" s="30"/>
    </row>
  </sheetData>
  <mergeCells count="7">
    <mergeCell ref="B21:E21"/>
    <mergeCell ref="B2:D2"/>
    <mergeCell ref="B3:D3"/>
    <mergeCell ref="B17:E17"/>
    <mergeCell ref="B18:E18"/>
    <mergeCell ref="B19:E19"/>
    <mergeCell ref="B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5"/>
  <sheetViews>
    <sheetView workbookViewId="0">
      <selection activeCell="I22" sqref="I22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style="13" customWidth="1"/>
    <col min="7" max="7" width="12.44140625" customWidth="1"/>
    <col min="8" max="1023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89</v>
      </c>
      <c r="C3" s="32"/>
      <c r="D3" s="32"/>
      <c r="E3" s="3"/>
    </row>
    <row r="4" spans="2:6" ht="26.4" x14ac:dyDescent="0.3">
      <c r="B4" s="6" t="s">
        <v>0</v>
      </c>
      <c r="C4" s="7" t="s">
        <v>1</v>
      </c>
      <c r="D4" s="1" t="s">
        <v>2</v>
      </c>
      <c r="E4" s="5" t="s">
        <v>3</v>
      </c>
      <c r="F4" s="14" t="s">
        <v>157</v>
      </c>
    </row>
    <row r="5" spans="2:6" x14ac:dyDescent="0.3">
      <c r="B5" s="8">
        <v>1</v>
      </c>
      <c r="C5" s="15" t="s">
        <v>12</v>
      </c>
      <c r="D5" s="26" t="s">
        <v>208</v>
      </c>
      <c r="E5" s="15">
        <v>1037</v>
      </c>
      <c r="F5" s="12">
        <v>1280.82</v>
      </c>
    </row>
    <row r="6" spans="2:6" x14ac:dyDescent="0.3">
      <c r="B6" s="8">
        <v>2</v>
      </c>
      <c r="C6" s="15" t="s">
        <v>11</v>
      </c>
      <c r="D6" s="26" t="s">
        <v>209</v>
      </c>
      <c r="E6" s="15">
        <v>1036</v>
      </c>
      <c r="F6" s="12">
        <v>4554.37</v>
      </c>
    </row>
    <row r="7" spans="2:6" x14ac:dyDescent="0.3">
      <c r="B7" s="8">
        <v>3</v>
      </c>
      <c r="C7" s="16" t="s">
        <v>5</v>
      </c>
      <c r="D7" s="26" t="s">
        <v>210</v>
      </c>
      <c r="E7" s="15">
        <v>1039</v>
      </c>
      <c r="F7" s="12">
        <v>7.74</v>
      </c>
    </row>
    <row r="8" spans="2:6" x14ac:dyDescent="0.3">
      <c r="B8" s="8">
        <v>4</v>
      </c>
      <c r="C8" s="16" t="s">
        <v>90</v>
      </c>
      <c r="D8" s="26" t="s">
        <v>211</v>
      </c>
      <c r="E8" s="15">
        <v>1040</v>
      </c>
      <c r="F8" s="12">
        <v>951.85</v>
      </c>
    </row>
    <row r="9" spans="2:6" x14ac:dyDescent="0.3">
      <c r="B9" s="8">
        <v>5</v>
      </c>
      <c r="C9" s="16" t="s">
        <v>91</v>
      </c>
      <c r="D9" s="26" t="s">
        <v>212</v>
      </c>
      <c r="E9" s="15">
        <v>1041</v>
      </c>
      <c r="F9" s="12">
        <v>65.2</v>
      </c>
    </row>
    <row r="10" spans="2:6" x14ac:dyDescent="0.3">
      <c r="B10" s="8">
        <v>6</v>
      </c>
      <c r="C10" s="17" t="s">
        <v>92</v>
      </c>
      <c r="D10" s="26" t="s">
        <v>213</v>
      </c>
      <c r="E10" s="15">
        <v>1044</v>
      </c>
      <c r="F10" s="12">
        <v>289.3</v>
      </c>
    </row>
    <row r="11" spans="2:6" x14ac:dyDescent="0.3">
      <c r="B11" s="8">
        <v>7</v>
      </c>
      <c r="C11" s="15" t="s">
        <v>5</v>
      </c>
      <c r="D11" s="26" t="s">
        <v>214</v>
      </c>
      <c r="E11" s="15">
        <v>1997</v>
      </c>
      <c r="F11" s="12">
        <v>2.77</v>
      </c>
    </row>
    <row r="12" spans="2:6" x14ac:dyDescent="0.3">
      <c r="B12" s="8">
        <v>8</v>
      </c>
      <c r="C12" s="15" t="s">
        <v>93</v>
      </c>
      <c r="D12" s="26" t="s">
        <v>215</v>
      </c>
      <c r="E12" s="15">
        <v>2036</v>
      </c>
      <c r="F12" s="12">
        <v>825</v>
      </c>
    </row>
    <row r="13" spans="2:6" x14ac:dyDescent="0.3">
      <c r="B13" s="8">
        <v>9</v>
      </c>
      <c r="C13" s="15" t="s">
        <v>5</v>
      </c>
      <c r="D13" s="26" t="s">
        <v>214</v>
      </c>
      <c r="E13" s="15">
        <v>1997</v>
      </c>
      <c r="F13" s="12">
        <v>2.77</v>
      </c>
    </row>
    <row r="14" spans="2:6" x14ac:dyDescent="0.3">
      <c r="B14" s="8">
        <v>10</v>
      </c>
      <c r="C14" s="16" t="s">
        <v>94</v>
      </c>
      <c r="D14" s="26" t="s">
        <v>216</v>
      </c>
      <c r="E14" s="15">
        <v>1995</v>
      </c>
      <c r="F14" s="12">
        <v>493.84</v>
      </c>
    </row>
    <row r="15" spans="2:6" ht="14.25" customHeight="1" x14ac:dyDescent="0.3">
      <c r="B15" s="8">
        <v>11</v>
      </c>
      <c r="C15" s="16" t="s">
        <v>95</v>
      </c>
      <c r="D15" s="25" t="s">
        <v>217</v>
      </c>
      <c r="E15" s="15">
        <v>1214</v>
      </c>
      <c r="F15" s="12">
        <v>345.8</v>
      </c>
    </row>
    <row r="16" spans="2:6" x14ac:dyDescent="0.3">
      <c r="B16" s="8">
        <v>12</v>
      </c>
      <c r="C16" s="16" t="s">
        <v>96</v>
      </c>
      <c r="D16" s="27" t="s">
        <v>218</v>
      </c>
      <c r="E16" s="15">
        <v>1215</v>
      </c>
      <c r="F16" s="12">
        <v>559</v>
      </c>
    </row>
    <row r="17" spans="2:6" ht="22.8" x14ac:dyDescent="0.3">
      <c r="B17" s="8">
        <v>13</v>
      </c>
      <c r="C17" s="15" t="s">
        <v>97</v>
      </c>
      <c r="D17" s="27" t="s">
        <v>220</v>
      </c>
      <c r="E17" s="15">
        <v>1216</v>
      </c>
      <c r="F17" s="12">
        <v>1.3</v>
      </c>
    </row>
    <row r="18" spans="2:6" ht="22.8" x14ac:dyDescent="0.3">
      <c r="B18" s="8">
        <v>14</v>
      </c>
      <c r="C18" s="16" t="s">
        <v>98</v>
      </c>
      <c r="D18" s="27" t="s">
        <v>221</v>
      </c>
      <c r="E18" s="15">
        <v>1217</v>
      </c>
      <c r="F18" s="12">
        <v>1.3</v>
      </c>
    </row>
    <row r="19" spans="2:6" x14ac:dyDescent="0.3">
      <c r="B19" s="8">
        <v>15</v>
      </c>
      <c r="C19" s="16" t="s">
        <v>8</v>
      </c>
      <c r="D19" s="27" t="s">
        <v>219</v>
      </c>
      <c r="E19" s="15">
        <v>1661</v>
      </c>
      <c r="F19" s="12">
        <v>93.6</v>
      </c>
    </row>
    <row r="20" spans="2:6" x14ac:dyDescent="0.3">
      <c r="B20" s="8">
        <v>16</v>
      </c>
      <c r="C20" s="16" t="s">
        <v>99</v>
      </c>
      <c r="D20" s="27" t="s">
        <v>222</v>
      </c>
      <c r="E20" s="15">
        <v>1662</v>
      </c>
      <c r="F20" s="12">
        <v>623</v>
      </c>
    </row>
    <row r="21" spans="2:6" x14ac:dyDescent="0.3">
      <c r="B21" s="8">
        <v>17</v>
      </c>
      <c r="C21" s="15" t="s">
        <v>5</v>
      </c>
      <c r="D21" s="27" t="s">
        <v>223</v>
      </c>
      <c r="E21" s="15">
        <v>1678</v>
      </c>
      <c r="F21" s="12">
        <v>11.5</v>
      </c>
    </row>
    <row r="22" spans="2:6" x14ac:dyDescent="0.3">
      <c r="B22" s="8">
        <v>18</v>
      </c>
      <c r="C22" s="15" t="s">
        <v>100</v>
      </c>
      <c r="D22" s="28" t="s">
        <v>224</v>
      </c>
      <c r="E22" s="15">
        <v>2052</v>
      </c>
      <c r="F22" s="12">
        <v>3083.73</v>
      </c>
    </row>
    <row r="23" spans="2:6" x14ac:dyDescent="0.3">
      <c r="B23" s="8">
        <v>19</v>
      </c>
      <c r="C23" s="15" t="s">
        <v>86</v>
      </c>
      <c r="D23" s="28" t="s">
        <v>225</v>
      </c>
      <c r="E23" s="15">
        <v>2053</v>
      </c>
      <c r="F23" s="12">
        <v>2691.68</v>
      </c>
    </row>
    <row r="24" spans="2:6" x14ac:dyDescent="0.3">
      <c r="B24" s="8">
        <v>20</v>
      </c>
      <c r="C24" s="15" t="s">
        <v>101</v>
      </c>
      <c r="D24" s="28" t="s">
        <v>226</v>
      </c>
      <c r="E24" s="15">
        <v>2054</v>
      </c>
      <c r="F24" s="12">
        <v>2691.68</v>
      </c>
    </row>
    <row r="25" spans="2:6" x14ac:dyDescent="0.3">
      <c r="B25" s="8">
        <v>21</v>
      </c>
      <c r="C25" s="15" t="s">
        <v>102</v>
      </c>
      <c r="D25" s="28" t="s">
        <v>227</v>
      </c>
      <c r="E25" s="15">
        <v>2055</v>
      </c>
      <c r="F25" s="12">
        <v>312</v>
      </c>
    </row>
    <row r="26" spans="2:6" x14ac:dyDescent="0.3">
      <c r="B26" s="8">
        <v>22</v>
      </c>
      <c r="C26" s="15" t="s">
        <v>103</v>
      </c>
      <c r="D26" s="23" t="s">
        <v>228</v>
      </c>
      <c r="E26" s="15">
        <v>1048</v>
      </c>
      <c r="F26" s="12">
        <v>1607.01</v>
      </c>
    </row>
    <row r="27" spans="2:6" x14ac:dyDescent="0.3">
      <c r="B27" s="8">
        <v>23</v>
      </c>
      <c r="C27" s="15" t="s">
        <v>104</v>
      </c>
      <c r="D27" s="23" t="s">
        <v>229</v>
      </c>
      <c r="E27" s="15">
        <v>1343</v>
      </c>
      <c r="F27" s="12">
        <v>1450</v>
      </c>
    </row>
    <row r="28" spans="2:6" x14ac:dyDescent="0.3">
      <c r="B28" s="8">
        <v>24</v>
      </c>
      <c r="C28" s="15" t="s">
        <v>103</v>
      </c>
      <c r="D28" s="23" t="s">
        <v>230</v>
      </c>
      <c r="E28" s="15">
        <v>1388</v>
      </c>
      <c r="F28" s="12">
        <v>1503.58</v>
      </c>
    </row>
    <row r="29" spans="2:6" x14ac:dyDescent="0.3">
      <c r="B29" s="8">
        <v>25</v>
      </c>
      <c r="C29" s="15" t="s">
        <v>105</v>
      </c>
      <c r="D29" s="23" t="s">
        <v>231</v>
      </c>
      <c r="E29" s="15">
        <v>1515</v>
      </c>
      <c r="F29" s="12">
        <v>906.99</v>
      </c>
    </row>
    <row r="30" spans="2:6" x14ac:dyDescent="0.3">
      <c r="B30" s="8">
        <v>26</v>
      </c>
      <c r="C30" s="15" t="s">
        <v>106</v>
      </c>
      <c r="D30" s="23" t="s">
        <v>232</v>
      </c>
      <c r="E30" s="15">
        <v>2094</v>
      </c>
      <c r="F30" s="12">
        <v>940</v>
      </c>
    </row>
    <row r="31" spans="2:6" x14ac:dyDescent="0.3">
      <c r="B31" s="33" t="s">
        <v>158</v>
      </c>
      <c r="C31" s="34"/>
      <c r="D31" s="34"/>
      <c r="E31" s="35"/>
      <c r="F31" s="12">
        <f>SUM(F5:F30)</f>
        <v>25295.829999999998</v>
      </c>
    </row>
    <row r="32" spans="2:6" x14ac:dyDescent="0.3">
      <c r="B32" s="33" t="s">
        <v>14</v>
      </c>
      <c r="C32" s="34"/>
      <c r="D32" s="34"/>
      <c r="E32" s="35"/>
      <c r="F32" s="12">
        <f>ROUND(0.21*F31,2)</f>
        <v>5312.12</v>
      </c>
    </row>
    <row r="33" spans="2:6" x14ac:dyDescent="0.3">
      <c r="B33" s="33" t="s">
        <v>159</v>
      </c>
      <c r="C33" s="34"/>
      <c r="D33" s="34"/>
      <c r="E33" s="35"/>
      <c r="F33" s="12">
        <f>F32+F31</f>
        <v>30607.949999999997</v>
      </c>
    </row>
    <row r="34" spans="2:6" x14ac:dyDescent="0.3">
      <c r="B34" s="36" t="s">
        <v>4</v>
      </c>
      <c r="C34" s="36"/>
      <c r="D34" s="36"/>
      <c r="E34" s="36"/>
    </row>
    <row r="35" spans="2:6" x14ac:dyDescent="0.3">
      <c r="B35" s="30"/>
      <c r="C35" s="30"/>
      <c r="D35" s="30"/>
      <c r="E35" s="30"/>
    </row>
  </sheetData>
  <mergeCells count="7">
    <mergeCell ref="B35:E35"/>
    <mergeCell ref="B2:D2"/>
    <mergeCell ref="B3:D3"/>
    <mergeCell ref="B31:E31"/>
    <mergeCell ref="B32:E32"/>
    <mergeCell ref="B33:E33"/>
    <mergeCell ref="B34:E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3"/>
  <sheetViews>
    <sheetView workbookViewId="0">
      <selection activeCell="H24" sqref="H24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customWidth="1"/>
    <col min="7" max="7" width="12.44140625" customWidth="1"/>
    <col min="8" max="1023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107</v>
      </c>
      <c r="C3" s="32"/>
      <c r="D3" s="32"/>
      <c r="E3" s="3"/>
    </row>
    <row r="4" spans="2:6" ht="26.4" x14ac:dyDescent="0.3">
      <c r="B4" s="6" t="s">
        <v>0</v>
      </c>
      <c r="C4" s="7" t="s">
        <v>1</v>
      </c>
      <c r="D4" s="1" t="s">
        <v>2</v>
      </c>
      <c r="E4" s="5" t="s">
        <v>3</v>
      </c>
      <c r="F4" s="2" t="s">
        <v>157</v>
      </c>
    </row>
    <row r="5" spans="2:6" x14ac:dyDescent="0.3">
      <c r="B5" s="8">
        <v>1</v>
      </c>
      <c r="C5" s="15" t="s">
        <v>6</v>
      </c>
      <c r="D5" s="10" t="s">
        <v>233</v>
      </c>
      <c r="E5" s="15">
        <v>35075038</v>
      </c>
      <c r="F5" s="12">
        <v>544.70000000000005</v>
      </c>
    </row>
    <row r="6" spans="2:6" x14ac:dyDescent="0.3">
      <c r="B6" s="8">
        <v>2</v>
      </c>
      <c r="C6" s="15" t="s">
        <v>7</v>
      </c>
      <c r="D6" s="10" t="s">
        <v>234</v>
      </c>
      <c r="E6" s="15">
        <v>11110095</v>
      </c>
      <c r="F6" s="12">
        <v>102.7</v>
      </c>
    </row>
    <row r="7" spans="2:6" x14ac:dyDescent="0.3">
      <c r="B7" s="8">
        <v>3</v>
      </c>
      <c r="C7" s="16" t="s">
        <v>15</v>
      </c>
      <c r="D7" s="10" t="s">
        <v>235</v>
      </c>
      <c r="E7" s="15">
        <v>43075026</v>
      </c>
      <c r="F7" s="12">
        <v>15.6</v>
      </c>
    </row>
    <row r="8" spans="2:6" x14ac:dyDescent="0.3">
      <c r="B8" s="8">
        <v>4</v>
      </c>
      <c r="C8" s="16" t="s">
        <v>5</v>
      </c>
      <c r="D8" s="10" t="s">
        <v>236</v>
      </c>
      <c r="E8" s="15">
        <v>11120141</v>
      </c>
      <c r="F8" s="12">
        <v>5.2</v>
      </c>
    </row>
    <row r="9" spans="2:6" x14ac:dyDescent="0.3">
      <c r="B9" s="8">
        <v>5</v>
      </c>
      <c r="C9" s="16" t="s">
        <v>108</v>
      </c>
      <c r="D9" s="10" t="s">
        <v>237</v>
      </c>
      <c r="E9" s="15">
        <v>43040005</v>
      </c>
      <c r="F9" s="12">
        <v>5.2</v>
      </c>
    </row>
    <row r="10" spans="2:6" x14ac:dyDescent="0.3">
      <c r="B10" s="8">
        <v>6</v>
      </c>
      <c r="C10" s="17" t="s">
        <v>109</v>
      </c>
      <c r="D10" s="10" t="s">
        <v>238</v>
      </c>
      <c r="E10" s="15">
        <v>42130109</v>
      </c>
      <c r="F10" s="12">
        <v>5.2</v>
      </c>
    </row>
    <row r="11" spans="2:6" x14ac:dyDescent="0.3">
      <c r="B11" s="8">
        <v>7</v>
      </c>
      <c r="C11" s="15" t="s">
        <v>8</v>
      </c>
      <c r="D11" s="10" t="s">
        <v>239</v>
      </c>
      <c r="E11" s="15">
        <v>11010017</v>
      </c>
      <c r="F11" s="12">
        <v>3.38</v>
      </c>
    </row>
    <row r="12" spans="2:6" x14ac:dyDescent="0.3">
      <c r="B12" s="8">
        <v>8</v>
      </c>
      <c r="C12" s="15" t="s">
        <v>8</v>
      </c>
      <c r="D12" s="10" t="s">
        <v>240</v>
      </c>
      <c r="E12" s="15">
        <v>11010087</v>
      </c>
      <c r="F12" s="12">
        <v>3.76</v>
      </c>
    </row>
    <row r="13" spans="2:6" x14ac:dyDescent="0.3">
      <c r="B13" s="8">
        <v>9</v>
      </c>
      <c r="C13" s="16" t="s">
        <v>5</v>
      </c>
      <c r="D13" s="10" t="s">
        <v>241</v>
      </c>
      <c r="E13" s="15">
        <v>11120107</v>
      </c>
      <c r="F13" s="12">
        <v>5.2</v>
      </c>
    </row>
    <row r="14" spans="2:6" x14ac:dyDescent="0.3">
      <c r="B14" s="8">
        <v>10</v>
      </c>
      <c r="C14" s="16" t="s">
        <v>5</v>
      </c>
      <c r="D14" s="10" t="s">
        <v>242</v>
      </c>
      <c r="E14" s="15">
        <v>11120050</v>
      </c>
      <c r="F14" s="12">
        <v>5.2</v>
      </c>
    </row>
    <row r="15" spans="2:6" x14ac:dyDescent="0.3">
      <c r="B15" s="8">
        <v>11</v>
      </c>
      <c r="C15" s="16" t="s">
        <v>5</v>
      </c>
      <c r="D15" s="10" t="s">
        <v>243</v>
      </c>
      <c r="E15" s="15">
        <v>11120120</v>
      </c>
      <c r="F15" s="12">
        <v>5.2</v>
      </c>
    </row>
    <row r="16" spans="2:6" x14ac:dyDescent="0.3">
      <c r="B16" s="8">
        <v>12</v>
      </c>
      <c r="C16" s="16" t="s">
        <v>5</v>
      </c>
      <c r="D16" s="10" t="s">
        <v>244</v>
      </c>
      <c r="E16" s="15">
        <v>11120418</v>
      </c>
      <c r="F16" s="12">
        <v>5.2</v>
      </c>
    </row>
    <row r="17" spans="2:6" x14ac:dyDescent="0.3">
      <c r="B17" s="8">
        <v>13</v>
      </c>
      <c r="C17" s="16" t="s">
        <v>5</v>
      </c>
      <c r="D17" s="10" t="s">
        <v>242</v>
      </c>
      <c r="E17" s="15">
        <v>11120050</v>
      </c>
      <c r="F17" s="12">
        <v>5.2</v>
      </c>
    </row>
    <row r="18" spans="2:6" x14ac:dyDescent="0.3">
      <c r="B18" s="8">
        <v>14</v>
      </c>
      <c r="C18" s="16" t="s">
        <v>110</v>
      </c>
      <c r="D18" s="10" t="s">
        <v>245</v>
      </c>
      <c r="E18" s="15">
        <v>65015152</v>
      </c>
      <c r="F18" s="12">
        <v>573.29999999999995</v>
      </c>
    </row>
    <row r="19" spans="2:6" x14ac:dyDescent="0.3">
      <c r="B19" s="33" t="s">
        <v>158</v>
      </c>
      <c r="C19" s="34"/>
      <c r="D19" s="34"/>
      <c r="E19" s="35"/>
      <c r="F19" s="12">
        <f>SUM(F5:F18)</f>
        <v>1285.0400000000004</v>
      </c>
    </row>
    <row r="20" spans="2:6" x14ac:dyDescent="0.3">
      <c r="B20" s="33" t="s">
        <v>14</v>
      </c>
      <c r="C20" s="34"/>
      <c r="D20" s="34"/>
      <c r="E20" s="35"/>
      <c r="F20" s="12">
        <f>ROUND(0.21*F19,2)</f>
        <v>269.86</v>
      </c>
    </row>
    <row r="21" spans="2:6" x14ac:dyDescent="0.3">
      <c r="B21" s="33" t="s">
        <v>159</v>
      </c>
      <c r="C21" s="34"/>
      <c r="D21" s="34"/>
      <c r="E21" s="35"/>
      <c r="F21" s="12">
        <f>F19+F20</f>
        <v>1554.9000000000005</v>
      </c>
    </row>
    <row r="22" spans="2:6" x14ac:dyDescent="0.3">
      <c r="B22" s="36" t="s">
        <v>4</v>
      </c>
      <c r="C22" s="36"/>
      <c r="D22" s="36"/>
      <c r="E22" s="36"/>
    </row>
    <row r="23" spans="2:6" x14ac:dyDescent="0.3">
      <c r="B23" s="30"/>
      <c r="C23" s="30"/>
      <c r="D23" s="30"/>
      <c r="E23" s="30"/>
    </row>
  </sheetData>
  <mergeCells count="7">
    <mergeCell ref="B23:E23"/>
    <mergeCell ref="B2:D2"/>
    <mergeCell ref="B3:D3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workbookViewId="0">
      <selection activeCell="I26" sqref="I26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2.6640625" style="13" customWidth="1"/>
    <col min="7" max="7" width="12.44140625" customWidth="1"/>
    <col min="8" max="1023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111</v>
      </c>
      <c r="C3" s="32"/>
      <c r="D3" s="32"/>
      <c r="E3" s="3"/>
    </row>
    <row r="4" spans="2:6" ht="26.4" x14ac:dyDescent="0.3">
      <c r="B4" s="6" t="s">
        <v>0</v>
      </c>
      <c r="C4" s="7" t="s">
        <v>1</v>
      </c>
      <c r="D4" s="1" t="s">
        <v>2</v>
      </c>
      <c r="E4" s="5" t="s">
        <v>3</v>
      </c>
      <c r="F4" s="14" t="s">
        <v>157</v>
      </c>
    </row>
    <row r="5" spans="2:6" x14ac:dyDescent="0.3">
      <c r="B5" s="8">
        <v>1</v>
      </c>
      <c r="C5" s="15" t="s">
        <v>6</v>
      </c>
      <c r="D5" s="10" t="s">
        <v>246</v>
      </c>
      <c r="E5" s="15">
        <v>35070419</v>
      </c>
      <c r="F5" s="12">
        <v>3237</v>
      </c>
    </row>
    <row r="6" spans="2:6" x14ac:dyDescent="0.3">
      <c r="B6" s="8">
        <v>2</v>
      </c>
      <c r="C6" s="15" t="s">
        <v>7</v>
      </c>
      <c r="D6" s="10" t="s">
        <v>247</v>
      </c>
      <c r="E6" s="15">
        <v>11110144</v>
      </c>
      <c r="F6" s="12">
        <v>296.39999999999998</v>
      </c>
    </row>
    <row r="7" spans="2:6" x14ac:dyDescent="0.3">
      <c r="B7" s="8">
        <v>3</v>
      </c>
      <c r="C7" s="16" t="s">
        <v>15</v>
      </c>
      <c r="D7" s="10" t="s">
        <v>248</v>
      </c>
      <c r="E7" s="15">
        <v>43070398</v>
      </c>
      <c r="F7" s="12">
        <v>11.7</v>
      </c>
    </row>
    <row r="8" spans="2:6" x14ac:dyDescent="0.3">
      <c r="B8" s="8">
        <v>4</v>
      </c>
      <c r="C8" s="16" t="s">
        <v>5</v>
      </c>
      <c r="D8" s="10" t="s">
        <v>249</v>
      </c>
      <c r="E8" s="15">
        <v>11120054</v>
      </c>
      <c r="F8" s="12">
        <v>5.2</v>
      </c>
    </row>
    <row r="9" spans="2:6" x14ac:dyDescent="0.3">
      <c r="B9" s="8">
        <v>5</v>
      </c>
      <c r="C9" s="15" t="s">
        <v>8</v>
      </c>
      <c r="D9" s="10" t="s">
        <v>250</v>
      </c>
      <c r="E9" s="15">
        <v>11010113</v>
      </c>
      <c r="F9" s="12">
        <v>5.56</v>
      </c>
    </row>
    <row r="10" spans="2:6" x14ac:dyDescent="0.3">
      <c r="B10" s="8">
        <v>6</v>
      </c>
      <c r="C10" s="15" t="s">
        <v>8</v>
      </c>
      <c r="D10" s="10" t="s">
        <v>251</v>
      </c>
      <c r="E10" s="15">
        <v>11010031</v>
      </c>
      <c r="F10" s="12">
        <v>10.47</v>
      </c>
    </row>
    <row r="11" spans="2:6" x14ac:dyDescent="0.3">
      <c r="B11" s="8">
        <v>7</v>
      </c>
      <c r="C11" s="16" t="s">
        <v>5</v>
      </c>
      <c r="D11" s="10" t="s">
        <v>252</v>
      </c>
      <c r="E11" s="15">
        <v>11121063</v>
      </c>
      <c r="F11" s="12">
        <v>24.7</v>
      </c>
    </row>
    <row r="12" spans="2:6" x14ac:dyDescent="0.3">
      <c r="B12" s="8">
        <v>8</v>
      </c>
      <c r="C12" s="16" t="s">
        <v>5</v>
      </c>
      <c r="D12" s="10" t="s">
        <v>253</v>
      </c>
      <c r="E12" s="15">
        <v>11120067</v>
      </c>
      <c r="F12" s="12">
        <v>7.8</v>
      </c>
    </row>
    <row r="13" spans="2:6" x14ac:dyDescent="0.3">
      <c r="B13" s="8">
        <v>9</v>
      </c>
      <c r="C13" s="16" t="s">
        <v>5</v>
      </c>
      <c r="D13" s="10" t="s">
        <v>254</v>
      </c>
      <c r="E13" s="15">
        <v>11121061</v>
      </c>
      <c r="F13" s="12">
        <v>27.3</v>
      </c>
    </row>
    <row r="14" spans="2:6" x14ac:dyDescent="0.3">
      <c r="B14" s="8">
        <v>10</v>
      </c>
      <c r="C14" s="16" t="s">
        <v>5</v>
      </c>
      <c r="D14" s="10" t="s">
        <v>255</v>
      </c>
      <c r="E14" s="15">
        <v>11121064</v>
      </c>
      <c r="F14" s="12">
        <v>20.8</v>
      </c>
    </row>
    <row r="15" spans="2:6" x14ac:dyDescent="0.3">
      <c r="B15" s="8">
        <v>11</v>
      </c>
      <c r="C15" s="16" t="s">
        <v>5</v>
      </c>
      <c r="D15" s="10" t="s">
        <v>256</v>
      </c>
      <c r="E15" s="15">
        <v>11121051</v>
      </c>
      <c r="F15" s="12">
        <v>5.2</v>
      </c>
    </row>
    <row r="16" spans="2:6" x14ac:dyDescent="0.3">
      <c r="B16" s="8">
        <v>12</v>
      </c>
      <c r="C16" s="16" t="s">
        <v>112</v>
      </c>
      <c r="D16" s="10" t="s">
        <v>257</v>
      </c>
      <c r="E16" s="15" t="s">
        <v>113</v>
      </c>
      <c r="F16" s="12">
        <v>3116.1</v>
      </c>
    </row>
    <row r="17" spans="2:6" x14ac:dyDescent="0.3">
      <c r="B17" s="33" t="s">
        <v>158</v>
      </c>
      <c r="C17" s="34"/>
      <c r="D17" s="34"/>
      <c r="E17" s="35"/>
      <c r="F17" s="12">
        <f>SUM(F5:F16)</f>
        <v>6768.23</v>
      </c>
    </row>
    <row r="18" spans="2:6" x14ac:dyDescent="0.3">
      <c r="B18" s="33" t="s">
        <v>14</v>
      </c>
      <c r="C18" s="34"/>
      <c r="D18" s="34"/>
      <c r="E18" s="35"/>
      <c r="F18" s="12">
        <f>ROUND(0.21*F17,2)</f>
        <v>1421.33</v>
      </c>
    </row>
    <row r="19" spans="2:6" x14ac:dyDescent="0.3">
      <c r="B19" s="33" t="s">
        <v>159</v>
      </c>
      <c r="C19" s="34"/>
      <c r="D19" s="34"/>
      <c r="E19" s="35"/>
      <c r="F19" s="12">
        <f>F17+F18</f>
        <v>8189.5599999999995</v>
      </c>
    </row>
    <row r="20" spans="2:6" x14ac:dyDescent="0.3">
      <c r="B20" s="36" t="s">
        <v>4</v>
      </c>
      <c r="C20" s="36"/>
      <c r="D20" s="36"/>
      <c r="E20" s="36"/>
    </row>
    <row r="21" spans="2:6" x14ac:dyDescent="0.3">
      <c r="B21" s="30"/>
      <c r="C21" s="30"/>
      <c r="D21" s="30"/>
      <c r="E21" s="30"/>
    </row>
  </sheetData>
  <mergeCells count="7">
    <mergeCell ref="B21:E21"/>
    <mergeCell ref="B2:D2"/>
    <mergeCell ref="B3:D3"/>
    <mergeCell ref="B17:E17"/>
    <mergeCell ref="B18:E18"/>
    <mergeCell ref="B19:E19"/>
    <mergeCell ref="B20:E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3"/>
  <sheetViews>
    <sheetView tabSelected="1" topLeftCell="A19" workbookViewId="0">
      <selection activeCell="J14" sqref="J14"/>
    </sheetView>
  </sheetViews>
  <sheetFormatPr defaultRowHeight="14.4" x14ac:dyDescent="0.3"/>
  <cols>
    <col min="1" max="1" width="5.5546875" customWidth="1"/>
    <col min="2" max="2" width="14.44140625" bestFit="1" customWidth="1"/>
    <col min="3" max="3" width="34.44140625" customWidth="1"/>
    <col min="4" max="4" width="34.88671875" customWidth="1"/>
    <col min="5" max="5" width="48.6640625" customWidth="1"/>
    <col min="6" max="6" width="12.6640625" style="13" customWidth="1"/>
    <col min="7" max="7" width="12.44140625" customWidth="1"/>
    <col min="8" max="1023" width="8.5546875" customWidth="1"/>
  </cols>
  <sheetData>
    <row r="2" spans="2:6" x14ac:dyDescent="0.3">
      <c r="B2" s="31" t="s">
        <v>10</v>
      </c>
      <c r="C2" s="31"/>
      <c r="D2" s="31"/>
      <c r="E2" s="3"/>
    </row>
    <row r="3" spans="2:6" x14ac:dyDescent="0.3">
      <c r="B3" s="32" t="s">
        <v>89</v>
      </c>
      <c r="C3" s="32"/>
      <c r="D3" s="32"/>
      <c r="E3" s="3"/>
    </row>
    <row r="4" spans="2:6" ht="26.4" x14ac:dyDescent="0.3">
      <c r="B4" s="37" t="s">
        <v>0</v>
      </c>
      <c r="C4" s="38" t="s">
        <v>1</v>
      </c>
      <c r="D4" s="39"/>
      <c r="E4" s="1" t="s">
        <v>2</v>
      </c>
      <c r="F4" s="14" t="s">
        <v>157</v>
      </c>
    </row>
    <row r="5" spans="2:6" x14ac:dyDescent="0.3">
      <c r="B5" s="37"/>
      <c r="C5" s="7" t="s">
        <v>132</v>
      </c>
      <c r="D5" s="4" t="s">
        <v>133</v>
      </c>
      <c r="E5" s="5"/>
      <c r="F5" s="14"/>
    </row>
    <row r="6" spans="2:6" ht="28.8" x14ac:dyDescent="0.3">
      <c r="B6" s="8">
        <v>1</v>
      </c>
      <c r="C6" s="18" t="s">
        <v>131</v>
      </c>
      <c r="D6" s="19" t="s">
        <v>134</v>
      </c>
      <c r="E6" s="23" t="s">
        <v>258</v>
      </c>
      <c r="F6" s="12">
        <v>507</v>
      </c>
    </row>
    <row r="7" spans="2:6" ht="28.8" x14ac:dyDescent="0.3">
      <c r="B7" s="8">
        <v>2</v>
      </c>
      <c r="C7" s="18" t="s">
        <v>126</v>
      </c>
      <c r="D7" s="19" t="s">
        <v>135</v>
      </c>
      <c r="E7" s="23" t="s">
        <v>259</v>
      </c>
      <c r="F7" s="12">
        <v>871</v>
      </c>
    </row>
    <row r="8" spans="2:6" ht="43.2" x14ac:dyDescent="0.3">
      <c r="B8" s="8">
        <v>3</v>
      </c>
      <c r="C8" s="18" t="s">
        <v>114</v>
      </c>
      <c r="D8" s="19" t="s">
        <v>139</v>
      </c>
      <c r="E8" s="23" t="s">
        <v>260</v>
      </c>
      <c r="F8" s="12">
        <v>704.6</v>
      </c>
    </row>
    <row r="9" spans="2:6" x14ac:dyDescent="0.3">
      <c r="B9" s="8">
        <v>4</v>
      </c>
      <c r="C9" s="18" t="s">
        <v>115</v>
      </c>
      <c r="D9" s="20" t="s">
        <v>136</v>
      </c>
      <c r="E9" s="23" t="s">
        <v>261</v>
      </c>
      <c r="F9" s="12">
        <v>372.71</v>
      </c>
    </row>
    <row r="10" spans="2:6" ht="28.8" x14ac:dyDescent="0.3">
      <c r="B10" s="8">
        <v>5</v>
      </c>
      <c r="C10" s="18" t="s">
        <v>114</v>
      </c>
      <c r="D10" s="19" t="s">
        <v>137</v>
      </c>
      <c r="E10" s="23" t="s">
        <v>280</v>
      </c>
      <c r="F10" s="12">
        <v>721.41</v>
      </c>
    </row>
    <row r="11" spans="2:6" ht="28.8" x14ac:dyDescent="0.3">
      <c r="B11" s="8">
        <v>6</v>
      </c>
      <c r="C11" s="18" t="s">
        <v>115</v>
      </c>
      <c r="D11" s="20" t="s">
        <v>138</v>
      </c>
      <c r="E11" s="23" t="s">
        <v>262</v>
      </c>
      <c r="F11" s="12">
        <v>435.04</v>
      </c>
    </row>
    <row r="12" spans="2:6" ht="28.8" x14ac:dyDescent="0.3">
      <c r="B12" s="8">
        <v>7</v>
      </c>
      <c r="C12" s="18" t="s">
        <v>127</v>
      </c>
      <c r="D12" s="19" t="s">
        <v>140</v>
      </c>
      <c r="E12" s="23" t="s">
        <v>263</v>
      </c>
      <c r="F12" s="12">
        <v>344.65</v>
      </c>
    </row>
    <row r="13" spans="2:6" ht="28.8" x14ac:dyDescent="0.3">
      <c r="B13" s="8">
        <v>8</v>
      </c>
      <c r="C13" s="18" t="s">
        <v>116</v>
      </c>
      <c r="D13" s="19" t="s">
        <v>141</v>
      </c>
      <c r="E13" s="23" t="s">
        <v>264</v>
      </c>
      <c r="F13" s="12">
        <v>1963.68</v>
      </c>
    </row>
    <row r="14" spans="2:6" ht="57.6" x14ac:dyDescent="0.3">
      <c r="B14" s="8">
        <v>9</v>
      </c>
      <c r="C14" s="18" t="s">
        <v>117</v>
      </c>
      <c r="D14" s="20" t="s">
        <v>142</v>
      </c>
      <c r="E14" s="23" t="s">
        <v>265</v>
      </c>
      <c r="F14" s="12">
        <v>15707.25</v>
      </c>
    </row>
    <row r="15" spans="2:6" ht="28.8" x14ac:dyDescent="0.3">
      <c r="B15" s="8">
        <v>10</v>
      </c>
      <c r="C15" s="18" t="s">
        <v>118</v>
      </c>
      <c r="D15" s="21" t="s">
        <v>143</v>
      </c>
      <c r="E15" s="23" t="s">
        <v>266</v>
      </c>
      <c r="F15" s="12">
        <v>1023.75</v>
      </c>
    </row>
    <row r="16" spans="2:6" ht="43.2" x14ac:dyDescent="0.3">
      <c r="B16" s="8">
        <v>11</v>
      </c>
      <c r="C16" s="18" t="s">
        <v>119</v>
      </c>
      <c r="D16" s="19" t="s">
        <v>144</v>
      </c>
      <c r="E16" s="23" t="s">
        <v>267</v>
      </c>
      <c r="F16" s="12">
        <v>1560</v>
      </c>
    </row>
    <row r="17" spans="2:6" ht="43.2" x14ac:dyDescent="0.3">
      <c r="B17" s="8">
        <v>12</v>
      </c>
      <c r="C17" s="18" t="s">
        <v>120</v>
      </c>
      <c r="D17" s="19" t="s">
        <v>145</v>
      </c>
      <c r="E17" s="23" t="s">
        <v>268</v>
      </c>
      <c r="F17" s="12">
        <v>1121.25</v>
      </c>
    </row>
    <row r="18" spans="2:6" ht="43.2" x14ac:dyDescent="0.3">
      <c r="B18" s="8">
        <v>13</v>
      </c>
      <c r="C18" s="18" t="s">
        <v>121</v>
      </c>
      <c r="D18" s="19" t="s">
        <v>146</v>
      </c>
      <c r="E18" s="23" t="s">
        <v>269</v>
      </c>
      <c r="F18" s="12">
        <v>2601.3000000000002</v>
      </c>
    </row>
    <row r="19" spans="2:6" ht="28.8" x14ac:dyDescent="0.3">
      <c r="B19" s="8">
        <v>14</v>
      </c>
      <c r="C19" s="18" t="s">
        <v>122</v>
      </c>
      <c r="D19" s="20" t="s">
        <v>147</v>
      </c>
      <c r="E19" s="23" t="s">
        <v>270</v>
      </c>
      <c r="F19" s="12">
        <v>525.85</v>
      </c>
    </row>
    <row r="20" spans="2:6" ht="57.6" x14ac:dyDescent="0.3">
      <c r="B20" s="8">
        <v>15</v>
      </c>
      <c r="C20" s="18" t="s">
        <v>123</v>
      </c>
      <c r="D20" s="20" t="s">
        <v>148</v>
      </c>
      <c r="E20" s="23" t="s">
        <v>271</v>
      </c>
      <c r="F20" s="12">
        <v>735.48</v>
      </c>
    </row>
    <row r="21" spans="2:6" x14ac:dyDescent="0.3">
      <c r="B21" s="8">
        <v>16</v>
      </c>
      <c r="C21" s="18" t="s">
        <v>124</v>
      </c>
      <c r="D21" s="20" t="s">
        <v>149</v>
      </c>
      <c r="E21" s="23" t="s">
        <v>272</v>
      </c>
      <c r="F21" s="12">
        <v>1235.3900000000001</v>
      </c>
    </row>
    <row r="22" spans="2:6" ht="28.8" x14ac:dyDescent="0.3">
      <c r="B22" s="8">
        <v>17</v>
      </c>
      <c r="C22" s="18" t="s">
        <v>124</v>
      </c>
      <c r="D22" s="20" t="s">
        <v>150</v>
      </c>
      <c r="E22" s="23" t="s">
        <v>273</v>
      </c>
      <c r="F22" s="12">
        <v>1031.75</v>
      </c>
    </row>
    <row r="23" spans="2:6" x14ac:dyDescent="0.3">
      <c r="B23" s="8">
        <v>18</v>
      </c>
      <c r="C23" s="18" t="s">
        <v>125</v>
      </c>
      <c r="D23" s="20" t="s">
        <v>151</v>
      </c>
      <c r="E23" s="23" t="s">
        <v>274</v>
      </c>
      <c r="F23" s="12">
        <v>209.3</v>
      </c>
    </row>
    <row r="24" spans="2:6" ht="28.8" x14ac:dyDescent="0.3">
      <c r="B24" s="8">
        <v>19</v>
      </c>
      <c r="C24" s="18" t="s">
        <v>128</v>
      </c>
      <c r="D24" s="20" t="s">
        <v>152</v>
      </c>
      <c r="E24" s="23" t="s">
        <v>275</v>
      </c>
      <c r="F24" s="12">
        <v>350.59</v>
      </c>
    </row>
    <row r="25" spans="2:6" ht="28.8" x14ac:dyDescent="0.3">
      <c r="B25" s="8">
        <v>20</v>
      </c>
      <c r="C25" s="18" t="s">
        <v>128</v>
      </c>
      <c r="D25" s="20" t="s">
        <v>153</v>
      </c>
      <c r="E25" s="23" t="s">
        <v>276</v>
      </c>
      <c r="F25" s="12">
        <v>880.38</v>
      </c>
    </row>
    <row r="26" spans="2:6" ht="28.8" x14ac:dyDescent="0.3">
      <c r="B26" s="8">
        <v>21</v>
      </c>
      <c r="C26" s="18" t="s">
        <v>129</v>
      </c>
      <c r="D26" s="20" t="s">
        <v>154</v>
      </c>
      <c r="E26" s="23" t="s">
        <v>277</v>
      </c>
      <c r="F26" s="12">
        <v>2497.3000000000002</v>
      </c>
    </row>
    <row r="27" spans="2:6" x14ac:dyDescent="0.3">
      <c r="B27" s="8">
        <v>22</v>
      </c>
      <c r="C27" s="18" t="s">
        <v>121</v>
      </c>
      <c r="D27" s="20" t="s">
        <v>155</v>
      </c>
      <c r="E27" s="23" t="s">
        <v>278</v>
      </c>
      <c r="F27" s="12">
        <v>3120</v>
      </c>
    </row>
    <row r="28" spans="2:6" ht="43.2" x14ac:dyDescent="0.3">
      <c r="B28" s="8">
        <v>23</v>
      </c>
      <c r="C28" s="18" t="s">
        <v>130</v>
      </c>
      <c r="D28" s="20" t="s">
        <v>156</v>
      </c>
      <c r="E28" s="23" t="s">
        <v>279</v>
      </c>
      <c r="F28" s="12">
        <v>2485.6</v>
      </c>
    </row>
    <row r="29" spans="2:6" x14ac:dyDescent="0.3">
      <c r="B29" s="33" t="s">
        <v>158</v>
      </c>
      <c r="C29" s="34"/>
      <c r="D29" s="34"/>
      <c r="E29" s="35"/>
      <c r="F29" s="12">
        <f>SUM(F6:F28)</f>
        <v>41005.279999999999</v>
      </c>
    </row>
    <row r="30" spans="2:6" x14ac:dyDescent="0.3">
      <c r="B30" s="33" t="s">
        <v>14</v>
      </c>
      <c r="C30" s="34"/>
      <c r="D30" s="34"/>
      <c r="E30" s="35"/>
      <c r="F30" s="12">
        <f>ROUND(0.21*F29,2)</f>
        <v>8611.11</v>
      </c>
    </row>
    <row r="31" spans="2:6" x14ac:dyDescent="0.3">
      <c r="B31" s="33" t="s">
        <v>159</v>
      </c>
      <c r="C31" s="34"/>
      <c r="D31" s="34"/>
      <c r="E31" s="35"/>
      <c r="F31" s="12">
        <f>F29+F30</f>
        <v>49616.39</v>
      </c>
    </row>
    <row r="32" spans="2:6" x14ac:dyDescent="0.3">
      <c r="B32" s="36" t="s">
        <v>4</v>
      </c>
      <c r="C32" s="36"/>
      <c r="D32" s="36"/>
      <c r="E32" s="36"/>
    </row>
    <row r="33" spans="2:5" x14ac:dyDescent="0.3">
      <c r="B33" s="30"/>
      <c r="C33" s="30"/>
      <c r="D33" s="30"/>
      <c r="E33" s="30"/>
    </row>
  </sheetData>
  <mergeCells count="9">
    <mergeCell ref="B33:E33"/>
    <mergeCell ref="B4:B5"/>
    <mergeCell ref="C4:D4"/>
    <mergeCell ref="B2:D2"/>
    <mergeCell ref="B3:D3"/>
    <mergeCell ref="B29:E29"/>
    <mergeCell ref="B30:E30"/>
    <mergeCell ref="B31:E31"/>
    <mergeCell ref="B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Koštuvas</vt:lpstr>
      <vt:lpstr>Dumblo cirkuliacijos siurblys</vt:lpstr>
      <vt:lpstr>Dublo tiekimo į džiovinimą </vt:lpstr>
      <vt:lpstr>Maišyklė dumblo rezervuaro</vt:lpstr>
      <vt:lpstr>Maišyklė išpūdyto dumblo</vt:lpstr>
      <vt:lpstr>Jutikliai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2021-11-26T08:14:49Z</dcterms:modified>
</cp:coreProperties>
</file>