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reda.simalyte\Desktop\Vykdomi pirkimai\Mineralines medziagos\DPS pirkimai\5 kvietimas (centralizuotas)\Kvietimo dokumentai\"/>
    </mc:Choice>
  </mc:AlternateContent>
  <xr:revisionPtr revIDLastSave="0" documentId="13_ncr:1_{B26F56C0-9A5D-4273-907B-5DF15D28872B}" xr6:coauthVersionLast="47" xr6:coauthVersionMax="47" xr10:uidLastSave="{00000000-0000-0000-0000-000000000000}"/>
  <bookViews>
    <workbookView xWindow="360" yWindow="20" windowWidth="18790" windowHeight="10180" xr2:uid="{00000000-000D-0000-FFFF-FFFF00000000}"/>
  </bookViews>
  <sheets>
    <sheet name="Lapas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1" l="1"/>
  <c r="C28" i="1"/>
  <c r="B28" i="1"/>
  <c r="D27" i="1"/>
  <c r="C27" i="1"/>
  <c r="B27" i="1"/>
  <c r="D26" i="1"/>
  <c r="C26" i="1"/>
  <c r="B26" i="1"/>
  <c r="D25" i="1"/>
  <c r="C25" i="1"/>
  <c r="B25" i="1"/>
  <c r="F24" i="1"/>
  <c r="D24" i="1"/>
  <c r="C24" i="1"/>
  <c r="B24" i="1"/>
  <c r="F23" i="1"/>
  <c r="D23" i="1"/>
  <c r="C23" i="1"/>
  <c r="B23" i="1"/>
  <c r="D22" i="1"/>
  <c r="C22" i="1"/>
  <c r="B22" i="1"/>
  <c r="D21" i="1"/>
  <c r="C21" i="1"/>
  <c r="B21" i="1"/>
  <c r="D20" i="1"/>
  <c r="C20" i="1"/>
  <c r="B20" i="1"/>
  <c r="D19" i="1"/>
  <c r="C19" i="1"/>
  <c r="B19" i="1"/>
  <c r="D18" i="1"/>
  <c r="C18" i="1"/>
  <c r="B18" i="1"/>
  <c r="F17" i="1"/>
  <c r="D17" i="1"/>
  <c r="C17" i="1"/>
  <c r="B17" i="1"/>
  <c r="F16" i="1"/>
  <c r="B16" i="1"/>
  <c r="D15" i="1"/>
  <c r="C15" i="1"/>
  <c r="B15" i="1"/>
  <c r="C14" i="1"/>
  <c r="B14" i="1"/>
  <c r="C13" i="1"/>
  <c r="B13" i="1"/>
  <c r="D12" i="1"/>
  <c r="C12" i="1"/>
  <c r="B12" i="1"/>
  <c r="D11" i="1"/>
  <c r="C11" i="1"/>
  <c r="B11" i="1"/>
  <c r="D10" i="1"/>
  <c r="C10" i="1"/>
  <c r="B10" i="1"/>
  <c r="D9" i="1"/>
  <c r="C9" i="1"/>
  <c r="B9" i="1"/>
  <c r="D8" i="1"/>
  <c r="C8" i="1"/>
  <c r="B8" i="1"/>
  <c r="D7" i="1"/>
  <c r="C7" i="1"/>
  <c r="B7" i="1"/>
  <c r="D6" i="1"/>
  <c r="B6" i="1"/>
  <c r="C6" i="1"/>
  <c r="B5" i="1"/>
  <c r="D5" i="1"/>
  <c r="C5" i="1"/>
  <c r="D4" i="1"/>
  <c r="E4" i="1"/>
  <c r="C4" i="1"/>
  <c r="B4" i="1"/>
  <c r="F8" i="1"/>
  <c r="F12" i="1"/>
  <c r="F14" i="1"/>
  <c r="F10" i="1"/>
  <c r="F11" i="1"/>
</calcChain>
</file>

<file path=xl/sharedStrings.xml><?xml version="1.0" encoding="utf-8"?>
<sst xmlns="http://schemas.openxmlformats.org/spreadsheetml/2006/main" count="17" uniqueCount="14">
  <si>
    <t>Kelių tarnyba</t>
  </si>
  <si>
    <t>Adresas</t>
  </si>
  <si>
    <t>Prekės</t>
  </si>
  <si>
    <t>Nesurištasis mineralinių medžiagų mišinys (smėlis) 0/4</t>
  </si>
  <si>
    <t>Žeimių g. 18, Ginkūnų k. Šiaulių r.</t>
  </si>
  <si>
    <t>Nesurištasis mineralinių medžiagų mišinys (smėlis) 0/5</t>
  </si>
  <si>
    <t xml:space="preserve">Smulkiųjų dalelių kiekis, f≤2 </t>
  </si>
  <si>
    <t>Smulkiųjų dalelių kiekis, f≤3</t>
  </si>
  <si>
    <t>Pirkimo dalies vertė, eur</t>
  </si>
  <si>
    <t>Pirkimo dalies nr.</t>
  </si>
  <si>
    <t>Preliminarus kiekis, t.*</t>
  </si>
  <si>
    <r>
      <t xml:space="preserve">* </t>
    </r>
    <r>
      <rPr>
        <i/>
        <sz val="10"/>
        <color theme="1"/>
        <rFont val="Times New Roman"/>
        <family val="1"/>
        <charset val="186"/>
      </rPr>
      <t>Pirkėjas neįsipareigoja įsigyti nurodyto kiekio. Nurodytas Prekių kiekis yra orientacinis ir skirtas pasiūlymams palyginti. Prekės bus perkamos pagal Pirkėjo poreikį ir pagal Tiekėjo pasiūlyme nurodytas Prekių kainas ar įkainius, neviršijant bendros maksimalios Sutarties vertės EUR be PVM</t>
    </r>
  </si>
  <si>
    <t xml:space="preserve">Smulkiųjų dalelių kiekis, f≤3, skirta asfalto gamybai </t>
  </si>
  <si>
    <t>Reikalavimai/paskirtis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</si>
</sst>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i/>
      <sz val="11"/>
      <color theme="1"/>
      <name val="Calibri"/>
      <family val="2"/>
      <charset val="186"/>
      <scheme val="minor"/>
    </font>
    <font>
      <sz val="11"/>
      <color rgb="FF000000"/>
      <name val="Times New Roman"/>
      <family val="1"/>
      <charset val="186"/>
    </font>
    <font>
      <b/>
      <sz val="11"/>
      <color theme="1"/>
      <name val="Calibri"/>
      <family val="2"/>
      <charset val="186"/>
      <scheme val="minor"/>
    </font>
    <font>
      <sz val="10"/>
      <color theme="1"/>
      <name val="Times New Roman"/>
      <family val="1"/>
      <charset val="186"/>
    </font>
    <font>
      <i/>
      <sz val="10"/>
      <color theme="1"/>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0" fillId="0" borderId="1" xfId="0" applyBorder="1"/>
    <xf numFmtId="0" fontId="0" fillId="0" borderId="1" xfId="0" applyBorder="1" applyAlignment="1">
      <alignment wrapText="1"/>
    </xf>
    <xf numFmtId="0" fontId="4" fillId="0" borderId="1" xfId="0" applyFont="1" applyBorder="1"/>
    <xf numFmtId="0" fontId="2" fillId="0" borderId="1" xfId="0" applyFont="1" applyBorder="1"/>
    <xf numFmtId="0" fontId="4" fillId="0" borderId="1" xfId="0" applyFont="1" applyFill="1" applyBorder="1" applyAlignment="1">
      <alignment vertical="center" wrapText="1"/>
    </xf>
    <xf numFmtId="0" fontId="3" fillId="0" borderId="3" xfId="0" applyFont="1" applyBorder="1"/>
    <xf numFmtId="0" fontId="3" fillId="0" borderId="4" xfId="0" applyFont="1" applyBorder="1"/>
    <xf numFmtId="0" fontId="0" fillId="0" borderId="0" xfId="0"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center" wrapText="1"/>
    </xf>
    <xf numFmtId="0" fontId="2" fillId="0" borderId="1" xfId="0" applyFont="1" applyBorder="1" applyAlignment="1">
      <alignment horizontal="center" wrapText="1"/>
    </xf>
    <xf numFmtId="0" fontId="5" fillId="0" borderId="1" xfId="0" applyFont="1" applyBorder="1" applyAlignment="1">
      <alignment horizontal="left"/>
    </xf>
    <xf numFmtId="0" fontId="0" fillId="0" borderId="1" xfId="0" applyBorder="1" applyAlignment="1">
      <alignment horizontal="left" wrapText="1"/>
    </xf>
    <xf numFmtId="0" fontId="5" fillId="0" borderId="0" xfId="0" applyFont="1" applyAlignment="1">
      <alignment horizontal="left"/>
    </xf>
    <xf numFmtId="0" fontId="5" fillId="0" borderId="2" xfId="0" applyFont="1" applyBorder="1" applyAlignment="1">
      <alignment horizontal="left" wrapText="1"/>
    </xf>
    <xf numFmtId="2" fontId="0" fillId="0" borderId="1" xfId="0" applyNumberFormat="1" applyBorder="1"/>
    <xf numFmtId="0" fontId="3" fillId="0" borderId="3" xfId="0" applyFont="1" applyBorder="1" applyAlignment="1">
      <alignment horizontal="center" wrapText="1"/>
    </xf>
    <xf numFmtId="0" fontId="6" fillId="0" borderId="0" xfId="0" applyFo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rius.jonusis/Desktop/Nesuri&#353;tos%20mineralin&#279;s%20med&#382;iagos%20poreiki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rius.jonusis/Desktop/Nesuri&#353;tos%20poreiki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apas1"/>
      <sheetName val="Traku Info"/>
    </sheetNames>
    <sheetDataSet>
      <sheetData sheetId="0" refreshError="1">
        <row r="5">
          <cell r="D5" t="str">
            <v>Ukmergės KT</v>
          </cell>
          <cell r="F5" t="str">
            <v>Vilniaus KT</v>
          </cell>
          <cell r="H5" t="str">
            <v>Rokiškio KT</v>
          </cell>
          <cell r="P5" t="str">
            <v>Jonavos KT</v>
          </cell>
        </row>
        <row r="6">
          <cell r="F6" t="str">
            <v>Liepkalnio g. 81, Vilnius</v>
          </cell>
          <cell r="G6" t="str">
            <v>Pramonės g. 6b, Šalčininkai</v>
          </cell>
          <cell r="J6" t="str">
            <v>Kauno g. 1, Zarasai</v>
          </cell>
          <cell r="P6" t="str">
            <v>Ukmergės g. 16, Jonava</v>
          </cell>
        </row>
        <row r="10">
          <cell r="B10" t="str">
            <v>Nesurištasis mineralinių medžiagų mišinys (smėlis) 0/4</v>
          </cell>
        </row>
        <row r="13">
          <cell r="B13" t="str">
            <v>Nesurištasis mineralinių medžiagų mišinys (smėlis) 0/5</v>
          </cell>
          <cell r="F13">
            <v>10000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apas1"/>
      <sheetName val="Traku Info"/>
    </sheetNames>
    <sheetDataSet>
      <sheetData sheetId="0" refreshError="1">
        <row r="5">
          <cell r="U5" t="str">
            <v>Marijampolės KT</v>
          </cell>
          <cell r="W5" t="str">
            <v>Kauno KT</v>
          </cell>
          <cell r="AC5" t="str">
            <v>Kėdainių KT</v>
          </cell>
          <cell r="AE5" t="str">
            <v>Raseinių KT</v>
          </cell>
          <cell r="AH5" t="str">
            <v>Panevėžio KT</v>
          </cell>
          <cell r="AJ5" t="str">
            <v>Pasvalio KT</v>
          </cell>
          <cell r="AM5" t="str">
            <v>Šiaulių KT</v>
          </cell>
          <cell r="AP5" t="str">
            <v>Asfalto gamykla</v>
          </cell>
          <cell r="AQ5" t="str">
            <v>Telšių KT</v>
          </cell>
          <cell r="AT5" t="str">
            <v>Kretingos KT</v>
          </cell>
          <cell r="BA5" t="str">
            <v>Klaipėdos KT</v>
          </cell>
        </row>
        <row r="6">
          <cell r="W6" t="str">
            <v>Kauno g. 72, Pagiriai, Garliavos sen., Kaunas</v>
          </cell>
          <cell r="AC6" t="str">
            <v>Birutės g. 4, Kėdainiai</v>
          </cell>
          <cell r="AD6" t="str">
            <v>Purienų g.4, Radviliškis</v>
          </cell>
          <cell r="AE6" t="str">
            <v>Liepų g. 15, Raseiniai</v>
          </cell>
          <cell r="AF6" t="str">
            <v>Dubysos g. 48, Gėluvos k., Ariogalos sen., Raseinių r.</v>
          </cell>
          <cell r="AG6" t="str">
            <v>Raseinių g. 70, Kelmė</v>
          </cell>
          <cell r="AI6" t="str">
            <v>Mažeikių k.Taujėnų sen. Ukmergės r.</v>
          </cell>
          <cell r="AL6" t="str">
            <v>Basanavičiaus g. 54, Biržai</v>
          </cell>
          <cell r="AO6" t="str">
            <v>Pramonės g. 24, Kuršėnai</v>
          </cell>
          <cell r="AP6" t="str">
            <v>Pramonės g. 26, Kuršėnai</v>
          </cell>
          <cell r="AQ6" t="str">
            <v>Džiuginėnų k., Gadūnavo sen., Telšių r.</v>
          </cell>
          <cell r="AR6" t="str">
            <v>Viekšnių g. 14, Akmenė</v>
          </cell>
          <cell r="AS6" t="str">
            <v>Laižuvos g. 80, Mažeikiai</v>
          </cell>
          <cell r="AT6" t="str">
            <v>Vytauto g. 112, Kretinga</v>
          </cell>
          <cell r="AU6" t="str">
            <v>Stoties g. 11, 90115 Plungė</v>
          </cell>
          <cell r="AV6" t="str">
            <v>Mosėdžio g.23, Skuodas</v>
          </cell>
          <cell r="BA6" t="str">
            <v>Gamyklos g.3, Gargždai</v>
          </cell>
          <cell r="BB6" t="str">
            <v>Pramonės g. 4, Šilutė</v>
          </cell>
          <cell r="BC6" t="str">
            <v>Veiviržėnų g. 36, Pyktiškės k., Endriejavo sen., Klaipėdos r.</v>
          </cell>
        </row>
        <row r="7">
          <cell r="B7" t="str">
            <v>Nesurištasis mineralinių medžiagų mišinys (smėlis) 0/2</v>
          </cell>
        </row>
        <row r="10">
          <cell r="B10" t="str">
            <v>Nesurištasis mineralinių medžiagų mišinys (smėlis) 0/4</v>
          </cell>
        </row>
        <row r="13">
          <cell r="B13" t="str">
            <v>Nesurištasis mineralinių medžiagų mišinys (smėlis) 0/5</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9"/>
  <sheetViews>
    <sheetView tabSelected="1" zoomScaleNormal="100" workbookViewId="0">
      <selection activeCell="D12" sqref="D12"/>
    </sheetView>
  </sheetViews>
  <sheetFormatPr defaultRowHeight="14.5" x14ac:dyDescent="0.35"/>
  <cols>
    <col min="1" max="1" width="10.1796875" style="15" customWidth="1"/>
    <col min="2" max="2" width="14.7265625" customWidth="1"/>
    <col min="3" max="3" width="34.26953125" customWidth="1"/>
    <col min="4" max="4" width="48.1796875" customWidth="1"/>
    <col min="5" max="5" width="12.54296875" style="8" customWidth="1"/>
    <col min="6" max="6" width="25.08984375" style="8" customWidth="1"/>
    <col min="7" max="7" width="13.90625" customWidth="1"/>
  </cols>
  <sheetData>
    <row r="2" spans="1:7" ht="15" thickBot="1" x14ac:dyDescent="0.4"/>
    <row r="3" spans="1:7" ht="29.5" thickBot="1" x14ac:dyDescent="0.4">
      <c r="A3" s="16" t="s">
        <v>9</v>
      </c>
      <c r="B3" s="6" t="s">
        <v>0</v>
      </c>
      <c r="C3" s="6" t="s">
        <v>1</v>
      </c>
      <c r="D3" s="6" t="s">
        <v>2</v>
      </c>
      <c r="E3" s="18" t="s">
        <v>10</v>
      </c>
      <c r="F3" s="18" t="s">
        <v>13</v>
      </c>
      <c r="G3" s="7" t="s">
        <v>8</v>
      </c>
    </row>
    <row r="4" spans="1:7" x14ac:dyDescent="0.35">
      <c r="A4" s="13">
        <v>1</v>
      </c>
      <c r="B4" s="1" t="str">
        <f>[1]Sheet1!$F$5</f>
        <v>Vilniaus KT</v>
      </c>
      <c r="C4" s="2" t="str">
        <f>[1]Sheet1!$F$6</f>
        <v>Liepkalnio g. 81, Vilnius</v>
      </c>
      <c r="D4" s="2" t="str">
        <f>[1]Sheet1!$B$13</f>
        <v>Nesurištasis mineralinių medžiagų mišinys (smėlis) 0/5</v>
      </c>
      <c r="E4" s="9">
        <f>[1]Sheet1!$F$13</f>
        <v>10000</v>
      </c>
      <c r="F4" s="9"/>
      <c r="G4" s="17">
        <v>20000</v>
      </c>
    </row>
    <row r="5" spans="1:7" x14ac:dyDescent="0.35">
      <c r="A5" s="13">
        <v>2</v>
      </c>
      <c r="B5" s="1" t="str">
        <f>[1]Sheet1!$F$5</f>
        <v>Vilniaus KT</v>
      </c>
      <c r="C5" s="2" t="str">
        <f>[1]Sheet1!$G$6</f>
        <v>Pramonės g. 6b, Šalčininkai</v>
      </c>
      <c r="D5" s="1" t="str">
        <f>[1]Sheet1!$B$13</f>
        <v>Nesurištasis mineralinių medžiagų mišinys (smėlis) 0/5</v>
      </c>
      <c r="E5" s="9">
        <v>3000</v>
      </c>
      <c r="F5" s="9"/>
      <c r="G5" s="17">
        <v>12000</v>
      </c>
    </row>
    <row r="6" spans="1:7" x14ac:dyDescent="0.35">
      <c r="A6" s="13">
        <v>3</v>
      </c>
      <c r="B6" s="1" t="str">
        <f>[1]Sheet1!$H$5</f>
        <v>Rokiškio KT</v>
      </c>
      <c r="C6" s="2" t="str">
        <f>[1]Sheet1!$J$6</f>
        <v>Kauno g. 1, Zarasai</v>
      </c>
      <c r="D6" s="1" t="str">
        <f>[1]Sheet1!$B$13</f>
        <v>Nesurištasis mineralinių medžiagų mišinys (smėlis) 0/5</v>
      </c>
      <c r="E6" s="9">
        <v>2300</v>
      </c>
      <c r="F6" s="9"/>
      <c r="G6" s="17">
        <v>7500</v>
      </c>
    </row>
    <row r="7" spans="1:7" x14ac:dyDescent="0.35">
      <c r="A7" s="13">
        <v>4</v>
      </c>
      <c r="B7" s="1" t="str">
        <f>[1]Sheet1!$P$5</f>
        <v>Jonavos KT</v>
      </c>
      <c r="C7" s="2" t="str">
        <f>[1]Sheet1!$P$6</f>
        <v>Ukmergės g. 16, Jonava</v>
      </c>
      <c r="D7" s="1" t="str">
        <f>[1]Sheet1!$B$10</f>
        <v>Nesurištasis mineralinių medžiagų mišinys (smėlis) 0/4</v>
      </c>
      <c r="E7" s="9">
        <v>3000</v>
      </c>
      <c r="F7" s="9" t="s">
        <v>6</v>
      </c>
      <c r="G7" s="17">
        <v>17000</v>
      </c>
    </row>
    <row r="8" spans="1:7" ht="29" x14ac:dyDescent="0.35">
      <c r="A8" s="13">
        <v>5</v>
      </c>
      <c r="B8" s="1" t="str">
        <f>[2]Sheet1!$W$5</f>
        <v>Kauno KT</v>
      </c>
      <c r="C8" s="2" t="str">
        <f>[2]Sheet1!$W$6</f>
        <v>Kauno g. 72, Pagiriai, Garliavos sen., Kaunas</v>
      </c>
      <c r="D8" s="1" t="str">
        <f>[2]Sheet1!$B$10</f>
        <v>Nesurištasis mineralinių medžiagų mišinys (smėlis) 0/4</v>
      </c>
      <c r="E8" s="9">
        <v>3000</v>
      </c>
      <c r="F8" s="9">
        <f ca="1">$F$8</f>
        <v>0</v>
      </c>
      <c r="G8" s="17">
        <v>15000</v>
      </c>
    </row>
    <row r="9" spans="1:7" x14ac:dyDescent="0.35">
      <c r="A9" s="13">
        <v>6</v>
      </c>
      <c r="B9" s="1" t="str">
        <f>[2]Sheet1!$AC$5</f>
        <v>Kėdainių KT</v>
      </c>
      <c r="C9" s="2" t="str">
        <f>[2]Sheet1!$AC$6</f>
        <v>Birutės g. 4, Kėdainiai</v>
      </c>
      <c r="D9" s="1" t="str">
        <f>[2]Sheet1!$B$13</f>
        <v>Nesurištasis mineralinių medžiagų mišinys (smėlis) 0/5</v>
      </c>
      <c r="E9" s="9">
        <v>3000</v>
      </c>
      <c r="F9" s="9" t="s">
        <v>7</v>
      </c>
      <c r="G9" s="17">
        <v>15000</v>
      </c>
    </row>
    <row r="10" spans="1:7" x14ac:dyDescent="0.35">
      <c r="A10" s="13">
        <v>7</v>
      </c>
      <c r="B10" s="1" t="str">
        <f>[2]Sheet1!$AC$5</f>
        <v>Kėdainių KT</v>
      </c>
      <c r="C10" s="2" t="str">
        <f>[2]Sheet1!$AD$6</f>
        <v>Purienų g.4, Radviliškis</v>
      </c>
      <c r="D10" s="1" t="str">
        <f>[2]Sheet1!$B$13</f>
        <v>Nesurištasis mineralinių medžiagų mišinys (smėlis) 0/5</v>
      </c>
      <c r="E10" s="9">
        <v>1000</v>
      </c>
      <c r="F10" s="9" t="str">
        <f ca="1">$F$10</f>
        <v>Smulkiųjų dalelių kiekis, f≤3</v>
      </c>
      <c r="G10" s="17">
        <v>5000</v>
      </c>
    </row>
    <row r="11" spans="1:7" x14ac:dyDescent="0.35">
      <c r="A11" s="13">
        <v>8</v>
      </c>
      <c r="B11" s="1" t="str">
        <f>[2]Sheet1!$AE$5</f>
        <v>Raseinių KT</v>
      </c>
      <c r="C11" s="2" t="str">
        <f>[2]Sheet1!$AE$6</f>
        <v>Liepų g. 15, Raseiniai</v>
      </c>
      <c r="D11" s="1" t="str">
        <f>[2]Sheet1!$B$10</f>
        <v>Nesurištasis mineralinių medžiagų mišinys (smėlis) 0/4</v>
      </c>
      <c r="E11" s="9">
        <v>5000</v>
      </c>
      <c r="F11" s="9" t="str">
        <f ca="1">$F$11</f>
        <v>Smulkiųjų dalelių kiekis, f≤3</v>
      </c>
      <c r="G11" s="17">
        <v>25000</v>
      </c>
    </row>
    <row r="12" spans="1:7" ht="29" x14ac:dyDescent="0.35">
      <c r="A12" s="13">
        <v>9</v>
      </c>
      <c r="B12" s="1" t="str">
        <f>[2]Sheet1!$AE$5</f>
        <v>Raseinių KT</v>
      </c>
      <c r="C12" s="2" t="str">
        <f>[2]Sheet1!$AF$6</f>
        <v>Dubysos g. 48, Gėluvos k., Ariogalos sen., Raseinių r.</v>
      </c>
      <c r="D12" s="1" t="str">
        <f>[2]Sheet1!$B$10</f>
        <v>Nesurištasis mineralinių medžiagų mišinys (smėlis) 0/4</v>
      </c>
      <c r="E12" s="9">
        <v>5000</v>
      </c>
      <c r="F12" s="9" t="str">
        <f ca="1">$F$12</f>
        <v>Smulkiųjų dalelių kiekis, f≤3</v>
      </c>
      <c r="G12" s="17">
        <v>25000</v>
      </c>
    </row>
    <row r="13" spans="1:7" x14ac:dyDescent="0.35">
      <c r="A13" s="13">
        <v>10</v>
      </c>
      <c r="B13" s="1" t="str">
        <f>[2]Sheet1!$AE$5</f>
        <v>Raseinių KT</v>
      </c>
      <c r="C13" s="2" t="str">
        <f>[2]Sheet1!$AG$6</f>
        <v>Raseinių g. 70, Kelmė</v>
      </c>
      <c r="D13" s="3" t="s">
        <v>3</v>
      </c>
      <c r="E13" s="10">
        <v>1000</v>
      </c>
      <c r="F13" s="11" t="s">
        <v>7</v>
      </c>
      <c r="G13" s="17">
        <v>5000</v>
      </c>
    </row>
    <row r="14" spans="1:7" x14ac:dyDescent="0.35">
      <c r="A14" s="13">
        <v>11</v>
      </c>
      <c r="B14" s="1" t="str">
        <f>[2]Sheet1!$AH$5</f>
        <v>Panevėžio KT</v>
      </c>
      <c r="C14" s="2" t="str">
        <f>[2]Sheet1!$AI$6</f>
        <v>Mažeikių k.Taujėnų sen. Ukmergės r.</v>
      </c>
      <c r="D14" s="3" t="s">
        <v>3</v>
      </c>
      <c r="E14" s="10">
        <v>500</v>
      </c>
      <c r="F14" s="10" t="str">
        <f ca="1">$F$14</f>
        <v>Smulkiųjų dalelių kiekis, f≤3</v>
      </c>
      <c r="G14" s="17">
        <v>2500</v>
      </c>
    </row>
    <row r="15" spans="1:7" x14ac:dyDescent="0.35">
      <c r="A15" s="13">
        <v>12</v>
      </c>
      <c r="B15" s="1" t="str">
        <f>[2]Sheet1!$AJ$5</f>
        <v>Pasvalio KT</v>
      </c>
      <c r="C15" s="2" t="str">
        <f>[2]Sheet1!$AL$6</f>
        <v>Basanavičiaus g. 54, Biržai</v>
      </c>
      <c r="D15" s="4" t="str">
        <f>[2]Sheet1!$B$10</f>
        <v>Nesurištasis mineralinių medžiagų mišinys (smėlis) 0/4</v>
      </c>
      <c r="E15" s="10">
        <v>1000</v>
      </c>
      <c r="F15" s="10"/>
      <c r="G15" s="17">
        <v>5000</v>
      </c>
    </row>
    <row r="16" spans="1:7" x14ac:dyDescent="0.35">
      <c r="A16" s="13">
        <v>13</v>
      </c>
      <c r="B16" s="1" t="str">
        <f>[2]Sheet1!$AM$5</f>
        <v>Šiaulių KT</v>
      </c>
      <c r="C16" s="5" t="s">
        <v>4</v>
      </c>
      <c r="D16" s="3" t="s">
        <v>5</v>
      </c>
      <c r="E16" s="10">
        <v>1000</v>
      </c>
      <c r="F16" s="12">
        <f>$F$15</f>
        <v>0</v>
      </c>
      <c r="G16" s="17">
        <v>5000</v>
      </c>
    </row>
    <row r="17" spans="1:7" x14ac:dyDescent="0.35">
      <c r="A17" s="13">
        <v>14</v>
      </c>
      <c r="B17" s="1" t="str">
        <f>[2]Sheet1!$AM$5</f>
        <v>Šiaulių KT</v>
      </c>
      <c r="C17" s="2" t="str">
        <f>[2]Sheet1!$AO$6</f>
        <v>Pramonės g. 24, Kuršėnai</v>
      </c>
      <c r="D17" s="1" t="str">
        <f>[2]Sheet1!$B$13</f>
        <v>Nesurištasis mineralinių medžiagų mišinys (smėlis) 0/5</v>
      </c>
      <c r="E17" s="9">
        <v>1000</v>
      </c>
      <c r="F17" s="9">
        <f>$F$15</f>
        <v>0</v>
      </c>
      <c r="G17" s="17">
        <v>5000</v>
      </c>
    </row>
    <row r="18" spans="1:7" ht="29" x14ac:dyDescent="0.35">
      <c r="A18" s="13">
        <v>15</v>
      </c>
      <c r="B18" s="1" t="str">
        <f>[2]Sheet1!$AP$5</f>
        <v>Asfalto gamykla</v>
      </c>
      <c r="C18" s="2" t="str">
        <f>[2]Sheet1!$AP$6</f>
        <v>Pramonės g. 26, Kuršėnai</v>
      </c>
      <c r="D18" s="1" t="str">
        <f>[2]Sheet1!$B$7</f>
        <v>Nesurištasis mineralinių medžiagų mišinys (smėlis) 0/2</v>
      </c>
      <c r="E18" s="9">
        <v>30000</v>
      </c>
      <c r="F18" s="14" t="s">
        <v>12</v>
      </c>
      <c r="G18" s="17">
        <v>150000</v>
      </c>
    </row>
    <row r="19" spans="1:7" ht="29" x14ac:dyDescent="0.35">
      <c r="A19" s="13">
        <v>16</v>
      </c>
      <c r="B19" s="1" t="str">
        <f>[2]Sheet1!$AP$5</f>
        <v>Asfalto gamykla</v>
      </c>
      <c r="C19" s="2" t="str">
        <f>[2]Sheet1!$AP$6</f>
        <v>Pramonės g. 26, Kuršėnai</v>
      </c>
      <c r="D19" s="1" t="str">
        <f>[2]Sheet1!$B$13</f>
        <v>Nesurištasis mineralinių medžiagų mišinys (smėlis) 0/5</v>
      </c>
      <c r="E19" s="9">
        <v>50000</v>
      </c>
      <c r="F19" s="14" t="s">
        <v>12</v>
      </c>
      <c r="G19" s="17">
        <v>150000</v>
      </c>
    </row>
    <row r="20" spans="1:7" x14ac:dyDescent="0.35">
      <c r="A20" s="13">
        <v>17</v>
      </c>
      <c r="B20" s="1" t="str">
        <f>[2]Sheet1!$AQ$5</f>
        <v>Telšių KT</v>
      </c>
      <c r="C20" s="2" t="str">
        <f>[2]Sheet1!$AQ$6</f>
        <v>Džiuginėnų k., Gadūnavo sen., Telšių r.</v>
      </c>
      <c r="D20" s="1" t="str">
        <f>[2]Sheet1!$B$10</f>
        <v>Nesurištasis mineralinių medžiagų mišinys (smėlis) 0/4</v>
      </c>
      <c r="E20" s="9">
        <v>2000</v>
      </c>
      <c r="F20" s="9"/>
      <c r="G20" s="17">
        <v>10000</v>
      </c>
    </row>
    <row r="21" spans="1:7" x14ac:dyDescent="0.35">
      <c r="A21" s="13">
        <v>18</v>
      </c>
      <c r="B21" s="1" t="str">
        <f>[2]Sheet1!$AQ$5</f>
        <v>Telšių KT</v>
      </c>
      <c r="C21" s="2" t="str">
        <f>[2]Sheet1!$AR$6</f>
        <v>Viekšnių g. 14, Akmenė</v>
      </c>
      <c r="D21" s="1" t="str">
        <f>[2]Sheet1!$B$10</f>
        <v>Nesurištasis mineralinių medžiagų mišinys (smėlis) 0/4</v>
      </c>
      <c r="E21" s="9">
        <v>200</v>
      </c>
      <c r="F21" s="9"/>
      <c r="G21" s="17">
        <v>1000</v>
      </c>
    </row>
    <row r="22" spans="1:7" x14ac:dyDescent="0.35">
      <c r="A22" s="13">
        <v>19</v>
      </c>
      <c r="B22" s="1" t="str">
        <f>[2]Sheet1!$AQ$5</f>
        <v>Telšių KT</v>
      </c>
      <c r="C22" s="2" t="str">
        <f>[2]Sheet1!$AS$6</f>
        <v>Laižuvos g. 80, Mažeikiai</v>
      </c>
      <c r="D22" s="1" t="str">
        <f>[2]Sheet1!$B$10</f>
        <v>Nesurištasis mineralinių medžiagų mišinys (smėlis) 0/4</v>
      </c>
      <c r="E22" s="9">
        <v>1000</v>
      </c>
      <c r="F22" s="9"/>
      <c r="G22" s="17">
        <v>4000</v>
      </c>
    </row>
    <row r="23" spans="1:7" x14ac:dyDescent="0.35">
      <c r="A23" s="13">
        <v>20</v>
      </c>
      <c r="B23" s="1" t="str">
        <f>[2]Sheet1!$AT$5</f>
        <v>Kretingos KT</v>
      </c>
      <c r="C23" s="2" t="str">
        <f>[2]Sheet1!$AT$6</f>
        <v>Vytauto g. 112, Kretinga</v>
      </c>
      <c r="D23" s="1" t="str">
        <f>[2]Sheet1!$B$10</f>
        <v>Nesurištasis mineralinių medžiagų mišinys (smėlis) 0/4</v>
      </c>
      <c r="E23" s="9">
        <v>5000</v>
      </c>
      <c r="F23" s="9" t="str">
        <f>$F$9</f>
        <v>Smulkiųjų dalelių kiekis, f≤3</v>
      </c>
      <c r="G23" s="17">
        <v>25000</v>
      </c>
    </row>
    <row r="24" spans="1:7" x14ac:dyDescent="0.35">
      <c r="A24" s="13">
        <v>21</v>
      </c>
      <c r="B24" s="1" t="str">
        <f>[2]Sheet1!$AT$5</f>
        <v>Kretingos KT</v>
      </c>
      <c r="C24" s="2" t="str">
        <f>[2]Sheet1!$AU$6</f>
        <v>Stoties g. 11, 90115 Plungė</v>
      </c>
      <c r="D24" s="1" t="str">
        <f>[2]Sheet1!$B$10</f>
        <v>Nesurištasis mineralinių medžiagų mišinys (smėlis) 0/4</v>
      </c>
      <c r="E24" s="9">
        <v>2000</v>
      </c>
      <c r="F24" s="9" t="str">
        <f>$F$9</f>
        <v>Smulkiųjų dalelių kiekis, f≤3</v>
      </c>
      <c r="G24" s="17">
        <v>10000</v>
      </c>
    </row>
    <row r="25" spans="1:7" x14ac:dyDescent="0.35">
      <c r="A25" s="13">
        <v>22</v>
      </c>
      <c r="B25" s="1" t="str">
        <f>[2]Sheet1!$AT$5</f>
        <v>Kretingos KT</v>
      </c>
      <c r="C25" s="2" t="str">
        <f>[2]Sheet1!$AV$6</f>
        <v>Mosėdžio g.23, Skuodas</v>
      </c>
      <c r="D25" s="1" t="str">
        <f>[2]Sheet1!$B$10</f>
        <v>Nesurištasis mineralinių medžiagų mišinys (smėlis) 0/4</v>
      </c>
      <c r="E25" s="9">
        <v>1000</v>
      </c>
      <c r="F25" s="9"/>
      <c r="G25" s="17">
        <v>3000</v>
      </c>
    </row>
    <row r="26" spans="1:7" x14ac:dyDescent="0.35">
      <c r="A26" s="13">
        <v>23</v>
      </c>
      <c r="B26" s="1" t="str">
        <f>[2]Sheet1!$BA$5</f>
        <v>Klaipėdos KT</v>
      </c>
      <c r="C26" s="2" t="str">
        <f>[2]Sheet1!$BA$6</f>
        <v>Gamyklos g.3, Gargždai</v>
      </c>
      <c r="D26" s="1" t="str">
        <f>[2]Sheet1!$B$10</f>
        <v>Nesurištasis mineralinių medžiagų mišinys (smėlis) 0/4</v>
      </c>
      <c r="E26" s="9">
        <v>5000</v>
      </c>
      <c r="F26" s="9"/>
      <c r="G26" s="17">
        <v>15000</v>
      </c>
    </row>
    <row r="27" spans="1:7" x14ac:dyDescent="0.35">
      <c r="A27" s="13">
        <v>24</v>
      </c>
      <c r="B27" s="1" t="str">
        <f>[2]Sheet1!$BA$5</f>
        <v>Klaipėdos KT</v>
      </c>
      <c r="C27" s="2" t="str">
        <f>[2]Sheet1!$BB$6</f>
        <v>Pramonės g. 4, Šilutė</v>
      </c>
      <c r="D27" s="1" t="str">
        <f>[2]Sheet1!$B$10</f>
        <v>Nesurištasis mineralinių medžiagų mišinys (smėlis) 0/4</v>
      </c>
      <c r="E27" s="9">
        <v>20000</v>
      </c>
      <c r="F27" s="9"/>
      <c r="G27" s="17">
        <v>60000</v>
      </c>
    </row>
    <row r="28" spans="1:7" ht="29" x14ac:dyDescent="0.35">
      <c r="A28" s="13">
        <v>25</v>
      </c>
      <c r="B28" s="1" t="str">
        <f>[2]Sheet1!$BA$5</f>
        <v>Klaipėdos KT</v>
      </c>
      <c r="C28" s="2" t="str">
        <f>[2]Sheet1!$BC$6</f>
        <v>Veiviržėnų g. 36, Pyktiškės k., Endriejavo sen., Klaipėdos r.</v>
      </c>
      <c r="D28" s="1" t="str">
        <f>[2]Sheet1!$B$10</f>
        <v>Nesurištasis mineralinių medžiagų mišinys (smėlis) 0/4</v>
      </c>
      <c r="E28" s="9">
        <v>1000</v>
      </c>
      <c r="F28" s="9"/>
      <c r="G28" s="17">
        <v>3000</v>
      </c>
    </row>
    <row r="29" spans="1:7" x14ac:dyDescent="0.35">
      <c r="B29" s="19" t="s">
        <v>11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Jonušis</dc:creator>
  <cp:lastModifiedBy>Reda Šimalytė</cp:lastModifiedBy>
  <cp:lastPrinted>2021-09-09T08:11:10Z</cp:lastPrinted>
  <dcterms:created xsi:type="dcterms:W3CDTF">2015-06-05T18:19:34Z</dcterms:created>
  <dcterms:modified xsi:type="dcterms:W3CDTF">2021-10-06T12:00:51Z</dcterms:modified>
</cp:coreProperties>
</file>