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D:\2022 pasiulymai\2022-10-27 Titnago 12 Vilnius 1650 OK\2022-ESO-1650\"/>
    </mc:Choice>
  </mc:AlternateContent>
  <xr:revisionPtr revIDLastSave="0" documentId="13_ncr:1_{06A85AB2-A663-4A33-A093-C8FFCE497B6D}" xr6:coauthVersionLast="47" xr6:coauthVersionMax="47" xr10:uidLastSave="{00000000-0000-0000-0000-000000000000}"/>
  <bookViews>
    <workbookView xWindow="-120" yWindow="-120" windowWidth="29040" windowHeight="1522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G454" i="1" s="1"/>
  <c r="OL454" i="1"/>
  <c r="OF454" i="1"/>
  <c r="OH454" i="1" s="1"/>
  <c r="OD454" i="1"/>
  <c r="OC454" i="1"/>
  <c r="OB454" i="1"/>
  <c r="OA454" i="1"/>
  <c r="NZ454" i="1"/>
  <c r="NY454" i="1"/>
  <c r="NX454" i="1"/>
  <c r="NW454" i="1"/>
  <c r="NV454" i="1"/>
  <c r="NU454" i="1"/>
  <c r="NT454" i="1"/>
  <c r="NS454" i="1"/>
  <c r="NR454" i="1"/>
  <c r="NQ454" i="1"/>
  <c r="NP454" i="1"/>
  <c r="NO454" i="1"/>
  <c r="NN454" i="1"/>
  <c r="NM454" i="1"/>
  <c r="NL454" i="1"/>
  <c r="NK454" i="1"/>
  <c r="NJ454" i="1"/>
  <c r="NI454" i="1"/>
  <c r="NH454" i="1"/>
  <c r="NG454" i="1"/>
  <c r="NF454" i="1"/>
  <c r="NE454" i="1"/>
  <c r="ND454" i="1"/>
  <c r="NC454" i="1"/>
  <c r="NB454" i="1"/>
  <c r="NA454" i="1"/>
  <c r="MZ454" i="1"/>
  <c r="MY454" i="1"/>
  <c r="MX454" i="1"/>
  <c r="MW454" i="1"/>
  <c r="MV454" i="1"/>
  <c r="MU454" i="1"/>
  <c r="MT454" i="1"/>
  <c r="MS454" i="1"/>
  <c r="MR454" i="1"/>
  <c r="MQ454" i="1"/>
  <c r="MP454" i="1"/>
  <c r="MO454" i="1"/>
  <c r="MN454" i="1"/>
  <c r="MM454" i="1"/>
  <c r="ML454" i="1"/>
  <c r="MK454" i="1"/>
  <c r="MJ454" i="1"/>
  <c r="MI454" i="1"/>
  <c r="MH454" i="1"/>
  <c r="MG454" i="1"/>
  <c r="MF454" i="1"/>
  <c r="ME454" i="1"/>
  <c r="MD454" i="1"/>
  <c r="MC454" i="1"/>
  <c r="MB454" i="1"/>
  <c r="MA454" i="1"/>
  <c r="LZ454" i="1"/>
  <c r="LY454" i="1"/>
  <c r="LX454" i="1"/>
  <c r="LW454" i="1"/>
  <c r="LV454" i="1"/>
  <c r="LU454" i="1"/>
  <c r="LT454" i="1"/>
  <c r="LS454" i="1"/>
  <c r="LR454" i="1"/>
  <c r="LQ454" i="1"/>
  <c r="LP454" i="1"/>
  <c r="LO454" i="1"/>
  <c r="LN454" i="1"/>
  <c r="LM454" i="1"/>
  <c r="LL454" i="1"/>
  <c r="LK454" i="1"/>
  <c r="LJ454" i="1"/>
  <c r="LI454" i="1"/>
  <c r="LH454" i="1"/>
  <c r="LG454" i="1"/>
  <c r="LF454" i="1"/>
  <c r="LE454" i="1"/>
  <c r="LD454" i="1"/>
  <c r="LC454" i="1"/>
  <c r="LB454" i="1"/>
  <c r="LA454" i="1"/>
  <c r="KZ454" i="1"/>
  <c r="KY454" i="1"/>
  <c r="KX454" i="1"/>
  <c r="KW454" i="1"/>
  <c r="KV454" i="1"/>
  <c r="KU454" i="1"/>
  <c r="KT454" i="1"/>
  <c r="KS454" i="1"/>
  <c r="KR454" i="1"/>
  <c r="KQ454" i="1"/>
  <c r="KP454" i="1"/>
  <c r="KO454" i="1"/>
  <c r="KN454" i="1"/>
  <c r="KM454" i="1"/>
  <c r="KL454" i="1"/>
  <c r="KK454" i="1"/>
  <c r="KJ454" i="1"/>
  <c r="KI454" i="1"/>
  <c r="KH454" i="1"/>
  <c r="KG454" i="1"/>
  <c r="KF454" i="1"/>
  <c r="KE454" i="1"/>
  <c r="KD454" i="1"/>
  <c r="KC454" i="1"/>
  <c r="KB454" i="1"/>
  <c r="KA454" i="1"/>
  <c r="JZ454" i="1"/>
  <c r="JY454" i="1"/>
  <c r="JX454" i="1"/>
  <c r="JW454" i="1"/>
  <c r="JV454" i="1"/>
  <c r="JU454" i="1"/>
  <c r="JT454" i="1"/>
  <c r="JS454" i="1"/>
  <c r="JR454" i="1"/>
  <c r="JQ454" i="1"/>
  <c r="JP454" i="1"/>
  <c r="JO454" i="1"/>
  <c r="JN454" i="1"/>
  <c r="JM454" i="1"/>
  <c r="JL454" i="1"/>
  <c r="JK454" i="1"/>
  <c r="JJ454" i="1"/>
  <c r="JI454" i="1"/>
  <c r="JH454" i="1"/>
  <c r="JG454" i="1"/>
  <c r="JF454" i="1"/>
  <c r="JE454" i="1"/>
  <c r="JD454" i="1"/>
  <c r="JC454" i="1"/>
  <c r="JB454" i="1"/>
  <c r="JA454" i="1"/>
  <c r="IZ454" i="1"/>
  <c r="IY454" i="1"/>
  <c r="IX454" i="1"/>
  <c r="IW454" i="1"/>
  <c r="IV454" i="1"/>
  <c r="IU454" i="1"/>
  <c r="IT454" i="1"/>
  <c r="IS454" i="1"/>
  <c r="IR454" i="1"/>
  <c r="IQ454" i="1"/>
  <c r="IP454" i="1"/>
  <c r="IO454" i="1"/>
  <c r="IN454" i="1"/>
  <c r="IM454" i="1"/>
  <c r="IL454" i="1"/>
  <c r="IK454" i="1"/>
  <c r="IJ454" i="1"/>
  <c r="II454" i="1"/>
  <c r="IH454" i="1"/>
  <c r="IG454" i="1"/>
  <c r="IF454" i="1"/>
  <c r="IE454" i="1"/>
  <c r="ID454" i="1"/>
  <c r="IC454" i="1"/>
  <c r="IB454" i="1"/>
  <c r="IA454" i="1"/>
  <c r="HZ454" i="1"/>
  <c r="HY454" i="1"/>
  <c r="HX454" i="1"/>
  <c r="HW454" i="1"/>
  <c r="HV454" i="1"/>
  <c r="HU454" i="1"/>
  <c r="HT454" i="1"/>
  <c r="HS454" i="1"/>
  <c r="HR454" i="1"/>
  <c r="HQ454" i="1"/>
  <c r="HP454" i="1"/>
  <c r="HO454" i="1"/>
  <c r="HN454" i="1"/>
  <c r="HM454" i="1"/>
  <c r="HL454" i="1"/>
  <c r="HK454" i="1"/>
  <c r="HJ454" i="1"/>
  <c r="HI454" i="1"/>
  <c r="HH454" i="1"/>
  <c r="HG454" i="1"/>
  <c r="HF454" i="1"/>
  <c r="HE454" i="1"/>
  <c r="HD454" i="1"/>
  <c r="HC454" i="1"/>
  <c r="HB454" i="1"/>
  <c r="HA454" i="1"/>
  <c r="GZ454" i="1"/>
  <c r="GY454" i="1"/>
  <c r="GX454" i="1"/>
  <c r="GW454" i="1"/>
  <c r="GV454" i="1"/>
  <c r="GU454" i="1"/>
  <c r="GT454" i="1"/>
  <c r="GS454" i="1"/>
  <c r="GR454" i="1"/>
  <c r="GQ454" i="1"/>
  <c r="GP454" i="1"/>
  <c r="GO454" i="1"/>
  <c r="GN454" i="1"/>
  <c r="GM454" i="1"/>
  <c r="GL454" i="1"/>
  <c r="GK454" i="1"/>
  <c r="GJ454" i="1"/>
  <c r="GI454" i="1"/>
  <c r="GH454" i="1"/>
  <c r="GG454" i="1"/>
  <c r="GF454" i="1"/>
  <c r="GE454" i="1"/>
  <c r="GD454" i="1"/>
  <c r="GC454" i="1"/>
  <c r="GB454" i="1"/>
  <c r="GA454" i="1"/>
  <c r="FZ454" i="1"/>
  <c r="FY454" i="1"/>
  <c r="FX454" i="1"/>
  <c r="FW454" i="1"/>
  <c r="FV454" i="1"/>
  <c r="FU454" i="1"/>
  <c r="FT454" i="1"/>
  <c r="FS454" i="1"/>
  <c r="FR454" i="1"/>
  <c r="FQ454" i="1"/>
  <c r="FP454" i="1"/>
  <c r="FO454" i="1"/>
  <c r="FN454" i="1"/>
  <c r="FM454" i="1"/>
  <c r="FL454" i="1"/>
  <c r="FK454" i="1"/>
  <c r="FJ454" i="1"/>
  <c r="FI454" i="1"/>
  <c r="FH454" i="1"/>
  <c r="FG454" i="1"/>
  <c r="FF454" i="1"/>
  <c r="FE454" i="1"/>
  <c r="FD454" i="1"/>
  <c r="FC454" i="1"/>
  <c r="FB454" i="1"/>
  <c r="FA454" i="1"/>
  <c r="EZ454" i="1"/>
  <c r="EY454" i="1"/>
  <c r="EX454" i="1"/>
  <c r="EW454" i="1"/>
  <c r="EV454" i="1"/>
  <c r="EU454" i="1"/>
  <c r="ET454" i="1"/>
  <c r="ES454" i="1"/>
  <c r="ER454" i="1"/>
  <c r="EQ454" i="1"/>
  <c r="EP454" i="1"/>
  <c r="EO454" i="1"/>
  <c r="EN454" i="1"/>
  <c r="EM454" i="1"/>
  <c r="EL454" i="1"/>
  <c r="EK454" i="1"/>
  <c r="EJ454" i="1"/>
  <c r="EI454" i="1"/>
  <c r="EH454" i="1"/>
  <c r="EG454" i="1"/>
  <c r="EF454" i="1"/>
  <c r="EE454" i="1"/>
  <c r="ED454" i="1"/>
  <c r="EC454" i="1"/>
  <c r="EB454" i="1"/>
  <c r="EA454" i="1"/>
  <c r="DZ454" i="1"/>
  <c r="DY454" i="1"/>
  <c r="DX454" i="1"/>
  <c r="DW454" i="1"/>
  <c r="DV454" i="1"/>
  <c r="DU454" i="1"/>
  <c r="DT454" i="1"/>
  <c r="DS454" i="1"/>
  <c r="DR454" i="1"/>
  <c r="DQ454" i="1"/>
  <c r="DP454" i="1"/>
  <c r="DO454" i="1"/>
  <c r="DN454" i="1"/>
  <c r="DM454" i="1"/>
  <c r="DL454" i="1"/>
  <c r="DK454" i="1"/>
  <c r="DJ454" i="1"/>
  <c r="DI454" i="1"/>
  <c r="DH454" i="1"/>
  <c r="DG454" i="1"/>
  <c r="DF454" i="1"/>
  <c r="DE454" i="1"/>
  <c r="DD454" i="1"/>
  <c r="DC454" i="1"/>
  <c r="DB454" i="1"/>
  <c r="DA454" i="1"/>
  <c r="CZ454" i="1"/>
  <c r="CY454" i="1"/>
  <c r="CX454" i="1"/>
  <c r="CW454" i="1"/>
  <c r="CV454" i="1"/>
  <c r="CU454" i="1"/>
  <c r="CT454" i="1"/>
  <c r="CS454" i="1"/>
  <c r="CR454" i="1"/>
  <c r="CQ454" i="1"/>
  <c r="CP454" i="1"/>
  <c r="CO454" i="1"/>
  <c r="CN454" i="1"/>
  <c r="CM454" i="1"/>
  <c r="CL454" i="1"/>
  <c r="CK454" i="1"/>
  <c r="CJ454" i="1"/>
  <c r="CI454" i="1"/>
  <c r="CH454" i="1"/>
  <c r="CG454" i="1"/>
  <c r="CF454" i="1"/>
  <c r="CE454" i="1"/>
  <c r="CD454" i="1"/>
  <c r="CC454" i="1"/>
  <c r="CB454" i="1"/>
  <c r="CA454" i="1"/>
  <c r="BZ454" i="1"/>
  <c r="BY454" i="1"/>
  <c r="BX454" i="1"/>
  <c r="BW454" i="1"/>
  <c r="BV454" i="1"/>
  <c r="BU454" i="1"/>
  <c r="BT454" i="1"/>
  <c r="BS454" i="1"/>
  <c r="BR454" i="1"/>
  <c r="BQ454" i="1"/>
  <c r="BP454" i="1"/>
  <c r="BO454" i="1"/>
  <c r="BN454" i="1"/>
  <c r="BM454" i="1"/>
  <c r="BL454" i="1"/>
  <c r="BK454" i="1"/>
  <c r="BJ454" i="1"/>
  <c r="BI454" i="1"/>
  <c r="BH454" i="1"/>
  <c r="BG454" i="1"/>
  <c r="BF454" i="1"/>
  <c r="BE454" i="1"/>
  <c r="BD454" i="1"/>
  <c r="BC454" i="1"/>
  <c r="BB454" i="1"/>
  <c r="BA454" i="1"/>
  <c r="AZ454" i="1"/>
  <c r="AY454" i="1"/>
  <c r="AX454" i="1"/>
  <c r="AW454" i="1"/>
  <c r="AV454" i="1"/>
  <c r="AU454" i="1"/>
  <c r="AT454" i="1"/>
  <c r="AS454" i="1"/>
  <c r="AR454" i="1"/>
  <c r="AQ454" i="1"/>
  <c r="AP454" i="1"/>
  <c r="AO454" i="1"/>
  <c r="AN454" i="1"/>
  <c r="AM454" i="1"/>
  <c r="AL454" i="1"/>
  <c r="AK454" i="1"/>
  <c r="AJ454" i="1"/>
  <c r="AI454" i="1"/>
  <c r="AH454" i="1"/>
  <c r="AG454" i="1"/>
  <c r="AF454" i="1"/>
  <c r="AE454" i="1"/>
  <c r="AD454" i="1"/>
  <c r="AC454" i="1"/>
  <c r="AB454" i="1"/>
  <c r="AA454" i="1"/>
  <c r="Y454" i="1"/>
  <c r="X454" i="1"/>
  <c r="V454" i="1"/>
  <c r="T454" i="1"/>
  <c r="R454" i="1"/>
  <c r="P454" i="1"/>
  <c r="N454" i="1"/>
  <c r="L454" i="1"/>
  <c r="Z454" i="1" s="1"/>
  <c r="J454" i="1"/>
  <c r="OJ454" i="1" s="1"/>
  <c r="G454" i="1"/>
  <c r="H454" i="1"/>
  <c r="OX453" i="1"/>
  <c r="OV453" i="1"/>
  <c r="OT453" i="1"/>
  <c r="OR453" i="1"/>
  <c r="OP453" i="1"/>
  <c r="ON453" i="1"/>
  <c r="OL453" i="1"/>
  <c r="OJ453" i="1"/>
  <c r="OH453" i="1"/>
  <c r="OG453" i="1"/>
  <c r="OF453" i="1"/>
  <c r="OD453" i="1"/>
  <c r="OC453" i="1"/>
  <c r="OB453" i="1"/>
  <c r="OA453" i="1"/>
  <c r="NZ453" i="1"/>
  <c r="NY453" i="1"/>
  <c r="NX453" i="1"/>
  <c r="NW453" i="1"/>
  <c r="NV453" i="1"/>
  <c r="NU453" i="1"/>
  <c r="NT453" i="1"/>
  <c r="NS453" i="1"/>
  <c r="NR453" i="1"/>
  <c r="NQ453" i="1"/>
  <c r="NP453" i="1"/>
  <c r="NO453" i="1"/>
  <c r="NN453" i="1"/>
  <c r="NM453" i="1"/>
  <c r="NL453" i="1"/>
  <c r="NK453" i="1"/>
  <c r="NJ453" i="1"/>
  <c r="NI453" i="1"/>
  <c r="NH453" i="1"/>
  <c r="NG453" i="1"/>
  <c r="NF453" i="1"/>
  <c r="NE453" i="1"/>
  <c r="ND453" i="1"/>
  <c r="NC453" i="1"/>
  <c r="NB453" i="1"/>
  <c r="NA453" i="1"/>
  <c r="MZ453" i="1"/>
  <c r="MY453" i="1"/>
  <c r="MX453" i="1"/>
  <c r="MW453" i="1"/>
  <c r="MV453" i="1"/>
  <c r="MU453" i="1"/>
  <c r="MT453" i="1"/>
  <c r="MS453" i="1"/>
  <c r="MR453" i="1"/>
  <c r="MQ453" i="1"/>
  <c r="MP453" i="1"/>
  <c r="MO453" i="1"/>
  <c r="MN453" i="1"/>
  <c r="MM453" i="1"/>
  <c r="ML453" i="1"/>
  <c r="MK453" i="1"/>
  <c r="MJ453" i="1"/>
  <c r="MI453" i="1"/>
  <c r="MH453" i="1"/>
  <c r="MG453" i="1"/>
  <c r="MF453" i="1"/>
  <c r="ME453" i="1"/>
  <c r="MD453" i="1"/>
  <c r="MC453" i="1"/>
  <c r="MB453" i="1"/>
  <c r="MA453" i="1"/>
  <c r="LZ453" i="1"/>
  <c r="LY453" i="1"/>
  <c r="LX453" i="1"/>
  <c r="LW453" i="1"/>
  <c r="LV453" i="1"/>
  <c r="LU453" i="1"/>
  <c r="LT453" i="1"/>
  <c r="LS453" i="1"/>
  <c r="LR453" i="1"/>
  <c r="LQ453" i="1"/>
  <c r="LP453" i="1"/>
  <c r="LO453" i="1"/>
  <c r="LN453" i="1"/>
  <c r="LM453" i="1"/>
  <c r="LL453" i="1"/>
  <c r="LK453" i="1"/>
  <c r="LJ453" i="1"/>
  <c r="LI453" i="1"/>
  <c r="LH453" i="1"/>
  <c r="LG453" i="1"/>
  <c r="LF453" i="1"/>
  <c r="LE453" i="1"/>
  <c r="LD453" i="1"/>
  <c r="LC453" i="1"/>
  <c r="LB453" i="1"/>
  <c r="LA453" i="1"/>
  <c r="KZ453" i="1"/>
  <c r="KY453" i="1"/>
  <c r="KX453" i="1"/>
  <c r="KW453" i="1"/>
  <c r="KV453" i="1"/>
  <c r="KU453" i="1"/>
  <c r="KT453" i="1"/>
  <c r="KS453" i="1"/>
  <c r="KR453" i="1"/>
  <c r="KQ453" i="1"/>
  <c r="KP453" i="1"/>
  <c r="KO453" i="1"/>
  <c r="KN453" i="1"/>
  <c r="KM453" i="1"/>
  <c r="KL453" i="1"/>
  <c r="KK453" i="1"/>
  <c r="KJ453" i="1"/>
  <c r="KI453" i="1"/>
  <c r="KH453" i="1"/>
  <c r="KG453" i="1"/>
  <c r="KF453" i="1"/>
  <c r="KE453" i="1"/>
  <c r="KD453" i="1"/>
  <c r="KC453" i="1"/>
  <c r="KB453" i="1"/>
  <c r="KA453" i="1"/>
  <c r="JZ453" i="1"/>
  <c r="JY453" i="1"/>
  <c r="JX453" i="1"/>
  <c r="JW453" i="1"/>
  <c r="JV453" i="1"/>
  <c r="JU453" i="1"/>
  <c r="JT453" i="1"/>
  <c r="JS453" i="1"/>
  <c r="JR453" i="1"/>
  <c r="JQ453" i="1"/>
  <c r="JP453" i="1"/>
  <c r="JO453" i="1"/>
  <c r="JN453" i="1"/>
  <c r="JM453" i="1"/>
  <c r="JL453" i="1"/>
  <c r="JK453" i="1"/>
  <c r="JJ453" i="1"/>
  <c r="JI453" i="1"/>
  <c r="JH453" i="1"/>
  <c r="JG453" i="1"/>
  <c r="JF453" i="1"/>
  <c r="JE453" i="1"/>
  <c r="JD453" i="1"/>
  <c r="JC453" i="1"/>
  <c r="JB453" i="1"/>
  <c r="JA453" i="1"/>
  <c r="IZ453" i="1"/>
  <c r="IY453" i="1"/>
  <c r="IX453" i="1"/>
  <c r="IW453" i="1"/>
  <c r="IV453" i="1"/>
  <c r="IU453" i="1"/>
  <c r="IT453" i="1"/>
  <c r="IS453" i="1"/>
  <c r="IR453" i="1"/>
  <c r="IQ453" i="1"/>
  <c r="IP453" i="1"/>
  <c r="IO453" i="1"/>
  <c r="IN453" i="1"/>
  <c r="IM453" i="1"/>
  <c r="IL453" i="1"/>
  <c r="IK453" i="1"/>
  <c r="IJ453" i="1"/>
  <c r="II453" i="1"/>
  <c r="IH453" i="1"/>
  <c r="IG453" i="1"/>
  <c r="IF453" i="1"/>
  <c r="IE453" i="1"/>
  <c r="ID453" i="1"/>
  <c r="IC453" i="1"/>
  <c r="IB453" i="1"/>
  <c r="IA453" i="1"/>
  <c r="HZ453" i="1"/>
  <c r="HY453" i="1"/>
  <c r="HX453" i="1"/>
  <c r="HW453" i="1"/>
  <c r="HV453" i="1"/>
  <c r="HU453" i="1"/>
  <c r="HT453" i="1"/>
  <c r="HS453" i="1"/>
  <c r="HR453" i="1"/>
  <c r="HQ453" i="1"/>
  <c r="HP453" i="1"/>
  <c r="HO453" i="1"/>
  <c r="HN453" i="1"/>
  <c r="HM453" i="1"/>
  <c r="HL453" i="1"/>
  <c r="HK453" i="1"/>
  <c r="HJ453" i="1"/>
  <c r="HI453" i="1"/>
  <c r="HH453" i="1"/>
  <c r="HG453" i="1"/>
  <c r="HF453" i="1"/>
  <c r="HE453" i="1"/>
  <c r="HD453" i="1"/>
  <c r="HC453" i="1"/>
  <c r="HB453" i="1"/>
  <c r="HA453" i="1"/>
  <c r="GZ453" i="1"/>
  <c r="GY453" i="1"/>
  <c r="GX453" i="1"/>
  <c r="GW453" i="1"/>
  <c r="GV453" i="1"/>
  <c r="GU453" i="1"/>
  <c r="GT453" i="1"/>
  <c r="GS453" i="1"/>
  <c r="GR453" i="1"/>
  <c r="GQ453" i="1"/>
  <c r="GP453" i="1"/>
  <c r="GO453" i="1"/>
  <c r="GN453" i="1"/>
  <c r="GM453" i="1"/>
  <c r="GL453" i="1"/>
  <c r="GK453" i="1"/>
  <c r="GJ453" i="1"/>
  <c r="GI453" i="1"/>
  <c r="GH453" i="1"/>
  <c r="GG453" i="1"/>
  <c r="GF453" i="1"/>
  <c r="GE453" i="1"/>
  <c r="GD453" i="1"/>
  <c r="GC453" i="1"/>
  <c r="GB453" i="1"/>
  <c r="GA453" i="1"/>
  <c r="FZ453" i="1"/>
  <c r="FY453" i="1"/>
  <c r="FX453" i="1"/>
  <c r="FW453" i="1"/>
  <c r="FV453" i="1"/>
  <c r="FU453" i="1"/>
  <c r="FT453" i="1"/>
  <c r="FS453" i="1"/>
  <c r="FR453" i="1"/>
  <c r="FQ453" i="1"/>
  <c r="FP453" i="1"/>
  <c r="FO453" i="1"/>
  <c r="FN453" i="1"/>
  <c r="FM453" i="1"/>
  <c r="FL453" i="1"/>
  <c r="FK453" i="1"/>
  <c r="FJ453" i="1"/>
  <c r="FI453" i="1"/>
  <c r="FH453" i="1"/>
  <c r="FG453" i="1"/>
  <c r="FF453" i="1"/>
  <c r="FE453" i="1"/>
  <c r="FD453" i="1"/>
  <c r="FC453" i="1"/>
  <c r="FB453" i="1"/>
  <c r="FA453" i="1"/>
  <c r="EZ453" i="1"/>
  <c r="EY453" i="1"/>
  <c r="EX453" i="1"/>
  <c r="EW453" i="1"/>
  <c r="EV453" i="1"/>
  <c r="EU453" i="1"/>
  <c r="ET453" i="1"/>
  <c r="ES453" i="1"/>
  <c r="ER453" i="1"/>
  <c r="EQ453" i="1"/>
  <c r="EP453" i="1"/>
  <c r="EO453" i="1"/>
  <c r="EN453" i="1"/>
  <c r="EM453" i="1"/>
  <c r="EL453" i="1"/>
  <c r="EK453" i="1"/>
  <c r="EJ453" i="1"/>
  <c r="EI453" i="1"/>
  <c r="EH453" i="1"/>
  <c r="EG453" i="1"/>
  <c r="EF453" i="1"/>
  <c r="EE453" i="1"/>
  <c r="ED453" i="1"/>
  <c r="EC453" i="1"/>
  <c r="EB453" i="1"/>
  <c r="EA453" i="1"/>
  <c r="DZ453" i="1"/>
  <c r="DY453" i="1"/>
  <c r="DX453" i="1"/>
  <c r="DW453" i="1"/>
  <c r="DV453" i="1"/>
  <c r="DU453" i="1"/>
  <c r="DT453" i="1"/>
  <c r="DS453" i="1"/>
  <c r="DR453" i="1"/>
  <c r="DQ453" i="1"/>
  <c r="DP453" i="1"/>
  <c r="DO453" i="1"/>
  <c r="DN453" i="1"/>
  <c r="DM453" i="1"/>
  <c r="DL453" i="1"/>
  <c r="DK453" i="1"/>
  <c r="DJ453" i="1"/>
  <c r="DI453" i="1"/>
  <c r="DH453" i="1"/>
  <c r="DG453" i="1"/>
  <c r="DF453" i="1"/>
  <c r="DE453" i="1"/>
  <c r="DD453" i="1"/>
  <c r="DC453" i="1"/>
  <c r="DB453" i="1"/>
  <c r="DA453" i="1"/>
  <c r="CZ453" i="1"/>
  <c r="CY453" i="1"/>
  <c r="CX453" i="1"/>
  <c r="CW453" i="1"/>
  <c r="CV453" i="1"/>
  <c r="CU453" i="1"/>
  <c r="CT453" i="1"/>
  <c r="CS453" i="1"/>
  <c r="CR453" i="1"/>
  <c r="CQ453" i="1"/>
  <c r="CP453" i="1"/>
  <c r="CO453" i="1"/>
  <c r="CN453" i="1"/>
  <c r="CM453" i="1"/>
  <c r="CL453" i="1"/>
  <c r="CK453" i="1"/>
  <c r="CJ453" i="1"/>
  <c r="CI453" i="1"/>
  <c r="CH453" i="1"/>
  <c r="CG453" i="1"/>
  <c r="CF453" i="1"/>
  <c r="CE453" i="1"/>
  <c r="CD453" i="1"/>
  <c r="CC453" i="1"/>
  <c r="CB453" i="1"/>
  <c r="CA453" i="1"/>
  <c r="BZ453" i="1"/>
  <c r="BY453" i="1"/>
  <c r="BX453" i="1"/>
  <c r="BW453" i="1"/>
  <c r="BV453" i="1"/>
  <c r="BU453" i="1"/>
  <c r="BT453" i="1"/>
  <c r="BS453" i="1"/>
  <c r="BR453" i="1"/>
  <c r="BQ453" i="1"/>
  <c r="BP453" i="1"/>
  <c r="BO453" i="1"/>
  <c r="BN453" i="1"/>
  <c r="BM453" i="1"/>
  <c r="BL453" i="1"/>
  <c r="BK453" i="1"/>
  <c r="BJ453" i="1"/>
  <c r="BI453" i="1"/>
  <c r="BH453" i="1"/>
  <c r="BG453" i="1"/>
  <c r="BF453" i="1"/>
  <c r="BE453" i="1"/>
  <c r="BD453" i="1"/>
  <c r="BC453" i="1"/>
  <c r="BB453" i="1"/>
  <c r="BA453" i="1"/>
  <c r="AZ453" i="1"/>
  <c r="AY453" i="1"/>
  <c r="AX453" i="1"/>
  <c r="AW453" i="1"/>
  <c r="AV453" i="1"/>
  <c r="AU453" i="1"/>
  <c r="AT453" i="1"/>
  <c r="AS453" i="1"/>
  <c r="AR453" i="1"/>
  <c r="AQ453" i="1"/>
  <c r="AP453" i="1"/>
  <c r="AO453" i="1"/>
  <c r="AN453" i="1"/>
  <c r="AM453" i="1"/>
  <c r="AL453" i="1"/>
  <c r="AK453" i="1"/>
  <c r="AJ453" i="1"/>
  <c r="AI453" i="1"/>
  <c r="AH453" i="1"/>
  <c r="AG453" i="1"/>
  <c r="AF453" i="1"/>
  <c r="AE453" i="1"/>
  <c r="AD453" i="1"/>
  <c r="AC453" i="1"/>
  <c r="AB453" i="1" s="1"/>
  <c r="AA453" i="1"/>
  <c r="Y453" i="1"/>
  <c r="X453" i="1"/>
  <c r="V453" i="1"/>
  <c r="T453" i="1"/>
  <c r="R453" i="1"/>
  <c r="P453" i="1"/>
  <c r="N453" i="1"/>
  <c r="L453" i="1"/>
  <c r="Z453" i="1" s="1"/>
  <c r="J453" i="1"/>
  <c r="G453" i="1"/>
  <c r="OI453" i="1" s="1"/>
  <c r="H453" i="1"/>
  <c r="OX452" i="1"/>
  <c r="OV452" i="1"/>
  <c r="OT452" i="1"/>
  <c r="OR452" i="1"/>
  <c r="OP452" i="1"/>
  <c r="ON452" i="1"/>
  <c r="OL452" i="1"/>
  <c r="OJ452" i="1"/>
  <c r="OH452" i="1"/>
  <c r="OF452" i="1"/>
  <c r="OD452" i="1"/>
  <c r="OC452" i="1"/>
  <c r="OB452" i="1"/>
  <c r="OA452" i="1"/>
  <c r="NZ452" i="1"/>
  <c r="NY452" i="1"/>
  <c r="NX452" i="1"/>
  <c r="NW452" i="1"/>
  <c r="NV452" i="1"/>
  <c r="NU452" i="1"/>
  <c r="NT452" i="1"/>
  <c r="NS452" i="1"/>
  <c r="NR452" i="1"/>
  <c r="NQ452" i="1"/>
  <c r="NP452" i="1"/>
  <c r="NO452" i="1"/>
  <c r="NN452" i="1"/>
  <c r="NM452" i="1"/>
  <c r="NL452" i="1"/>
  <c r="NK452" i="1"/>
  <c r="NJ452" i="1"/>
  <c r="NI452" i="1"/>
  <c r="NH452" i="1"/>
  <c r="NG452" i="1"/>
  <c r="NF452" i="1"/>
  <c r="NE452" i="1"/>
  <c r="ND452" i="1"/>
  <c r="NC452" i="1"/>
  <c r="NB452" i="1"/>
  <c r="NA452" i="1"/>
  <c r="MZ452" i="1"/>
  <c r="MY452" i="1"/>
  <c r="MX452" i="1"/>
  <c r="MW452" i="1"/>
  <c r="MV452" i="1"/>
  <c r="MU452" i="1"/>
  <c r="MT452" i="1"/>
  <c r="MS452" i="1"/>
  <c r="MR452" i="1"/>
  <c r="MQ452" i="1"/>
  <c r="MP452" i="1"/>
  <c r="MO452" i="1"/>
  <c r="MN452" i="1"/>
  <c r="MM452" i="1"/>
  <c r="ML452" i="1"/>
  <c r="MK452" i="1"/>
  <c r="MJ452" i="1"/>
  <c r="MI452" i="1"/>
  <c r="MH452" i="1"/>
  <c r="MG452" i="1"/>
  <c r="MF452" i="1"/>
  <c r="ME452" i="1"/>
  <c r="MD452" i="1"/>
  <c r="MC452" i="1"/>
  <c r="MB452" i="1"/>
  <c r="MA452" i="1"/>
  <c r="LZ452" i="1"/>
  <c r="LY452" i="1"/>
  <c r="LX452" i="1"/>
  <c r="LW452" i="1"/>
  <c r="LV452" i="1"/>
  <c r="LU452" i="1"/>
  <c r="LT452" i="1"/>
  <c r="LS452" i="1"/>
  <c r="LR452" i="1"/>
  <c r="LQ452" i="1"/>
  <c r="LP452" i="1"/>
  <c r="LO452" i="1"/>
  <c r="LN452" i="1"/>
  <c r="LM452" i="1"/>
  <c r="LL452" i="1"/>
  <c r="LK452" i="1"/>
  <c r="LJ452" i="1"/>
  <c r="LI452" i="1"/>
  <c r="LH452" i="1"/>
  <c r="LG452" i="1"/>
  <c r="LF452" i="1"/>
  <c r="LE452" i="1"/>
  <c r="LD452" i="1"/>
  <c r="LC452" i="1"/>
  <c r="LB452" i="1"/>
  <c r="LA452" i="1"/>
  <c r="KZ452" i="1"/>
  <c r="KY452" i="1"/>
  <c r="KX452" i="1"/>
  <c r="KW452" i="1"/>
  <c r="KV452" i="1"/>
  <c r="KU452" i="1"/>
  <c r="KT452" i="1"/>
  <c r="KS452" i="1"/>
  <c r="KR452" i="1"/>
  <c r="KQ452" i="1"/>
  <c r="KP452" i="1"/>
  <c r="KO452" i="1"/>
  <c r="KN452" i="1"/>
  <c r="KM452" i="1"/>
  <c r="KL452" i="1"/>
  <c r="KK452" i="1"/>
  <c r="KJ452" i="1"/>
  <c r="KI452" i="1"/>
  <c r="KH452" i="1"/>
  <c r="KG452" i="1"/>
  <c r="KF452" i="1"/>
  <c r="KE452" i="1"/>
  <c r="KD452" i="1"/>
  <c r="KC452" i="1"/>
  <c r="KB452" i="1"/>
  <c r="KA452" i="1"/>
  <c r="JZ452" i="1"/>
  <c r="JY452" i="1"/>
  <c r="JX452" i="1"/>
  <c r="JW452" i="1"/>
  <c r="JV452" i="1"/>
  <c r="JU452" i="1"/>
  <c r="JT452" i="1"/>
  <c r="JS452" i="1"/>
  <c r="JR452" i="1"/>
  <c r="JQ452" i="1"/>
  <c r="JP452" i="1"/>
  <c r="JO452" i="1"/>
  <c r="JN452" i="1"/>
  <c r="JM452" i="1"/>
  <c r="JL452" i="1"/>
  <c r="JK452" i="1"/>
  <c r="JJ452" i="1"/>
  <c r="JI452" i="1"/>
  <c r="JH452" i="1"/>
  <c r="JG452" i="1"/>
  <c r="JF452" i="1"/>
  <c r="JE452" i="1"/>
  <c r="JD452" i="1"/>
  <c r="JC452" i="1"/>
  <c r="JB452" i="1"/>
  <c r="JA452" i="1"/>
  <c r="IZ452" i="1"/>
  <c r="IY452" i="1"/>
  <c r="IX452" i="1"/>
  <c r="IW452" i="1"/>
  <c r="IV452" i="1"/>
  <c r="IU452" i="1"/>
  <c r="IT452" i="1"/>
  <c r="IS452" i="1"/>
  <c r="IR452" i="1"/>
  <c r="IQ452" i="1"/>
  <c r="IP452" i="1"/>
  <c r="IO452" i="1"/>
  <c r="IN452" i="1"/>
  <c r="IM452" i="1"/>
  <c r="IL452" i="1"/>
  <c r="IK452" i="1"/>
  <c r="IJ452" i="1"/>
  <c r="II452" i="1"/>
  <c r="IH452" i="1"/>
  <c r="IG452" i="1"/>
  <c r="IF452" i="1"/>
  <c r="IE452" i="1"/>
  <c r="ID452" i="1"/>
  <c r="IC452" i="1"/>
  <c r="IB452" i="1"/>
  <c r="IA452" i="1"/>
  <c r="HZ452" i="1"/>
  <c r="HY452" i="1"/>
  <c r="HX452" i="1"/>
  <c r="HW452" i="1"/>
  <c r="HV452" i="1"/>
  <c r="HU452" i="1"/>
  <c r="HT452" i="1"/>
  <c r="HS452" i="1"/>
  <c r="HR452" i="1"/>
  <c r="HQ452" i="1"/>
  <c r="HP452" i="1"/>
  <c r="HO452" i="1"/>
  <c r="HN452" i="1"/>
  <c r="HM452" i="1"/>
  <c r="HL452" i="1"/>
  <c r="HK452" i="1"/>
  <c r="HJ452" i="1"/>
  <c r="HI452" i="1"/>
  <c r="HH452" i="1"/>
  <c r="HG452" i="1"/>
  <c r="HF452" i="1"/>
  <c r="HE452" i="1"/>
  <c r="HD452" i="1"/>
  <c r="HC452" i="1"/>
  <c r="HB452" i="1"/>
  <c r="HA452" i="1"/>
  <c r="GZ452" i="1"/>
  <c r="GY452" i="1"/>
  <c r="GX452" i="1"/>
  <c r="GW452" i="1"/>
  <c r="GV452" i="1"/>
  <c r="GU452" i="1"/>
  <c r="GT452" i="1"/>
  <c r="GS452" i="1"/>
  <c r="GR452" i="1"/>
  <c r="GQ452" i="1"/>
  <c r="GP452" i="1"/>
  <c r="GO452" i="1"/>
  <c r="GN452" i="1"/>
  <c r="GM452" i="1"/>
  <c r="GL452" i="1"/>
  <c r="GK452" i="1"/>
  <c r="GJ452" i="1"/>
  <c r="GI452" i="1"/>
  <c r="GH452" i="1"/>
  <c r="GG452" i="1"/>
  <c r="GF452" i="1"/>
  <c r="GE452" i="1"/>
  <c r="GD452" i="1"/>
  <c r="GC452" i="1"/>
  <c r="GB452" i="1"/>
  <c r="GA452" i="1"/>
  <c r="FZ452" i="1"/>
  <c r="FY452" i="1"/>
  <c r="FX452" i="1"/>
  <c r="FW452" i="1"/>
  <c r="FV452" i="1"/>
  <c r="FU452" i="1"/>
  <c r="FT452" i="1"/>
  <c r="FS452" i="1"/>
  <c r="FR452" i="1"/>
  <c r="FQ452" i="1"/>
  <c r="FP452" i="1"/>
  <c r="FO452" i="1"/>
  <c r="FN452" i="1"/>
  <c r="FM452" i="1"/>
  <c r="FL452" i="1"/>
  <c r="FK452" i="1"/>
  <c r="FJ452" i="1"/>
  <c r="FI452" i="1"/>
  <c r="FH452" i="1"/>
  <c r="FG452" i="1"/>
  <c r="FF452" i="1"/>
  <c r="FE452" i="1"/>
  <c r="FD452" i="1"/>
  <c r="FC452" i="1"/>
  <c r="FB452" i="1"/>
  <c r="FA452" i="1"/>
  <c r="EZ452" i="1"/>
  <c r="EY452" i="1"/>
  <c r="EX452" i="1"/>
  <c r="EW452" i="1"/>
  <c r="EV452" i="1"/>
  <c r="EU452" i="1"/>
  <c r="ET452" i="1"/>
  <c r="ES452" i="1"/>
  <c r="ER452" i="1"/>
  <c r="EQ452" i="1"/>
  <c r="EP452" i="1"/>
  <c r="EO452" i="1"/>
  <c r="EN452" i="1"/>
  <c r="EM452" i="1"/>
  <c r="EL452" i="1"/>
  <c r="EK452" i="1"/>
  <c r="EJ452" i="1"/>
  <c r="EI452" i="1"/>
  <c r="EH452" i="1"/>
  <c r="EG452" i="1"/>
  <c r="EF452" i="1"/>
  <c r="EE452" i="1"/>
  <c r="ED452" i="1"/>
  <c r="EC452" i="1"/>
  <c r="EB452" i="1"/>
  <c r="EA452" i="1"/>
  <c r="DZ452" i="1"/>
  <c r="DY452" i="1"/>
  <c r="DX452" i="1"/>
  <c r="DW452" i="1"/>
  <c r="DV452" i="1"/>
  <c r="DU452" i="1"/>
  <c r="DT452" i="1"/>
  <c r="DS452" i="1"/>
  <c r="DR452" i="1"/>
  <c r="DQ452" i="1"/>
  <c r="DP452" i="1"/>
  <c r="DO452" i="1"/>
  <c r="DN452" i="1"/>
  <c r="DM452" i="1"/>
  <c r="DL452" i="1"/>
  <c r="DK452" i="1"/>
  <c r="DJ452" i="1"/>
  <c r="DI452" i="1"/>
  <c r="DH452" i="1"/>
  <c r="DG452" i="1"/>
  <c r="DF452" i="1"/>
  <c r="DE452" i="1"/>
  <c r="DD452" i="1"/>
  <c r="DC452" i="1"/>
  <c r="DB452" i="1"/>
  <c r="DA452" i="1"/>
  <c r="CZ452" i="1"/>
  <c r="CY452" i="1"/>
  <c r="CX452" i="1"/>
  <c r="CW452" i="1"/>
  <c r="CV452" i="1"/>
  <c r="CU452" i="1"/>
  <c r="CT452" i="1"/>
  <c r="CS452" i="1"/>
  <c r="CR452" i="1"/>
  <c r="CQ452" i="1"/>
  <c r="CP452" i="1"/>
  <c r="CO452" i="1"/>
  <c r="CN452" i="1"/>
  <c r="CM452" i="1"/>
  <c r="CL452" i="1"/>
  <c r="CK452" i="1"/>
  <c r="CJ452" i="1"/>
  <c r="CI452" i="1"/>
  <c r="CH452" i="1"/>
  <c r="CG452" i="1"/>
  <c r="CF452" i="1"/>
  <c r="CE452" i="1"/>
  <c r="CD452" i="1"/>
  <c r="CC452" i="1"/>
  <c r="CB452" i="1"/>
  <c r="CA452" i="1"/>
  <c r="BZ452" i="1"/>
  <c r="BY452" i="1"/>
  <c r="BX452" i="1"/>
  <c r="BW452" i="1"/>
  <c r="BV452" i="1"/>
  <c r="BU452" i="1"/>
  <c r="BT452" i="1"/>
  <c r="BS452" i="1"/>
  <c r="BR452" i="1"/>
  <c r="BQ452" i="1"/>
  <c r="BP452" i="1"/>
  <c r="BO452" i="1"/>
  <c r="BN452" i="1"/>
  <c r="BM452" i="1"/>
  <c r="BL452" i="1"/>
  <c r="BK452" i="1"/>
  <c r="BJ452" i="1"/>
  <c r="BI452" i="1"/>
  <c r="BH452" i="1"/>
  <c r="BG452" i="1"/>
  <c r="BF452" i="1"/>
  <c r="BE452" i="1"/>
  <c r="BD452" i="1"/>
  <c r="BC452" i="1"/>
  <c r="BB452" i="1"/>
  <c r="BA452" i="1"/>
  <c r="AZ452" i="1"/>
  <c r="AY452" i="1"/>
  <c r="AX452" i="1"/>
  <c r="AW452" i="1"/>
  <c r="AV452" i="1"/>
  <c r="AU452" i="1"/>
  <c r="AT452" i="1"/>
  <c r="AS452" i="1"/>
  <c r="AR452" i="1"/>
  <c r="AQ452" i="1"/>
  <c r="AP452" i="1"/>
  <c r="AO452" i="1"/>
  <c r="AN452" i="1"/>
  <c r="AM452" i="1"/>
  <c r="AL452" i="1"/>
  <c r="AK452" i="1"/>
  <c r="AJ452" i="1"/>
  <c r="AI452" i="1"/>
  <c r="AH452" i="1"/>
  <c r="AG452" i="1"/>
  <c r="AF452" i="1"/>
  <c r="AE452" i="1"/>
  <c r="AD452" i="1"/>
  <c r="AC452" i="1"/>
  <c r="AB452" i="1" s="1"/>
  <c r="AA452" i="1"/>
  <c r="Y452" i="1"/>
  <c r="X452" i="1"/>
  <c r="V452" i="1"/>
  <c r="T452" i="1"/>
  <c r="R452" i="1"/>
  <c r="P452" i="1"/>
  <c r="N452" i="1"/>
  <c r="L452" i="1"/>
  <c r="J452" i="1"/>
  <c r="G452" i="1"/>
  <c r="OX451" i="1"/>
  <c r="OV451" i="1"/>
  <c r="OT451" i="1"/>
  <c r="OR451" i="1"/>
  <c r="OP451" i="1"/>
  <c r="ON451" i="1"/>
  <c r="OL451" i="1"/>
  <c r="OJ451" i="1"/>
  <c r="OH451" i="1"/>
  <c r="OG451" i="1"/>
  <c r="OF451" i="1"/>
  <c r="OD451" i="1"/>
  <c r="OC451" i="1"/>
  <c r="OB451" i="1"/>
  <c r="OA451" i="1"/>
  <c r="NZ451" i="1"/>
  <c r="NY451" i="1"/>
  <c r="NX451" i="1"/>
  <c r="NW451" i="1"/>
  <c r="NV451" i="1"/>
  <c r="NU451" i="1"/>
  <c r="NT451" i="1"/>
  <c r="NS451" i="1"/>
  <c r="NR451" i="1"/>
  <c r="NQ451" i="1"/>
  <c r="NP451" i="1"/>
  <c r="NO451" i="1"/>
  <c r="NN451" i="1"/>
  <c r="NM451" i="1"/>
  <c r="NL451" i="1"/>
  <c r="NK451" i="1"/>
  <c r="NJ451" i="1"/>
  <c r="NI451" i="1"/>
  <c r="NH451" i="1"/>
  <c r="NG451" i="1"/>
  <c r="NF451" i="1"/>
  <c r="NE451" i="1"/>
  <c r="ND451" i="1"/>
  <c r="NC451" i="1"/>
  <c r="NB451" i="1"/>
  <c r="NA451" i="1"/>
  <c r="MZ451" i="1"/>
  <c r="MY451" i="1"/>
  <c r="MX451" i="1"/>
  <c r="MW451" i="1"/>
  <c r="MV451" i="1"/>
  <c r="MU451" i="1"/>
  <c r="MT451" i="1"/>
  <c r="MS451" i="1"/>
  <c r="MR451" i="1"/>
  <c r="MQ451" i="1"/>
  <c r="MP451" i="1"/>
  <c r="MO451" i="1"/>
  <c r="MN451" i="1"/>
  <c r="MM451" i="1"/>
  <c r="ML451" i="1"/>
  <c r="MK451" i="1"/>
  <c r="MJ451" i="1"/>
  <c r="MI451" i="1"/>
  <c r="MH451" i="1"/>
  <c r="MG451" i="1"/>
  <c r="MF451" i="1"/>
  <c r="ME451" i="1"/>
  <c r="MD451" i="1"/>
  <c r="MC451" i="1"/>
  <c r="MB451" i="1"/>
  <c r="MA451" i="1"/>
  <c r="LZ451" i="1"/>
  <c r="LY451" i="1"/>
  <c r="LX451" i="1"/>
  <c r="LW451" i="1"/>
  <c r="LV451" i="1"/>
  <c r="LU451" i="1"/>
  <c r="LT451" i="1"/>
  <c r="LS451" i="1"/>
  <c r="LR451" i="1"/>
  <c r="LQ451" i="1"/>
  <c r="LP451" i="1"/>
  <c r="LO451" i="1"/>
  <c r="LN451" i="1"/>
  <c r="LM451" i="1"/>
  <c r="LL451" i="1"/>
  <c r="LK451" i="1"/>
  <c r="LJ451" i="1"/>
  <c r="LI451" i="1"/>
  <c r="LH451" i="1"/>
  <c r="LG451" i="1"/>
  <c r="LF451" i="1"/>
  <c r="LE451" i="1"/>
  <c r="LD451" i="1"/>
  <c r="LC451" i="1"/>
  <c r="LB451" i="1"/>
  <c r="LA451" i="1"/>
  <c r="KZ451" i="1"/>
  <c r="KY451" i="1"/>
  <c r="KX451" i="1"/>
  <c r="KW451" i="1"/>
  <c r="KV451" i="1"/>
  <c r="KU451" i="1"/>
  <c r="KT451" i="1"/>
  <c r="KS451" i="1"/>
  <c r="KR451" i="1"/>
  <c r="KQ451" i="1"/>
  <c r="KP451" i="1"/>
  <c r="KO451" i="1"/>
  <c r="KN451" i="1"/>
  <c r="KM451" i="1"/>
  <c r="KL451" i="1"/>
  <c r="KK451" i="1"/>
  <c r="KJ451" i="1"/>
  <c r="KI451" i="1"/>
  <c r="KH451" i="1"/>
  <c r="KG451" i="1"/>
  <c r="KF451" i="1"/>
  <c r="KE451" i="1"/>
  <c r="KD451" i="1"/>
  <c r="KC451" i="1"/>
  <c r="KB451" i="1"/>
  <c r="KA451" i="1"/>
  <c r="JZ451" i="1"/>
  <c r="JY451" i="1"/>
  <c r="JX451" i="1"/>
  <c r="JW451" i="1"/>
  <c r="JV451" i="1"/>
  <c r="JU451" i="1"/>
  <c r="JT451" i="1"/>
  <c r="JS451" i="1"/>
  <c r="JR451" i="1"/>
  <c r="JQ451" i="1"/>
  <c r="JP451" i="1"/>
  <c r="JO451" i="1"/>
  <c r="JN451" i="1"/>
  <c r="JM451" i="1"/>
  <c r="JL451" i="1"/>
  <c r="JK451" i="1"/>
  <c r="JJ451" i="1"/>
  <c r="JI451" i="1"/>
  <c r="JH451" i="1"/>
  <c r="JG451" i="1"/>
  <c r="JF451" i="1"/>
  <c r="JE451" i="1"/>
  <c r="JD451" i="1"/>
  <c r="JC451" i="1"/>
  <c r="JB451" i="1"/>
  <c r="JA451" i="1"/>
  <c r="IZ451" i="1"/>
  <c r="IY451" i="1"/>
  <c r="IX451" i="1"/>
  <c r="IW451" i="1"/>
  <c r="IV451" i="1"/>
  <c r="IU451" i="1"/>
  <c r="IT451" i="1"/>
  <c r="IS451" i="1"/>
  <c r="IR451" i="1"/>
  <c r="IQ451" i="1"/>
  <c r="IP451" i="1"/>
  <c r="IO451" i="1"/>
  <c r="IN451" i="1"/>
  <c r="IM451" i="1"/>
  <c r="IL451" i="1"/>
  <c r="IK451" i="1"/>
  <c r="IJ451" i="1"/>
  <c r="II451" i="1"/>
  <c r="IH451" i="1"/>
  <c r="IG451" i="1"/>
  <c r="IF451" i="1"/>
  <c r="IE451" i="1"/>
  <c r="ID451" i="1"/>
  <c r="IC451" i="1"/>
  <c r="IB451" i="1"/>
  <c r="IA451" i="1"/>
  <c r="HZ451" i="1"/>
  <c r="HY451" i="1"/>
  <c r="HX451" i="1"/>
  <c r="HW451" i="1"/>
  <c r="HV451" i="1"/>
  <c r="HU451" i="1"/>
  <c r="HT451" i="1"/>
  <c r="HS451" i="1"/>
  <c r="HR451" i="1"/>
  <c r="HQ451" i="1"/>
  <c r="HP451" i="1"/>
  <c r="HO451" i="1"/>
  <c r="HN451" i="1"/>
  <c r="HM451" i="1"/>
  <c r="HL451" i="1"/>
  <c r="HK451" i="1"/>
  <c r="HJ451" i="1"/>
  <c r="HI451" i="1"/>
  <c r="HH451" i="1"/>
  <c r="HG451" i="1"/>
  <c r="HF451" i="1"/>
  <c r="HE451" i="1"/>
  <c r="HD451" i="1"/>
  <c r="HC451" i="1"/>
  <c r="HB451" i="1"/>
  <c r="HA451" i="1"/>
  <c r="GZ451" i="1"/>
  <c r="GY451" i="1"/>
  <c r="GX451" i="1"/>
  <c r="GW451" i="1"/>
  <c r="GV451" i="1"/>
  <c r="GU451" i="1"/>
  <c r="GT451" i="1"/>
  <c r="GS451" i="1"/>
  <c r="GR451" i="1"/>
  <c r="GQ451" i="1"/>
  <c r="GP451" i="1"/>
  <c r="GO451" i="1"/>
  <c r="GN451" i="1"/>
  <c r="GM451" i="1"/>
  <c r="GL451" i="1"/>
  <c r="GK451" i="1"/>
  <c r="GJ451" i="1"/>
  <c r="GI451" i="1"/>
  <c r="GH451" i="1"/>
  <c r="GG451" i="1"/>
  <c r="GF451" i="1"/>
  <c r="GE451" i="1"/>
  <c r="GD451" i="1"/>
  <c r="GC451" i="1"/>
  <c r="GB451" i="1"/>
  <c r="GA451" i="1"/>
  <c r="FZ451" i="1"/>
  <c r="FY451" i="1"/>
  <c r="FX451" i="1"/>
  <c r="FW451" i="1"/>
  <c r="FV451" i="1"/>
  <c r="FU451" i="1"/>
  <c r="FT451" i="1"/>
  <c r="FS451" i="1"/>
  <c r="FR451" i="1"/>
  <c r="FQ451" i="1"/>
  <c r="FP451" i="1"/>
  <c r="FO451" i="1"/>
  <c r="FN451" i="1"/>
  <c r="FM451" i="1"/>
  <c r="FL451" i="1"/>
  <c r="FK451" i="1"/>
  <c r="FJ451" i="1"/>
  <c r="FI451" i="1"/>
  <c r="FH451" i="1"/>
  <c r="FG451" i="1"/>
  <c r="FF451" i="1"/>
  <c r="FE451" i="1"/>
  <c r="FD451" i="1"/>
  <c r="FC451" i="1"/>
  <c r="FB451" i="1"/>
  <c r="FA451" i="1"/>
  <c r="EZ451" i="1"/>
  <c r="EY451" i="1"/>
  <c r="EX451" i="1"/>
  <c r="EW451" i="1"/>
  <c r="EV451" i="1"/>
  <c r="EU451" i="1"/>
  <c r="ET451" i="1"/>
  <c r="ES451" i="1"/>
  <c r="ER451" i="1"/>
  <c r="EQ451" i="1"/>
  <c r="EP451" i="1"/>
  <c r="EO451" i="1"/>
  <c r="EN451" i="1"/>
  <c r="EM451" i="1"/>
  <c r="EL451" i="1"/>
  <c r="EK451" i="1"/>
  <c r="EJ451" i="1"/>
  <c r="EI451" i="1"/>
  <c r="EH451" i="1"/>
  <c r="EG451" i="1"/>
  <c r="EF451" i="1"/>
  <c r="EE451" i="1"/>
  <c r="ED451" i="1"/>
  <c r="EC451" i="1"/>
  <c r="EB451" i="1"/>
  <c r="EA451" i="1"/>
  <c r="DZ451" i="1"/>
  <c r="DY451" i="1"/>
  <c r="DX451" i="1"/>
  <c r="DW451" i="1"/>
  <c r="DV451" i="1"/>
  <c r="DU451" i="1"/>
  <c r="DT451" i="1"/>
  <c r="DS451" i="1"/>
  <c r="DR451" i="1"/>
  <c r="DQ451" i="1"/>
  <c r="DP451" i="1"/>
  <c r="DO451" i="1"/>
  <c r="DN451" i="1"/>
  <c r="DM451" i="1"/>
  <c r="DL451" i="1"/>
  <c r="DK451" i="1"/>
  <c r="DJ451" i="1"/>
  <c r="DI451" i="1"/>
  <c r="DH451" i="1"/>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s="1"/>
  <c r="AA451" i="1"/>
  <c r="Y451" i="1"/>
  <c r="X451" i="1"/>
  <c r="V451" i="1"/>
  <c r="T451" i="1"/>
  <c r="R451" i="1"/>
  <c r="P451" i="1"/>
  <c r="N451" i="1"/>
  <c r="L451" i="1"/>
  <c r="Z451" i="1" s="1"/>
  <c r="J451" i="1"/>
  <c r="G451" i="1"/>
  <c r="OI451" i="1" s="1"/>
  <c r="E419" i="1"/>
  <c r="E418" i="1"/>
  <c r="E417" i="1"/>
  <c r="H417" i="1" s="1"/>
  <c r="OX419" i="1"/>
  <c r="OV419" i="1"/>
  <c r="OT419" i="1"/>
  <c r="OR419" i="1"/>
  <c r="OP419" i="1"/>
  <c r="ON419" i="1"/>
  <c r="OL419" i="1"/>
  <c r="OG419" i="1" s="1"/>
  <c r="OJ419" i="1"/>
  <c r="OF419" i="1"/>
  <c r="OH419" i="1" s="1"/>
  <c r="OD419" i="1"/>
  <c r="OC419" i="1"/>
  <c r="OB419" i="1"/>
  <c r="OA419" i="1"/>
  <c r="NZ419" i="1"/>
  <c r="NY419" i="1"/>
  <c r="NX419" i="1"/>
  <c r="NW419" i="1"/>
  <c r="NV419" i="1"/>
  <c r="NU419" i="1"/>
  <c r="NT419" i="1"/>
  <c r="NS419" i="1"/>
  <c r="NR419" i="1"/>
  <c r="NQ419" i="1"/>
  <c r="NP419" i="1"/>
  <c r="NO419" i="1"/>
  <c r="NN419" i="1"/>
  <c r="NM419" i="1"/>
  <c r="NL419" i="1"/>
  <c r="NK419" i="1"/>
  <c r="NJ419" i="1"/>
  <c r="NI419" i="1"/>
  <c r="NH419" i="1"/>
  <c r="NG419" i="1"/>
  <c r="NF419" i="1"/>
  <c r="NE419" i="1"/>
  <c r="ND419" i="1"/>
  <c r="NC419" i="1"/>
  <c r="NB419" i="1"/>
  <c r="NA419" i="1"/>
  <c r="MZ419" i="1"/>
  <c r="MY419" i="1"/>
  <c r="MX419" i="1"/>
  <c r="MW419" i="1"/>
  <c r="MV419" i="1"/>
  <c r="MU419" i="1"/>
  <c r="MT419" i="1"/>
  <c r="MS419" i="1"/>
  <c r="MR419" i="1"/>
  <c r="MQ419" i="1"/>
  <c r="MP419" i="1"/>
  <c r="MO419" i="1"/>
  <c r="MN419" i="1"/>
  <c r="MM419" i="1"/>
  <c r="ML419" i="1"/>
  <c r="MK419" i="1"/>
  <c r="MJ419" i="1"/>
  <c r="MI419" i="1"/>
  <c r="MH419" i="1"/>
  <c r="MG419" i="1"/>
  <c r="MF419" i="1"/>
  <c r="ME419" i="1"/>
  <c r="MD419" i="1"/>
  <c r="MC419" i="1"/>
  <c r="MB419" i="1"/>
  <c r="MA419" i="1"/>
  <c r="LZ419" i="1"/>
  <c r="LY419" i="1"/>
  <c r="LX419" i="1"/>
  <c r="LW419" i="1"/>
  <c r="LV419" i="1"/>
  <c r="LU419" i="1"/>
  <c r="LT419" i="1"/>
  <c r="LS419" i="1"/>
  <c r="LR419" i="1"/>
  <c r="LQ419" i="1"/>
  <c r="LP419" i="1"/>
  <c r="LO419" i="1"/>
  <c r="LN419" i="1"/>
  <c r="LM419" i="1"/>
  <c r="LL419" i="1"/>
  <c r="LK419" i="1"/>
  <c r="LJ419" i="1"/>
  <c r="LI419" i="1"/>
  <c r="LH419" i="1"/>
  <c r="LG419" i="1"/>
  <c r="LF419" i="1"/>
  <c r="LE419" i="1"/>
  <c r="LD419" i="1"/>
  <c r="LC419" i="1"/>
  <c r="LB419" i="1"/>
  <c r="LA419" i="1"/>
  <c r="KZ419" i="1"/>
  <c r="KY419" i="1"/>
  <c r="KX419" i="1"/>
  <c r="KW419" i="1"/>
  <c r="KV419" i="1"/>
  <c r="KU419" i="1"/>
  <c r="KT419" i="1"/>
  <c r="KS419" i="1"/>
  <c r="KR419" i="1"/>
  <c r="KQ419" i="1"/>
  <c r="KP419" i="1"/>
  <c r="KO419" i="1"/>
  <c r="KN419" i="1"/>
  <c r="KM419" i="1"/>
  <c r="KL419" i="1"/>
  <c r="KK419" i="1"/>
  <c r="KJ419" i="1"/>
  <c r="KI419" i="1"/>
  <c r="KH419" i="1"/>
  <c r="KG419" i="1"/>
  <c r="KF419" i="1"/>
  <c r="KE419" i="1"/>
  <c r="KD419" i="1"/>
  <c r="KC419" i="1"/>
  <c r="KB419" i="1"/>
  <c r="KA419" i="1"/>
  <c r="JZ419" i="1"/>
  <c r="JY419" i="1"/>
  <c r="JX419" i="1"/>
  <c r="JW419" i="1"/>
  <c r="JV419" i="1"/>
  <c r="JU419" i="1"/>
  <c r="JT419" i="1"/>
  <c r="JS419" i="1"/>
  <c r="JR419" i="1"/>
  <c r="JQ419" i="1"/>
  <c r="JP419" i="1"/>
  <c r="JO419" i="1"/>
  <c r="JN419" i="1"/>
  <c r="JM419" i="1"/>
  <c r="JL419" i="1"/>
  <c r="JK419" i="1"/>
  <c r="JJ419" i="1"/>
  <c r="JI419" i="1"/>
  <c r="JH419" i="1"/>
  <c r="JG419" i="1"/>
  <c r="JF419" i="1"/>
  <c r="JE419" i="1"/>
  <c r="JD419" i="1"/>
  <c r="JC419" i="1"/>
  <c r="JB419" i="1"/>
  <c r="JA419" i="1"/>
  <c r="IZ419" i="1"/>
  <c r="IY419" i="1"/>
  <c r="IX419" i="1"/>
  <c r="IW419" i="1"/>
  <c r="IV419" i="1"/>
  <c r="IU419" i="1"/>
  <c r="IT419" i="1"/>
  <c r="IS419" i="1"/>
  <c r="IR419" i="1"/>
  <c r="IQ419" i="1"/>
  <c r="IP419" i="1"/>
  <c r="IO419" i="1"/>
  <c r="IN419" i="1"/>
  <c r="IM419" i="1"/>
  <c r="IL419" i="1"/>
  <c r="IK419" i="1"/>
  <c r="IJ419" i="1"/>
  <c r="II419" i="1"/>
  <c r="IH419" i="1"/>
  <c r="IG419" i="1"/>
  <c r="IF419" i="1"/>
  <c r="IE419" i="1"/>
  <c r="ID419" i="1"/>
  <c r="IC419" i="1"/>
  <c r="IB419" i="1"/>
  <c r="IA419" i="1"/>
  <c r="HZ419" i="1"/>
  <c r="HY419" i="1"/>
  <c r="HX419" i="1"/>
  <c r="HW419" i="1"/>
  <c r="HV419" i="1"/>
  <c r="HU419" i="1"/>
  <c r="HT419" i="1"/>
  <c r="HS419" i="1"/>
  <c r="HR419" i="1"/>
  <c r="HQ419" i="1"/>
  <c r="HP419" i="1"/>
  <c r="HO419" i="1"/>
  <c r="HN419" i="1"/>
  <c r="HM419" i="1"/>
  <c r="HL419" i="1"/>
  <c r="HK419" i="1"/>
  <c r="HJ419" i="1"/>
  <c r="HI419" i="1"/>
  <c r="HH419" i="1"/>
  <c r="HG419" i="1"/>
  <c r="HF419" i="1"/>
  <c r="HE419" i="1"/>
  <c r="HD419" i="1"/>
  <c r="HC419" i="1"/>
  <c r="HB419" i="1"/>
  <c r="HA419" i="1"/>
  <c r="GZ419" i="1"/>
  <c r="GY419" i="1"/>
  <c r="GX419" i="1"/>
  <c r="GW419" i="1"/>
  <c r="GV419" i="1"/>
  <c r="GU419" i="1"/>
  <c r="GT419" i="1"/>
  <c r="GS419" i="1"/>
  <c r="GR419" i="1"/>
  <c r="GQ419" i="1"/>
  <c r="GP419" i="1"/>
  <c r="GO419" i="1"/>
  <c r="GN419" i="1"/>
  <c r="GM419" i="1"/>
  <c r="GL419" i="1"/>
  <c r="GK419" i="1"/>
  <c r="GJ419" i="1"/>
  <c r="GI419" i="1"/>
  <c r="GH419" i="1"/>
  <c r="GG419" i="1"/>
  <c r="GF419" i="1"/>
  <c r="GE419" i="1"/>
  <c r="GD419" i="1"/>
  <c r="GC419" i="1"/>
  <c r="GB419" i="1"/>
  <c r="GA419" i="1"/>
  <c r="FZ419" i="1"/>
  <c r="FY419" i="1"/>
  <c r="FX419" i="1"/>
  <c r="FW419" i="1"/>
  <c r="FV419" i="1"/>
  <c r="FU419" i="1"/>
  <c r="FT419" i="1"/>
  <c r="FS419" i="1"/>
  <c r="FR419" i="1"/>
  <c r="FQ419" i="1"/>
  <c r="FP419" i="1"/>
  <c r="FO419" i="1"/>
  <c r="FN419" i="1"/>
  <c r="FM419" i="1"/>
  <c r="FL419" i="1"/>
  <c r="FK419" i="1"/>
  <c r="FJ419" i="1"/>
  <c r="FI419" i="1"/>
  <c r="FH419" i="1"/>
  <c r="FG419" i="1"/>
  <c r="FF419" i="1"/>
  <c r="FE419" i="1"/>
  <c r="FD419" i="1"/>
  <c r="FC419" i="1"/>
  <c r="FB419" i="1"/>
  <c r="FA419" i="1"/>
  <c r="EZ419" i="1"/>
  <c r="EY419" i="1"/>
  <c r="EX419" i="1"/>
  <c r="EW419" i="1"/>
  <c r="EV419" i="1"/>
  <c r="EU419" i="1"/>
  <c r="ET419" i="1"/>
  <c r="ES419" i="1"/>
  <c r="ER419" i="1"/>
  <c r="EQ419" i="1"/>
  <c r="EP419" i="1"/>
  <c r="EO419" i="1"/>
  <c r="EN419" i="1"/>
  <c r="EM419" i="1"/>
  <c r="EL419" i="1"/>
  <c r="EK419" i="1"/>
  <c r="EJ419" i="1"/>
  <c r="EI419" i="1"/>
  <c r="EH419" i="1"/>
  <c r="EG419" i="1"/>
  <c r="EF419" i="1"/>
  <c r="EE419" i="1"/>
  <c r="ED419" i="1"/>
  <c r="EC419" i="1"/>
  <c r="EB419" i="1"/>
  <c r="EA419" i="1"/>
  <c r="DZ419" i="1"/>
  <c r="DY419" i="1"/>
  <c r="DX419" i="1"/>
  <c r="DW419" i="1"/>
  <c r="DV419" i="1"/>
  <c r="DU419" i="1"/>
  <c r="DT419" i="1"/>
  <c r="DS419" i="1"/>
  <c r="DR419" i="1"/>
  <c r="DQ419" i="1"/>
  <c r="DP419" i="1"/>
  <c r="DO419" i="1"/>
  <c r="DN419" i="1"/>
  <c r="DM419" i="1"/>
  <c r="DL419" i="1"/>
  <c r="DK419" i="1"/>
  <c r="DJ419" i="1"/>
  <c r="DI419" i="1"/>
  <c r="DH419" i="1"/>
  <c r="DG419" i="1"/>
  <c r="DF419" i="1"/>
  <c r="DE419" i="1"/>
  <c r="DD419" i="1"/>
  <c r="DC419" i="1"/>
  <c r="DB419" i="1"/>
  <c r="DA419" i="1"/>
  <c r="CZ419" i="1"/>
  <c r="CY419" i="1"/>
  <c r="CX419" i="1"/>
  <c r="CW419" i="1"/>
  <c r="CV419" i="1"/>
  <c r="CU419" i="1"/>
  <c r="CT419" i="1"/>
  <c r="CS419" i="1"/>
  <c r="CR419" i="1"/>
  <c r="CQ419" i="1"/>
  <c r="CP419" i="1"/>
  <c r="CO419" i="1"/>
  <c r="CN419" i="1"/>
  <c r="CM419" i="1"/>
  <c r="CL419" i="1"/>
  <c r="CK419" i="1"/>
  <c r="CJ419" i="1"/>
  <c r="CI419" i="1"/>
  <c r="CH419" i="1"/>
  <c r="CG419" i="1"/>
  <c r="CF419" i="1"/>
  <c r="CE419" i="1"/>
  <c r="CD419" i="1"/>
  <c r="CC419" i="1"/>
  <c r="CB419" i="1"/>
  <c r="CA419" i="1"/>
  <c r="BZ419" i="1"/>
  <c r="BY419" i="1"/>
  <c r="BX419" i="1"/>
  <c r="BW419" i="1"/>
  <c r="BV419" i="1"/>
  <c r="BU419" i="1"/>
  <c r="BT419" i="1"/>
  <c r="BS419" i="1"/>
  <c r="BR419" i="1"/>
  <c r="BQ419" i="1"/>
  <c r="BP419" i="1"/>
  <c r="BO419" i="1"/>
  <c r="BN419" i="1"/>
  <c r="BM419" i="1"/>
  <c r="BL419" i="1"/>
  <c r="BK419" i="1"/>
  <c r="BJ419" i="1"/>
  <c r="BI419" i="1"/>
  <c r="BH419" i="1"/>
  <c r="BG419" i="1"/>
  <c r="BF419" i="1"/>
  <c r="BE419" i="1"/>
  <c r="BD419" i="1"/>
  <c r="BC419" i="1"/>
  <c r="BB419" i="1"/>
  <c r="BA419" i="1"/>
  <c r="AZ419" i="1"/>
  <c r="AY419" i="1"/>
  <c r="AX419" i="1"/>
  <c r="AW419" i="1"/>
  <c r="AV419" i="1"/>
  <c r="AU419" i="1"/>
  <c r="AT419" i="1"/>
  <c r="AS419" i="1"/>
  <c r="AR419" i="1"/>
  <c r="AQ419" i="1"/>
  <c r="AP419" i="1"/>
  <c r="AO419" i="1"/>
  <c r="AN419" i="1"/>
  <c r="AM419" i="1"/>
  <c r="AL419" i="1"/>
  <c r="AK419" i="1"/>
  <c r="AJ419" i="1"/>
  <c r="AI419" i="1"/>
  <c r="AH419" i="1"/>
  <c r="AG419" i="1"/>
  <c r="AF419" i="1"/>
  <c r="AE419" i="1"/>
  <c r="AD419" i="1"/>
  <c r="AC419" i="1"/>
  <c r="AB419" i="1" s="1"/>
  <c r="AA419" i="1"/>
  <c r="Y419" i="1"/>
  <c r="X419" i="1"/>
  <c r="V419" i="1"/>
  <c r="T419" i="1"/>
  <c r="R419" i="1"/>
  <c r="P419" i="1"/>
  <c r="N419" i="1"/>
  <c r="L419" i="1"/>
  <c r="Z419" i="1" s="1"/>
  <c r="J419" i="1"/>
  <c r="H419" i="1"/>
  <c r="G419" i="1"/>
  <c r="OX418" i="1"/>
  <c r="OV418" i="1"/>
  <c r="OT418" i="1"/>
  <c r="OR418" i="1"/>
  <c r="OG418" i="1" s="1"/>
  <c r="OP418" i="1"/>
  <c r="ON418" i="1"/>
  <c r="OL418" i="1"/>
  <c r="OJ418" i="1"/>
  <c r="OF418" i="1"/>
  <c r="OH418" i="1" s="1"/>
  <c r="OD418" i="1"/>
  <c r="OC418" i="1"/>
  <c r="OB418" i="1"/>
  <c r="OA418" i="1"/>
  <c r="NZ418" i="1"/>
  <c r="NY418" i="1"/>
  <c r="NX418" i="1"/>
  <c r="NW418" i="1"/>
  <c r="NV418" i="1"/>
  <c r="NU418" i="1"/>
  <c r="NT418" i="1"/>
  <c r="NS418" i="1"/>
  <c r="NR418" i="1"/>
  <c r="NQ418" i="1"/>
  <c r="NP418" i="1"/>
  <c r="NO418" i="1"/>
  <c r="NN418" i="1"/>
  <c r="NM418" i="1"/>
  <c r="NL418" i="1"/>
  <c r="NK418" i="1"/>
  <c r="NJ418" i="1"/>
  <c r="NI418" i="1"/>
  <c r="NH418" i="1"/>
  <c r="NG418" i="1"/>
  <c r="NF418" i="1"/>
  <c r="NE418" i="1"/>
  <c r="ND418" i="1"/>
  <c r="NC418" i="1"/>
  <c r="NB418" i="1"/>
  <c r="NA418" i="1"/>
  <c r="MZ418" i="1"/>
  <c r="MY418" i="1"/>
  <c r="MX418" i="1"/>
  <c r="MW418" i="1"/>
  <c r="MV418" i="1"/>
  <c r="MU418" i="1"/>
  <c r="MT418" i="1"/>
  <c r="MS418" i="1"/>
  <c r="MR418" i="1"/>
  <c r="MQ418" i="1"/>
  <c r="MP418" i="1"/>
  <c r="MO418" i="1"/>
  <c r="MN418" i="1"/>
  <c r="MM418" i="1"/>
  <c r="ML418" i="1"/>
  <c r="MK418" i="1"/>
  <c r="MJ418" i="1"/>
  <c r="MI418" i="1"/>
  <c r="MH418" i="1"/>
  <c r="MG418" i="1"/>
  <c r="MF418" i="1"/>
  <c r="ME418" i="1"/>
  <c r="MD418" i="1"/>
  <c r="MC418" i="1"/>
  <c r="MB418" i="1"/>
  <c r="MA418" i="1"/>
  <c r="LZ418" i="1"/>
  <c r="LY418" i="1"/>
  <c r="LX418" i="1"/>
  <c r="LW418" i="1"/>
  <c r="LV418" i="1"/>
  <c r="LU418" i="1"/>
  <c r="LT418" i="1"/>
  <c r="LS418" i="1"/>
  <c r="LR418" i="1"/>
  <c r="LQ418" i="1"/>
  <c r="LP418" i="1"/>
  <c r="LO418" i="1"/>
  <c r="LN418" i="1"/>
  <c r="LM418" i="1"/>
  <c r="LL418" i="1"/>
  <c r="LK418" i="1"/>
  <c r="LJ418" i="1"/>
  <c r="LI418" i="1"/>
  <c r="LH418" i="1"/>
  <c r="LG418" i="1"/>
  <c r="LF418" i="1"/>
  <c r="LE418" i="1"/>
  <c r="LD418" i="1"/>
  <c r="LC418" i="1"/>
  <c r="LB418" i="1"/>
  <c r="LA418" i="1"/>
  <c r="KZ418" i="1"/>
  <c r="KY418" i="1"/>
  <c r="KX418" i="1"/>
  <c r="KW418" i="1"/>
  <c r="KV418" i="1"/>
  <c r="KU418" i="1"/>
  <c r="KT418" i="1"/>
  <c r="KS418" i="1"/>
  <c r="KR418" i="1"/>
  <c r="KQ418" i="1"/>
  <c r="KP418" i="1"/>
  <c r="KO418" i="1"/>
  <c r="KN418" i="1"/>
  <c r="KM418" i="1"/>
  <c r="KL418" i="1"/>
  <c r="KK418" i="1"/>
  <c r="KJ418" i="1"/>
  <c r="KI418" i="1"/>
  <c r="KH418" i="1"/>
  <c r="KG418" i="1"/>
  <c r="KF418" i="1"/>
  <c r="KE418" i="1"/>
  <c r="KD418" i="1"/>
  <c r="KC418" i="1"/>
  <c r="KB418" i="1"/>
  <c r="KA418" i="1"/>
  <c r="JZ418" i="1"/>
  <c r="JY418" i="1"/>
  <c r="JX418" i="1"/>
  <c r="JW418" i="1"/>
  <c r="JV418" i="1"/>
  <c r="JU418" i="1"/>
  <c r="JT418" i="1"/>
  <c r="JS418" i="1"/>
  <c r="JR418" i="1"/>
  <c r="JQ418" i="1"/>
  <c r="JP418" i="1"/>
  <c r="JO418" i="1"/>
  <c r="JN418" i="1"/>
  <c r="JM418" i="1"/>
  <c r="JL418" i="1"/>
  <c r="JK418" i="1"/>
  <c r="JJ418" i="1"/>
  <c r="JI418" i="1"/>
  <c r="JH418" i="1"/>
  <c r="JG418" i="1"/>
  <c r="JF418" i="1"/>
  <c r="JE418" i="1"/>
  <c r="JD418" i="1"/>
  <c r="JC418" i="1"/>
  <c r="JB418" i="1"/>
  <c r="JA418" i="1"/>
  <c r="IZ418" i="1"/>
  <c r="IY418" i="1"/>
  <c r="IX418" i="1"/>
  <c r="IW418" i="1"/>
  <c r="IV418" i="1"/>
  <c r="IU418" i="1"/>
  <c r="IT418" i="1"/>
  <c r="IS418" i="1"/>
  <c r="IR418" i="1"/>
  <c r="IQ418" i="1"/>
  <c r="IP418" i="1"/>
  <c r="IO418" i="1"/>
  <c r="IN418" i="1"/>
  <c r="IM418" i="1"/>
  <c r="IL418" i="1"/>
  <c r="IK418" i="1"/>
  <c r="IJ418" i="1"/>
  <c r="II418" i="1"/>
  <c r="IH418" i="1"/>
  <c r="IG418" i="1"/>
  <c r="IF418" i="1"/>
  <c r="IE418" i="1"/>
  <c r="ID418" i="1"/>
  <c r="IC418" i="1"/>
  <c r="IB418" i="1"/>
  <c r="IA418" i="1"/>
  <c r="HZ418" i="1"/>
  <c r="HY418" i="1"/>
  <c r="HX418" i="1"/>
  <c r="HW418" i="1"/>
  <c r="HV418" i="1"/>
  <c r="HU418" i="1"/>
  <c r="HT418" i="1"/>
  <c r="HS418" i="1"/>
  <c r="HR418" i="1"/>
  <c r="HQ418" i="1"/>
  <c r="HP418" i="1"/>
  <c r="HO418" i="1"/>
  <c r="HN418" i="1"/>
  <c r="HM418" i="1"/>
  <c r="HL418" i="1"/>
  <c r="HK418" i="1"/>
  <c r="HJ418" i="1"/>
  <c r="HI418" i="1"/>
  <c r="HH418" i="1"/>
  <c r="HG418" i="1"/>
  <c r="HF418" i="1"/>
  <c r="HE418" i="1"/>
  <c r="HD418" i="1"/>
  <c r="HC418" i="1"/>
  <c r="HB418" i="1"/>
  <c r="HA418" i="1"/>
  <c r="GZ418" i="1"/>
  <c r="GY418" i="1"/>
  <c r="GX418" i="1"/>
  <c r="GW418" i="1"/>
  <c r="GV418" i="1"/>
  <c r="GU418" i="1"/>
  <c r="GT418" i="1"/>
  <c r="GS418" i="1"/>
  <c r="GR418" i="1"/>
  <c r="GQ418" i="1"/>
  <c r="GP418" i="1"/>
  <c r="GO418" i="1"/>
  <c r="GN418" i="1"/>
  <c r="GM418" i="1"/>
  <c r="GL418" i="1"/>
  <c r="GK418" i="1"/>
  <c r="GJ418" i="1"/>
  <c r="GI418" i="1"/>
  <c r="GH418" i="1"/>
  <c r="GG418" i="1"/>
  <c r="GF418" i="1"/>
  <c r="GE418" i="1"/>
  <c r="GD418" i="1"/>
  <c r="GC418" i="1"/>
  <c r="GB418" i="1"/>
  <c r="GA418" i="1"/>
  <c r="FZ418" i="1"/>
  <c r="FY418" i="1"/>
  <c r="FX418" i="1"/>
  <c r="FW418" i="1"/>
  <c r="FV418" i="1"/>
  <c r="FU418" i="1"/>
  <c r="FT418" i="1"/>
  <c r="FS418" i="1"/>
  <c r="FR418" i="1"/>
  <c r="FQ418" i="1"/>
  <c r="FP418" i="1"/>
  <c r="FO418" i="1"/>
  <c r="FN418" i="1"/>
  <c r="FM418" i="1"/>
  <c r="FL418" i="1"/>
  <c r="FK418" i="1"/>
  <c r="FJ418" i="1"/>
  <c r="FI418" i="1"/>
  <c r="FH418" i="1"/>
  <c r="FG418" i="1"/>
  <c r="FF418" i="1"/>
  <c r="FE418" i="1"/>
  <c r="FD418" i="1"/>
  <c r="FC418" i="1"/>
  <c r="FB418" i="1"/>
  <c r="FA418" i="1"/>
  <c r="EZ418" i="1"/>
  <c r="EY418" i="1"/>
  <c r="EX418" i="1"/>
  <c r="EW418" i="1"/>
  <c r="EV418" i="1"/>
  <c r="EU418" i="1"/>
  <c r="ET418" i="1"/>
  <c r="ES418" i="1"/>
  <c r="ER418" i="1"/>
  <c r="EQ418" i="1"/>
  <c r="EP418" i="1"/>
  <c r="EO418" i="1"/>
  <c r="EN418" i="1"/>
  <c r="EM418" i="1"/>
  <c r="EL418" i="1"/>
  <c r="EK418" i="1"/>
  <c r="EJ418" i="1"/>
  <c r="EI418" i="1"/>
  <c r="EH418" i="1"/>
  <c r="EG418" i="1"/>
  <c r="EF418" i="1"/>
  <c r="EE418" i="1"/>
  <c r="ED418" i="1"/>
  <c r="EC418" i="1"/>
  <c r="EB418" i="1"/>
  <c r="EA418" i="1"/>
  <c r="DZ418" i="1"/>
  <c r="DY418" i="1"/>
  <c r="DX418" i="1"/>
  <c r="DW418" i="1"/>
  <c r="DV418" i="1"/>
  <c r="DU418" i="1"/>
  <c r="DT418" i="1"/>
  <c r="DS418" i="1"/>
  <c r="DR418" i="1"/>
  <c r="DQ418" i="1"/>
  <c r="DP418" i="1"/>
  <c r="DO418" i="1"/>
  <c r="DN418" i="1"/>
  <c r="DM418" i="1"/>
  <c r="DL418" i="1"/>
  <c r="DK418" i="1"/>
  <c r="DJ418" i="1"/>
  <c r="DI418" i="1"/>
  <c r="DH418" i="1"/>
  <c r="DG418" i="1"/>
  <c r="DF418" i="1"/>
  <c r="DE418" i="1"/>
  <c r="DD418" i="1"/>
  <c r="DC418" i="1"/>
  <c r="DB418" i="1"/>
  <c r="DA418" i="1"/>
  <c r="CZ418" i="1"/>
  <c r="CY418" i="1"/>
  <c r="CX418" i="1"/>
  <c r="CW418" i="1"/>
  <c r="CV418" i="1"/>
  <c r="CU418" i="1"/>
  <c r="CT418" i="1"/>
  <c r="CS418" i="1"/>
  <c r="CR418" i="1"/>
  <c r="CQ418" i="1"/>
  <c r="CP418" i="1"/>
  <c r="CO418" i="1"/>
  <c r="CN418" i="1"/>
  <c r="CM418" i="1"/>
  <c r="CL418" i="1"/>
  <c r="CK418" i="1"/>
  <c r="CJ418" i="1"/>
  <c r="CI418" i="1"/>
  <c r="CH418" i="1"/>
  <c r="CG418" i="1"/>
  <c r="CF418" i="1"/>
  <c r="CE418" i="1"/>
  <c r="CD418" i="1"/>
  <c r="CC418" i="1"/>
  <c r="CB418" i="1"/>
  <c r="CA418" i="1"/>
  <c r="BZ418" i="1"/>
  <c r="BY418" i="1"/>
  <c r="BX418" i="1"/>
  <c r="BW418" i="1"/>
  <c r="BV418" i="1"/>
  <c r="BU418" i="1"/>
  <c r="BT418" i="1"/>
  <c r="BS418" i="1"/>
  <c r="BR418" i="1"/>
  <c r="BQ418" i="1"/>
  <c r="BP418" i="1"/>
  <c r="BO418" i="1"/>
  <c r="BN418" i="1"/>
  <c r="BM418" i="1"/>
  <c r="BL418" i="1"/>
  <c r="BK418" i="1"/>
  <c r="BJ418" i="1"/>
  <c r="BI418" i="1"/>
  <c r="BH418" i="1"/>
  <c r="BG418" i="1"/>
  <c r="BF418" i="1"/>
  <c r="BE418" i="1"/>
  <c r="BD418" i="1"/>
  <c r="BC418" i="1"/>
  <c r="BB418" i="1"/>
  <c r="BA418" i="1"/>
  <c r="AZ418" i="1"/>
  <c r="AY418" i="1"/>
  <c r="AX418" i="1"/>
  <c r="AW418" i="1"/>
  <c r="AV418" i="1"/>
  <c r="AU418" i="1"/>
  <c r="AT418" i="1"/>
  <c r="AS418" i="1"/>
  <c r="AR418" i="1"/>
  <c r="AQ418" i="1"/>
  <c r="AP418" i="1"/>
  <c r="AO418" i="1"/>
  <c r="AN418" i="1"/>
  <c r="AM418" i="1"/>
  <c r="AL418" i="1"/>
  <c r="AK418" i="1"/>
  <c r="AJ418" i="1"/>
  <c r="AI418" i="1"/>
  <c r="AH418" i="1"/>
  <c r="AG418" i="1"/>
  <c r="AF418" i="1"/>
  <c r="AE418" i="1"/>
  <c r="AD418" i="1"/>
  <c r="AC418" i="1"/>
  <c r="AB418" i="1" s="1"/>
  <c r="AA418" i="1"/>
  <c r="Y418" i="1"/>
  <c r="X418" i="1"/>
  <c r="V418" i="1"/>
  <c r="T418" i="1"/>
  <c r="R418" i="1"/>
  <c r="P418" i="1"/>
  <c r="N418" i="1"/>
  <c r="L418" i="1"/>
  <c r="Z418" i="1" s="1"/>
  <c r="J418" i="1"/>
  <c r="G418" i="1"/>
  <c r="OI418" i="1" s="1"/>
  <c r="H418" i="1"/>
  <c r="OX417" i="1"/>
  <c r="OV417" i="1"/>
  <c r="OT417" i="1"/>
  <c r="OR417" i="1"/>
  <c r="OP417" i="1"/>
  <c r="ON417" i="1"/>
  <c r="OL417" i="1"/>
  <c r="OG417" i="1" s="1"/>
  <c r="OJ417" i="1"/>
  <c r="OH417" i="1"/>
  <c r="OF417" i="1"/>
  <c r="OD417" i="1"/>
  <c r="OC417" i="1"/>
  <c r="OB417" i="1"/>
  <c r="OA417" i="1"/>
  <c r="NZ417" i="1"/>
  <c r="NY417" i="1"/>
  <c r="NX417" i="1"/>
  <c r="NW417" i="1"/>
  <c r="NV417" i="1"/>
  <c r="NU417" i="1"/>
  <c r="NT417" i="1"/>
  <c r="NS417" i="1"/>
  <c r="NR417" i="1"/>
  <c r="NQ417" i="1"/>
  <c r="NP417" i="1"/>
  <c r="NO417" i="1"/>
  <c r="NN417" i="1"/>
  <c r="NM417" i="1"/>
  <c r="NL417" i="1"/>
  <c r="NK417" i="1"/>
  <c r="NJ417" i="1"/>
  <c r="NI417" i="1"/>
  <c r="NH417" i="1"/>
  <c r="NG417" i="1"/>
  <c r="NF417" i="1"/>
  <c r="NE417" i="1"/>
  <c r="ND417" i="1"/>
  <c r="NC417" i="1"/>
  <c r="NB417" i="1"/>
  <c r="NA417" i="1"/>
  <c r="MZ417" i="1"/>
  <c r="MY417" i="1"/>
  <c r="MX417" i="1"/>
  <c r="MW417" i="1"/>
  <c r="MV417" i="1"/>
  <c r="MU417" i="1"/>
  <c r="MT417" i="1"/>
  <c r="MS417" i="1"/>
  <c r="MR417" i="1"/>
  <c r="MQ417" i="1"/>
  <c r="MP417" i="1"/>
  <c r="MO417" i="1"/>
  <c r="MN417" i="1"/>
  <c r="MM417" i="1"/>
  <c r="ML417" i="1"/>
  <c r="MK417" i="1"/>
  <c r="MJ417" i="1"/>
  <c r="MI417" i="1"/>
  <c r="MH417" i="1"/>
  <c r="MG417" i="1"/>
  <c r="MF417" i="1"/>
  <c r="ME417" i="1"/>
  <c r="MD417" i="1"/>
  <c r="MC417" i="1"/>
  <c r="MB417" i="1"/>
  <c r="MA417" i="1"/>
  <c r="LZ417" i="1"/>
  <c r="LY417" i="1"/>
  <c r="LX417" i="1"/>
  <c r="LW417" i="1"/>
  <c r="LV417" i="1"/>
  <c r="LU417" i="1"/>
  <c r="LT417" i="1"/>
  <c r="LS417" i="1"/>
  <c r="LR417" i="1"/>
  <c r="LQ417" i="1"/>
  <c r="LP417" i="1"/>
  <c r="LO417" i="1"/>
  <c r="LN417" i="1"/>
  <c r="LM417" i="1"/>
  <c r="LL417" i="1"/>
  <c r="LK417" i="1"/>
  <c r="LJ417" i="1"/>
  <c r="LI417" i="1"/>
  <c r="LH417" i="1"/>
  <c r="LG417" i="1"/>
  <c r="LF417" i="1"/>
  <c r="LE417" i="1"/>
  <c r="LD417" i="1"/>
  <c r="LC417" i="1"/>
  <c r="LB417" i="1"/>
  <c r="LA417" i="1"/>
  <c r="KZ417" i="1"/>
  <c r="KY417" i="1"/>
  <c r="KX417" i="1"/>
  <c r="KW417" i="1"/>
  <c r="KV417" i="1"/>
  <c r="KU417" i="1"/>
  <c r="KT417" i="1"/>
  <c r="KS417" i="1"/>
  <c r="KR417" i="1"/>
  <c r="KQ417" i="1"/>
  <c r="KP417" i="1"/>
  <c r="KO417" i="1"/>
  <c r="KN417" i="1"/>
  <c r="KM417" i="1"/>
  <c r="KL417" i="1"/>
  <c r="KK417" i="1"/>
  <c r="KJ417" i="1"/>
  <c r="KI417" i="1"/>
  <c r="KH417" i="1"/>
  <c r="KG417" i="1"/>
  <c r="KF417" i="1"/>
  <c r="KE417" i="1"/>
  <c r="KD417" i="1"/>
  <c r="KC417" i="1"/>
  <c r="KB417" i="1"/>
  <c r="KA417" i="1"/>
  <c r="JZ417" i="1"/>
  <c r="JY417" i="1"/>
  <c r="JX417" i="1"/>
  <c r="JW417" i="1"/>
  <c r="JV417" i="1"/>
  <c r="JU417" i="1"/>
  <c r="JT417" i="1"/>
  <c r="JS417" i="1"/>
  <c r="JR417" i="1"/>
  <c r="JQ417" i="1"/>
  <c r="JP417" i="1"/>
  <c r="JO417" i="1"/>
  <c r="JN417" i="1"/>
  <c r="JM417" i="1"/>
  <c r="JL417" i="1"/>
  <c r="JK417" i="1"/>
  <c r="JJ417" i="1"/>
  <c r="JI417" i="1"/>
  <c r="JH417" i="1"/>
  <c r="JG417" i="1"/>
  <c r="JF417" i="1"/>
  <c r="JE417" i="1"/>
  <c r="JD417" i="1"/>
  <c r="JC417" i="1"/>
  <c r="JB417" i="1"/>
  <c r="JA417" i="1"/>
  <c r="IZ417" i="1"/>
  <c r="IY417" i="1"/>
  <c r="IX417" i="1"/>
  <c r="IW417" i="1"/>
  <c r="IV417" i="1"/>
  <c r="IU417" i="1"/>
  <c r="IT417" i="1"/>
  <c r="IS417" i="1"/>
  <c r="IR417" i="1"/>
  <c r="IQ417" i="1"/>
  <c r="IP417" i="1"/>
  <c r="IO417" i="1"/>
  <c r="IN417" i="1"/>
  <c r="IM417" i="1"/>
  <c r="IL417" i="1"/>
  <c r="IK417" i="1"/>
  <c r="IJ417" i="1"/>
  <c r="II417" i="1"/>
  <c r="IH417" i="1"/>
  <c r="IG417" i="1"/>
  <c r="IF417" i="1"/>
  <c r="IE417" i="1"/>
  <c r="ID417" i="1"/>
  <c r="IC417" i="1"/>
  <c r="IB417" i="1"/>
  <c r="IA417" i="1"/>
  <c r="HZ417" i="1"/>
  <c r="HY417" i="1"/>
  <c r="HX417" i="1"/>
  <c r="HW417" i="1"/>
  <c r="HV417" i="1"/>
  <c r="HU417" i="1"/>
  <c r="HT417" i="1"/>
  <c r="HS417" i="1"/>
  <c r="HR417" i="1"/>
  <c r="HQ417" i="1"/>
  <c r="HP417" i="1"/>
  <c r="HO417" i="1"/>
  <c r="HN417" i="1"/>
  <c r="HM417" i="1"/>
  <c r="HL417" i="1"/>
  <c r="HK417" i="1"/>
  <c r="HJ417" i="1"/>
  <c r="HI417" i="1"/>
  <c r="HH417" i="1"/>
  <c r="HG417" i="1"/>
  <c r="HF417" i="1"/>
  <c r="HE417" i="1"/>
  <c r="HD417" i="1"/>
  <c r="HC417" i="1"/>
  <c r="HB417" i="1"/>
  <c r="HA417" i="1"/>
  <c r="GZ417" i="1"/>
  <c r="GY417" i="1"/>
  <c r="GX417" i="1"/>
  <c r="GW417" i="1"/>
  <c r="GV417" i="1"/>
  <c r="GU417" i="1"/>
  <c r="GT417" i="1"/>
  <c r="GS417" i="1"/>
  <c r="GR417" i="1"/>
  <c r="GQ417" i="1"/>
  <c r="GP417" i="1"/>
  <c r="GO417" i="1"/>
  <c r="GN417" i="1"/>
  <c r="GM417" i="1"/>
  <c r="GL417" i="1"/>
  <c r="GK417" i="1"/>
  <c r="GJ417" i="1"/>
  <c r="GI417" i="1"/>
  <c r="GH417" i="1"/>
  <c r="GG417" i="1"/>
  <c r="GF417" i="1"/>
  <c r="GE417" i="1"/>
  <c r="GD417" i="1"/>
  <c r="GC417" i="1"/>
  <c r="GB417" i="1"/>
  <c r="GA417" i="1"/>
  <c r="FZ417" i="1"/>
  <c r="FY417" i="1"/>
  <c r="FX417" i="1"/>
  <c r="FW417" i="1"/>
  <c r="FV417" i="1"/>
  <c r="FU417" i="1"/>
  <c r="FT417" i="1"/>
  <c r="FS417" i="1"/>
  <c r="FR417" i="1"/>
  <c r="FQ417" i="1"/>
  <c r="FP417" i="1"/>
  <c r="FO417" i="1"/>
  <c r="FN417" i="1"/>
  <c r="FM417" i="1"/>
  <c r="FL417" i="1"/>
  <c r="FK417" i="1"/>
  <c r="FJ417" i="1"/>
  <c r="FI417" i="1"/>
  <c r="FH417" i="1"/>
  <c r="FG417" i="1"/>
  <c r="FF417" i="1"/>
  <c r="FE417" i="1"/>
  <c r="FD417" i="1"/>
  <c r="FC417" i="1"/>
  <c r="FB417" i="1"/>
  <c r="FA417" i="1"/>
  <c r="EZ417" i="1"/>
  <c r="EY417" i="1"/>
  <c r="EX417" i="1"/>
  <c r="EW417" i="1"/>
  <c r="EV417" i="1"/>
  <c r="EU417" i="1"/>
  <c r="ET417" i="1"/>
  <c r="ES417" i="1"/>
  <c r="ER417" i="1"/>
  <c r="EQ417" i="1"/>
  <c r="EP417" i="1"/>
  <c r="EO417" i="1"/>
  <c r="EN417" i="1"/>
  <c r="EM417" i="1"/>
  <c r="EL417" i="1"/>
  <c r="EK417" i="1"/>
  <c r="EJ417" i="1"/>
  <c r="EI417" i="1"/>
  <c r="EH417" i="1"/>
  <c r="EG417" i="1"/>
  <c r="EF417" i="1"/>
  <c r="EE417" i="1"/>
  <c r="ED417" i="1"/>
  <c r="EC417" i="1"/>
  <c r="EB417" i="1"/>
  <c r="EA417" i="1"/>
  <c r="DZ417" i="1"/>
  <c r="DY417" i="1"/>
  <c r="DX417" i="1"/>
  <c r="DW417" i="1"/>
  <c r="DV417" i="1"/>
  <c r="DU417" i="1"/>
  <c r="DT417" i="1"/>
  <c r="DS417" i="1"/>
  <c r="DR417" i="1"/>
  <c r="DQ417" i="1"/>
  <c r="DP417" i="1"/>
  <c r="DO417" i="1"/>
  <c r="DN417" i="1"/>
  <c r="DM417" i="1"/>
  <c r="DL417" i="1"/>
  <c r="DK417" i="1"/>
  <c r="DJ417" i="1"/>
  <c r="DI417" i="1"/>
  <c r="DH417" i="1"/>
  <c r="DG417" i="1"/>
  <c r="DF417" i="1"/>
  <c r="DE417" i="1"/>
  <c r="DD417" i="1"/>
  <c r="DC417" i="1"/>
  <c r="DB417" i="1"/>
  <c r="DA417" i="1"/>
  <c r="CZ417" i="1"/>
  <c r="CY417" i="1"/>
  <c r="CX417" i="1"/>
  <c r="CW417" i="1"/>
  <c r="CV417" i="1"/>
  <c r="CU417" i="1"/>
  <c r="CT417" i="1"/>
  <c r="CS417" i="1"/>
  <c r="CR417" i="1"/>
  <c r="CQ417" i="1"/>
  <c r="CP417" i="1"/>
  <c r="CO417" i="1"/>
  <c r="CN417" i="1"/>
  <c r="CM417" i="1"/>
  <c r="CL417" i="1"/>
  <c r="CK417" i="1"/>
  <c r="CJ417" i="1"/>
  <c r="CI417" i="1"/>
  <c r="CH417" i="1"/>
  <c r="CG417" i="1"/>
  <c r="CF417" i="1"/>
  <c r="CE417" i="1"/>
  <c r="CD417" i="1"/>
  <c r="CC417" i="1"/>
  <c r="CB417" i="1"/>
  <c r="CA417" i="1"/>
  <c r="BZ417" i="1"/>
  <c r="BY417" i="1"/>
  <c r="BX417" i="1"/>
  <c r="BW417" i="1"/>
  <c r="BV417" i="1"/>
  <c r="BU417" i="1"/>
  <c r="BT417" i="1"/>
  <c r="BS417" i="1"/>
  <c r="BR417" i="1"/>
  <c r="BQ417" i="1"/>
  <c r="BP417" i="1"/>
  <c r="BO417" i="1"/>
  <c r="BN417" i="1"/>
  <c r="BM417" i="1"/>
  <c r="BL417" i="1"/>
  <c r="BK417" i="1"/>
  <c r="BJ417" i="1"/>
  <c r="BI417" i="1"/>
  <c r="BH417" i="1"/>
  <c r="BG417" i="1"/>
  <c r="BF417" i="1"/>
  <c r="BE417" i="1"/>
  <c r="BD417" i="1"/>
  <c r="BC417" i="1"/>
  <c r="BB417" i="1"/>
  <c r="BA417" i="1"/>
  <c r="AZ417" i="1"/>
  <c r="AY417"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s="1"/>
  <c r="AA417" i="1"/>
  <c r="Y417" i="1"/>
  <c r="X417" i="1"/>
  <c r="V417" i="1"/>
  <c r="T417" i="1"/>
  <c r="R417" i="1"/>
  <c r="P417" i="1"/>
  <c r="N417" i="1"/>
  <c r="L417" i="1"/>
  <c r="J417" i="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C186" i="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Z434" i="1" l="1"/>
  <c r="OG452" i="1"/>
  <c r="OG438" i="1"/>
  <c r="OI438" i="1" s="1"/>
  <c r="Z452" i="1"/>
  <c r="OI452" i="1"/>
  <c r="OI454" i="1"/>
  <c r="OI417" i="1"/>
  <c r="Z417" i="1"/>
  <c r="OI419" i="1"/>
  <c r="Z174" i="1"/>
  <c r="OG442" i="1"/>
  <c r="OI442" i="1" s="1"/>
  <c r="AB186" i="1"/>
  <c r="OG186" i="1"/>
  <c r="OI186" i="1" s="1"/>
  <c r="OG434" i="1"/>
  <c r="OI434" i="1" s="1"/>
  <c r="Z170" i="1"/>
  <c r="OG174" i="1"/>
  <c r="OI174" i="1" s="1"/>
  <c r="OG170" i="1"/>
  <c r="AB170" i="1"/>
  <c r="Z277" i="1"/>
  <c r="OG277" i="1"/>
  <c r="Z438" i="1"/>
  <c r="Z442" i="1"/>
  <c r="Z446" i="1"/>
  <c r="OG446" i="1"/>
  <c r="OG182" i="1"/>
  <c r="Z182" i="1"/>
  <c r="Z186" i="1"/>
  <c r="AB182" i="1"/>
  <c r="OI182" i="1"/>
  <c r="AC446" i="1"/>
  <c r="AB446" i="1" s="1"/>
  <c r="OI446" i="1"/>
  <c r="AC442" i="1"/>
  <c r="AB442" i="1" s="1"/>
  <c r="AC438" i="1"/>
  <c r="AB438" i="1" s="1"/>
  <c r="AC434" i="1"/>
  <c r="AB434" i="1" s="1"/>
  <c r="AC277" i="1"/>
  <c r="AB277" i="1" s="1"/>
  <c r="OI277" i="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Z158" i="1" s="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H150" i="1"/>
  <c r="OF150" i="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G142" i="1" s="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Z134" i="1" s="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Z130" i="1" s="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Z118" i="1" s="1"/>
  <c r="J118" i="1"/>
  <c r="OJ118" i="1" s="1"/>
  <c r="G118" i="1"/>
  <c r="H118" i="1"/>
  <c r="AC117" i="1"/>
  <c r="AC116" i="1"/>
  <c r="AC114" i="1" s="1"/>
  <c r="AB114" i="1" s="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H110" i="1"/>
  <c r="OF110" i="1"/>
  <c r="AA110" i="1"/>
  <c r="Y110" i="1"/>
  <c r="X110" i="1"/>
  <c r="Z110" i="1" s="1"/>
  <c r="V110" i="1"/>
  <c r="T110" i="1"/>
  <c r="R110" i="1"/>
  <c r="P110" i="1"/>
  <c r="N110" i="1"/>
  <c r="L110" i="1"/>
  <c r="J110" i="1"/>
  <c r="OJ110" i="1" s="1"/>
  <c r="H110" i="1"/>
  <c r="G110" i="1"/>
  <c r="AC118" i="1" l="1"/>
  <c r="AB118" i="1" s="1"/>
  <c r="AC150" i="1"/>
  <c r="Z162" i="1"/>
  <c r="Z114" i="1"/>
  <c r="Z142" i="1"/>
  <c r="OG118" i="1"/>
  <c r="OI118" i="1" s="1"/>
  <c r="Z150" i="1"/>
  <c r="OG110" i="1"/>
  <c r="OI110" i="1" s="1"/>
  <c r="AC110" i="1"/>
  <c r="AB110" i="1" s="1"/>
  <c r="OG114" i="1"/>
  <c r="OI114" i="1"/>
  <c r="OG130" i="1"/>
  <c r="OI130" i="1" s="1"/>
  <c r="OG134" i="1"/>
  <c r="AC134" i="1"/>
  <c r="AB134" i="1" s="1"/>
  <c r="Z138" i="1"/>
  <c r="AC130" i="1"/>
  <c r="OG138" i="1"/>
  <c r="OI138" i="1" s="1"/>
  <c r="AC138" i="1"/>
  <c r="AB138" i="1" s="1"/>
  <c r="AC142" i="1"/>
  <c r="OI142" i="1"/>
  <c r="OG150" i="1"/>
  <c r="OI150" i="1" s="1"/>
  <c r="AB150" i="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Z273" i="1" l="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G412" i="1"/>
  <c r="OI412" i="1" s="1"/>
  <c r="AC408" i="1"/>
  <c r="AB408" i="1" s="1"/>
  <c r="AB412" i="1"/>
  <c r="OI408" i="1"/>
  <c r="AC404" i="1"/>
  <c r="AB404" i="1" s="1"/>
  <c r="AC125" i="1" l="1"/>
  <c r="AC124" i="1"/>
  <c r="AC123" i="1"/>
  <c r="AC122" i="1" s="1"/>
  <c r="I123" i="1"/>
  <c r="OX122" i="1"/>
  <c r="OV122" i="1"/>
  <c r="OT122" i="1"/>
  <c r="OR122" i="1"/>
  <c r="OP122" i="1"/>
  <c r="ON122" i="1"/>
  <c r="OL122" i="1"/>
  <c r="OH122" i="1"/>
  <c r="OF122" i="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D104"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s="1"/>
  <c r="OG102" i="1" l="1"/>
  <c r="OI102" i="1" s="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189" i="1" l="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49" i="1" l="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189" i="1" l="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189" i="1" l="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H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95" i="1" l="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0"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B421" i="1" s="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B456" i="1" s="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78" i="1" l="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G523" i="1" s="1"/>
  <c r="H74" i="1"/>
  <c r="H523" i="1" s="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6" i="1" l="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189" i="1" l="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189" i="1" l="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189" i="1" l="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189" i="1" l="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26" i="1" l="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189" i="1" l="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188" i="1" l="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188" i="1" l="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189" i="1" l="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188" i="1" l="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189" i="1" l="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189" i="1" l="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189" i="1" l="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189" i="1" l="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189" i="1" l="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189" i="1" l="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189" i="1" l="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189" i="1" l="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188" i="1" l="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189" i="1" l="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189" i="1" l="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188" i="1" l="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188" i="1" l="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188" i="1" l="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189" i="1" l="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189" i="1" l="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189" i="1" l="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189" i="1" l="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189" i="1" l="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189" i="1" l="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189" i="1" l="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188" i="1" l="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189" i="1" l="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189" i="1" l="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189" i="1" l="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189" i="1" l="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189" i="1" l="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188" i="1" l="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188" i="1" l="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188" i="1" l="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189" i="1" l="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189" i="1" l="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189" i="1" l="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189" i="1" l="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189" i="1" l="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188" i="1" l="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188" i="1" l="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188" i="1" l="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189" i="1" l="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188" i="1" l="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188" i="1" l="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189" i="1" l="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189" i="1" l="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189" i="1" l="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189" i="1" l="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189" i="1" l="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189" i="1" l="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188" i="1" l="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188" i="1" l="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189" i="1" l="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189" i="1" l="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187" i="1" l="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189" i="1" l="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189" i="1" l="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189" i="1" l="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188" i="1" l="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188" i="1" l="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189" i="1" l="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189" i="1" l="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189" i="1" l="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188" i="1" l="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189" i="1" l="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189" i="1" l="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188" i="1" l="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188" i="1" l="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189" i="1" l="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189" i="1" l="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189" i="1" l="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189" i="1" l="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189" i="1" l="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189" i="1" l="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188" i="1" l="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188" i="1" l="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189" i="1" l="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189" i="1" l="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187" i="1" l="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188" i="1" l="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188" i="1" l="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189" i="1" l="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188" i="1" l="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188" i="1" l="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189" i="1" l="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189" i="1" l="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189" i="1" l="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189" i="1" l="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189" i="1" l="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189" i="1" l="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188" i="1" l="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188" i="1" l="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189" i="1" l="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189" i="1" l="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188" i="1" l="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188" i="1" l="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189" i="1" l="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189" i="1" l="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188" i="1" l="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188" i="1" l="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189" i="1" l="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189" i="1" l="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188" i="1" l="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188" i="1" l="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188" i="1" l="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189" i="1" l="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188" i="1" l="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188" i="1" l="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189" i="1" l="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189" i="1" l="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189" i="1" l="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189" i="1" l="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189" i="1" l="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189" i="1" l="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188" i="1" l="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188" i="1" l="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189" i="1" l="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189" i="1" l="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188" i="1" l="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189" i="1" l="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189" i="1" l="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189" i="1" l="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188" i="1" l="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188" i="1" l="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189" i="1" l="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189" i="1" l="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189" i="1" l="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188" i="1" l="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189" i="1" l="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189" i="1" l="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188" i="1" l="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188" i="1" l="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189" i="1" l="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189" i="1" l="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189" i="1" l="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189" i="1" l="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189" i="1" l="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189" i="1" l="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188" i="1" l="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188" i="1" l="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189" i="1" l="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189" i="1" l="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188" i="1" l="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188" i="1" l="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188" i="1" l="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189" i="1" l="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188" i="1" l="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188" i="1" l="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189" i="1" l="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189" i="1" l="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189" i="1" l="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189" i="1" l="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189" i="1" l="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189" i="1" l="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188" i="1" l="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188" i="1" l="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189" i="1" l="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189" i="1" l="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188" i="1" l="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188" i="1" l="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189" i="1" l="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189" i="1" l="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188" i="1" l="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188" i="1" l="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189" i="1" l="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189" i="1" l="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188" i="1" l="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188" i="1" l="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188" i="1" l="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189" i="1" l="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188" i="1" l="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188" i="1" l="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189" i="1" l="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189" i="1" l="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189" i="1" l="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189" i="1" l="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189" i="1" l="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189" i="1" l="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188" i="1" l="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188" i="1" l="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189" i="1" l="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189" i="1" l="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189" i="1" l="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189" i="1" l="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189" i="1" l="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189" i="1" l="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188" i="1" l="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188" i="1" l="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189" i="1" l="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189" i="1" l="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189" i="1" l="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188" i="1" l="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189" i="1" l="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189" i="1" l="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188" i="1" l="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188" i="1" l="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189" i="1" l="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189" i="1" l="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189" i="1" l="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189" i="1" l="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189" i="1" l="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189" i="1" l="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188" i="1" l="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188" i="1" l="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189" i="1" l="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189" i="1" l="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187" i="1" l="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188" i="1" l="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188" i="1" l="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189" i="1" l="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188" i="1" l="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188" i="1" l="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189" i="1" l="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189" i="1" l="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189" i="1" l="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189" i="1" l="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188" i="1" l="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189" i="1" l="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188" i="1" l="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188" i="1" l="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189" i="1" l="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189" i="1" l="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188" i="1" l="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188" i="1" l="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189" i="1" l="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189" i="1" l="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188" i="1" l="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188" i="1" l="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189" i="1" l="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189" i="1" l="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188" i="1" l="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188" i="1" l="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188" i="1" l="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189" i="1" l="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188" i="1" l="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188" i="1" l="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189" i="1" l="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189" i="1" l="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189" i="1" l="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188" i="1" l="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189" i="1" l="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189" i="1" l="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188" i="1" l="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188" i="1" l="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189" i="1" l="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189" i="1" l="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188" i="1" l="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188" i="1" l="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188" i="1" l="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189" i="1" l="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188" i="1" l="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188" i="1" l="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189" i="1" l="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189" i="1" l="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189" i="1" l="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188" i="1" l="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188" i="1" l="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189" i="1" l="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188" i="1" l="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188" i="1" l="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189" i="1" l="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189" i="1" l="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189" i="1" l="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188" i="1" l="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189" i="1" l="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189" i="1" l="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188" i="1" l="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188" i="1" l="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189" i="1" l="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189" i="1" l="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188" i="1" l="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188" i="1" l="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188" i="1" l="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189" i="1" l="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188" i="1" l="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188" i="1" l="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189" i="1" l="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189" i="1" l="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189" i="1" l="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188" i="1" l="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188" i="1" l="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189" i="1" l="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188" i="1" l="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188" i="1" l="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189" i="1" l="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189" i="1" l="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188" i="1" l="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188" i="1" l="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189" i="1" l="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189" i="1" l="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188" i="1" l="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188" i="1" l="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189" i="1" l="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189" i="1" l="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188" i="1" l="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188" i="1" l="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188" i="1" l="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189" i="1" l="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188" i="1" l="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188" i="1" l="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189" i="1" l="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189" i="1" l="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189" i="1" l="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188" i="1" l="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189" i="1" l="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189" i="1" l="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188" i="1" l="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188" i="1" l="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189" i="1" l="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189" i="1" l="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188" i="1" l="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188" i="1" l="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188" i="1" l="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189" i="1" l="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188" i="1" l="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188" i="1" l="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189" i="1" l="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189" i="1" l="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189" i="1" l="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188" i="1" l="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188" i="1" l="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189" i="1" l="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188" i="1" l="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188" i="1" l="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189" i="1" l="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189" i="1" l="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189" i="1" l="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188" i="1" l="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189" i="1" l="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189" i="1" l="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188" i="1" l="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188" i="1" l="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189" i="1" l="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189" i="1" l="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188" i="1" l="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188" i="1" l="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188" i="1" l="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189" i="1" l="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188" i="1" l="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188" i="1" l="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189" i="1" l="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189" i="1" l="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189" i="1" l="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188" i="1" l="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189" i="1" l="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189" i="1" l="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188" i="1" l="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188" i="1" l="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189" i="1" l="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189" i="1" l="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<sst xmlns="http://schemas.openxmlformats.org/spreadsheetml/2006/main" count="946" uniqueCount="440">
  <si>
    <t>Sustambintų darbų kiekių žiniaraštis / darbų vykdymo grafikas / atliktų darbų aktas</t>
  </si>
  <si>
    <t>Pirkimo pavadinimas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</si>
  <si>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</si>
  <si>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</si>
  <si>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</si>
  <si>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</si>
  <si>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</si>
  <si>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</si>
  <si>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</si>
  <si>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</si>
  <si>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</si>
  <si>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</si>
  <si>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</si>
  <si>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</si>
  <si>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</si>
  <si>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</si>
  <si>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</si>
  <si>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</si>
  <si>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</si>
  <si>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</si>
  <si>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</si>
  <si>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</si>
  <si>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</si>
  <si>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</si>
  <si>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</si>
  <si>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</si>
  <si>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</si>
  <si>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</si>
  <si>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</si>
  <si>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</si>
  <si>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</si>
  <si>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</si>
  <si>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</si>
  <si>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</si>
  <si>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</si>
  <si>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</si>
  <si>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</si>
  <si>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</si>
  <si>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</si>
  <si>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</si>
  <si>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</si>
  <si>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</si>
  <si>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</si>
  <si>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</si>
  <si>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</si>
  <si>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</si>
  <si>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</si>
  <si>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</si>
  <si>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</si>
  <si>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</si>
  <si>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</si>
  <si>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</si>
  <si>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</si>
  <si>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</si>
  <si>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</si>
  <si>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</si>
  <si>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</si>
  <si>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</si>
  <si>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</si>
  <si>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</si>
  <si>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</si>
  <si>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</si>
  <si>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</si>
  <si>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</si>
  <si>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</si>
  <si>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</si>
  <si>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</si>
  <si>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</si>
  <si>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</si>
  <si>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</si>
  <si>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</si>
  <si>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</si>
  <si>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</si>
  <si>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</si>
  <si>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</si>
  <si>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</si>
  <si>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</si>
  <si>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</si>
  <si>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</si>
  <si>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</si>
  <si>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</si>
  <si>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</si>
  <si>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</si>
  <si>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</si>
  <si>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</si>
  <si>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</si>
  <si>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</si>
  <si>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</si>
  <si>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</si>
  <si>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</si>
  <si>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</si>
  <si>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</si>
  <si>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</si>
  <si>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</si>
  <si>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</si>
  <si>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</si>
  <si>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</si>
  <si>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</si>
  <si>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</si>
  <si>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</si>
  <si>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</si>
  <si>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</si>
  <si>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</si>
  <si>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</si>
  <si>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</si>
  <si>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</si>
  <si>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</si>
  <si>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</si>
  <si>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</si>
  <si>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</si>
  <si>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</si>
  <si>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</si>
  <si>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</si>
  <si>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</si>
  <si>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</si>
  <si>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</si>
  <si>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</si>
  <si>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</si>
  <si>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</si>
  <si>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</si>
  <si>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</si>
  <si>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</si>
  <si>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</si>
  <si>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</si>
  <si>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</si>
  <si>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</si>
  <si>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</si>
  <si>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</si>
  <si>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</si>
  <si>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</si>
  <si>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</si>
  <si>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</si>
  <si>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</si>
  <si>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</si>
  <si>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</si>
  <si>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</si>
  <si>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</si>
  <si>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</si>
  <si>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</si>
  <si>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</si>
  <si>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</si>
  <si>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</si>
  <si>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</si>
  <si>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</si>
  <si>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</si>
  <si>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</si>
  <si>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</si>
  <si>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</si>
  <si>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</si>
  <si>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</si>
  <si>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</si>
  <si>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</si>
  <si>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</si>
  <si>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</si>
  <si>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</si>
  <si>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</si>
  <si>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</si>
  <si>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</si>
  <si>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</si>
  <si>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</si>
  <si>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</si>
  <si>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</si>
  <si>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</si>
  <si>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</si>
  <si>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</si>
  <si>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</si>
  <si>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</si>
  <si>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</si>
  <si>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</si>
  <si>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</si>
  <si>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</si>
  <si>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</si>
  <si>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</si>
  <si>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</si>
  <si>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</si>
  <si>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</si>
  <si>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</si>
  <si>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</si>
  <si>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</si>
  <si>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</si>
  <si>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</si>
  <si>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</si>
  <si>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</si>
  <si>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</si>
  <si>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</si>
  <si>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</si>
  <si>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</si>
  <si>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</si>
  <si>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</si>
  <si>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</si>
  <si>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</si>
  <si>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</si>
  <si>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</si>
  <si>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</si>
  <si>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</si>
  <si>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</si>
  <si>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</si>
  <si>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</si>
  <si>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</si>
  <si>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</si>
  <si>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</si>
  <si>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</si>
  <si>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</si>
  <si>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</si>
  <si>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</si>
  <si>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</si>
  <si>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</si>
  <si>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</si>
  <si>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</si>
  <si>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</si>
  <si>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</si>
  <si>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</si>
  <si>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</si>
  <si>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</si>
  <si>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</si>
  <si>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</si>
  <si>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</si>
  <si>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</si>
  <si>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</si>
  <si>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</si>
  <si>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</si>
  <si>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</si>
  <si>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</si>
  <si>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</si>
  <si>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</si>
  <si>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</si>
  <si>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</si>
  <si>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</si>
  <si>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</si>
  <si>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</si>
  <si>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</si>
  <si>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</si>
  <si>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</si>
  <si>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</si>
  <si>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</si>
  <si>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</si>
  <si>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</si>
  <si>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</si>
  <si>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</si>
  <si>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</si>
  <si>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</si>
  <si>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</si>
  <si>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</si>
  <si>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</si>
  <si>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</si>
  <si>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</si>
  <si>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</si>
  <si>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</si>
  <si>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</si>
  <si>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</si>
  <si>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</si>
  <si>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</si>
  <si>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</si>
  <si>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</si>
  <si>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</si>
  <si>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</si>
  <si>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</si>
  <si>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</si>
  <si>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</si>
  <si>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</si>
  <si>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</si>
  <si>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</si>
  <si>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</si>
  <si>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</si>
  <si>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</si>
  <si>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</si>
  <si>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</si>
  <si>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</si>
  <si>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</si>
  <si>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</si>
  <si>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</si>
  <si>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</si>
  <si>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</si>
  <si>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</si>
  <si>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</si>
  <si>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</si>
  <si>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</si>
  <si>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</si>
  <si>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</si>
  <si>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</si>
  <si>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</si>
  <si>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</si>
  <si>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</si>
  <si>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</si>
  <si>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</si>
  <si>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</si>
  <si>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</si>
  <si>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</si>
  <si>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</si>
  <si>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</si>
  <si>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</si>
  <si>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</si>
  <si>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</si>
  <si>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</si>
  <si>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</si>
  <si>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</si>
  <si>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</si>
  <si>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</si>
  <si>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</si>
  <si>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</si>
  <si>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</si>
  <si>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</si>
  <si>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</si>
  <si>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</si>
  <si>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</si>
  <si>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</si>
  <si>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</si>
  <si>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</si>
  <si>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</si>
  <si>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</si>
  <si>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</si>
  <si>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</si>
  <si>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</si>
  <si>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</si>
  <si>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</si>
  <si>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</si>
  <si>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</si>
  <si>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</si>
  <si>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</si>
  <si>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</si>
  <si>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</si>
  <si>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</si>
  <si>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</si>
  <si>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</si>
  <si>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</si>
  <si>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</si>
  <si>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</si>
  <si>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</si>
  <si>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</si>
  <si>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</si>
  <si>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</si>
  <si>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</si>
  <si>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</si>
  <si>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</si>
  <si>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</si>
  <si>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</si>
  <si>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</si>
  <si>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</si>
  <si>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</si>
  <si>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</si>
  <si>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</si>
  <si>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</si>
  <si>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</si>
  <si>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</si>
  <si>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</si>
  <si>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</si>
  <si>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</si>
  <si>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</si>
  <si>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</si>
  <si>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</si>
  <si>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</si>
  <si>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</si>
  <si>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</si>
  <si>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</si>
  <si>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</si>
  <si>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</si>
  <si>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</si>
  <si>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</si>
  <si>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</si>
  <si>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</si>
  <si>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</si>
  <si>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</si>
  <si>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</si>
  <si>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</si>
  <si>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</si>
  <si>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</si>
  <si>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</si>
  <si>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</si>
  <si>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</si>
  <si>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</si>
  <si>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</si>
  <si>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</si>
  <si>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</si>
  <si>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</si>
  <si>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</si>
  <si>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</si>
  <si>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</si>
  <si>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</si>
  <si>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</si>
  <si>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</si>
  <si>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</si>
  <si>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</si>
  <si>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</si>
  <si>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</si>
  <si>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</si>
  <si>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</si>
  <si>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</si>
  <si>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</si>
  <si>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</si>
  <si>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</si>
  <si>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</si>
  <si>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</si>
  <si>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</si>
  <si>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</si>
  <si>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</si>
  <si>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</si>
  <si>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</si>
  <si>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</si>
  <si>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</si>
  <si>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</si>
  <si>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</si>
  <si>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</si>
  <si>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</si>
  <si>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</si>
  <si>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</si>
  <si>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</si>
  <si>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</si>
  <si>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</si>
  <si>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</si>
  <si>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</si>
  <si>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</si>
  <si>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</si>
  <si>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</si>
  <si>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</si>
  <si>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</si>
  <si>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</si>
  <si>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</si>
  <si>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</si>
  <si>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</si>
  <si>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</si>
  <si>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</si>
  <si>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</si>
  <si>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</si>
  <si>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</si>
  <si>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</si>
  <si>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</si>
  <si>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</si>
  <si>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</si>
  <si>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</si>
  <si>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</si>
  <si>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</si>
  <si>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</si>
  <si>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</si>
  <si>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</si>
  <si>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</si>
  <si>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0,4 kV KL Al 4x70mm2</t>
  </si>
  <si>
    <t>0,4 kV KL Al 4x150mm2</t>
  </si>
  <si>
    <t>0,4 kV KL Al 4x240mm2</t>
  </si>
  <si>
    <t>Proj. MTT - L‐TR184 PM1</t>
  </si>
  <si>
    <t>Proj. MTT - L-TR1287 PM1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</si>
</sst>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6" zoomScaleNormal="60" workbookViewId="0">
      <pane ySplit="20" topLeftCell="A490" activePane="bottomLeft" state="frozen"/>
      <selection pane="bottomLeft" activeCell="F273" sqref="F273"/>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4" t="s">
        <v>0</v>
      </c>
      <c r="B1" s="304"/>
      <c r="C1" s="304"/>
      <c r="D1" s="304"/>
      <c r="E1" s="304"/>
      <c r="F1" s="304"/>
      <c r="G1" s="304"/>
      <c r="H1" s="304"/>
      <c r="I1" s="96"/>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4"/>
      <c r="BR1" s="284"/>
      <c r="BS1" s="284"/>
      <c r="BT1" s="284"/>
      <c r="BU1" s="284"/>
      <c r="BV1" s="284"/>
      <c r="BW1" s="284"/>
      <c r="BX1" s="284"/>
      <c r="BY1" s="284"/>
      <c r="BZ1" s="284"/>
      <c r="CA1" s="284"/>
      <c r="CB1" s="284"/>
      <c r="CC1" s="284"/>
      <c r="CD1" s="284"/>
      <c r="CE1" s="284"/>
      <c r="CF1" s="284"/>
      <c r="CG1" s="284"/>
      <c r="CH1" s="284"/>
      <c r="CI1" s="284"/>
      <c r="CJ1" s="284"/>
      <c r="CK1" s="284"/>
      <c r="CL1" s="284"/>
      <c r="CM1" s="284"/>
      <c r="CN1" s="284"/>
      <c r="CO1" s="284"/>
      <c r="CP1" s="284"/>
      <c r="CQ1" s="284"/>
      <c r="CR1" s="284"/>
      <c r="CS1" s="284"/>
      <c r="CT1" s="284"/>
      <c r="CU1" s="284"/>
      <c r="CV1" s="284"/>
      <c r="CW1" s="284"/>
      <c r="CX1" s="284"/>
      <c r="CY1" s="284"/>
      <c r="CZ1" s="284"/>
      <c r="DA1" s="284"/>
      <c r="DB1" s="284"/>
      <c r="DC1" s="284"/>
      <c r="DD1" s="284"/>
      <c r="DE1" s="284"/>
      <c r="DF1" s="284"/>
      <c r="DG1" s="284"/>
      <c r="DH1" s="284"/>
      <c r="DI1" s="284"/>
      <c r="DJ1" s="284"/>
      <c r="DK1" s="284"/>
      <c r="DL1" s="284"/>
      <c r="DM1" s="284"/>
      <c r="DN1" s="284"/>
      <c r="DO1" s="284"/>
      <c r="DP1" s="284"/>
      <c r="DQ1" s="284"/>
      <c r="DR1" s="284"/>
      <c r="DS1" s="284"/>
      <c r="DT1" s="284"/>
      <c r="DU1" s="284"/>
      <c r="DV1" s="284"/>
      <c r="DW1" s="284"/>
      <c r="DX1" s="284"/>
      <c r="DY1" s="284"/>
      <c r="DZ1" s="284"/>
      <c r="EA1" s="284"/>
      <c r="EB1" s="284"/>
      <c r="EC1" s="284"/>
      <c r="ED1" s="284"/>
      <c r="EE1" s="284"/>
      <c r="EF1" s="284"/>
      <c r="EG1" s="284"/>
      <c r="EH1" s="284"/>
      <c r="EI1" s="284"/>
      <c r="EJ1" s="284"/>
      <c r="EK1" s="284"/>
      <c r="EL1" s="284"/>
      <c r="EM1" s="284"/>
      <c r="EN1" s="284"/>
      <c r="EO1" s="284"/>
      <c r="EP1" s="284"/>
      <c r="EQ1" s="284"/>
      <c r="ER1" s="284"/>
      <c r="ES1" s="284"/>
      <c r="ET1" s="284"/>
      <c r="EU1" s="284"/>
      <c r="EV1" s="284"/>
      <c r="EW1" s="284"/>
      <c r="EX1" s="284"/>
      <c r="EY1" s="284"/>
      <c r="EZ1" s="284"/>
      <c r="FA1" s="284"/>
      <c r="FB1" s="284"/>
      <c r="FC1" s="284"/>
      <c r="FD1" s="284"/>
      <c r="FE1" s="284"/>
      <c r="FF1" s="284"/>
      <c r="FG1" s="284"/>
      <c r="FH1" s="284"/>
      <c r="FI1" s="284"/>
      <c r="FJ1" s="284"/>
      <c r="FK1" s="284"/>
      <c r="FL1" s="284"/>
      <c r="FM1" s="284"/>
      <c r="FN1" s="284"/>
      <c r="FO1" s="284"/>
      <c r="FP1" s="284"/>
      <c r="FQ1" s="284"/>
      <c r="FR1" s="284"/>
      <c r="FS1" s="284"/>
      <c r="FT1" s="284"/>
      <c r="FU1" s="284"/>
      <c r="FV1" s="284"/>
      <c r="FW1" s="284"/>
      <c r="FX1" s="284"/>
      <c r="FY1" s="284"/>
      <c r="FZ1" s="284"/>
      <c r="GA1" s="284"/>
      <c r="GB1" s="284"/>
      <c r="GC1" s="284"/>
      <c r="GD1" s="284"/>
      <c r="GE1" s="284"/>
      <c r="GF1" s="284"/>
      <c r="GG1" s="284"/>
      <c r="GH1" s="284"/>
      <c r="GI1" s="284"/>
      <c r="GJ1" s="284"/>
      <c r="GK1" s="284"/>
      <c r="GL1" s="284"/>
      <c r="GM1" s="284"/>
      <c r="GN1" s="284"/>
      <c r="GO1" s="284"/>
      <c r="GP1" s="284"/>
      <c r="GQ1" s="284"/>
      <c r="GR1" s="284"/>
      <c r="GS1" s="284"/>
      <c r="GT1" s="284"/>
      <c r="GU1" s="284"/>
      <c r="GV1" s="284"/>
      <c r="GW1" s="284"/>
      <c r="GX1" s="284"/>
      <c r="GY1" s="284"/>
      <c r="GZ1" s="284"/>
      <c r="HA1" s="284"/>
      <c r="HB1" s="284"/>
      <c r="HC1" s="284"/>
      <c r="HD1" s="284"/>
      <c r="HE1" s="284"/>
      <c r="HF1" s="284"/>
      <c r="HG1" s="284"/>
      <c r="HH1" s="284"/>
      <c r="HI1" s="284"/>
      <c r="HJ1" s="284"/>
      <c r="HK1" s="284"/>
      <c r="HL1" s="284"/>
      <c r="HM1" s="284"/>
      <c r="HN1" s="284"/>
      <c r="HO1" s="284"/>
      <c r="HP1" s="284"/>
      <c r="HQ1" s="284"/>
      <c r="HR1" s="284"/>
      <c r="HS1" s="284"/>
      <c r="HT1" s="284"/>
      <c r="HU1" s="284"/>
      <c r="HV1" s="284"/>
      <c r="HW1" s="284"/>
      <c r="HX1" s="284"/>
      <c r="HY1" s="284"/>
      <c r="HZ1" s="284"/>
      <c r="IA1" s="284"/>
      <c r="IB1" s="284"/>
      <c r="IC1" s="284"/>
      <c r="ID1" s="284"/>
      <c r="IE1" s="284"/>
      <c r="IF1" s="284"/>
      <c r="IG1" s="284"/>
      <c r="IH1" s="284"/>
      <c r="II1" s="284"/>
      <c r="IJ1" s="284"/>
      <c r="IK1" s="284"/>
      <c r="IL1" s="284"/>
      <c r="IM1" s="284"/>
      <c r="IN1" s="284"/>
      <c r="IO1" s="284"/>
      <c r="IP1" s="284"/>
      <c r="IQ1" s="284"/>
      <c r="IR1" s="284"/>
      <c r="IS1" s="284"/>
      <c r="IT1" s="284"/>
      <c r="IU1" s="284"/>
      <c r="IV1" s="284"/>
      <c r="IW1" s="284"/>
      <c r="IX1" s="284"/>
      <c r="IY1" s="284"/>
      <c r="IZ1" s="284"/>
      <c r="JA1" s="284"/>
      <c r="JB1" s="284"/>
      <c r="JC1" s="284"/>
      <c r="JD1" s="284"/>
      <c r="JE1" s="284"/>
      <c r="JF1" s="284"/>
      <c r="JG1" s="284"/>
      <c r="JH1" s="284"/>
      <c r="JI1" s="284"/>
      <c r="JJ1" s="284"/>
      <c r="JK1" s="284"/>
      <c r="JL1" s="284"/>
      <c r="JM1" s="284"/>
      <c r="JN1" s="284"/>
      <c r="JO1" s="284"/>
      <c r="JP1" s="284"/>
      <c r="JQ1" s="284"/>
      <c r="JR1" s="284"/>
      <c r="JS1" s="284"/>
      <c r="JT1" s="284"/>
      <c r="JU1" s="284"/>
      <c r="JV1" s="284"/>
      <c r="JW1" s="284"/>
      <c r="JX1" s="284"/>
      <c r="JY1" s="284"/>
      <c r="JZ1" s="284"/>
      <c r="KA1" s="284"/>
      <c r="KB1" s="284"/>
      <c r="KC1" s="284"/>
      <c r="KD1" s="284"/>
      <c r="KE1" s="284"/>
      <c r="KF1" s="284"/>
      <c r="KG1" s="284"/>
      <c r="KH1" s="284"/>
      <c r="KI1" s="284"/>
      <c r="KJ1" s="284"/>
      <c r="KK1" s="284"/>
      <c r="KL1" s="284"/>
      <c r="KM1" s="284"/>
      <c r="KN1" s="284"/>
      <c r="KO1" s="284"/>
      <c r="KP1" s="284"/>
      <c r="KQ1" s="284"/>
      <c r="KR1" s="284"/>
      <c r="KS1" s="284"/>
      <c r="KT1" s="284"/>
      <c r="KU1" s="284"/>
      <c r="KV1" s="284"/>
      <c r="KW1" s="284"/>
      <c r="KX1" s="284"/>
      <c r="KY1" s="284"/>
      <c r="KZ1" s="284"/>
      <c r="LA1" s="284"/>
      <c r="LB1" s="284"/>
      <c r="LC1" s="284"/>
      <c r="LD1" s="284"/>
      <c r="LE1" s="284"/>
      <c r="LF1" s="284"/>
      <c r="LG1" s="284"/>
      <c r="LH1" s="284"/>
      <c r="LI1" s="284"/>
      <c r="LJ1" s="284"/>
      <c r="LK1" s="284"/>
      <c r="LL1" s="284"/>
      <c r="LM1" s="284"/>
      <c r="LN1" s="284"/>
      <c r="LO1" s="284"/>
      <c r="LP1" s="284"/>
      <c r="LQ1" s="284"/>
      <c r="LR1" s="284"/>
      <c r="LS1" s="284"/>
      <c r="LT1" s="284"/>
      <c r="LU1" s="284"/>
      <c r="LV1" s="284"/>
      <c r="LW1" s="284"/>
      <c r="LX1" s="284"/>
      <c r="LY1" s="284"/>
      <c r="LZ1" s="284"/>
      <c r="MA1" s="284"/>
      <c r="MB1" s="284"/>
      <c r="MC1" s="284"/>
      <c r="MD1" s="284"/>
      <c r="ME1" s="284"/>
      <c r="MF1" s="284"/>
      <c r="MG1" s="284"/>
      <c r="MH1" s="284"/>
      <c r="MI1" s="284"/>
      <c r="MJ1" s="284"/>
      <c r="MK1" s="284"/>
      <c r="ML1" s="284"/>
      <c r="MM1" s="284"/>
      <c r="MN1" s="284"/>
      <c r="MO1" s="284"/>
      <c r="MP1" s="284"/>
      <c r="MQ1" s="284"/>
      <c r="MR1" s="284"/>
      <c r="MS1" s="284"/>
      <c r="MT1" s="284"/>
      <c r="MU1" s="284"/>
      <c r="MV1" s="284"/>
      <c r="MW1" s="284"/>
      <c r="MX1" s="284"/>
      <c r="MY1" s="284"/>
      <c r="MZ1" s="284"/>
      <c r="NA1" s="284"/>
      <c r="NB1" s="284"/>
      <c r="NC1" s="284"/>
      <c r="ND1" s="284"/>
      <c r="NE1" s="284"/>
      <c r="NF1" s="284"/>
      <c r="NG1" s="284"/>
      <c r="NH1" s="284"/>
      <c r="NI1" s="284"/>
      <c r="NJ1" s="284"/>
      <c r="NK1" s="284"/>
      <c r="NL1" s="284"/>
      <c r="NM1" s="284"/>
      <c r="NN1" s="284"/>
      <c r="NO1" s="284"/>
      <c r="NP1" s="284"/>
      <c r="NQ1" s="284"/>
      <c r="NR1" s="284"/>
      <c r="NS1" s="284"/>
      <c r="NT1" s="284"/>
      <c r="NU1" s="284"/>
      <c r="NV1" s="284"/>
      <c r="NW1" s="284"/>
      <c r="NX1" s="284"/>
      <c r="NY1" s="284"/>
      <c r="NZ1" s="284"/>
      <c r="OA1" s="284"/>
      <c r="OB1" s="284"/>
      <c r="OC1" s="284"/>
      <c r="OD1" s="284"/>
      <c r="OE1" s="58"/>
      <c r="OF1" s="58"/>
      <c r="OG1" s="58"/>
      <c r="OH1" s="58"/>
      <c r="OI1" s="58"/>
      <c r="OJ1" s="58"/>
      <c r="OK1" s="58"/>
      <c r="OL1" s="58"/>
    </row>
    <row r="2" spans="1:415" ht="16.149999999999999" customHeight="1" x14ac:dyDescent="0.2">
      <c r="A2" s="304" t="s">
        <v>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2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
      <c r="B4" s="4"/>
      <c r="C4" s="5"/>
      <c r="D4" s="5"/>
      <c r="E4" s="5"/>
      <c r="F4" s="7"/>
      <c r="G4" s="6"/>
      <c r="H4" s="6" t="s">
        <v>2</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3</v>
      </c>
      <c r="C5" s="308" t="s">
        <v>4</v>
      </c>
      <c r="D5" s="309"/>
      <c r="E5" s="309"/>
      <c r="F5" s="309"/>
      <c r="G5" s="309"/>
      <c r="H5" s="310"/>
      <c r="I5" s="98"/>
      <c r="J5" s="90" t="s">
        <v>5</v>
      </c>
      <c r="K5" s="28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6</v>
      </c>
      <c r="C7" s="307" t="s">
        <v>7</v>
      </c>
      <c r="D7" s="307"/>
      <c r="E7" s="307"/>
      <c r="F7" s="307"/>
      <c r="G7" s="307"/>
      <c r="H7" s="307"/>
      <c r="I7" s="228"/>
      <c r="J7" s="90" t="s">
        <v>8</v>
      </c>
      <c r="K7" s="229" t="s">
        <v>9</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10</v>
      </c>
      <c r="C8" s="321">
        <v>43466</v>
      </c>
      <c r="D8" s="322"/>
      <c r="E8" s="322"/>
      <c r="F8" s="322"/>
      <c r="G8" s="322"/>
      <c r="H8" s="322"/>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11</v>
      </c>
      <c r="C9" s="314" t="s">
        <v>12</v>
      </c>
      <c r="D9" s="314"/>
      <c r="E9" s="314"/>
      <c r="F9" s="314"/>
      <c r="G9" s="314"/>
      <c r="H9" s="314"/>
      <c r="I9" s="234"/>
      <c r="J9" s="232"/>
      <c r="K9" s="233">
        <v>2</v>
      </c>
      <c r="L9" s="235" t="s">
        <v>13</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14</v>
      </c>
      <c r="C10" s="314" t="s">
        <v>15</v>
      </c>
      <c r="D10" s="314"/>
      <c r="E10" s="314"/>
      <c r="F10" s="314"/>
      <c r="G10" s="314"/>
      <c r="H10" s="314"/>
      <c r="I10" s="234"/>
      <c r="J10" s="232"/>
      <c r="K10" s="233">
        <v>3</v>
      </c>
      <c r="L10" s="235" t="s">
        <v>13</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16</v>
      </c>
      <c r="C11" s="305">
        <v>43466</v>
      </c>
      <c r="D11" s="306"/>
      <c r="E11" s="306"/>
      <c r="F11" s="306"/>
      <c r="G11" s="306"/>
      <c r="H11" s="306"/>
      <c r="I11" s="234"/>
      <c r="J11" s="232"/>
      <c r="K11" s="233">
        <v>4</v>
      </c>
      <c r="L11" s="235" t="s">
        <v>13</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17</v>
      </c>
      <c r="C12" s="323" t="s">
        <v>18</v>
      </c>
      <c r="D12" s="323"/>
      <c r="E12" s="323"/>
      <c r="F12" s="323"/>
      <c r="G12" s="323"/>
      <c r="H12" s="323"/>
      <c r="I12" s="234"/>
      <c r="J12" s="232"/>
      <c r="K12" s="233">
        <v>5</v>
      </c>
      <c r="L12" s="235" t="s">
        <v>13</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19</v>
      </c>
      <c r="C13" s="314" t="s">
        <v>18</v>
      </c>
      <c r="D13" s="314"/>
      <c r="E13" s="314"/>
      <c r="F13" s="314"/>
      <c r="G13" s="314"/>
      <c r="H13" s="314"/>
      <c r="I13" s="234"/>
      <c r="J13" s="232"/>
      <c r="K13" s="233">
        <v>6</v>
      </c>
      <c r="L13" s="235" t="s">
        <v>13</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20</v>
      </c>
      <c r="C14" s="314" t="s">
        <v>18</v>
      </c>
      <c r="D14" s="314"/>
      <c r="E14" s="314"/>
      <c r="F14" s="314"/>
      <c r="G14" s="314"/>
      <c r="H14" s="314"/>
      <c r="I14" s="234"/>
      <c r="J14" s="232"/>
      <c r="K14" s="233">
        <v>7</v>
      </c>
      <c r="L14" s="89" t="s">
        <v>13</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15" t="s">
        <v>21</v>
      </c>
      <c r="B16" s="316"/>
      <c r="C16" s="316"/>
      <c r="D16" s="316"/>
      <c r="E16" s="316"/>
      <c r="F16" s="316"/>
      <c r="G16" s="316"/>
      <c r="H16" s="317"/>
      <c r="I16" s="311" t="s">
        <v>22</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23</v>
      </c>
      <c r="OG16" s="319"/>
      <c r="OH16" s="319"/>
      <c r="OI16" s="319"/>
      <c r="OJ16" s="319"/>
      <c r="OK16" s="319"/>
      <c r="OL16" s="319"/>
      <c r="OM16" s="319"/>
      <c r="ON16" s="319"/>
      <c r="OO16" s="319"/>
      <c r="OP16" s="319"/>
      <c r="OQ16" s="319"/>
      <c r="OR16" s="319"/>
      <c r="OS16" s="319"/>
      <c r="OT16" s="319"/>
      <c r="OU16" s="319"/>
      <c r="OV16" s="319"/>
      <c r="OW16" s="319"/>
      <c r="OX16" s="319"/>
      <c r="OY16" s="320"/>
    </row>
    <row r="17" spans="1:415" ht="21.75" customHeight="1" x14ac:dyDescent="0.2">
      <c r="A17" s="337" t="s">
        <v>24</v>
      </c>
      <c r="B17" s="338"/>
      <c r="C17" s="338"/>
      <c r="D17" s="338"/>
      <c r="E17" s="338"/>
      <c r="F17" s="338"/>
      <c r="G17" s="338"/>
      <c r="H17" s="339"/>
      <c r="I17" s="100"/>
      <c r="J17" s="324" t="s">
        <v>25</v>
      </c>
      <c r="K17" s="325"/>
      <c r="L17" s="325"/>
      <c r="M17" s="325"/>
      <c r="N17" s="325"/>
      <c r="O17" s="325"/>
      <c r="P17" s="325"/>
      <c r="Q17" s="325"/>
      <c r="R17" s="325"/>
      <c r="S17" s="325"/>
      <c r="T17" s="325"/>
      <c r="U17" s="325"/>
      <c r="V17" s="325"/>
      <c r="W17" s="325"/>
      <c r="X17" s="325"/>
      <c r="Y17" s="325"/>
      <c r="Z17" s="325"/>
      <c r="AA17" s="325"/>
      <c r="AB17" s="325"/>
      <c r="AC17" s="32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GI17" s="286"/>
      <c r="GJ17" s="286"/>
      <c r="GK17" s="286"/>
      <c r="GL17" s="286"/>
      <c r="GM17" s="286"/>
      <c r="GN17" s="286"/>
      <c r="GO17" s="286"/>
      <c r="GP17" s="286"/>
      <c r="GQ17" s="286"/>
      <c r="GR17" s="286"/>
      <c r="GS17" s="286"/>
      <c r="GT17" s="286"/>
      <c r="GU17" s="286"/>
      <c r="GV17" s="286"/>
      <c r="GW17" s="286"/>
      <c r="GX17" s="286"/>
      <c r="GY17" s="286"/>
      <c r="GZ17" s="286"/>
      <c r="HA17" s="286"/>
      <c r="HB17" s="286"/>
      <c r="HC17" s="286"/>
      <c r="HD17" s="286"/>
      <c r="HE17" s="286"/>
      <c r="HF17" s="286"/>
      <c r="HG17" s="286"/>
      <c r="HH17" s="286"/>
      <c r="HI17" s="286"/>
      <c r="HJ17" s="286"/>
      <c r="HK17" s="286"/>
      <c r="HL17" s="286"/>
      <c r="HM17" s="286"/>
      <c r="HN17" s="286"/>
      <c r="HO17" s="286"/>
      <c r="HP17" s="286"/>
      <c r="HQ17" s="286"/>
      <c r="HR17" s="286"/>
      <c r="HS17" s="286"/>
      <c r="HT17" s="286"/>
      <c r="HU17" s="286"/>
      <c r="HV17" s="286"/>
      <c r="HW17" s="286"/>
      <c r="HX17" s="286"/>
      <c r="HY17" s="286"/>
      <c r="HZ17" s="286"/>
      <c r="IA17" s="286"/>
      <c r="IB17" s="286"/>
      <c r="IC17" s="286"/>
      <c r="ID17" s="286"/>
      <c r="IE17" s="286"/>
      <c r="IF17" s="286"/>
      <c r="IG17" s="286"/>
      <c r="IH17" s="286"/>
      <c r="II17" s="286"/>
      <c r="IJ17" s="286"/>
      <c r="IK17" s="286"/>
      <c r="IL17" s="286"/>
      <c r="IM17" s="286"/>
      <c r="IN17" s="286"/>
      <c r="IO17" s="286"/>
      <c r="IP17" s="286"/>
      <c r="IQ17" s="286"/>
      <c r="IR17" s="286"/>
      <c r="IS17" s="286"/>
      <c r="IT17" s="286"/>
      <c r="IU17" s="286"/>
      <c r="IV17" s="286"/>
      <c r="IW17" s="286"/>
      <c r="IX17" s="286"/>
      <c r="IY17" s="286"/>
      <c r="IZ17" s="286"/>
      <c r="JA17" s="286"/>
      <c r="JB17" s="286"/>
      <c r="JC17" s="286"/>
      <c r="JD17" s="286"/>
      <c r="JE17" s="286"/>
      <c r="JF17" s="286"/>
      <c r="JG17" s="286"/>
      <c r="JH17" s="286"/>
      <c r="JI17" s="286"/>
      <c r="JJ17" s="286"/>
      <c r="JK17" s="286"/>
      <c r="JL17" s="286"/>
      <c r="JM17" s="286"/>
      <c r="JN17" s="286"/>
      <c r="JO17" s="286"/>
      <c r="JP17" s="286"/>
      <c r="JQ17" s="286"/>
      <c r="JR17" s="286"/>
      <c r="JS17" s="286"/>
      <c r="JT17" s="286"/>
      <c r="JU17" s="286"/>
      <c r="JV17" s="286"/>
      <c r="JW17" s="286"/>
      <c r="JX17" s="286"/>
      <c r="JY17" s="286"/>
      <c r="JZ17" s="286"/>
      <c r="KA17" s="286"/>
      <c r="KB17" s="286"/>
      <c r="KC17" s="286"/>
      <c r="KD17" s="286"/>
      <c r="KE17" s="286"/>
      <c r="KF17" s="286"/>
      <c r="KG17" s="286"/>
      <c r="KH17" s="286"/>
      <c r="KI17" s="286"/>
      <c r="KJ17" s="286"/>
      <c r="KK17" s="286"/>
      <c r="KL17" s="286"/>
      <c r="KM17" s="286"/>
      <c r="KN17" s="286"/>
      <c r="KO17" s="286"/>
      <c r="KP17" s="286"/>
      <c r="KQ17" s="286"/>
      <c r="KR17" s="286"/>
      <c r="KS17" s="286"/>
      <c r="KT17" s="286"/>
      <c r="KU17" s="286"/>
      <c r="KV17" s="286"/>
      <c r="KW17" s="286"/>
      <c r="KX17" s="286"/>
      <c r="KY17" s="286"/>
      <c r="KZ17" s="286"/>
      <c r="LA17" s="286"/>
      <c r="LB17" s="286"/>
      <c r="LC17" s="286"/>
      <c r="LD17" s="286"/>
      <c r="LE17" s="286"/>
      <c r="LF17" s="286"/>
      <c r="LG17" s="286"/>
      <c r="LH17" s="286"/>
      <c r="LI17" s="286"/>
      <c r="LJ17" s="286"/>
      <c r="LK17" s="286"/>
      <c r="LL17" s="286"/>
      <c r="LM17" s="286"/>
      <c r="LN17" s="286"/>
      <c r="LO17" s="286"/>
      <c r="LP17" s="286"/>
      <c r="LQ17" s="286"/>
      <c r="LR17" s="286"/>
      <c r="LS17" s="286"/>
      <c r="LT17" s="286"/>
      <c r="LU17" s="286"/>
      <c r="LV17" s="286"/>
      <c r="LW17" s="286"/>
      <c r="LX17" s="286"/>
      <c r="LY17" s="286"/>
      <c r="LZ17" s="286"/>
      <c r="MA17" s="286"/>
      <c r="MB17" s="286"/>
      <c r="MC17" s="286"/>
      <c r="MD17" s="286"/>
      <c r="ME17" s="286"/>
      <c r="MF17" s="286"/>
      <c r="MG17" s="286"/>
      <c r="MH17" s="286"/>
      <c r="MI17" s="286"/>
      <c r="MJ17" s="286"/>
      <c r="MK17" s="286"/>
      <c r="ML17" s="286"/>
      <c r="MM17" s="286"/>
      <c r="MN17" s="286"/>
      <c r="MO17" s="286"/>
      <c r="MP17" s="286"/>
      <c r="MQ17" s="286"/>
      <c r="MR17" s="286"/>
      <c r="MS17" s="286"/>
      <c r="MT17" s="286"/>
      <c r="MU17" s="286"/>
      <c r="MV17" s="286"/>
      <c r="MW17" s="286"/>
      <c r="MX17" s="286"/>
      <c r="MY17" s="286"/>
      <c r="MZ17" s="286"/>
      <c r="NA17" s="286"/>
      <c r="NB17" s="286"/>
      <c r="NC17" s="286"/>
      <c r="ND17" s="286"/>
      <c r="NE17" s="286"/>
      <c r="NF17" s="286"/>
      <c r="NG17" s="286"/>
      <c r="NH17" s="286"/>
      <c r="NI17" s="286"/>
      <c r="NJ17" s="286"/>
      <c r="NK17" s="286"/>
      <c r="NL17" s="286"/>
      <c r="NM17" s="286"/>
      <c r="NN17" s="286"/>
      <c r="NO17" s="286"/>
      <c r="NP17" s="286"/>
      <c r="NQ17" s="286"/>
      <c r="NR17" s="286"/>
      <c r="NS17" s="286"/>
      <c r="NT17" s="286"/>
      <c r="NU17" s="286"/>
      <c r="NV17" s="286"/>
      <c r="NW17" s="286"/>
      <c r="NX17" s="286"/>
      <c r="NY17" s="286"/>
      <c r="NZ17" s="286"/>
      <c r="OA17" s="286"/>
      <c r="OB17" s="286"/>
      <c r="OC17" s="286"/>
      <c r="OD17" s="286"/>
      <c r="OE17" s="182"/>
      <c r="OF17" s="294" t="s">
        <v>26</v>
      </c>
      <c r="OG17" s="295"/>
      <c r="OH17" s="295" t="s">
        <v>27</v>
      </c>
      <c r="OI17" s="295"/>
      <c r="OJ17" s="300" t="s">
        <v>28</v>
      </c>
      <c r="OK17" s="301"/>
      <c r="OL17" s="301"/>
      <c r="OM17" s="301"/>
      <c r="ON17" s="301"/>
      <c r="OO17" s="301"/>
      <c r="OP17" s="301"/>
      <c r="OQ17" s="301"/>
      <c r="OR17" s="301"/>
      <c r="OS17" s="301"/>
      <c r="OT17" s="301"/>
      <c r="OU17" s="301"/>
      <c r="OV17" s="301"/>
      <c r="OW17" s="301"/>
      <c r="OX17" s="301"/>
      <c r="OY17" s="184"/>
    </row>
    <row r="18" spans="1:415" ht="17.25" customHeight="1" x14ac:dyDescent="0.2">
      <c r="A18" s="340"/>
      <c r="B18" s="341"/>
      <c r="C18" s="341"/>
      <c r="D18" s="341"/>
      <c r="E18" s="341"/>
      <c r="F18" s="341"/>
      <c r="G18" s="341"/>
      <c r="H18" s="342"/>
      <c r="I18" s="101"/>
      <c r="J18" s="91" t="s">
        <v>29</v>
      </c>
      <c r="K18" s="327">
        <v>1</v>
      </c>
      <c r="L18" s="327"/>
      <c r="M18" s="327">
        <v>2</v>
      </c>
      <c r="N18" s="327"/>
      <c r="O18" s="327">
        <v>3</v>
      </c>
      <c r="P18" s="327"/>
      <c r="Q18" s="327">
        <v>4</v>
      </c>
      <c r="R18" s="327"/>
      <c r="S18" s="327">
        <v>5</v>
      </c>
      <c r="T18" s="327"/>
      <c r="U18" s="327">
        <v>6</v>
      </c>
      <c r="V18" s="327"/>
      <c r="W18" s="327">
        <v>7</v>
      </c>
      <c r="X18" s="327"/>
      <c r="Y18" s="328" t="s">
        <v>30</v>
      </c>
      <c r="Z18" s="329"/>
      <c r="AA18" s="327" t="s">
        <v>31</v>
      </c>
      <c r="AB18" s="330" t="s">
        <v>32</v>
      </c>
      <c r="AC18" s="327" t="s">
        <v>33</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296"/>
      <c r="OG18" s="297"/>
      <c r="OH18" s="297"/>
      <c r="OI18" s="297"/>
      <c r="OJ18" s="91" t="s">
        <v>29</v>
      </c>
      <c r="OK18" s="293">
        <v>1</v>
      </c>
      <c r="OL18" s="293"/>
      <c r="OM18" s="293">
        <v>2</v>
      </c>
      <c r="ON18" s="293"/>
      <c r="OO18" s="293">
        <v>3</v>
      </c>
      <c r="OP18" s="293"/>
      <c r="OQ18" s="293">
        <v>4</v>
      </c>
      <c r="OR18" s="293"/>
      <c r="OS18" s="293">
        <v>5</v>
      </c>
      <c r="OT18" s="293"/>
      <c r="OU18" s="293">
        <v>6</v>
      </c>
      <c r="OV18" s="293"/>
      <c r="OW18" s="293">
        <v>7</v>
      </c>
      <c r="OX18" s="293"/>
      <c r="OY18" s="182"/>
    </row>
    <row r="19" spans="1:415" ht="21" customHeight="1" thickBot="1" x14ac:dyDescent="0.25">
      <c r="A19" s="343"/>
      <c r="B19" s="344"/>
      <c r="C19" s="344"/>
      <c r="D19" s="344"/>
      <c r="E19" s="344"/>
      <c r="F19" s="344"/>
      <c r="G19" s="344"/>
      <c r="H19" s="345"/>
      <c r="I19" s="101"/>
      <c r="J19" s="91" t="s">
        <v>8</v>
      </c>
      <c r="K19" s="331">
        <f>J8</f>
        <v>0</v>
      </c>
      <c r="L19" s="332"/>
      <c r="M19" s="331">
        <f>J9</f>
        <v>0</v>
      </c>
      <c r="N19" s="332"/>
      <c r="O19" s="331">
        <f>J10</f>
        <v>0</v>
      </c>
      <c r="P19" s="332"/>
      <c r="Q19" s="331">
        <f>J11</f>
        <v>0</v>
      </c>
      <c r="R19" s="332"/>
      <c r="S19" s="331">
        <f>J12</f>
        <v>0</v>
      </c>
      <c r="T19" s="332"/>
      <c r="U19" s="331">
        <f>J13</f>
        <v>0</v>
      </c>
      <c r="V19" s="332"/>
      <c r="W19" s="331">
        <f>J14</f>
        <v>0</v>
      </c>
      <c r="X19" s="332"/>
      <c r="Y19" s="324"/>
      <c r="Z19" s="326"/>
      <c r="AA19" s="327"/>
      <c r="AB19" s="330"/>
      <c r="AC19" s="327"/>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296"/>
      <c r="OG19" s="297"/>
      <c r="OH19" s="297"/>
      <c r="OI19" s="297"/>
      <c r="OJ19" s="91" t="s">
        <v>8</v>
      </c>
      <c r="OK19" s="298"/>
      <c r="OL19" s="299"/>
      <c r="OM19" s="298"/>
      <c r="ON19" s="299"/>
      <c r="OO19" s="298"/>
      <c r="OP19" s="299"/>
      <c r="OQ19" s="298"/>
      <c r="OR19" s="299"/>
      <c r="OS19" s="298"/>
      <c r="OT19" s="299"/>
      <c r="OU19" s="298"/>
      <c r="OV19" s="299"/>
      <c r="OW19" s="298"/>
      <c r="OX19" s="299"/>
      <c r="OY19" s="182"/>
    </row>
    <row r="20" spans="1:415" s="1" customFormat="1" ht="71.25" customHeight="1" x14ac:dyDescent="0.2">
      <c r="A20" s="81" t="s">
        <v>34</v>
      </c>
      <c r="B20" s="82" t="s">
        <v>35</v>
      </c>
      <c r="C20" s="83" t="s">
        <v>36</v>
      </c>
      <c r="D20" s="83" t="s">
        <v>37</v>
      </c>
      <c r="E20" s="83" t="s">
        <v>38</v>
      </c>
      <c r="F20" s="84" t="s">
        <v>39</v>
      </c>
      <c r="G20" s="84" t="s">
        <v>40</v>
      </c>
      <c r="H20" s="85" t="s">
        <v>41</v>
      </c>
      <c r="I20" s="102" t="s">
        <v>42</v>
      </c>
      <c r="J20" s="288" t="s">
        <v>36</v>
      </c>
      <c r="K20" s="288" t="s">
        <v>43</v>
      </c>
      <c r="L20" s="288" t="s">
        <v>44</v>
      </c>
      <c r="M20" s="288" t="s">
        <v>43</v>
      </c>
      <c r="N20" s="288" t="s">
        <v>44</v>
      </c>
      <c r="O20" s="288" t="s">
        <v>43</v>
      </c>
      <c r="P20" s="288" t="s">
        <v>44</v>
      </c>
      <c r="Q20" s="288" t="s">
        <v>43</v>
      </c>
      <c r="R20" s="288" t="s">
        <v>44</v>
      </c>
      <c r="S20" s="288" t="s">
        <v>43</v>
      </c>
      <c r="T20" s="288" t="s">
        <v>44</v>
      </c>
      <c r="U20" s="288" t="s">
        <v>43</v>
      </c>
      <c r="V20" s="288" t="s">
        <v>44</v>
      </c>
      <c r="W20" s="288" t="s">
        <v>43</v>
      </c>
      <c r="X20" s="288" t="s">
        <v>44</v>
      </c>
      <c r="Y20" s="288" t="s">
        <v>43</v>
      </c>
      <c r="Z20" s="288" t="s">
        <v>44</v>
      </c>
      <c r="AA20" s="327"/>
      <c r="AB20" s="330"/>
      <c r="AC20" s="32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3" t="s">
        <v>45</v>
      </c>
      <c r="OG20" s="283" t="s">
        <v>46</v>
      </c>
      <c r="OH20" s="283" t="s">
        <v>47</v>
      </c>
      <c r="OI20" s="283" t="s">
        <v>48</v>
      </c>
      <c r="OJ20" s="92" t="s">
        <v>36</v>
      </c>
      <c r="OK20" s="288" t="s">
        <v>43</v>
      </c>
      <c r="OL20" s="288" t="s">
        <v>44</v>
      </c>
      <c r="OM20" s="288" t="s">
        <v>43</v>
      </c>
      <c r="ON20" s="288" t="s">
        <v>44</v>
      </c>
      <c r="OO20" s="288" t="s">
        <v>43</v>
      </c>
      <c r="OP20" s="288" t="s">
        <v>44</v>
      </c>
      <c r="OQ20" s="288" t="s">
        <v>43</v>
      </c>
      <c r="OR20" s="288" t="s">
        <v>44</v>
      </c>
      <c r="OS20" s="288" t="s">
        <v>43</v>
      </c>
      <c r="OT20" s="288" t="s">
        <v>44</v>
      </c>
      <c r="OU20" s="288" t="s">
        <v>43</v>
      </c>
      <c r="OV20" s="288" t="s">
        <v>44</v>
      </c>
      <c r="OW20" s="288" t="s">
        <v>43</v>
      </c>
      <c r="OX20" s="288" t="s">
        <v>44</v>
      </c>
      <c r="OY20" s="183"/>
    </row>
    <row r="21" spans="1:415" ht="12.75" x14ac:dyDescent="0.2">
      <c r="A21" s="155" t="s">
        <v>49</v>
      </c>
      <c r="B21" s="156" t="s">
        <v>50</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51</v>
      </c>
      <c r="B22" s="55" t="s">
        <v>52</v>
      </c>
      <c r="C22" s="142" t="s">
        <v>53</v>
      </c>
      <c r="D22" s="94">
        <v>0</v>
      </c>
      <c r="E22" s="26">
        <f>D22</f>
        <v>0</v>
      </c>
      <c r="F22" s="29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54</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54</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55</v>
      </c>
      <c r="B26" s="55" t="s">
        <v>56</v>
      </c>
      <c r="C26" s="142" t="s">
        <v>53</v>
      </c>
      <c r="D26" s="94">
        <v>0</v>
      </c>
      <c r="E26" s="26">
        <f>D26</f>
        <v>0</v>
      </c>
      <c r="F26" s="29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54</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54</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57</v>
      </c>
      <c r="B30" s="156" t="s">
        <v>58</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59</v>
      </c>
      <c r="B31" s="55" t="s">
        <v>60</v>
      </c>
      <c r="C31" s="142" t="s">
        <v>53</v>
      </c>
      <c r="D31" s="94">
        <v>0</v>
      </c>
      <c r="E31" s="26">
        <f>D31</f>
        <v>0</v>
      </c>
      <c r="F31" s="29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54</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54</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61</v>
      </c>
      <c r="B35" s="55" t="s">
        <v>62</v>
      </c>
      <c r="C35" s="142" t="s">
        <v>53</v>
      </c>
      <c r="D35" s="94">
        <v>0</v>
      </c>
      <c r="E35" s="26">
        <f>D35</f>
        <v>0</v>
      </c>
      <c r="F35" s="29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54</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54</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63</v>
      </c>
      <c r="B39" s="55" t="s">
        <v>64</v>
      </c>
      <c r="C39" s="142" t="s">
        <v>53</v>
      </c>
      <c r="D39" s="94">
        <v>0</v>
      </c>
      <c r="E39" s="26">
        <f>D39</f>
        <v>0</v>
      </c>
      <c r="F39" s="29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54</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54</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65</v>
      </c>
      <c r="B43" s="55" t="s">
        <v>66</v>
      </c>
      <c r="C43" s="142" t="s">
        <v>53</v>
      </c>
      <c r="D43" s="94">
        <v>0</v>
      </c>
      <c r="E43" s="26">
        <f>D43</f>
        <v>0</v>
      </c>
      <c r="F43" s="29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54</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54</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67</v>
      </c>
      <c r="B47" s="55" t="s">
        <v>68</v>
      </c>
      <c r="C47" s="142" t="s">
        <v>69</v>
      </c>
      <c r="D47" s="94">
        <v>0</v>
      </c>
      <c r="E47" s="26">
        <f t="shared" ref="E47" si="162">D47</f>
        <v>0</v>
      </c>
      <c r="F47" s="29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54</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54</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70</v>
      </c>
      <c r="B51" s="80" t="s">
        <v>71</v>
      </c>
      <c r="C51" s="142" t="s">
        <v>69</v>
      </c>
      <c r="D51" s="94">
        <v>0</v>
      </c>
      <c r="E51" s="26">
        <f t="shared" ref="E51" si="167">D51</f>
        <v>0</v>
      </c>
      <c r="F51" s="29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54</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54</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72</v>
      </c>
      <c r="B55" s="156" t="s">
        <v>73</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74</v>
      </c>
      <c r="B56" s="164" t="s">
        <v>75</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76</v>
      </c>
      <c r="B57" s="201"/>
      <c r="C57" s="142" t="s">
        <v>77</v>
      </c>
      <c r="D57" s="189">
        <v>0</v>
      </c>
      <c r="E57" s="30">
        <f>D57*1.1</f>
        <v>0</v>
      </c>
      <c r="F57" s="290"/>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54</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54</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78</v>
      </c>
      <c r="B61" s="201"/>
      <c r="C61" s="142" t="s">
        <v>77</v>
      </c>
      <c r="D61" s="189">
        <v>0</v>
      </c>
      <c r="E61" s="30">
        <f>D61*1.1</f>
        <v>0</v>
      </c>
      <c r="F61" s="290"/>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54</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54</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79</v>
      </c>
      <c r="B65" s="201"/>
      <c r="C65" s="142" t="s">
        <v>77</v>
      </c>
      <c r="D65" s="189">
        <v>0</v>
      </c>
      <c r="E65" s="30">
        <f>D65*1.1</f>
        <v>0</v>
      </c>
      <c r="F65" s="290"/>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54</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54</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80</v>
      </c>
      <c r="B69" s="156" t="s">
        <v>81</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82</v>
      </c>
      <c r="B70" s="55" t="s">
        <v>83</v>
      </c>
      <c r="C70" s="142" t="s">
        <v>53</v>
      </c>
      <c r="D70" s="94">
        <v>0</v>
      </c>
      <c r="E70" s="26">
        <f>D70</f>
        <v>0</v>
      </c>
      <c r="F70" s="29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54</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54</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84</v>
      </c>
      <c r="B74" s="55" t="s">
        <v>85</v>
      </c>
      <c r="C74" s="142" t="s">
        <v>53</v>
      </c>
      <c r="D74" s="94">
        <v>0</v>
      </c>
      <c r="E74" s="26">
        <f>D74</f>
        <v>0</v>
      </c>
      <c r="F74" s="29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54</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54</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86</v>
      </c>
      <c r="B78" s="55" t="s">
        <v>87</v>
      </c>
      <c r="C78" s="142" t="s">
        <v>53</v>
      </c>
      <c r="D78" s="94">
        <v>0</v>
      </c>
      <c r="E78" s="26">
        <f>D78</f>
        <v>0</v>
      </c>
      <c r="F78" s="290"/>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54</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54</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88</v>
      </c>
      <c r="B82" s="55" t="s">
        <v>89</v>
      </c>
      <c r="C82" s="142" t="s">
        <v>53</v>
      </c>
      <c r="D82" s="94">
        <v>0</v>
      </c>
      <c r="E82" s="26">
        <f>D82</f>
        <v>0</v>
      </c>
      <c r="F82" s="29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54</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54</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90</v>
      </c>
      <c r="B86" s="55" t="s">
        <v>91</v>
      </c>
      <c r="C86" s="142" t="s">
        <v>53</v>
      </c>
      <c r="D86" s="94">
        <v>0</v>
      </c>
      <c r="E86" s="26">
        <f>D86</f>
        <v>0</v>
      </c>
      <c r="F86" s="29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54</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54</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92</v>
      </c>
      <c r="B90" s="55" t="s">
        <v>93</v>
      </c>
      <c r="C90" s="142" t="s">
        <v>53</v>
      </c>
      <c r="D90" s="94">
        <v>0</v>
      </c>
      <c r="E90" s="26">
        <f>D90</f>
        <v>0</v>
      </c>
      <c r="F90" s="29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54</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54</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94</v>
      </c>
      <c r="B94" s="55" t="s">
        <v>95</v>
      </c>
      <c r="C94" s="142" t="s">
        <v>53</v>
      </c>
      <c r="D94" s="94">
        <v>0</v>
      </c>
      <c r="E94" s="26">
        <f>D94</f>
        <v>0</v>
      </c>
      <c r="F94" s="29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54</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54</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96</v>
      </c>
      <c r="B98" s="248" t="s">
        <v>97</v>
      </c>
      <c r="C98" s="142" t="s">
        <v>69</v>
      </c>
      <c r="D98" s="94">
        <v>1</v>
      </c>
      <c r="E98" s="26">
        <f t="shared" ref="E98" si="485">D98</f>
        <v>1</v>
      </c>
      <c r="F98" s="150">
        <v>8000</v>
      </c>
      <c r="G98" s="27">
        <f t="shared" ref="G98" si="486">ROUND(ROUND(D98,3)*$F98,2)</f>
        <v>8000</v>
      </c>
      <c r="H98" s="86">
        <f t="shared" ref="H98" si="487">ROUND(ROUND(E98,3)*$F98,2)</f>
        <v>8000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8000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9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92"/>
      <c r="G100" s="69"/>
      <c r="H100" s="87"/>
      <c r="I100" s="95" t="s">
        <v>54</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92"/>
      <c r="G101" s="69"/>
      <c r="H101" s="87"/>
      <c r="I101" s="95" t="s">
        <v>54</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98</v>
      </c>
      <c r="B102" s="55" t="s">
        <v>400</v>
      </c>
      <c r="C102" s="142" t="s">
        <v>69</v>
      </c>
      <c r="D102" s="94">
        <v>1</v>
      </c>
      <c r="E102" s="26">
        <f>IF(D102&lt;10,LEFT(ROUND(D102,1),1)+IF(LEN(D102)=1,0,RIGHT(ROUND(D102,1),1)),LEFT(ROUND(D102,1),2)+IF(LEN(D102)&lt;=2,0,RIGHT(ROUND(D102,1),1)))</f>
        <v>1</v>
      </c>
      <c r="F102" s="150">
        <v>14000</v>
      </c>
      <c r="G102" s="27">
        <f t="shared" ref="G102" si="549">ROUND(ROUND(D102,3)*$F102,2)</f>
        <v>14000</v>
      </c>
      <c r="H102" s="86">
        <f t="shared" ref="H102" si="550">ROUND(ROUND(E102,3)*$F102,2)</f>
        <v>14000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1</v>
      </c>
      <c r="OI102" s="29">
        <f>G102-OG102</f>
        <v>14000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54</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54</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100</v>
      </c>
      <c r="B106" s="55" t="s">
        <v>99</v>
      </c>
      <c r="C106" s="142" t="s">
        <v>69</v>
      </c>
      <c r="D106" s="94">
        <v>0</v>
      </c>
      <c r="E106" s="26">
        <f>IF(D106&lt;10,LEFT(ROUND(D106,1),1)+IF(LEN(D106)=1,0,RIGHT(ROUND(D106,1),1)),LEFT(ROUND(D106,1),2)+IF(LEN(D106)&lt;=2,0,RIGHT(ROUND(D106,1),1)))</f>
        <v>0</v>
      </c>
      <c r="F106" s="29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54</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54</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101</v>
      </c>
      <c r="B110" s="55" t="s">
        <v>99</v>
      </c>
      <c r="C110" s="142" t="s">
        <v>69</v>
      </c>
      <c r="D110" s="94">
        <v>0</v>
      </c>
      <c r="E110" s="26">
        <f>IF(D110&lt;10,LEFT(ROUND(D110,1),1)+IF(LEN(D110)=1,0,RIGHT(ROUND(D110,1),1)),LEFT(ROUND(D110,1),2)+IF(LEN(D110)&lt;=2,0,RIGHT(ROUND(D110,1),1)))</f>
        <v>0</v>
      </c>
      <c r="F110" s="29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54</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54</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102</v>
      </c>
      <c r="B114" s="55" t="s">
        <v>99</v>
      </c>
      <c r="C114" s="142" t="s">
        <v>69</v>
      </c>
      <c r="D114" s="94">
        <v>0</v>
      </c>
      <c r="E114" s="26">
        <f>IF(D114&lt;10,LEFT(ROUND(D114,1),1)+IF(LEN(D114)=1,0,RIGHT(ROUND(D114,1),1)),LEFT(ROUND(D114,1),2)+IF(LEN(D114)&lt;=2,0,RIGHT(ROUND(D114,1),1)))</f>
        <v>0</v>
      </c>
      <c r="F114" s="29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54</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54</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103</v>
      </c>
      <c r="B118" s="55" t="s">
        <v>99</v>
      </c>
      <c r="C118" s="142" t="s">
        <v>69</v>
      </c>
      <c r="D118" s="94">
        <v>0</v>
      </c>
      <c r="E118" s="26">
        <f>IF(D118&lt;10,LEFT(ROUND(D118,1),1)+IF(LEN(D118)=1,0,RIGHT(ROUND(D118,1),1)),LEFT(ROUND(D118,1),2)+IF(LEN(D118)&lt;=2,0,RIGHT(ROUND(D118,1),1)))</f>
        <v>0</v>
      </c>
      <c r="F118" s="29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54</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54</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104</v>
      </c>
      <c r="B122" s="55"/>
      <c r="C122" s="142" t="s">
        <v>69</v>
      </c>
      <c r="D122" s="94">
        <v>0</v>
      </c>
      <c r="E122" s="26">
        <f>IF(D122&lt;10,LEFT(ROUND(D122,1),1)+IF(LEN(D122)=1,0,RIGHT(ROUND(D122,1),1)),LEFT(ROUND(D122,1),2)+IF(LEN(D122)&lt;=2,0,RIGHT(ROUND(D122,1),1)))</f>
        <v>0</v>
      </c>
      <c r="F122" s="29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54</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54</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105</v>
      </c>
      <c r="B126" s="248" t="s">
        <v>106</v>
      </c>
      <c r="C126" s="142" t="s">
        <v>69</v>
      </c>
      <c r="D126" s="94">
        <v>0</v>
      </c>
      <c r="E126" s="26">
        <f t="shared" ref="E126" si="595">D126</f>
        <v>0</v>
      </c>
      <c r="F126" s="29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54</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54</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107</v>
      </c>
      <c r="B130" s="55" t="s">
        <v>99</v>
      </c>
      <c r="C130" s="142" t="s">
        <v>69</v>
      </c>
      <c r="D130" s="94">
        <v>0</v>
      </c>
      <c r="E130" s="26">
        <f>IF(D130&lt;10,LEFT(ROUND(D130,1),1)+IF(LEN(D130)=1,0,RIGHT(ROUND(D130,1),1)),LEFT(ROUND(D130,1),2)+IF(LEN(D130)&lt;=2,0,RIGHT(ROUND(D130,1),1)))</f>
        <v>0</v>
      </c>
      <c r="F130" s="29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54</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54</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108</v>
      </c>
      <c r="B134" s="55" t="s">
        <v>99</v>
      </c>
      <c r="C134" s="142" t="s">
        <v>69</v>
      </c>
      <c r="D134" s="94">
        <v>0</v>
      </c>
      <c r="E134" s="26">
        <f>IF(D134&lt;10,LEFT(ROUND(D134,1),1)+IF(LEN(D134)=1,0,RIGHT(ROUND(D134,1),1)),LEFT(ROUND(D134,1),2)+IF(LEN(D134)&lt;=2,0,RIGHT(ROUND(D134,1),1)))</f>
        <v>0</v>
      </c>
      <c r="F134" s="29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54</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54</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109</v>
      </c>
      <c r="B138" s="55" t="s">
        <v>99</v>
      </c>
      <c r="C138" s="142" t="s">
        <v>69</v>
      </c>
      <c r="D138" s="94">
        <v>0</v>
      </c>
      <c r="E138" s="26">
        <f>IF(D138&lt;10,LEFT(ROUND(D138,1),1)+IF(LEN(D138)=1,0,RIGHT(ROUND(D138,1),1)),LEFT(ROUND(D138,1),2)+IF(LEN(D138)&lt;=2,0,RIGHT(ROUND(D138,1),1)))</f>
        <v>0</v>
      </c>
      <c r="F138" s="29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54</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54</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110</v>
      </c>
      <c r="B142" s="55"/>
      <c r="C142" s="142" t="s">
        <v>69</v>
      </c>
      <c r="D142" s="94">
        <v>0</v>
      </c>
      <c r="E142" s="26">
        <f>IF(D142&lt;10,LEFT(ROUND(D142,1),1)+IF(LEN(D142)=1,0,RIGHT(ROUND(D142,1),1)),LEFT(ROUND(D142,1),2)+IF(LEN(D142)&lt;=2,0,RIGHT(ROUND(D142,1),1)))</f>
        <v>0</v>
      </c>
      <c r="F142" s="29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54</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54</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111</v>
      </c>
      <c r="B146" s="248" t="s">
        <v>112</v>
      </c>
      <c r="C146" s="142" t="s">
        <v>69</v>
      </c>
      <c r="D146" s="94">
        <v>0</v>
      </c>
      <c r="E146" s="26">
        <f t="shared" ref="E146" si="670">D146</f>
        <v>0</v>
      </c>
      <c r="F146" s="29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54</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54</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113</v>
      </c>
      <c r="B150" s="55" t="s">
        <v>99</v>
      </c>
      <c r="C150" s="142" t="s">
        <v>69</v>
      </c>
      <c r="D150" s="94">
        <v>0</v>
      </c>
      <c r="E150" s="26">
        <f>IF(D150&lt;10,LEFT(ROUND(D150,1),1)+IF(LEN(D150)=1,0,RIGHT(ROUND(D150,1),1)),LEFT(ROUND(D150,1),2)+IF(LEN(D150)&lt;=2,0,RIGHT(ROUND(D150,1),1)))</f>
        <v>0</v>
      </c>
      <c r="F150" s="29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114</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115</v>
      </c>
      <c r="B152" s="144"/>
      <c r="C152" s="145"/>
      <c r="D152" s="79"/>
      <c r="E152" s="79"/>
      <c r="F152" s="239"/>
      <c r="G152" s="69"/>
      <c r="H152" s="87"/>
      <c r="I152" s="95" t="s">
        <v>54</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116</v>
      </c>
      <c r="B153" s="144"/>
      <c r="C153" s="145"/>
      <c r="D153" s="79"/>
      <c r="E153" s="79"/>
      <c r="F153" s="239"/>
      <c r="G153" s="69"/>
      <c r="H153" s="87"/>
      <c r="I153" s="95" t="s">
        <v>54</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114</v>
      </c>
      <c r="B154" s="55" t="s">
        <v>99</v>
      </c>
      <c r="C154" s="142" t="s">
        <v>69</v>
      </c>
      <c r="D154" s="94">
        <v>0</v>
      </c>
      <c r="E154" s="26">
        <f>IF(D154&lt;10,LEFT(ROUND(D154,1),1)+IF(LEN(D154)=1,0,RIGHT(ROUND(D154,1),1)),LEFT(ROUND(D154,1),2)+IF(LEN(D154)&lt;=2,0,RIGHT(ROUND(D154,1),1)))</f>
        <v>0</v>
      </c>
      <c r="F154" s="29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117</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118</v>
      </c>
      <c r="B156" s="144"/>
      <c r="C156" s="145"/>
      <c r="D156" s="79"/>
      <c r="E156" s="79"/>
      <c r="F156" s="239"/>
      <c r="G156" s="69"/>
      <c r="H156" s="87"/>
      <c r="I156" s="95" t="s">
        <v>54</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119</v>
      </c>
      <c r="B157" s="144"/>
      <c r="C157" s="145"/>
      <c r="D157" s="79"/>
      <c r="E157" s="79"/>
      <c r="F157" s="239"/>
      <c r="G157" s="69"/>
      <c r="H157" s="87"/>
      <c r="I157" s="95" t="s">
        <v>54</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115</v>
      </c>
      <c r="B158" s="55" t="s">
        <v>99</v>
      </c>
      <c r="C158" s="142" t="s">
        <v>69</v>
      </c>
      <c r="D158" s="94">
        <v>0</v>
      </c>
      <c r="E158" s="26">
        <f>IF(D158&lt;10,LEFT(ROUND(D158,1),1)+IF(LEN(D158)=1,0,RIGHT(ROUND(D158,1),1)),LEFT(ROUND(D158,1),2)+IF(LEN(D158)&lt;=2,0,RIGHT(ROUND(D158,1),1)))</f>
        <v>0</v>
      </c>
      <c r="F158" s="29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120</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121</v>
      </c>
      <c r="B160" s="144"/>
      <c r="C160" s="145"/>
      <c r="D160" s="79"/>
      <c r="E160" s="79"/>
      <c r="F160" s="239"/>
      <c r="G160" s="69"/>
      <c r="H160" s="87"/>
      <c r="I160" s="95" t="s">
        <v>54</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122</v>
      </c>
      <c r="B161" s="144"/>
      <c r="C161" s="145"/>
      <c r="D161" s="79"/>
      <c r="E161" s="79"/>
      <c r="F161" s="239"/>
      <c r="G161" s="69"/>
      <c r="H161" s="87"/>
      <c r="I161" s="95" t="s">
        <v>54</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116</v>
      </c>
      <c r="B162" s="55"/>
      <c r="C162" s="142" t="s">
        <v>69</v>
      </c>
      <c r="D162" s="94">
        <v>0</v>
      </c>
      <c r="E162" s="26">
        <f>IF(D162&lt;10,LEFT(ROUND(D162,1),1)+IF(LEN(D162)=1,0,RIGHT(ROUND(D162,1),1)),LEFT(ROUND(D162,1),2)+IF(LEN(D162)&lt;=2,0,RIGHT(ROUND(D162,1),1)))</f>
        <v>0</v>
      </c>
      <c r="F162" s="29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54</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54</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123</v>
      </c>
      <c r="B166" s="248" t="s">
        <v>124</v>
      </c>
      <c r="C166" s="142" t="s">
        <v>69</v>
      </c>
      <c r="D166" s="94">
        <v>0</v>
      </c>
      <c r="E166" s="26">
        <f t="shared" ref="E166" si="744">D166</f>
        <v>0</v>
      </c>
      <c r="F166" s="29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54</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54</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125</v>
      </c>
      <c r="B170" s="248" t="s">
        <v>126</v>
      </c>
      <c r="C170" s="142" t="s">
        <v>69</v>
      </c>
      <c r="D170" s="94">
        <v>0</v>
      </c>
      <c r="E170" s="26">
        <f>IF(D170&lt;10,LEFT(ROUND(D170,1),1)+IF(LEN(D170)=1,0,RIGHT(ROUND(D170,1),1)),LEFT(ROUND(D170,1),2)+IF(LEN(D170)&lt;=2,0,RIGHT(ROUND(D170,1),1)))</f>
        <v>0</v>
      </c>
      <c r="F170" s="29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54</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54</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127</v>
      </c>
      <c r="B174" s="248" t="s">
        <v>128</v>
      </c>
      <c r="C174" s="142" t="s">
        <v>69</v>
      </c>
      <c r="D174" s="94">
        <v>0</v>
      </c>
      <c r="E174" s="26">
        <f>IF(D174&lt;10,LEFT(ROUND(D174,1),1)+IF(LEN(D174)=1,0,RIGHT(ROUND(D174,1),1)),LEFT(ROUND(D174,1),2)+IF(LEN(D174)&lt;=2,0,RIGHT(ROUND(D174,1),1)))</f>
        <v>0</v>
      </c>
      <c r="F174" s="29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54</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54</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129</v>
      </c>
      <c r="B178" s="248" t="s">
        <v>130</v>
      </c>
      <c r="C178" s="142" t="s">
        <v>69</v>
      </c>
      <c r="D178" s="94">
        <v>0</v>
      </c>
      <c r="E178" s="26">
        <f t="shared" ref="E178" si="791">D178</f>
        <v>0</v>
      </c>
      <c r="F178" s="29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54</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54</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131</v>
      </c>
      <c r="B182" s="248" t="s">
        <v>132</v>
      </c>
      <c r="C182" s="142" t="s">
        <v>69</v>
      </c>
      <c r="D182" s="94">
        <v>0</v>
      </c>
      <c r="E182" s="26">
        <f>IF(D182&lt;10,LEFT(ROUND(D182,1),1)+IF(LEN(D182)=1,0,RIGHT(ROUND(D182,1),1)),LEFT(ROUND(D182,1),2)+IF(LEN(D182)&lt;=2,0,RIGHT(ROUND(D182,1),1)))</f>
        <v>0</v>
      </c>
      <c r="F182" s="29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54</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54</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133</v>
      </c>
      <c r="B186" s="248" t="s">
        <v>134</v>
      </c>
      <c r="C186" s="142" t="s">
        <v>69</v>
      </c>
      <c r="D186" s="94">
        <v>0</v>
      </c>
      <c r="E186" s="26">
        <f>IF(D186&lt;10,LEFT(ROUND(D186,1),1)+IF(LEN(D186)=1,0,RIGHT(ROUND(D186,1),1)),LEFT(ROUND(D186,1),2)+IF(LEN(D186)&lt;=2,0,RIGHT(ROUND(D186,1),1)))</f>
        <v>0</v>
      </c>
      <c r="F186" s="29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54</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54</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135</v>
      </c>
      <c r="B190" s="55" t="s">
        <v>136</v>
      </c>
      <c r="C190" s="142" t="s">
        <v>53</v>
      </c>
      <c r="D190" s="94">
        <v>0</v>
      </c>
      <c r="E190" s="26">
        <f>D190</f>
        <v>0</v>
      </c>
      <c r="F190" s="290"/>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54</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54</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137</v>
      </c>
      <c r="B194" s="55" t="s">
        <v>138</v>
      </c>
      <c r="C194" s="142" t="s">
        <v>53</v>
      </c>
      <c r="D194" s="94">
        <v>0</v>
      </c>
      <c r="E194" s="26">
        <f>D194</f>
        <v>0</v>
      </c>
      <c r="F194" s="290"/>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54</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54</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139</v>
      </c>
      <c r="B198" s="55" t="s">
        <v>140</v>
      </c>
      <c r="C198" s="142" t="s">
        <v>53</v>
      </c>
      <c r="D198" s="94">
        <v>0</v>
      </c>
      <c r="E198" s="26">
        <f>D198</f>
        <v>0</v>
      </c>
      <c r="F198" s="290"/>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54</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54</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141</v>
      </c>
      <c r="B202" s="55" t="s">
        <v>142</v>
      </c>
      <c r="C202" s="142" t="s">
        <v>53</v>
      </c>
      <c r="D202" s="94">
        <v>0</v>
      </c>
      <c r="E202" s="26">
        <f>D202</f>
        <v>0</v>
      </c>
      <c r="F202" s="29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54</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54</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143</v>
      </c>
      <c r="B206" s="55" t="s">
        <v>144</v>
      </c>
      <c r="C206" s="142" t="s">
        <v>53</v>
      </c>
      <c r="D206" s="94">
        <v>0</v>
      </c>
      <c r="E206" s="26">
        <f>D206</f>
        <v>0</v>
      </c>
      <c r="F206" s="29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54</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54</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145</v>
      </c>
      <c r="B210" s="55" t="s">
        <v>146</v>
      </c>
      <c r="C210" s="142" t="s">
        <v>53</v>
      </c>
      <c r="D210" s="94">
        <v>0</v>
      </c>
      <c r="E210" s="26">
        <f>D210</f>
        <v>0</v>
      </c>
      <c r="F210" s="29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54</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54</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147</v>
      </c>
      <c r="B214" s="171" t="s">
        <v>148</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149</v>
      </c>
      <c r="B215" s="55" t="s">
        <v>150</v>
      </c>
      <c r="C215" s="142" t="s">
        <v>69</v>
      </c>
      <c r="D215" s="94">
        <v>0</v>
      </c>
      <c r="E215" s="26">
        <f t="shared" ref="E215" si="942">D215</f>
        <v>0</v>
      </c>
      <c r="F215" s="29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54</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54</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151</v>
      </c>
      <c r="B219" s="55" t="s">
        <v>152</v>
      </c>
      <c r="C219" s="142" t="s">
        <v>53</v>
      </c>
      <c r="D219" s="94">
        <v>0</v>
      </c>
      <c r="E219" s="26">
        <f>D219</f>
        <v>0</v>
      </c>
      <c r="F219" s="29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54</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54</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153</v>
      </c>
      <c r="B223" s="55" t="s">
        <v>154</v>
      </c>
      <c r="C223" s="142" t="s">
        <v>53</v>
      </c>
      <c r="D223" s="94">
        <v>0</v>
      </c>
      <c r="E223" s="26">
        <f>D223</f>
        <v>0</v>
      </c>
      <c r="F223" s="29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54</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54</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155</v>
      </c>
      <c r="B227" s="55" t="s">
        <v>156</v>
      </c>
      <c r="C227" s="142" t="s">
        <v>53</v>
      </c>
      <c r="D227" s="94">
        <v>0</v>
      </c>
      <c r="E227" s="26">
        <f>D227</f>
        <v>0</v>
      </c>
      <c r="F227" s="29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54</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54</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157</v>
      </c>
      <c r="B231" s="55" t="s">
        <v>158</v>
      </c>
      <c r="C231" s="142" t="s">
        <v>53</v>
      </c>
      <c r="D231" s="94">
        <v>0</v>
      </c>
      <c r="E231" s="26">
        <f>D231</f>
        <v>0</v>
      </c>
      <c r="F231" s="29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54</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54</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159</v>
      </c>
      <c r="B235" s="248" t="s">
        <v>160</v>
      </c>
      <c r="C235" s="252" t="s">
        <v>69</v>
      </c>
      <c r="D235" s="94">
        <v>0</v>
      </c>
      <c r="E235" s="26">
        <f>D235</f>
        <v>0</v>
      </c>
      <c r="F235" s="290"/>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54</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54</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161</v>
      </c>
      <c r="B239" s="248" t="s">
        <v>162</v>
      </c>
      <c r="C239" s="252" t="s">
        <v>69</v>
      </c>
      <c r="D239" s="94">
        <v>0</v>
      </c>
      <c r="E239" s="26">
        <f>IF(D239&lt;10,LEFT(ROUND(D239,1),1)+IF(LEN(D239)=1,0,RIGHT(ROUND(D239,1),1)),LEFT(ROUND(D239,1),2)+IF(LEN(D239)&lt;=2,0,RIGHT(ROUND(D239,1),1)))</f>
        <v>0</v>
      </c>
      <c r="F239" s="290"/>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54</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54</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163</v>
      </c>
      <c r="B243" s="55" t="s">
        <v>164</v>
      </c>
      <c r="C243" s="142" t="s">
        <v>53</v>
      </c>
      <c r="D243" s="94">
        <v>0</v>
      </c>
      <c r="E243" s="26">
        <f>D243</f>
        <v>0</v>
      </c>
      <c r="F243" s="29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54</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54</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165</v>
      </c>
      <c r="B247" s="55" t="s">
        <v>166</v>
      </c>
      <c r="C247" s="142" t="s">
        <v>53</v>
      </c>
      <c r="D247" s="94">
        <v>0</v>
      </c>
      <c r="E247" s="26">
        <f>D247</f>
        <v>0</v>
      </c>
      <c r="F247" s="29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54</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54</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167</v>
      </c>
      <c r="B251" s="55" t="s">
        <v>168</v>
      </c>
      <c r="C251" s="142" t="s">
        <v>69</v>
      </c>
      <c r="D251" s="94">
        <v>0</v>
      </c>
      <c r="E251" s="26">
        <f t="shared" ref="E251" si="1079">D251</f>
        <v>0</v>
      </c>
      <c r="F251" s="29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54</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54</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169</v>
      </c>
      <c r="B255" s="55" t="s">
        <v>170</v>
      </c>
      <c r="C255" s="252" t="s">
        <v>69</v>
      </c>
      <c r="D255" s="94">
        <v>2</v>
      </c>
      <c r="E255" s="26">
        <f>D255</f>
        <v>2</v>
      </c>
      <c r="F255" s="150">
        <v>350</v>
      </c>
      <c r="G255" s="27">
        <f t="shared" ref="G255" si="1108">ROUND(ROUND(D255,3)*$F255,2)</f>
        <v>700</v>
      </c>
      <c r="H255" s="86">
        <f t="shared" ref="H255" si="1109">ROUND(ROUND(E255,3)*$F255,2)</f>
        <v>700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2</v>
      </c>
      <c r="OI255" s="29">
        <f>G255-OG255</f>
        <v>700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9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92"/>
      <c r="G257" s="69"/>
      <c r="H257" s="87"/>
      <c r="I257" s="95" t="s">
        <v>54</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92"/>
      <c r="G258" s="69"/>
      <c r="H258" s="87"/>
      <c r="I258" s="95" t="s">
        <v>54</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171</v>
      </c>
      <c r="B259" s="248" t="s">
        <v>172</v>
      </c>
      <c r="C259" s="252" t="s">
        <v>69</v>
      </c>
      <c r="D259" s="94">
        <v>0.2</v>
      </c>
      <c r="E259" s="26">
        <f>IF(D259&lt;10,LEFT(ROUND(D259,1),1)+IF(LEN(D259)=1,0,RIGHT(ROUND(D259,1),1)),LEFT(ROUND(D259,1),2)+IF(LEN(D259)&lt;=2,0,RIGHT(ROUND(D259,1),1)))</f>
        <v>2</v>
      </c>
      <c r="F259" s="150">
        <v>350</v>
      </c>
      <c r="G259" s="27">
        <f t="shared" ref="G259" si="1112">ROUND(ROUND(D259,3)*$F259,2)</f>
        <v>70</v>
      </c>
      <c r="H259" s="86">
        <f t="shared" ref="H259" si="1113">ROUND(ROUND(E259,3)*$F259,2)</f>
        <v>700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0.2</v>
      </c>
      <c r="OI259" s="29">
        <f>G259-OG259</f>
        <v>70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54</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54</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173</v>
      </c>
      <c r="B263" s="55" t="s">
        <v>174</v>
      </c>
      <c r="C263" s="142" t="s">
        <v>69</v>
      </c>
      <c r="D263" s="94">
        <v>0</v>
      </c>
      <c r="E263" s="26">
        <f t="shared" ref="E263" si="1128">D263</f>
        <v>0</v>
      </c>
      <c r="F263" s="29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54</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54</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175</v>
      </c>
      <c r="B267" s="171" t="s">
        <v>176</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177</v>
      </c>
      <c r="B268" s="156" t="s">
        <v>178</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179</v>
      </c>
      <c r="B269" s="248" t="s">
        <v>180</v>
      </c>
      <c r="C269" s="142" t="s">
        <v>69</v>
      </c>
      <c r="D269" s="94">
        <v>1</v>
      </c>
      <c r="E269" s="26">
        <f t="shared" ref="E269:E284" si="1133">D269</f>
        <v>1</v>
      </c>
      <c r="F269" s="150">
        <v>30000</v>
      </c>
      <c r="G269" s="27">
        <f t="shared" ref="G269" si="1134">ROUND(ROUND(D269,3)*$F269,2)</f>
        <v>30000</v>
      </c>
      <c r="H269" s="86">
        <f t="shared" ref="H269" si="1135">ROUND(ROUND(E269,3)*$F269,2)</f>
        <v>30000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30000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150"/>
      <c r="G271" s="69"/>
      <c r="H271" s="87"/>
      <c r="I271" s="95" t="s">
        <v>54</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150"/>
      <c r="G272" s="69"/>
      <c r="H272" s="87"/>
      <c r="I272" s="95" t="s">
        <v>54</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181</v>
      </c>
      <c r="B273" s="55" t="s">
        <v>385</v>
      </c>
      <c r="C273" s="252" t="s">
        <v>69</v>
      </c>
      <c r="D273" s="254">
        <v>1</v>
      </c>
      <c r="E273" s="247">
        <f>IF(D273&lt;10,LEFT(ROUND(D273,1),1)+IF(LEN(D273)=1,0,RIGHT(ROUND(D273,1),1)),LEFT(ROUND(D273,1),2)+IF(LEN(D273)&lt;=2,0,RIGHT(ROUND(D273,1),1)))</f>
        <v>1</v>
      </c>
      <c r="F273" s="150">
        <v>16000</v>
      </c>
      <c r="G273" s="27">
        <f t="shared" ref="G273" si="1162">ROUND(ROUND(D273,3)*$F273,2)</f>
        <v>16000</v>
      </c>
      <c r="H273" s="86">
        <f t="shared" ref="H273" si="1163">ROUND(ROUND(E273,3)*$F273,2)</f>
        <v>16000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16000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239"/>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54</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54</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182</v>
      </c>
      <c r="B277" s="55" t="s">
        <v>99</v>
      </c>
      <c r="C277" s="252" t="s">
        <v>69</v>
      </c>
      <c r="D277" s="94">
        <v>0</v>
      </c>
      <c r="E277" s="26">
        <f>IF(D277&lt;10,LEFT(ROUND(D277,1),1)+IF(LEN(D277)=1,0,RIGHT(ROUND(D277,1),1)),LEFT(ROUND(D277,1),2)+IF(LEN(D277)&lt;=2,0,RIGHT(ROUND(D277,1),1)))</f>
        <v>0</v>
      </c>
      <c r="F277" s="290"/>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54</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54</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183</v>
      </c>
      <c r="B281" s="55" t="s">
        <v>99</v>
      </c>
      <c r="C281" s="252" t="s">
        <v>69</v>
      </c>
      <c r="D281" s="94">
        <v>0</v>
      </c>
      <c r="E281" s="26">
        <f>IF(D281&lt;10,LEFT(ROUND(D281,1),1)+IF(LEN(D281)=1,0,RIGHT(ROUND(D281,1),1)),LEFT(ROUND(D281,1),2)+IF(LEN(D281)&lt;=2,0,RIGHT(ROUND(D281,1),1)))</f>
        <v>0</v>
      </c>
      <c r="F281" s="29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54</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54</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184</v>
      </c>
      <c r="B285" s="55"/>
      <c r="C285" s="252" t="s">
        <v>69</v>
      </c>
      <c r="D285" s="94">
        <v>0</v>
      </c>
      <c r="E285" s="26">
        <f>IF(D285&lt;10,LEFT(ROUND(D285,1),1)+IF(LEN(D285)=1,0,RIGHT(ROUND(D285,1),1)),LEFT(ROUND(D285,1),2)+IF(LEN(D285)&lt;=2,0,RIGHT(ROUND(D285,1),1)))</f>
        <v>0</v>
      </c>
      <c r="F285" s="29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54</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54</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185</v>
      </c>
      <c r="B289" s="156" t="s">
        <v>186</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187</v>
      </c>
      <c r="B290" s="55" t="s">
        <v>188</v>
      </c>
      <c r="C290" s="142" t="s">
        <v>69</v>
      </c>
      <c r="D290" s="94">
        <v>0</v>
      </c>
      <c r="E290" s="26">
        <f t="shared" ref="E290" si="1220">D290</f>
        <v>0</v>
      </c>
      <c r="F290" s="29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54</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54</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189</v>
      </c>
      <c r="B294" s="156" t="s">
        <v>190</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191</v>
      </c>
      <c r="B295" s="55" t="s">
        <v>192</v>
      </c>
      <c r="C295" s="142" t="s">
        <v>69</v>
      </c>
      <c r="D295" s="94">
        <v>0</v>
      </c>
      <c r="E295" s="26">
        <f t="shared" ref="E295" si="1225">D295</f>
        <v>0</v>
      </c>
      <c r="F295" s="29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54</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54</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193</v>
      </c>
      <c r="B299" s="171" t="s">
        <v>194</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289"/>
      <c r="AE299" s="289"/>
      <c r="AF299" s="289"/>
      <c r="AG299" s="289"/>
      <c r="AH299" s="289"/>
      <c r="AI299" s="289"/>
      <c r="AJ299" s="289"/>
      <c r="AK299" s="289"/>
      <c r="AL299" s="289"/>
      <c r="AM299" s="289"/>
      <c r="AN299" s="289"/>
      <c r="AO299" s="289"/>
      <c r="AP299" s="289"/>
      <c r="AQ299" s="289"/>
      <c r="AR299" s="289"/>
      <c r="AS299" s="289"/>
      <c r="AT299" s="289"/>
      <c r="AU299" s="289"/>
      <c r="AV299" s="289"/>
      <c r="AW299" s="289"/>
      <c r="AX299" s="289"/>
      <c r="AY299" s="289"/>
      <c r="AZ299" s="289"/>
      <c r="BA299" s="289"/>
      <c r="BB299" s="289"/>
      <c r="BC299" s="289"/>
      <c r="BD299" s="289"/>
      <c r="BE299" s="289"/>
      <c r="BF299" s="289"/>
      <c r="BG299" s="289"/>
      <c r="BH299" s="289"/>
      <c r="BI299" s="289"/>
      <c r="BJ299" s="289"/>
      <c r="BK299" s="289"/>
      <c r="BL299" s="289"/>
      <c r="BM299" s="289"/>
      <c r="BN299" s="289"/>
      <c r="BO299" s="289"/>
      <c r="BP299" s="289"/>
      <c r="BQ299" s="289"/>
      <c r="BR299" s="289"/>
      <c r="BS299" s="289"/>
      <c r="BT299" s="289"/>
      <c r="BU299" s="289"/>
      <c r="BV299" s="289"/>
      <c r="BW299" s="289"/>
      <c r="BX299" s="289"/>
      <c r="BY299" s="289"/>
      <c r="BZ299" s="289"/>
      <c r="CA299" s="289"/>
      <c r="CB299" s="289"/>
      <c r="CC299" s="289"/>
      <c r="CD299" s="289"/>
      <c r="CE299" s="289"/>
      <c r="CF299" s="289"/>
      <c r="CG299" s="289"/>
      <c r="CH299" s="289"/>
      <c r="CI299" s="289"/>
      <c r="CJ299" s="289"/>
      <c r="CK299" s="289"/>
      <c r="CL299" s="289"/>
      <c r="CM299" s="289"/>
      <c r="CN299" s="289"/>
      <c r="CO299" s="289"/>
      <c r="CP299" s="289"/>
      <c r="CQ299" s="289"/>
      <c r="CR299" s="289"/>
      <c r="CS299" s="289"/>
      <c r="CT299" s="289"/>
      <c r="CU299" s="289"/>
      <c r="CV299" s="289"/>
      <c r="CW299" s="289"/>
      <c r="CX299" s="289"/>
      <c r="CY299" s="289"/>
      <c r="CZ299" s="289"/>
      <c r="DA299" s="289"/>
      <c r="DB299" s="289"/>
      <c r="DC299" s="289"/>
      <c r="DD299" s="289"/>
      <c r="DE299" s="289"/>
      <c r="DF299" s="289"/>
      <c r="DG299" s="289"/>
      <c r="DH299" s="289"/>
      <c r="DI299" s="289"/>
      <c r="DJ299" s="289"/>
      <c r="DK299" s="289"/>
      <c r="DL299" s="289"/>
      <c r="DM299" s="289"/>
      <c r="DN299" s="289"/>
      <c r="DO299" s="289"/>
      <c r="DP299" s="289"/>
      <c r="DQ299" s="289"/>
      <c r="DR299" s="289"/>
      <c r="DS299" s="289"/>
      <c r="DT299" s="289"/>
      <c r="DU299" s="289"/>
      <c r="DV299" s="289"/>
      <c r="DW299" s="289"/>
      <c r="DX299" s="289"/>
      <c r="DY299" s="289"/>
      <c r="DZ299" s="289"/>
      <c r="EA299" s="289"/>
      <c r="EB299" s="289"/>
      <c r="EC299" s="289"/>
      <c r="ED299" s="289"/>
      <c r="EE299" s="289"/>
      <c r="EF299" s="289"/>
      <c r="EG299" s="289"/>
      <c r="EH299" s="289"/>
      <c r="EI299" s="289"/>
      <c r="EJ299" s="289"/>
      <c r="EK299" s="289"/>
      <c r="EL299" s="289"/>
      <c r="EM299" s="289"/>
      <c r="EN299" s="289"/>
      <c r="EO299" s="289"/>
      <c r="EP299" s="289"/>
      <c r="EQ299" s="289"/>
      <c r="ER299" s="289"/>
      <c r="ES299" s="289"/>
      <c r="ET299" s="289"/>
      <c r="EU299" s="289"/>
      <c r="EV299" s="289"/>
      <c r="EW299" s="289"/>
      <c r="EX299" s="289"/>
      <c r="EY299" s="289"/>
      <c r="EZ299" s="289"/>
      <c r="FA299" s="289"/>
      <c r="FB299" s="289"/>
      <c r="FC299" s="289"/>
      <c r="FD299" s="289"/>
      <c r="FE299" s="289"/>
      <c r="FF299" s="289"/>
      <c r="FG299" s="289"/>
      <c r="FH299" s="289"/>
      <c r="FI299" s="289"/>
      <c r="FJ299" s="289"/>
      <c r="FK299" s="289"/>
      <c r="FL299" s="289"/>
      <c r="FM299" s="289"/>
      <c r="FN299" s="289"/>
      <c r="FO299" s="289"/>
      <c r="FP299" s="289"/>
      <c r="FQ299" s="289"/>
      <c r="FR299" s="289"/>
      <c r="FS299" s="289"/>
      <c r="FT299" s="289"/>
      <c r="FU299" s="289"/>
      <c r="FV299" s="289"/>
      <c r="FW299" s="289"/>
      <c r="FX299" s="289"/>
      <c r="FY299" s="289"/>
      <c r="FZ299" s="289"/>
      <c r="GA299" s="289"/>
      <c r="GB299" s="289"/>
      <c r="GC299" s="289"/>
      <c r="GD299" s="289"/>
      <c r="GE299" s="289"/>
      <c r="GF299" s="289"/>
      <c r="GG299" s="289"/>
      <c r="GH299" s="289"/>
      <c r="GI299" s="289"/>
      <c r="GJ299" s="289"/>
      <c r="GK299" s="289"/>
      <c r="GL299" s="289"/>
      <c r="GM299" s="289"/>
      <c r="GN299" s="289"/>
      <c r="GO299" s="289"/>
      <c r="GP299" s="289"/>
      <c r="GQ299" s="289"/>
      <c r="GR299" s="289"/>
      <c r="GS299" s="289"/>
      <c r="GT299" s="289"/>
      <c r="GU299" s="289"/>
      <c r="GV299" s="289"/>
      <c r="GW299" s="289"/>
      <c r="GX299" s="289"/>
      <c r="GY299" s="289"/>
      <c r="GZ299" s="289"/>
      <c r="HA299" s="289"/>
      <c r="HB299" s="289"/>
      <c r="HC299" s="289"/>
      <c r="HD299" s="289"/>
      <c r="HE299" s="289"/>
      <c r="HF299" s="289"/>
      <c r="HG299" s="289"/>
      <c r="HH299" s="289"/>
      <c r="HI299" s="289"/>
      <c r="HJ299" s="289"/>
      <c r="HK299" s="289"/>
      <c r="HL299" s="289"/>
      <c r="HM299" s="289"/>
      <c r="HN299" s="289"/>
      <c r="HO299" s="289"/>
      <c r="HP299" s="289"/>
      <c r="HQ299" s="289"/>
      <c r="HR299" s="289"/>
      <c r="HS299" s="289"/>
      <c r="HT299" s="289"/>
      <c r="HU299" s="289"/>
      <c r="HV299" s="289"/>
      <c r="HW299" s="289"/>
      <c r="HX299" s="289"/>
      <c r="HY299" s="289"/>
      <c r="HZ299" s="289"/>
      <c r="IA299" s="289"/>
      <c r="IB299" s="289"/>
      <c r="IC299" s="289"/>
      <c r="ID299" s="289"/>
      <c r="IE299" s="289"/>
      <c r="IF299" s="289"/>
      <c r="IG299" s="289"/>
      <c r="IH299" s="289"/>
      <c r="II299" s="289"/>
      <c r="IJ299" s="289"/>
      <c r="IK299" s="289"/>
      <c r="IL299" s="289"/>
      <c r="IM299" s="289"/>
      <c r="IN299" s="289"/>
      <c r="IO299" s="289"/>
      <c r="IP299" s="289"/>
      <c r="IQ299" s="289"/>
      <c r="IR299" s="289"/>
      <c r="IS299" s="289"/>
      <c r="IT299" s="289"/>
      <c r="IU299" s="289"/>
      <c r="IV299" s="289"/>
      <c r="IW299" s="289"/>
      <c r="IX299" s="289"/>
      <c r="IY299" s="289"/>
      <c r="IZ299" s="289"/>
      <c r="JA299" s="289"/>
      <c r="JB299" s="289"/>
      <c r="JC299" s="289"/>
      <c r="JD299" s="289"/>
      <c r="JE299" s="289"/>
      <c r="JF299" s="289"/>
      <c r="JG299" s="289"/>
      <c r="JH299" s="289"/>
      <c r="JI299" s="289"/>
      <c r="JJ299" s="289"/>
      <c r="JK299" s="289"/>
      <c r="JL299" s="289"/>
      <c r="JM299" s="289"/>
      <c r="JN299" s="289"/>
      <c r="JO299" s="289"/>
      <c r="JP299" s="289"/>
      <c r="JQ299" s="289"/>
      <c r="JR299" s="289"/>
      <c r="JS299" s="289"/>
      <c r="JT299" s="289"/>
      <c r="JU299" s="289"/>
      <c r="JV299" s="289"/>
      <c r="JW299" s="289"/>
      <c r="JX299" s="289"/>
      <c r="JY299" s="289"/>
      <c r="JZ299" s="289"/>
      <c r="KA299" s="289"/>
      <c r="KB299" s="289"/>
      <c r="KC299" s="289"/>
      <c r="KD299" s="289"/>
      <c r="KE299" s="289"/>
      <c r="KF299" s="289"/>
      <c r="KG299" s="289"/>
      <c r="KH299" s="289"/>
      <c r="KI299" s="289"/>
      <c r="KJ299" s="289"/>
      <c r="KK299" s="289"/>
      <c r="KL299" s="289"/>
      <c r="KM299" s="289"/>
      <c r="KN299" s="289"/>
      <c r="KO299" s="289"/>
      <c r="KP299" s="289"/>
      <c r="KQ299" s="289"/>
      <c r="KR299" s="289"/>
      <c r="KS299" s="289"/>
      <c r="KT299" s="289"/>
      <c r="KU299" s="289"/>
      <c r="KV299" s="289"/>
      <c r="KW299" s="289"/>
      <c r="KX299" s="289"/>
      <c r="KY299" s="289"/>
      <c r="KZ299" s="289"/>
      <c r="LA299" s="289"/>
      <c r="LB299" s="289"/>
      <c r="LC299" s="289"/>
      <c r="LD299" s="289"/>
      <c r="LE299" s="289"/>
      <c r="LF299" s="289"/>
      <c r="LG299" s="289"/>
      <c r="LH299" s="289"/>
      <c r="LI299" s="289"/>
      <c r="LJ299" s="289"/>
      <c r="LK299" s="289"/>
      <c r="LL299" s="289"/>
      <c r="LM299" s="289"/>
      <c r="LN299" s="289"/>
      <c r="LO299" s="289"/>
      <c r="LP299" s="289"/>
      <c r="LQ299" s="289"/>
      <c r="LR299" s="289"/>
      <c r="LS299" s="289"/>
      <c r="LT299" s="289"/>
      <c r="LU299" s="289"/>
      <c r="LV299" s="289"/>
      <c r="LW299" s="289"/>
      <c r="LX299" s="289"/>
      <c r="LY299" s="289"/>
      <c r="LZ299" s="289"/>
      <c r="MA299" s="289"/>
      <c r="MB299" s="289"/>
      <c r="MC299" s="289"/>
      <c r="MD299" s="289"/>
      <c r="ME299" s="289"/>
      <c r="MF299" s="289"/>
      <c r="MG299" s="289"/>
      <c r="MH299" s="289"/>
      <c r="MI299" s="289"/>
      <c r="MJ299" s="289"/>
      <c r="MK299" s="289"/>
      <c r="ML299" s="289"/>
      <c r="MM299" s="289"/>
      <c r="MN299" s="289"/>
      <c r="MO299" s="289"/>
      <c r="MP299" s="289"/>
      <c r="MQ299" s="289"/>
      <c r="MR299" s="289"/>
      <c r="MS299" s="289"/>
      <c r="MT299" s="289"/>
      <c r="MU299" s="289"/>
      <c r="MV299" s="289"/>
      <c r="MW299" s="289"/>
      <c r="MX299" s="289"/>
      <c r="MY299" s="289"/>
      <c r="MZ299" s="289"/>
      <c r="NA299" s="289"/>
      <c r="NB299" s="289"/>
      <c r="NC299" s="289"/>
      <c r="ND299" s="289"/>
      <c r="NE299" s="289"/>
      <c r="NF299" s="289"/>
      <c r="NG299" s="289"/>
      <c r="NH299" s="289"/>
      <c r="NI299" s="289"/>
      <c r="NJ299" s="289"/>
      <c r="NK299" s="289"/>
      <c r="NL299" s="289"/>
      <c r="NM299" s="289"/>
      <c r="NN299" s="289"/>
      <c r="NO299" s="289"/>
      <c r="NP299" s="289"/>
      <c r="NQ299" s="289"/>
      <c r="NR299" s="289"/>
      <c r="NS299" s="289"/>
      <c r="NT299" s="289"/>
      <c r="NU299" s="289"/>
      <c r="NV299" s="289"/>
      <c r="NW299" s="289"/>
      <c r="NX299" s="289"/>
      <c r="NY299" s="289"/>
      <c r="NZ299" s="289"/>
      <c r="OA299" s="289"/>
      <c r="OB299" s="289"/>
      <c r="OC299" s="289"/>
      <c r="OD299" s="289"/>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195</v>
      </c>
      <c r="B300" s="55" t="s">
        <v>196</v>
      </c>
      <c r="C300" s="142" t="s">
        <v>53</v>
      </c>
      <c r="D300" s="94">
        <v>0</v>
      </c>
      <c r="E300" s="26">
        <f>D300</f>
        <v>0</v>
      </c>
      <c r="F300" s="290"/>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54</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54</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197</v>
      </c>
      <c r="B304" s="55" t="s">
        <v>198</v>
      </c>
      <c r="C304" s="142" t="s">
        <v>69</v>
      </c>
      <c r="D304" s="94">
        <v>0</v>
      </c>
      <c r="E304" s="26">
        <f t="shared" ref="E304" si="1258">D304</f>
        <v>0</v>
      </c>
      <c r="F304" s="290"/>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54</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54</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199</v>
      </c>
      <c r="B308" s="55" t="s">
        <v>200</v>
      </c>
      <c r="C308" s="142" t="s">
        <v>53</v>
      </c>
      <c r="D308" s="94">
        <v>0</v>
      </c>
      <c r="E308" s="26">
        <f>D308</f>
        <v>0</v>
      </c>
      <c r="F308" s="290"/>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54</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54</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201</v>
      </c>
      <c r="B312" s="55" t="s">
        <v>202</v>
      </c>
      <c r="C312" s="142" t="s">
        <v>53</v>
      </c>
      <c r="D312" s="94">
        <v>0</v>
      </c>
      <c r="E312" s="26">
        <f>D312</f>
        <v>0</v>
      </c>
      <c r="F312" s="290"/>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54</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54</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203</v>
      </c>
      <c r="B316" s="55" t="s">
        <v>204</v>
      </c>
      <c r="C316" s="142" t="s">
        <v>53</v>
      </c>
      <c r="D316" s="94">
        <v>0</v>
      </c>
      <c r="E316" s="26">
        <f>D316</f>
        <v>0</v>
      </c>
      <c r="F316" s="29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54</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54</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205</v>
      </c>
      <c r="B320" s="55" t="s">
        <v>206</v>
      </c>
      <c r="C320" s="142" t="s">
        <v>53</v>
      </c>
      <c r="D320" s="94">
        <v>0</v>
      </c>
      <c r="E320" s="26">
        <f>D320</f>
        <v>0</v>
      </c>
      <c r="F320" s="29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54</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54</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207</v>
      </c>
      <c r="B324" s="55" t="s">
        <v>208</v>
      </c>
      <c r="C324" s="142" t="s">
        <v>53</v>
      </c>
      <c r="D324" s="94">
        <v>0</v>
      </c>
      <c r="E324" s="26">
        <f>D324</f>
        <v>0</v>
      </c>
      <c r="F324" s="29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54</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54</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209</v>
      </c>
      <c r="B328" s="55" t="s">
        <v>210</v>
      </c>
      <c r="C328" s="142" t="s">
        <v>53</v>
      </c>
      <c r="D328" s="94">
        <v>0</v>
      </c>
      <c r="E328" s="26">
        <f>D328</f>
        <v>0</v>
      </c>
      <c r="F328" s="29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54</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54</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211</v>
      </c>
      <c r="B332" s="55" t="s">
        <v>212</v>
      </c>
      <c r="C332" s="142" t="s">
        <v>69</v>
      </c>
      <c r="D332" s="94">
        <v>0</v>
      </c>
      <c r="E332" s="26">
        <f t="shared" ref="E332" si="1335">D332</f>
        <v>0</v>
      </c>
      <c r="F332" s="290"/>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54</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54</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213</v>
      </c>
      <c r="B336" s="156" t="s">
        <v>214</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215</v>
      </c>
      <c r="B337" s="164" t="s">
        <v>216</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217</v>
      </c>
      <c r="B338" s="201"/>
      <c r="C338" s="142" t="s">
        <v>77</v>
      </c>
      <c r="D338" s="189">
        <v>0</v>
      </c>
      <c r="E338" s="30">
        <f>D338*1.1</f>
        <v>0</v>
      </c>
      <c r="F338" s="290"/>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54</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54</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218</v>
      </c>
      <c r="B342" s="201"/>
      <c r="C342" s="142" t="s">
        <v>77</v>
      </c>
      <c r="D342" s="189">
        <v>0</v>
      </c>
      <c r="E342" s="30">
        <f>D342*1.1</f>
        <v>0</v>
      </c>
      <c r="F342" s="290"/>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54</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54</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219</v>
      </c>
      <c r="B346" s="201"/>
      <c r="C346" s="142" t="s">
        <v>77</v>
      </c>
      <c r="D346" s="189">
        <v>0</v>
      </c>
      <c r="E346" s="30">
        <f>D346*1.1</f>
        <v>0</v>
      </c>
      <c r="F346" s="290"/>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54</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54</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220</v>
      </c>
      <c r="B350" s="164" t="s">
        <v>221</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222</v>
      </c>
      <c r="B351" s="201"/>
      <c r="C351" s="142" t="s">
        <v>77</v>
      </c>
      <c r="D351" s="189">
        <v>0</v>
      </c>
      <c r="E351" s="30">
        <f>D351*1.1</f>
        <v>0</v>
      </c>
      <c r="F351" s="290"/>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54</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54</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223</v>
      </c>
      <c r="B355" s="201"/>
      <c r="C355" s="142" t="s">
        <v>77</v>
      </c>
      <c r="D355" s="189">
        <v>0</v>
      </c>
      <c r="E355" s="30">
        <f>D355*1.1</f>
        <v>0</v>
      </c>
      <c r="F355" s="290"/>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54</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54</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224</v>
      </c>
      <c r="B359" s="201"/>
      <c r="C359" s="142" t="s">
        <v>77</v>
      </c>
      <c r="D359" s="189">
        <v>0</v>
      </c>
      <c r="E359" s="30">
        <f>D359*1.1</f>
        <v>0</v>
      </c>
      <c r="F359" s="290"/>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54</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54</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225</v>
      </c>
      <c r="B363" s="164" t="s">
        <v>226</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227</v>
      </c>
      <c r="B364" s="201"/>
      <c r="C364" s="142" t="s">
        <v>77</v>
      </c>
      <c r="D364" s="189">
        <v>0</v>
      </c>
      <c r="E364" s="30">
        <f>D364*1.1</f>
        <v>0</v>
      </c>
      <c r="F364" s="290"/>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54</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54</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228</v>
      </c>
      <c r="B368" s="201"/>
      <c r="C368" s="142" t="s">
        <v>77</v>
      </c>
      <c r="D368" s="189">
        <v>0</v>
      </c>
      <c r="E368" s="30">
        <f>D368*1.1</f>
        <v>0</v>
      </c>
      <c r="F368" s="290"/>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54</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54</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229</v>
      </c>
      <c r="B372" s="201"/>
      <c r="C372" s="142" t="s">
        <v>77</v>
      </c>
      <c r="D372" s="189">
        <v>0</v>
      </c>
      <c r="E372" s="30">
        <f>D372*1.1</f>
        <v>0</v>
      </c>
      <c r="F372" s="290"/>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54</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54</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230</v>
      </c>
      <c r="B376" s="156" t="s">
        <v>231</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232</v>
      </c>
      <c r="B377" s="164" t="s">
        <v>233</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234</v>
      </c>
      <c r="B378" s="201"/>
      <c r="C378" s="142" t="s">
        <v>77</v>
      </c>
      <c r="D378" s="189">
        <v>0</v>
      </c>
      <c r="E378" s="30">
        <f>D378*1.1</f>
        <v>0</v>
      </c>
      <c r="F378" s="290"/>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54</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54</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235</v>
      </c>
      <c r="B382" s="201"/>
      <c r="C382" s="142" t="s">
        <v>77</v>
      </c>
      <c r="D382" s="189">
        <v>0</v>
      </c>
      <c r="E382" s="30">
        <f>D382*1.1</f>
        <v>0</v>
      </c>
      <c r="F382" s="290"/>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54</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54</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236</v>
      </c>
      <c r="B386" s="201"/>
      <c r="C386" s="142" t="s">
        <v>77</v>
      </c>
      <c r="D386" s="189">
        <v>0</v>
      </c>
      <c r="E386" s="30">
        <f>D386*1.1</f>
        <v>0</v>
      </c>
      <c r="F386" s="290"/>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54</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54</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237</v>
      </c>
      <c r="B390" s="165" t="s">
        <v>238</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239</v>
      </c>
      <c r="B391" s="201" t="s">
        <v>438</v>
      </c>
      <c r="C391" s="142" t="s">
        <v>77</v>
      </c>
      <c r="D391" s="189">
        <v>2.5000000000000001E-2</v>
      </c>
      <c r="E391" s="30">
        <f>D391*1.1</f>
        <v>2.7500000000000004E-2</v>
      </c>
      <c r="F391" s="150">
        <v>100</v>
      </c>
      <c r="G391" s="27">
        <f t="shared" ref="G391" si="1508">ROUND(ROUND(D391,3)*$F391,2)</f>
        <v>2.5</v>
      </c>
      <c r="H391" s="86">
        <f t="shared" ref="H391" si="1509">ROUND(ROUND(E391,3)*$F391,2)</f>
        <v>2.8</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2.5000000000000001E-2</v>
      </c>
      <c r="OI391" s="29">
        <f>G391-OG391</f>
        <v>2.5</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92"/>
      <c r="G392" s="69"/>
      <c r="H392" s="87"/>
      <c r="I392" s="95" t="str">
        <f>B391</f>
        <v>Proj. MTT - L‐TR184 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92"/>
      <c r="G393" s="69"/>
      <c r="H393" s="87"/>
      <c r="I393" s="95" t="s">
        <v>54</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92"/>
      <c r="G394" s="69"/>
      <c r="H394" s="87"/>
      <c r="I394" s="95" t="s">
        <v>54</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240</v>
      </c>
      <c r="B395" s="201" t="s">
        <v>439</v>
      </c>
      <c r="C395" s="142" t="s">
        <v>77</v>
      </c>
      <c r="D395" s="189">
        <v>2.5000000000000001E-2</v>
      </c>
      <c r="E395" s="30">
        <f>D395*1.1</f>
        <v>2.7500000000000004E-2</v>
      </c>
      <c r="F395" s="150">
        <v>100</v>
      </c>
      <c r="G395" s="27">
        <f t="shared" ref="G395" si="1536">ROUND(ROUND(D395,3)*$F395,2)</f>
        <v>2.5</v>
      </c>
      <c r="H395" s="86">
        <f t="shared" ref="H395" si="1537">ROUND(ROUND(E395,3)*$F395,2)</f>
        <v>2.8</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2.5000000000000001E-2</v>
      </c>
      <c r="OI395" s="29">
        <f>G395-OG395</f>
        <v>2.5</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t="str">
        <f>B395</f>
        <v>Proj. MTT - L-TR1287 PM1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54</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54</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241</v>
      </c>
      <c r="B399" s="201"/>
      <c r="C399" s="142" t="s">
        <v>77</v>
      </c>
      <c r="D399" s="189">
        <v>0</v>
      </c>
      <c r="E399" s="30">
        <f>D399*1.1</f>
        <v>0</v>
      </c>
      <c r="F399" s="290"/>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54</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54</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242</v>
      </c>
      <c r="B403" s="165" t="s">
        <v>243</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244</v>
      </c>
      <c r="B404" s="256" t="s">
        <v>380</v>
      </c>
      <c r="C404" s="252" t="s">
        <v>77</v>
      </c>
      <c r="D404" s="189">
        <v>0.05</v>
      </c>
      <c r="E404" s="30">
        <f>D404*1.1</f>
        <v>5.5000000000000007E-2</v>
      </c>
      <c r="F404" s="150">
        <v>100</v>
      </c>
      <c r="G404" s="27">
        <f t="shared" ref="G404" si="1544">ROUND(ROUND(D404,3)*$F404,2)</f>
        <v>5</v>
      </c>
      <c r="H404" s="86">
        <f t="shared" ref="H404" si="1545">ROUND(ROUND(E404,3)*$F404,2)</f>
        <v>5.5</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6">OK404+OM404+OO404+OQ404+OS404+OU404+OW404</f>
        <v>0</v>
      </c>
      <c r="OG404" s="28">
        <f t="shared" ref="OG404" si="1547">OL404+ON404+OP404+OR404+OT404+OV404+OX404</f>
        <v>0</v>
      </c>
      <c r="OH404" s="212">
        <f>D404-OF404</f>
        <v>0.05</v>
      </c>
      <c r="OI404" s="29">
        <f>G404-OG404</f>
        <v>5</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54</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54</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245</v>
      </c>
      <c r="B408" s="256" t="s">
        <v>99</v>
      </c>
      <c r="C408" s="252" t="s">
        <v>77</v>
      </c>
      <c r="D408" s="189">
        <v>0</v>
      </c>
      <c r="E408" s="30">
        <f>D408*1.1</f>
        <v>0</v>
      </c>
      <c r="F408" s="290"/>
      <c r="G408" s="27">
        <f t="shared" ref="G408" si="1554">ROUND(ROUND(D408,3)*$F408,2)</f>
        <v>0</v>
      </c>
      <c r="H408" s="86">
        <f t="shared" ref="H408" si="1555">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60">OK408+OM408+OO408+OQ408+OS408+OU408+OW408</f>
        <v>0</v>
      </c>
      <c r="OG408" s="28">
        <f t="shared" ref="OG408" si="1561">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54</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54</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246</v>
      </c>
      <c r="B412" s="256"/>
      <c r="C412" s="252" t="s">
        <v>77</v>
      </c>
      <c r="D412" s="189">
        <v>0</v>
      </c>
      <c r="E412" s="30">
        <f>D412*1.1</f>
        <v>0</v>
      </c>
      <c r="F412" s="290"/>
      <c r="G412" s="27">
        <f t="shared" ref="G412" si="1583">ROUND(ROUND(D412,3)*$F412,2)</f>
        <v>0</v>
      </c>
      <c r="H412" s="86">
        <f t="shared" ref="H412" si="1584">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85">OK412+OM412+OO412+OQ412+OS412+OU412+OW412</f>
        <v>0</v>
      </c>
      <c r="OG412" s="28">
        <f t="shared" ref="OG412" si="1586">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54</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54</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247</v>
      </c>
      <c r="B416" s="165" t="s">
        <v>248</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249</v>
      </c>
      <c r="B417" s="256" t="s">
        <v>99</v>
      </c>
      <c r="C417" s="252" t="s">
        <v>77</v>
      </c>
      <c r="D417" s="189">
        <v>0</v>
      </c>
      <c r="E417" s="30">
        <f>D417*11</f>
        <v>0</v>
      </c>
      <c r="F417" s="290"/>
      <c r="G417" s="27">
        <f t="shared" ref="G417:G419" si="1597">ROUND(ROUND(D417,3)*$F417,2)</f>
        <v>0</v>
      </c>
      <c r="H417" s="86">
        <f t="shared" ref="H417:H419" si="1598">ROUND(ROUND(E417,3)*$F417,2)</f>
        <v>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13">
        <f t="shared" ref="OF417:OF419" si="1606">OK417+OM417+OO417+OQ417+OS417+OU417+OW417</f>
        <v>0</v>
      </c>
      <c r="OG417" s="28">
        <f t="shared" ref="OG417:OG419" si="1607">OL417+ON417+OP417+OR417+OT417+OV417+OX417</f>
        <v>0</v>
      </c>
      <c r="OH417" s="212">
        <f>D417-OF417</f>
        <v>0</v>
      </c>
      <c r="OI417" s="29">
        <f>G417-OG417</f>
        <v>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250</v>
      </c>
      <c r="B418" s="256" t="s">
        <v>99</v>
      </c>
      <c r="C418" s="252" t="s">
        <v>77</v>
      </c>
      <c r="D418" s="189">
        <v>0</v>
      </c>
      <c r="E418" s="30">
        <f>D418*11</f>
        <v>0</v>
      </c>
      <c r="F418" s="290"/>
      <c r="G418" s="27">
        <f t="shared" si="1597"/>
        <v>0</v>
      </c>
      <c r="H418" s="86">
        <f t="shared" si="1598"/>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13">
        <f t="shared" si="1606"/>
        <v>0</v>
      </c>
      <c r="OG418" s="28">
        <f t="shared" si="1607"/>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251</v>
      </c>
      <c r="B419" s="256"/>
      <c r="C419" s="252" t="s">
        <v>77</v>
      </c>
      <c r="D419" s="189">
        <v>0</v>
      </c>
      <c r="E419" s="30">
        <f>D419*11</f>
        <v>0</v>
      </c>
      <c r="F419" s="290"/>
      <c r="G419" s="27">
        <f t="shared" si="1597"/>
        <v>0</v>
      </c>
      <c r="H419" s="86">
        <f t="shared" si="1598"/>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13">
        <f t="shared" si="1606"/>
        <v>0</v>
      </c>
      <c r="OG419" s="28">
        <f t="shared" si="1607"/>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28.15" customHeight="1" x14ac:dyDescent="0.2">
      <c r="A420" s="163" t="s">
        <v>252</v>
      </c>
      <c r="B420" s="165" t="s">
        <v>253</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254</v>
      </c>
      <c r="B421" s="201" t="s">
        <v>435</v>
      </c>
      <c r="C421" s="142" t="s">
        <v>77</v>
      </c>
      <c r="D421" s="189">
        <v>0.03</v>
      </c>
      <c r="E421" s="30">
        <f>D421*1.1</f>
        <v>3.3000000000000002E-2</v>
      </c>
      <c r="F421" s="150">
        <v>50</v>
      </c>
      <c r="G421" s="27">
        <f t="shared" ref="G421" si="1608">ROUND(ROUND(D421,3)*$F421,2)</f>
        <v>1.5</v>
      </c>
      <c r="H421" s="86">
        <f t="shared" ref="H421" si="1609">ROUND(ROUND(E421,3)*$F421,2)</f>
        <v>1.65</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13">
        <f t="shared" ref="OF421" si="1634">OK421+OM421+OO421+OQ421+OS421+OU421+OW421</f>
        <v>0</v>
      </c>
      <c r="OG421" s="28">
        <f t="shared" ref="OG421" si="1635">OL421+ON421+OP421+OR421+OT421+OV421+OX421</f>
        <v>0</v>
      </c>
      <c r="OH421" s="212">
        <f>D421-OF421</f>
        <v>0.03</v>
      </c>
      <c r="OI421" s="29">
        <f>G421-OG421</f>
        <v>1.5</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s="63" customFormat="1" ht="12.75" hidden="1" outlineLevel="1" x14ac:dyDescent="0.2">
      <c r="A422" s="146"/>
      <c r="B422" s="144"/>
      <c r="C422" s="145"/>
      <c r="D422" s="79"/>
      <c r="E422" s="79"/>
      <c r="F422" s="292"/>
      <c r="G422" s="69"/>
      <c r="H422" s="87"/>
      <c r="I422" s="95" t="str">
        <f>B421</f>
        <v>0,4 kV KL Al 4x70mm2</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92"/>
      <c r="G423" s="69"/>
      <c r="H423" s="87"/>
      <c r="I423" s="95" t="s">
        <v>54</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92"/>
      <c r="G424" s="69"/>
      <c r="H424" s="87"/>
      <c r="I424" s="95" t="s">
        <v>54</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255</v>
      </c>
      <c r="B425" s="201" t="s">
        <v>436</v>
      </c>
      <c r="C425" s="142" t="s">
        <v>77</v>
      </c>
      <c r="D425" s="189">
        <v>0.06</v>
      </c>
      <c r="E425" s="30">
        <f>D425*1.1</f>
        <v>6.6000000000000003E-2</v>
      </c>
      <c r="F425" s="150">
        <v>80</v>
      </c>
      <c r="G425" s="27">
        <f t="shared" ref="G425" si="1636">ROUND(ROUND(D425,3)*$F425,2)</f>
        <v>4.8</v>
      </c>
      <c r="H425" s="86">
        <f t="shared" ref="H425" si="1637">ROUND(ROUND(E425,3)*$F425,2)</f>
        <v>5.28</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13">
        <f t="shared" ref="OF425" si="1638">OK425+OM425+OO425+OQ425+OS425+OU425+OW425</f>
        <v>0</v>
      </c>
      <c r="OG425" s="28">
        <f t="shared" ref="OG425" si="1639">OL425+ON425+OP425+OR425+OT425+OV425+OX425</f>
        <v>0</v>
      </c>
      <c r="OH425" s="212">
        <f>D425-OF425</f>
        <v>0.06</v>
      </c>
      <c r="OI425" s="29">
        <f>G425-OG425</f>
        <v>4.8</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s="63" customFormat="1" ht="12.75" hidden="1" outlineLevel="1" x14ac:dyDescent="0.2">
      <c r="A426" s="146"/>
      <c r="B426" s="144"/>
      <c r="C426" s="145"/>
      <c r="D426" s="79"/>
      <c r="E426" s="79"/>
      <c r="F426" s="292"/>
      <c r="G426" s="69"/>
      <c r="H426" s="87"/>
      <c r="I426" s="95" t="str">
        <f>B425</f>
        <v>0,4 kV KL Al 4x150mm2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92"/>
      <c r="G427" s="69"/>
      <c r="H427" s="87"/>
      <c r="I427" s="95" t="s">
        <v>54</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92"/>
      <c r="G428" s="69"/>
      <c r="H428" s="87"/>
      <c r="I428" s="95" t="s">
        <v>54</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256</v>
      </c>
      <c r="B429" s="201" t="s">
        <v>437</v>
      </c>
      <c r="C429" s="142" t="s">
        <v>77</v>
      </c>
      <c r="D429" s="189">
        <v>0.03</v>
      </c>
      <c r="E429" s="30">
        <f>D429*1.1</f>
        <v>3.3000000000000002E-2</v>
      </c>
      <c r="F429" s="150">
        <v>80</v>
      </c>
      <c r="G429" s="27">
        <f t="shared" ref="G429" si="1640">ROUND(ROUND(D429,3)*$F429,2)</f>
        <v>2.4</v>
      </c>
      <c r="H429" s="86">
        <f t="shared" ref="H429" si="1641">ROUND(ROUND(E429,3)*$F429,2)</f>
        <v>2.64</v>
      </c>
      <c r="I429" s="103"/>
      <c r="J429" s="69" t="str">
        <f>C429</f>
        <v>km</v>
      </c>
      <c r="K429" s="211"/>
      <c r="L429" s="69">
        <f>K429*$F429</f>
        <v>0</v>
      </c>
      <c r="M429" s="211"/>
      <c r="N429" s="69">
        <f>M429*$F429</f>
        <v>0</v>
      </c>
      <c r="O429" s="211"/>
      <c r="P429" s="69">
        <f>O429*$F429</f>
        <v>0</v>
      </c>
      <c r="Q429" s="211"/>
      <c r="R429" s="69">
        <f>Q429*$F429</f>
        <v>0</v>
      </c>
      <c r="S429" s="211"/>
      <c r="T429" s="69">
        <f>S429*$F429</f>
        <v>0</v>
      </c>
      <c r="U429" s="211"/>
      <c r="V429" s="69">
        <f>U429*$F429</f>
        <v>0</v>
      </c>
      <c r="W429" s="211"/>
      <c r="X429" s="69">
        <f>W429*$F429</f>
        <v>0</v>
      </c>
      <c r="Y429" s="21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13">
        <f t="shared" ref="OF429" si="1642">OK429+OM429+OO429+OQ429+OS429+OU429+OW429</f>
        <v>0</v>
      </c>
      <c r="OG429" s="28">
        <f t="shared" ref="OG429" si="1643">OL429+ON429+OP429+OR429+OT429+OV429+OX429</f>
        <v>0</v>
      </c>
      <c r="OH429" s="212">
        <f>D429-OF429</f>
        <v>0.03</v>
      </c>
      <c r="OI429" s="29">
        <f>G429-OG429</f>
        <v>2.4</v>
      </c>
      <c r="OJ429" s="93" t="str">
        <f>J429</f>
        <v>km</v>
      </c>
      <c r="OK429" s="240"/>
      <c r="OL429" s="29">
        <f>OK429*F429</f>
        <v>0</v>
      </c>
      <c r="OM429" s="240"/>
      <c r="ON429" s="29">
        <f>OM429*F429</f>
        <v>0</v>
      </c>
      <c r="OO429" s="241"/>
      <c r="OP429" s="29">
        <f>OO429*F429</f>
        <v>0</v>
      </c>
      <c r="OQ429" s="241"/>
      <c r="OR429" s="29">
        <f>OQ429*F429</f>
        <v>0</v>
      </c>
      <c r="OS429" s="241"/>
      <c r="OT429" s="29">
        <f>OS429*F429</f>
        <v>0</v>
      </c>
      <c r="OU429" s="241"/>
      <c r="OV429" s="29">
        <f>OU429*F429</f>
        <v>0</v>
      </c>
      <c r="OW429" s="241"/>
      <c r="OX429" s="29">
        <f>OW429*F429</f>
        <v>0</v>
      </c>
      <c r="OY429" s="182"/>
    </row>
    <row r="430" spans="1:415" s="63" customFormat="1" ht="12.75" hidden="1" outlineLevel="1" x14ac:dyDescent="0.2">
      <c r="A430" s="146"/>
      <c r="B430" s="144"/>
      <c r="C430" s="145"/>
      <c r="D430" s="79"/>
      <c r="E430" s="79"/>
      <c r="F430" s="239"/>
      <c r="G430" s="69"/>
      <c r="H430" s="87"/>
      <c r="I430" s="95" t="str">
        <f>B429</f>
        <v>0,4 kV KL Al 4x240mm2</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39"/>
      <c r="G431" s="69"/>
      <c r="H431" s="87"/>
      <c r="I431" s="95" t="s">
        <v>54</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39"/>
      <c r="G432" s="69"/>
      <c r="H432" s="87"/>
      <c r="I432" s="95" t="s">
        <v>54</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55" t="s">
        <v>257</v>
      </c>
      <c r="B433" s="165" t="s">
        <v>258</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49" t="s">
        <v>259</v>
      </c>
      <c r="B434" s="256" t="s">
        <v>387</v>
      </c>
      <c r="C434" s="142" t="s">
        <v>77</v>
      </c>
      <c r="D434" s="189">
        <v>0.03</v>
      </c>
      <c r="E434" s="30">
        <f>D434*1.1</f>
        <v>3.3000000000000002E-2</v>
      </c>
      <c r="F434" s="150">
        <v>100</v>
      </c>
      <c r="G434" s="27">
        <f t="shared" ref="G434" si="1644">ROUND(ROUND(D434,3)*$F434,2)</f>
        <v>3</v>
      </c>
      <c r="H434" s="86">
        <f t="shared" ref="H434" si="1645">ROUND(ROUND(E434,3)*$F434,2)</f>
        <v>3.3</v>
      </c>
      <c r="I434" s="103"/>
      <c r="J434" s="69" t="str">
        <f>C434</f>
        <v>km</v>
      </c>
      <c r="K434" s="211"/>
      <c r="L434" s="69">
        <f>K434*$F434</f>
        <v>0</v>
      </c>
      <c r="M434" s="211"/>
      <c r="N434" s="69">
        <f>M434*$F434</f>
        <v>0</v>
      </c>
      <c r="O434" s="211"/>
      <c r="P434" s="69">
        <f>O434*$F434</f>
        <v>0</v>
      </c>
      <c r="Q434" s="211"/>
      <c r="R434" s="69">
        <f>Q434*$F434</f>
        <v>0</v>
      </c>
      <c r="S434" s="211"/>
      <c r="T434" s="69">
        <f>S434*$F434</f>
        <v>0</v>
      </c>
      <c r="U434" s="211"/>
      <c r="V434" s="69">
        <f>U434*$F434</f>
        <v>0</v>
      </c>
      <c r="W434" s="211"/>
      <c r="X434" s="69">
        <f>W434*$F434</f>
        <v>0</v>
      </c>
      <c r="Y434" s="21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13">
        <f t="shared" ref="OF434" si="1669">OK434+OM434+OO434+OQ434+OS434+OU434+OW434</f>
        <v>0</v>
      </c>
      <c r="OG434" s="28">
        <f t="shared" ref="OG434" si="1670">OL434+ON434+OP434+OR434+OT434+OV434+OX434</f>
        <v>0</v>
      </c>
      <c r="OH434" s="212">
        <f>D434-OF434</f>
        <v>0.03</v>
      </c>
      <c r="OI434" s="29">
        <f>G434-OG434</f>
        <v>3</v>
      </c>
      <c r="OJ434" s="93" t="str">
        <f>J434</f>
        <v>km</v>
      </c>
      <c r="OK434" s="240"/>
      <c r="OL434" s="29">
        <f>OK434*F434</f>
        <v>0</v>
      </c>
      <c r="OM434" s="240"/>
      <c r="ON434" s="29">
        <f>OM434*F434</f>
        <v>0</v>
      </c>
      <c r="OO434" s="241"/>
      <c r="OP434" s="29">
        <f>OO434*F434</f>
        <v>0</v>
      </c>
      <c r="OQ434" s="241"/>
      <c r="OR434" s="29">
        <f>OQ434*F434</f>
        <v>0</v>
      </c>
      <c r="OS434" s="241"/>
      <c r="OT434" s="29">
        <f>OS434*F434</f>
        <v>0</v>
      </c>
      <c r="OU434" s="241"/>
      <c r="OV434" s="29">
        <f>OU434*F434</f>
        <v>0</v>
      </c>
      <c r="OW434" s="241"/>
      <c r="OX434" s="29">
        <f>OW434*F434</f>
        <v>0</v>
      </c>
      <c r="OY434" s="182"/>
    </row>
    <row r="435" spans="1:415" s="63" customFormat="1" ht="12.75" hidden="1" outlineLevel="1" x14ac:dyDescent="0.2">
      <c r="A435" s="109"/>
      <c r="B435" s="251"/>
      <c r="C435" s="145"/>
      <c r="D435" s="79"/>
      <c r="E435" s="79"/>
      <c r="F435" s="292"/>
      <c r="G435" s="69"/>
      <c r="H435" s="87"/>
      <c r="I435" s="95" t="str">
        <f>B434</f>
        <v>1 kV kabeliai, skirti kloti žemėje ir atvirame ore (4x70)*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51"/>
      <c r="C436" s="145"/>
      <c r="D436" s="79"/>
      <c r="E436" s="79"/>
      <c r="F436" s="292"/>
      <c r="G436" s="69"/>
      <c r="H436" s="87"/>
      <c r="I436" s="95" t="s">
        <v>54</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51"/>
      <c r="C437" s="145"/>
      <c r="D437" s="79"/>
      <c r="E437" s="79"/>
      <c r="F437" s="292"/>
      <c r="G437" s="69"/>
      <c r="H437" s="87"/>
      <c r="I437" s="95" t="s">
        <v>54</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49" t="s">
        <v>260</v>
      </c>
      <c r="B438" s="256" t="s">
        <v>381</v>
      </c>
      <c r="C438" s="142" t="s">
        <v>77</v>
      </c>
      <c r="D438" s="189">
        <v>0.06</v>
      </c>
      <c r="E438" s="30">
        <f>D438*1.1</f>
        <v>6.6000000000000003E-2</v>
      </c>
      <c r="F438" s="150">
        <v>100</v>
      </c>
      <c r="G438" s="27">
        <f t="shared" ref="G438" si="1671">ROUND(ROUND(D438,3)*$F438,2)</f>
        <v>6</v>
      </c>
      <c r="H438" s="86">
        <f t="shared" ref="H438" si="1672">ROUND(ROUND(E438,3)*$F438,2)</f>
        <v>6.6</v>
      </c>
      <c r="I438" s="103"/>
      <c r="J438" s="69" t="str">
        <f>C438</f>
        <v>km</v>
      </c>
      <c r="K438" s="211"/>
      <c r="L438" s="69">
        <f>K438*$F438</f>
        <v>0</v>
      </c>
      <c r="M438" s="211"/>
      <c r="N438" s="69">
        <f>M438*$F438</f>
        <v>0</v>
      </c>
      <c r="O438" s="211"/>
      <c r="P438" s="69">
        <f>O438*$F438</f>
        <v>0</v>
      </c>
      <c r="Q438" s="211"/>
      <c r="R438" s="69">
        <f>Q438*$F438</f>
        <v>0</v>
      </c>
      <c r="S438" s="211"/>
      <c r="T438" s="69">
        <f>S438*$F438</f>
        <v>0</v>
      </c>
      <c r="U438" s="211"/>
      <c r="V438" s="69">
        <f>U438*$F438</f>
        <v>0</v>
      </c>
      <c r="W438" s="211"/>
      <c r="X438" s="69">
        <f>W438*$F438</f>
        <v>0</v>
      </c>
      <c r="Y438" s="21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13">
        <f t="shared" ref="OF438" si="1673">OK438+OM438+OO438+OQ438+OS438+OU438+OW438</f>
        <v>0</v>
      </c>
      <c r="OG438" s="28">
        <f t="shared" ref="OG438" si="1674">OL438+ON438+OP438+OR438+OT438+OV438+OX438</f>
        <v>0</v>
      </c>
      <c r="OH438" s="212">
        <f>D438-OF438</f>
        <v>0.06</v>
      </c>
      <c r="OI438" s="29">
        <f>G438-OG438</f>
        <v>6</v>
      </c>
      <c r="OJ438" s="93" t="str">
        <f>J438</f>
        <v>km</v>
      </c>
      <c r="OK438" s="240"/>
      <c r="OL438" s="29">
        <f>OK438*F438</f>
        <v>0</v>
      </c>
      <c r="OM438" s="240"/>
      <c r="ON438" s="29">
        <f>OM438*F438</f>
        <v>0</v>
      </c>
      <c r="OO438" s="241"/>
      <c r="OP438" s="29">
        <f>OO438*F438</f>
        <v>0</v>
      </c>
      <c r="OQ438" s="241"/>
      <c r="OR438" s="29">
        <f>OQ438*F438</f>
        <v>0</v>
      </c>
      <c r="OS438" s="241"/>
      <c r="OT438" s="29">
        <f>OS438*F438</f>
        <v>0</v>
      </c>
      <c r="OU438" s="241"/>
      <c r="OV438" s="29">
        <f>OU438*F438</f>
        <v>0</v>
      </c>
      <c r="OW438" s="241"/>
      <c r="OX438" s="29">
        <f>OW438*F438</f>
        <v>0</v>
      </c>
      <c r="OY438" s="182"/>
    </row>
    <row r="439" spans="1:415" s="63" customFormat="1" ht="12.75" hidden="1" outlineLevel="1" x14ac:dyDescent="0.2">
      <c r="A439" s="109"/>
      <c r="B439" s="251"/>
      <c r="C439" s="145"/>
      <c r="D439" s="79"/>
      <c r="E439" s="79"/>
      <c r="F439" s="292"/>
      <c r="G439" s="69"/>
      <c r="H439" s="87"/>
      <c r="I439" s="95" t="str">
        <f>B438</f>
        <v>1 kV kabeliai, skirti kloti žemėje ir atvirame ore (4x150)*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51"/>
      <c r="C440" s="145"/>
      <c r="D440" s="79"/>
      <c r="E440" s="79"/>
      <c r="F440" s="292"/>
      <c r="G440" s="69"/>
      <c r="H440" s="87"/>
      <c r="I440" s="95" t="s">
        <v>54</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51"/>
      <c r="C441" s="145"/>
      <c r="D441" s="79"/>
      <c r="E441" s="79"/>
      <c r="F441" s="292"/>
      <c r="G441" s="69"/>
      <c r="H441" s="87"/>
      <c r="I441" s="95" t="s">
        <v>54</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49" t="s">
        <v>261</v>
      </c>
      <c r="B442" s="256" t="s">
        <v>375</v>
      </c>
      <c r="C442" s="142" t="s">
        <v>77</v>
      </c>
      <c r="D442" s="189">
        <v>0.03</v>
      </c>
      <c r="E442" s="30">
        <f>D442*1.1</f>
        <v>3.3000000000000002E-2</v>
      </c>
      <c r="F442" s="150">
        <v>100</v>
      </c>
      <c r="G442" s="27">
        <f t="shared" ref="G442" si="1675">ROUND(ROUND(D442,3)*$F442,2)</f>
        <v>3</v>
      </c>
      <c r="H442" s="86">
        <f t="shared" ref="H442" si="1676">ROUND(ROUND(E442,3)*$F442,2)</f>
        <v>3.3</v>
      </c>
      <c r="I442" s="103"/>
      <c r="J442" s="69" t="str">
        <f>C442</f>
        <v>km</v>
      </c>
      <c r="K442" s="211"/>
      <c r="L442" s="69">
        <f>K442*$F442</f>
        <v>0</v>
      </c>
      <c r="M442" s="211"/>
      <c r="N442" s="69">
        <f>M442*$F442</f>
        <v>0</v>
      </c>
      <c r="O442" s="211"/>
      <c r="P442" s="69">
        <f>O442*$F442</f>
        <v>0</v>
      </c>
      <c r="Q442" s="211"/>
      <c r="R442" s="69">
        <f>Q442*$F442</f>
        <v>0</v>
      </c>
      <c r="S442" s="211"/>
      <c r="T442" s="69">
        <f>S442*$F442</f>
        <v>0</v>
      </c>
      <c r="U442" s="211"/>
      <c r="V442" s="69">
        <f>U442*$F442</f>
        <v>0</v>
      </c>
      <c r="W442" s="211"/>
      <c r="X442" s="69">
        <f>W442*$F442</f>
        <v>0</v>
      </c>
      <c r="Y442" s="21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13">
        <f t="shared" ref="OF442" si="1677">OK442+OM442+OO442+OQ442+OS442+OU442+OW442</f>
        <v>0</v>
      </c>
      <c r="OG442" s="28">
        <f t="shared" ref="OG442" si="1678">OL442+ON442+OP442+OR442+OT442+OV442+OX442</f>
        <v>0</v>
      </c>
      <c r="OH442" s="212">
        <f>D442-OF442</f>
        <v>0.03</v>
      </c>
      <c r="OI442" s="29">
        <f>G442-OG442</f>
        <v>3</v>
      </c>
      <c r="OJ442" s="93" t="str">
        <f>J442</f>
        <v>km</v>
      </c>
      <c r="OK442" s="240"/>
      <c r="OL442" s="29">
        <f>OK442*F442</f>
        <v>0</v>
      </c>
      <c r="OM442" s="240"/>
      <c r="ON442" s="29">
        <f>OM442*F442</f>
        <v>0</v>
      </c>
      <c r="OO442" s="241"/>
      <c r="OP442" s="29">
        <f>OO442*F442</f>
        <v>0</v>
      </c>
      <c r="OQ442" s="241"/>
      <c r="OR442" s="29">
        <f>OQ442*F442</f>
        <v>0</v>
      </c>
      <c r="OS442" s="241"/>
      <c r="OT442" s="29">
        <f>OS442*F442</f>
        <v>0</v>
      </c>
      <c r="OU442" s="241"/>
      <c r="OV442" s="29">
        <f>OU442*F442</f>
        <v>0</v>
      </c>
      <c r="OW442" s="241"/>
      <c r="OX442" s="29">
        <f>OW442*F442</f>
        <v>0</v>
      </c>
      <c r="OY442" s="182"/>
    </row>
    <row r="443" spans="1:415" s="63" customFormat="1" ht="12.75" hidden="1" outlineLevel="1" x14ac:dyDescent="0.2">
      <c r="A443" s="109"/>
      <c r="B443" s="251"/>
      <c r="C443" s="145"/>
      <c r="D443" s="79"/>
      <c r="E443" s="79"/>
      <c r="F443" s="239"/>
      <c r="G443" s="69"/>
      <c r="H443" s="87"/>
      <c r="I443" s="95" t="str">
        <f>B442</f>
        <v>1 kV kabeliai, skirti kloti žemėje ir atvirame ore (4x240)*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51"/>
      <c r="C444" s="145"/>
      <c r="D444" s="79"/>
      <c r="E444" s="79"/>
      <c r="F444" s="239"/>
      <c r="G444" s="69"/>
      <c r="H444" s="87"/>
      <c r="I444" s="95" t="s">
        <v>54</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51"/>
      <c r="C445" s="145"/>
      <c r="D445" s="79"/>
      <c r="E445" s="79"/>
      <c r="F445" s="239"/>
      <c r="G445" s="69"/>
      <c r="H445" s="87"/>
      <c r="I445" s="95" t="s">
        <v>54</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49" t="s">
        <v>262</v>
      </c>
      <c r="B446" s="256"/>
      <c r="C446" s="142" t="s">
        <v>77</v>
      </c>
      <c r="D446" s="189">
        <v>0</v>
      </c>
      <c r="E446" s="30">
        <f>D446*1.1</f>
        <v>0</v>
      </c>
      <c r="F446" s="290"/>
      <c r="G446" s="27">
        <f t="shared" ref="G446" si="1679">ROUND(ROUND(D446,3)*$F446,2)</f>
        <v>0</v>
      </c>
      <c r="H446" s="86">
        <f t="shared" ref="H446" si="1680">ROUND(ROUND(E446,3)*$F446,2)</f>
        <v>0</v>
      </c>
      <c r="I446" s="103"/>
      <c r="J446" s="69" t="str">
        <f>C446</f>
        <v>km</v>
      </c>
      <c r="K446" s="211"/>
      <c r="L446" s="69">
        <f>K446*$F446</f>
        <v>0</v>
      </c>
      <c r="M446" s="211"/>
      <c r="N446" s="69">
        <f>M446*$F446</f>
        <v>0</v>
      </c>
      <c r="O446" s="211"/>
      <c r="P446" s="69">
        <f>O446*$F446</f>
        <v>0</v>
      </c>
      <c r="Q446" s="211"/>
      <c r="R446" s="69">
        <f>Q446*$F446</f>
        <v>0</v>
      </c>
      <c r="S446" s="211"/>
      <c r="T446" s="69">
        <f>S446*$F446</f>
        <v>0</v>
      </c>
      <c r="U446" s="211"/>
      <c r="V446" s="69">
        <f>U446*$F446</f>
        <v>0</v>
      </c>
      <c r="W446" s="211"/>
      <c r="X446" s="69">
        <f>W446*$F446</f>
        <v>0</v>
      </c>
      <c r="Y446" s="21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13">
        <f t="shared" ref="OF446" si="1681">OK446+OM446+OO446+OQ446+OS446+OU446+OW446</f>
        <v>0</v>
      </c>
      <c r="OG446" s="28">
        <f t="shared" ref="OG446" si="1682">OL446+ON446+OP446+OR446+OT446+OV446+OX446</f>
        <v>0</v>
      </c>
      <c r="OH446" s="212">
        <f>D446-OF446</f>
        <v>0</v>
      </c>
      <c r="OI446" s="29">
        <f>G446-OG446</f>
        <v>0</v>
      </c>
      <c r="OJ446" s="93" t="str">
        <f>J446</f>
        <v>km</v>
      </c>
      <c r="OK446" s="240"/>
      <c r="OL446" s="29">
        <f>OK446*F446</f>
        <v>0</v>
      </c>
      <c r="OM446" s="240"/>
      <c r="ON446" s="29">
        <f>OM446*F446</f>
        <v>0</v>
      </c>
      <c r="OO446" s="241"/>
      <c r="OP446" s="29">
        <f>OO446*F446</f>
        <v>0</v>
      </c>
      <c r="OQ446" s="241"/>
      <c r="OR446" s="29">
        <f>OQ446*F446</f>
        <v>0</v>
      </c>
      <c r="OS446" s="241"/>
      <c r="OT446" s="29">
        <f>OS446*F446</f>
        <v>0</v>
      </c>
      <c r="OU446" s="241"/>
      <c r="OV446" s="29">
        <f>OU446*F446</f>
        <v>0</v>
      </c>
      <c r="OW446" s="241"/>
      <c r="OX446" s="29">
        <f>OW446*F446</f>
        <v>0</v>
      </c>
      <c r="OY446" s="182"/>
    </row>
    <row r="447" spans="1:415" s="63" customFormat="1" ht="12.75" hidden="1" outlineLevel="1" x14ac:dyDescent="0.2">
      <c r="A447" s="109"/>
      <c r="B447" s="251"/>
      <c r="C447" s="145"/>
      <c r="D447" s="79"/>
      <c r="E447" s="79"/>
      <c r="F447" s="23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51"/>
      <c r="C448" s="145"/>
      <c r="D448" s="79"/>
      <c r="E448" s="79"/>
      <c r="F448" s="239"/>
      <c r="G448" s="69"/>
      <c r="H448" s="87"/>
      <c r="I448" s="95" t="s">
        <v>54</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51"/>
      <c r="C449" s="145"/>
      <c r="D449" s="79"/>
      <c r="E449" s="79"/>
      <c r="F449" s="239"/>
      <c r="G449" s="69"/>
      <c r="H449" s="87"/>
      <c r="I449" s="95" t="s">
        <v>54</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55" t="s">
        <v>263</v>
      </c>
      <c r="B450" s="165" t="s">
        <v>264</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49" t="s">
        <v>265</v>
      </c>
      <c r="B451" s="256" t="s">
        <v>99</v>
      </c>
      <c r="C451" s="142" t="s">
        <v>77</v>
      </c>
      <c r="D451" s="189">
        <v>0</v>
      </c>
      <c r="E451" s="30">
        <f>D451*11</f>
        <v>0</v>
      </c>
      <c r="F451" s="290"/>
      <c r="G451" s="27">
        <f t="shared" ref="G451:G454" si="1695">ROUND(ROUND(D451,3)*$F451,2)</f>
        <v>0</v>
      </c>
      <c r="H451" s="86">
        <f t="shared" ref="H451:H454" si="1696">ROUND(ROUND(E451,3)*$F451,2)</f>
        <v>0</v>
      </c>
      <c r="I451" s="103"/>
      <c r="J451" s="69" t="str">
        <f>C451</f>
        <v>km</v>
      </c>
      <c r="K451" s="211"/>
      <c r="L451" s="69">
        <f>K451*$F451</f>
        <v>0</v>
      </c>
      <c r="M451" s="211"/>
      <c r="N451" s="69">
        <f>M451*$F451</f>
        <v>0</v>
      </c>
      <c r="O451" s="211"/>
      <c r="P451" s="69">
        <f>O451*$F451</f>
        <v>0</v>
      </c>
      <c r="Q451" s="211"/>
      <c r="R451" s="69">
        <f>Q451*$F451</f>
        <v>0</v>
      </c>
      <c r="S451" s="211"/>
      <c r="T451" s="69">
        <f>S451*$F451</f>
        <v>0</v>
      </c>
      <c r="U451" s="211"/>
      <c r="V451" s="69">
        <f>U451*$F451</f>
        <v>0</v>
      </c>
      <c r="W451" s="211"/>
      <c r="X451" s="69">
        <f>W451*$F451</f>
        <v>0</v>
      </c>
      <c r="Y451" s="21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13">
        <f t="shared" ref="OF451:OF454" si="1708">OK451+OM451+OO451+OQ451+OS451+OU451+OW451</f>
        <v>0</v>
      </c>
      <c r="OG451" s="28">
        <f t="shared" ref="OG451:OG454" si="1709">OL451+ON451+OP451+OR451+OT451+OV451+OX451</f>
        <v>0</v>
      </c>
      <c r="OH451" s="212">
        <f>D451-OF451</f>
        <v>0</v>
      </c>
      <c r="OI451" s="29">
        <f>G451-OG451</f>
        <v>0</v>
      </c>
      <c r="OJ451" s="93" t="str">
        <f>J451</f>
        <v>km</v>
      </c>
      <c r="OK451" s="240"/>
      <c r="OL451" s="29">
        <f>OK451*F451</f>
        <v>0</v>
      </c>
      <c r="OM451" s="240"/>
      <c r="ON451" s="29">
        <f>OM451*F451</f>
        <v>0</v>
      </c>
      <c r="OO451" s="241"/>
      <c r="OP451" s="29">
        <f>OO451*F451</f>
        <v>0</v>
      </c>
      <c r="OQ451" s="241"/>
      <c r="OR451" s="29">
        <f>OQ451*F451</f>
        <v>0</v>
      </c>
      <c r="OS451" s="241"/>
      <c r="OT451" s="29">
        <f>OS451*F451</f>
        <v>0</v>
      </c>
      <c r="OU451" s="241"/>
      <c r="OV451" s="29">
        <f>OU451*F451</f>
        <v>0</v>
      </c>
      <c r="OW451" s="241"/>
      <c r="OX451" s="29">
        <f>OW451*F451</f>
        <v>0</v>
      </c>
      <c r="OY451" s="182"/>
    </row>
    <row r="452" spans="1:415" ht="12.75" collapsed="1" x14ac:dyDescent="0.2">
      <c r="A452" s="249" t="s">
        <v>266</v>
      </c>
      <c r="B452" s="256" t="s">
        <v>99</v>
      </c>
      <c r="C452" s="142" t="s">
        <v>77</v>
      </c>
      <c r="D452" s="189">
        <v>0</v>
      </c>
      <c r="E452" s="30">
        <f>D452*11</f>
        <v>0</v>
      </c>
      <c r="F452" s="290"/>
      <c r="G452" s="27">
        <f t="shared" si="1695"/>
        <v>0</v>
      </c>
      <c r="H452" s="86">
        <f t="shared" si="1696"/>
        <v>0</v>
      </c>
      <c r="I452" s="103"/>
      <c r="J452" s="69" t="str">
        <f>C452</f>
        <v>km</v>
      </c>
      <c r="K452" s="211"/>
      <c r="L452" s="69">
        <f>K452*$F452</f>
        <v>0</v>
      </c>
      <c r="M452" s="211"/>
      <c r="N452" s="69">
        <f>M452*$F452</f>
        <v>0</v>
      </c>
      <c r="O452" s="211"/>
      <c r="P452" s="69">
        <f>O452*$F452</f>
        <v>0</v>
      </c>
      <c r="Q452" s="211"/>
      <c r="R452" s="69">
        <f>Q452*$F452</f>
        <v>0</v>
      </c>
      <c r="S452" s="211"/>
      <c r="T452" s="69">
        <f>S452*$F452</f>
        <v>0</v>
      </c>
      <c r="U452" s="211"/>
      <c r="V452" s="69">
        <f>U452*$F452</f>
        <v>0</v>
      </c>
      <c r="W452" s="211"/>
      <c r="X452" s="69">
        <f>W452*$F452</f>
        <v>0</v>
      </c>
      <c r="Y452" s="21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13">
        <f t="shared" si="1708"/>
        <v>0</v>
      </c>
      <c r="OG452" s="28">
        <f t="shared" si="1709"/>
        <v>0</v>
      </c>
      <c r="OH452" s="212">
        <f>D452-OF452</f>
        <v>0</v>
      </c>
      <c r="OI452" s="29">
        <f>G452-OG452</f>
        <v>0</v>
      </c>
      <c r="OJ452" s="93" t="str">
        <f>J452</f>
        <v>km</v>
      </c>
      <c r="OK452" s="240"/>
      <c r="OL452" s="29">
        <f>OK452*F452</f>
        <v>0</v>
      </c>
      <c r="OM452" s="240"/>
      <c r="ON452" s="29">
        <f>OM452*F452</f>
        <v>0</v>
      </c>
      <c r="OO452" s="241"/>
      <c r="OP452" s="29">
        <f>OO452*F452</f>
        <v>0</v>
      </c>
      <c r="OQ452" s="241"/>
      <c r="OR452" s="29">
        <f>OQ452*F452</f>
        <v>0</v>
      </c>
      <c r="OS452" s="241"/>
      <c r="OT452" s="29">
        <f>OS452*F452</f>
        <v>0</v>
      </c>
      <c r="OU452" s="241"/>
      <c r="OV452" s="29">
        <f>OU452*F452</f>
        <v>0</v>
      </c>
      <c r="OW452" s="241"/>
      <c r="OX452" s="29">
        <f>OW452*F452</f>
        <v>0</v>
      </c>
      <c r="OY452" s="182"/>
    </row>
    <row r="453" spans="1:415" ht="12.75" collapsed="1" x14ac:dyDescent="0.2">
      <c r="A453" s="249" t="s">
        <v>267</v>
      </c>
      <c r="B453" s="256" t="s">
        <v>99</v>
      </c>
      <c r="C453" s="142" t="s">
        <v>77</v>
      </c>
      <c r="D453" s="189">
        <v>0</v>
      </c>
      <c r="E453" s="30">
        <f>D453*11</f>
        <v>0</v>
      </c>
      <c r="F453" s="290"/>
      <c r="G453" s="27">
        <f t="shared" si="1695"/>
        <v>0</v>
      </c>
      <c r="H453" s="86">
        <f t="shared" si="1696"/>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13">
        <f t="shared" si="1708"/>
        <v>0</v>
      </c>
      <c r="OG453" s="28">
        <f t="shared" si="1709"/>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ht="12.75" collapsed="1" x14ac:dyDescent="0.2">
      <c r="A454" s="249" t="s">
        <v>268</v>
      </c>
      <c r="B454" s="256"/>
      <c r="C454" s="142" t="s">
        <v>77</v>
      </c>
      <c r="D454" s="189">
        <v>0</v>
      </c>
      <c r="E454" s="30">
        <f>D454*11</f>
        <v>0</v>
      </c>
      <c r="F454" s="290"/>
      <c r="G454" s="27">
        <f t="shared" si="1695"/>
        <v>0</v>
      </c>
      <c r="H454" s="86">
        <f t="shared" si="1696"/>
        <v>0</v>
      </c>
      <c r="I454" s="103"/>
      <c r="J454" s="69" t="str">
        <f>C454</f>
        <v>km</v>
      </c>
      <c r="K454" s="211"/>
      <c r="L454" s="69">
        <f>K454*$F454</f>
        <v>0</v>
      </c>
      <c r="M454" s="211"/>
      <c r="N454" s="69">
        <f>M454*$F454</f>
        <v>0</v>
      </c>
      <c r="O454" s="211"/>
      <c r="P454" s="69">
        <f>O454*$F454</f>
        <v>0</v>
      </c>
      <c r="Q454" s="211"/>
      <c r="R454" s="69">
        <f>Q454*$F454</f>
        <v>0</v>
      </c>
      <c r="S454" s="211"/>
      <c r="T454" s="69">
        <f>S454*$F454</f>
        <v>0</v>
      </c>
      <c r="U454" s="211"/>
      <c r="V454" s="69">
        <f>U454*$F454</f>
        <v>0</v>
      </c>
      <c r="W454" s="211"/>
      <c r="X454" s="69">
        <f>W454*$F454</f>
        <v>0</v>
      </c>
      <c r="Y454" s="21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13">
        <f t="shared" si="1708"/>
        <v>0</v>
      </c>
      <c r="OG454" s="28">
        <f t="shared" si="1709"/>
        <v>0</v>
      </c>
      <c r="OH454" s="212">
        <f>D454-OF454</f>
        <v>0</v>
      </c>
      <c r="OI454" s="29">
        <f>G454-OG454</f>
        <v>0</v>
      </c>
      <c r="OJ454" s="93" t="str">
        <f>J454</f>
        <v>km</v>
      </c>
      <c r="OK454" s="240"/>
      <c r="OL454" s="29">
        <f>OK454*F454</f>
        <v>0</v>
      </c>
      <c r="OM454" s="240"/>
      <c r="ON454" s="29">
        <f>OM454*F454</f>
        <v>0</v>
      </c>
      <c r="OO454" s="241"/>
      <c r="OP454" s="29">
        <f>OO454*F454</f>
        <v>0</v>
      </c>
      <c r="OQ454" s="241"/>
      <c r="OR454" s="29">
        <f>OQ454*F454</f>
        <v>0</v>
      </c>
      <c r="OS454" s="241"/>
      <c r="OT454" s="29">
        <f>OS454*F454</f>
        <v>0</v>
      </c>
      <c r="OU454" s="241"/>
      <c r="OV454" s="29">
        <f>OU454*F454</f>
        <v>0</v>
      </c>
      <c r="OW454" s="241"/>
      <c r="OX454" s="29">
        <f>OW454*F454</f>
        <v>0</v>
      </c>
      <c r="OY454" s="182"/>
    </row>
    <row r="455" spans="1:415" ht="12.75" x14ac:dyDescent="0.2">
      <c r="A455" s="181" t="s">
        <v>269</v>
      </c>
      <c r="B455" s="156" t="s">
        <v>270</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271</v>
      </c>
      <c r="B456" s="55" t="s">
        <v>272</v>
      </c>
      <c r="C456" s="142" t="s">
        <v>53</v>
      </c>
      <c r="D456" s="94">
        <v>0</v>
      </c>
      <c r="E456" s="26">
        <f>D456</f>
        <v>0</v>
      </c>
      <c r="F456" s="290"/>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37"/>
      <c r="OL456" s="29">
        <f>OK456*F456</f>
        <v>0</v>
      </c>
      <c r="OM456" s="237"/>
      <c r="ON456" s="29">
        <f>OM456*F456</f>
        <v>0</v>
      </c>
      <c r="OO456" s="238"/>
      <c r="OP456" s="29">
        <f>OO456*F456</f>
        <v>0</v>
      </c>
      <c r="OQ456" s="238"/>
      <c r="OR456" s="29">
        <f>OQ456*F456</f>
        <v>0</v>
      </c>
      <c r="OS456" s="238"/>
      <c r="OT456" s="29">
        <f>OS456*F456</f>
        <v>0</v>
      </c>
      <c r="OU456" s="238"/>
      <c r="OV456" s="29">
        <f>OU456*F456</f>
        <v>0</v>
      </c>
      <c r="OW456" s="238"/>
      <c r="OX456" s="29">
        <f>OW456*F456</f>
        <v>0</v>
      </c>
      <c r="OY456" s="182"/>
    </row>
    <row r="457" spans="1:415" s="63" customFormat="1" ht="12.75" hidden="1" outlineLevel="1" x14ac:dyDescent="0.2">
      <c r="A457" s="146"/>
      <c r="B457" s="144"/>
      <c r="C457" s="145"/>
      <c r="D457" s="79"/>
      <c r="E457" s="79"/>
      <c r="F457" s="23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39"/>
      <c r="G458" s="69"/>
      <c r="H458" s="87"/>
      <c r="I458" s="95" t="s">
        <v>54</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39"/>
      <c r="G459" s="69"/>
      <c r="H459" s="87"/>
      <c r="I459" s="95" t="s">
        <v>54</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273</v>
      </c>
      <c r="B460" s="55" t="s">
        <v>274</v>
      </c>
      <c r="C460" s="142" t="s">
        <v>53</v>
      </c>
      <c r="D460" s="94">
        <v>0</v>
      </c>
      <c r="E460" s="26">
        <f>D460</f>
        <v>0</v>
      </c>
      <c r="F460" s="290"/>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37"/>
      <c r="OL460" s="29">
        <f>OK460*F460</f>
        <v>0</v>
      </c>
      <c r="OM460" s="237"/>
      <c r="ON460" s="29">
        <f>OM460*F460</f>
        <v>0</v>
      </c>
      <c r="OO460" s="238"/>
      <c r="OP460" s="29">
        <f>OO460*F460</f>
        <v>0</v>
      </c>
      <c r="OQ460" s="238"/>
      <c r="OR460" s="29">
        <f>OQ460*F460</f>
        <v>0</v>
      </c>
      <c r="OS460" s="238"/>
      <c r="OT460" s="29">
        <f>OS460*F460</f>
        <v>0</v>
      </c>
      <c r="OU460" s="238"/>
      <c r="OV460" s="29">
        <f>OU460*F460</f>
        <v>0</v>
      </c>
      <c r="OW460" s="238"/>
      <c r="OX460" s="29">
        <f>OW460*F460</f>
        <v>0</v>
      </c>
      <c r="OY460" s="182"/>
    </row>
    <row r="461" spans="1:415" s="63" customFormat="1" ht="12.75" hidden="1" outlineLevel="1" x14ac:dyDescent="0.2">
      <c r="A461" s="146"/>
      <c r="B461" s="144"/>
      <c r="C461" s="145"/>
      <c r="D461" s="79"/>
      <c r="E461" s="79"/>
      <c r="F461" s="23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54</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39"/>
      <c r="G463" s="69"/>
      <c r="H463" s="87"/>
      <c r="I463" s="95" t="s">
        <v>54</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275</v>
      </c>
      <c r="B464" s="55" t="s">
        <v>276</v>
      </c>
      <c r="C464" s="142" t="s">
        <v>53</v>
      </c>
      <c r="D464" s="94">
        <v>0</v>
      </c>
      <c r="E464" s="26">
        <f>D464</f>
        <v>0</v>
      </c>
      <c r="F464" s="290"/>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37"/>
      <c r="OL464" s="29">
        <f>OK464*F464</f>
        <v>0</v>
      </c>
      <c r="OM464" s="237"/>
      <c r="ON464" s="29">
        <f>OM464*F464</f>
        <v>0</v>
      </c>
      <c r="OO464" s="238"/>
      <c r="OP464" s="29">
        <f>OO464*F464</f>
        <v>0</v>
      </c>
      <c r="OQ464" s="238"/>
      <c r="OR464" s="29">
        <f>OQ464*F464</f>
        <v>0</v>
      </c>
      <c r="OS464" s="238"/>
      <c r="OT464" s="29">
        <f>OS464*F464</f>
        <v>0</v>
      </c>
      <c r="OU464" s="238"/>
      <c r="OV464" s="29">
        <f>OU464*F464</f>
        <v>0</v>
      </c>
      <c r="OW464" s="238"/>
      <c r="OX464" s="29">
        <f>OW464*F464</f>
        <v>0</v>
      </c>
      <c r="OY464" s="182"/>
    </row>
    <row r="465" spans="1:415" s="63" customFormat="1" ht="12.75" hidden="1" outlineLevel="1" x14ac:dyDescent="0.2">
      <c r="A465" s="146"/>
      <c r="B465" s="144"/>
      <c r="C465" s="145"/>
      <c r="D465" s="79"/>
      <c r="E465" s="79"/>
      <c r="F465" s="23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54</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39"/>
      <c r="G467" s="69"/>
      <c r="H467" s="87"/>
      <c r="I467" s="95" t="s">
        <v>54</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277</v>
      </c>
      <c r="B468" s="156" t="s">
        <v>278</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279</v>
      </c>
      <c r="B469" s="55" t="s">
        <v>280</v>
      </c>
      <c r="C469" s="142" t="s">
        <v>53</v>
      </c>
      <c r="D469" s="94">
        <v>0</v>
      </c>
      <c r="E469" s="26">
        <f>D469</f>
        <v>0</v>
      </c>
      <c r="F469" s="290"/>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37"/>
      <c r="OL469" s="29">
        <f>OK469*F469</f>
        <v>0</v>
      </c>
      <c r="OM469" s="237"/>
      <c r="ON469" s="29">
        <f>OM469*F469</f>
        <v>0</v>
      </c>
      <c r="OO469" s="238"/>
      <c r="OP469" s="29">
        <f>OO469*F469</f>
        <v>0</v>
      </c>
      <c r="OQ469" s="238"/>
      <c r="OR469" s="29">
        <f>OQ469*F469</f>
        <v>0</v>
      </c>
      <c r="OS469" s="238"/>
      <c r="OT469" s="29">
        <f>OS469*F469</f>
        <v>0</v>
      </c>
      <c r="OU469" s="238"/>
      <c r="OV469" s="29">
        <f>OU469*F469</f>
        <v>0</v>
      </c>
      <c r="OW469" s="238"/>
      <c r="OX469" s="29">
        <f>OW469*F469</f>
        <v>0</v>
      </c>
      <c r="OY469" s="182"/>
    </row>
    <row r="470" spans="1:415" s="63" customFormat="1" ht="12.75" hidden="1" outlineLevel="1" x14ac:dyDescent="0.2">
      <c r="A470" s="146"/>
      <c r="B470" s="144"/>
      <c r="C470" s="145"/>
      <c r="D470" s="79"/>
      <c r="E470" s="79"/>
      <c r="F470" s="23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39"/>
      <c r="G471" s="69"/>
      <c r="H471" s="87"/>
      <c r="I471" s="95" t="s">
        <v>54</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39"/>
      <c r="G472" s="69"/>
      <c r="H472" s="87"/>
      <c r="I472" s="95" t="s">
        <v>54</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281</v>
      </c>
      <c r="B473" s="55" t="s">
        <v>282</v>
      </c>
      <c r="C473" s="142" t="s">
        <v>53</v>
      </c>
      <c r="D473" s="94">
        <v>0</v>
      </c>
      <c r="E473" s="26">
        <f>D473</f>
        <v>0</v>
      </c>
      <c r="F473" s="290"/>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37"/>
      <c r="OL473" s="29">
        <f>OK473*F473</f>
        <v>0</v>
      </c>
      <c r="OM473" s="237"/>
      <c r="ON473" s="29">
        <f>OM473*F473</f>
        <v>0</v>
      </c>
      <c r="OO473" s="238"/>
      <c r="OP473" s="29">
        <f>OO473*F473</f>
        <v>0</v>
      </c>
      <c r="OQ473" s="238"/>
      <c r="OR473" s="29">
        <f>OQ473*F473</f>
        <v>0</v>
      </c>
      <c r="OS473" s="238"/>
      <c r="OT473" s="29">
        <f>OS473*F473</f>
        <v>0</v>
      </c>
      <c r="OU473" s="238"/>
      <c r="OV473" s="29">
        <f>OU473*F473</f>
        <v>0</v>
      </c>
      <c r="OW473" s="238"/>
      <c r="OX473" s="29">
        <f>OW473*F473</f>
        <v>0</v>
      </c>
      <c r="OY473" s="182"/>
    </row>
    <row r="474" spans="1:415" s="63" customFormat="1" ht="12.75" hidden="1" outlineLevel="1" x14ac:dyDescent="0.2">
      <c r="A474" s="146"/>
      <c r="B474" s="144"/>
      <c r="C474" s="145"/>
      <c r="D474" s="79"/>
      <c r="E474" s="79"/>
      <c r="F474" s="23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39"/>
      <c r="G475" s="69"/>
      <c r="H475" s="87"/>
      <c r="I475" s="95" t="s">
        <v>54</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39"/>
      <c r="G476" s="69"/>
      <c r="H476" s="87"/>
      <c r="I476" s="95" t="s">
        <v>54</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283</v>
      </c>
      <c r="B477" s="55" t="s">
        <v>284</v>
      </c>
      <c r="C477" s="142" t="s">
        <v>53</v>
      </c>
      <c r="D477" s="94">
        <v>0</v>
      </c>
      <c r="E477" s="26">
        <f>D477</f>
        <v>0</v>
      </c>
      <c r="F477" s="290"/>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37"/>
      <c r="OL477" s="29">
        <f>OK477*F477</f>
        <v>0</v>
      </c>
      <c r="OM477" s="237"/>
      <c r="ON477" s="29">
        <f>OM477*F477</f>
        <v>0</v>
      </c>
      <c r="OO477" s="238"/>
      <c r="OP477" s="29">
        <f>OO477*F477</f>
        <v>0</v>
      </c>
      <c r="OQ477" s="238"/>
      <c r="OR477" s="29">
        <f>OQ477*F477</f>
        <v>0</v>
      </c>
      <c r="OS477" s="238"/>
      <c r="OT477" s="29">
        <f>OS477*F477</f>
        <v>0</v>
      </c>
      <c r="OU477" s="238"/>
      <c r="OV477" s="29">
        <f>OU477*F477</f>
        <v>0</v>
      </c>
      <c r="OW477" s="238"/>
      <c r="OX477" s="29">
        <f>OW477*F477</f>
        <v>0</v>
      </c>
      <c r="OY477" s="182"/>
    </row>
    <row r="478" spans="1:415" s="63" customFormat="1" ht="12.75" hidden="1" outlineLevel="1" x14ac:dyDescent="0.2">
      <c r="A478" s="146"/>
      <c r="B478" s="144"/>
      <c r="C478" s="145"/>
      <c r="D478" s="79"/>
      <c r="E478" s="79"/>
      <c r="F478" s="23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54</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39"/>
      <c r="G480" s="69"/>
      <c r="H480" s="87"/>
      <c r="I480" s="95" t="s">
        <v>54</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285</v>
      </c>
      <c r="B481" s="156" t="s">
        <v>286</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287</v>
      </c>
      <c r="B482" s="55" t="s">
        <v>288</v>
      </c>
      <c r="C482" s="142" t="s">
        <v>53</v>
      </c>
      <c r="D482" s="94">
        <v>0</v>
      </c>
      <c r="E482" s="26">
        <f>D482</f>
        <v>0</v>
      </c>
      <c r="F482" s="290"/>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37"/>
      <c r="OL482" s="29">
        <f>OK482*F482</f>
        <v>0</v>
      </c>
      <c r="OM482" s="237"/>
      <c r="ON482" s="29">
        <f>OM482*F482</f>
        <v>0</v>
      </c>
      <c r="OO482" s="238"/>
      <c r="OP482" s="29">
        <f>OO482*F482</f>
        <v>0</v>
      </c>
      <c r="OQ482" s="238"/>
      <c r="OR482" s="29">
        <f>OQ482*F482</f>
        <v>0</v>
      </c>
      <c r="OS482" s="238"/>
      <c r="OT482" s="29">
        <f>OS482*F482</f>
        <v>0</v>
      </c>
      <c r="OU482" s="238"/>
      <c r="OV482" s="29">
        <f>OU482*F482</f>
        <v>0</v>
      </c>
      <c r="OW482" s="238"/>
      <c r="OX482" s="29">
        <f>OW482*F482</f>
        <v>0</v>
      </c>
      <c r="OY482" s="182"/>
    </row>
    <row r="483" spans="1:415" s="63" customFormat="1" ht="12.75" hidden="1" outlineLevel="1" x14ac:dyDescent="0.2">
      <c r="A483" s="146"/>
      <c r="B483" s="144"/>
      <c r="C483" s="145"/>
      <c r="D483" s="79"/>
      <c r="E483" s="79"/>
      <c r="F483" s="23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39"/>
      <c r="G484" s="69"/>
      <c r="H484" s="87"/>
      <c r="I484" s="95" t="s">
        <v>54</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39"/>
      <c r="G485" s="69"/>
      <c r="H485" s="87"/>
      <c r="I485" s="95" t="s">
        <v>54</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289</v>
      </c>
      <c r="B486" s="55" t="s">
        <v>290</v>
      </c>
      <c r="C486" s="142" t="s">
        <v>53</v>
      </c>
      <c r="D486" s="94">
        <v>0</v>
      </c>
      <c r="E486" s="26">
        <f>D486</f>
        <v>0</v>
      </c>
      <c r="F486" s="290"/>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37"/>
      <c r="OL486" s="29">
        <f>OK486*F486</f>
        <v>0</v>
      </c>
      <c r="OM486" s="237"/>
      <c r="ON486" s="29">
        <f>OM486*F486</f>
        <v>0</v>
      </c>
      <c r="OO486" s="238"/>
      <c r="OP486" s="29">
        <f>OO486*F486</f>
        <v>0</v>
      </c>
      <c r="OQ486" s="238"/>
      <c r="OR486" s="29">
        <f>OQ486*F486</f>
        <v>0</v>
      </c>
      <c r="OS486" s="238"/>
      <c r="OT486" s="29">
        <f>OS486*F486</f>
        <v>0</v>
      </c>
      <c r="OU486" s="238"/>
      <c r="OV486" s="29">
        <f>OU486*F486</f>
        <v>0</v>
      </c>
      <c r="OW486" s="238"/>
      <c r="OX486" s="29">
        <f>OW486*F486</f>
        <v>0</v>
      </c>
      <c r="OY486" s="182"/>
    </row>
    <row r="487" spans="1:415" s="63" customFormat="1" ht="12.75" hidden="1" outlineLevel="1" x14ac:dyDescent="0.2">
      <c r="A487" s="146"/>
      <c r="B487" s="144"/>
      <c r="C487" s="145"/>
      <c r="D487" s="79"/>
      <c r="E487" s="79"/>
      <c r="F487" s="23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39"/>
      <c r="G488" s="69"/>
      <c r="H488" s="87"/>
      <c r="I488" s="95" t="s">
        <v>54</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39"/>
      <c r="G489" s="69"/>
      <c r="H489" s="87"/>
      <c r="I489" s="95" t="s">
        <v>54</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291</v>
      </c>
      <c r="B490" s="55" t="s">
        <v>292</v>
      </c>
      <c r="C490" s="142" t="s">
        <v>53</v>
      </c>
      <c r="D490" s="94">
        <v>0</v>
      </c>
      <c r="E490" s="26">
        <f>D490</f>
        <v>0</v>
      </c>
      <c r="F490" s="290"/>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37"/>
      <c r="OL490" s="29">
        <f>OK490*F490</f>
        <v>0</v>
      </c>
      <c r="OM490" s="237"/>
      <c r="ON490" s="29">
        <f>OM490*F490</f>
        <v>0</v>
      </c>
      <c r="OO490" s="238"/>
      <c r="OP490" s="29">
        <f>OO490*F490</f>
        <v>0</v>
      </c>
      <c r="OQ490" s="238"/>
      <c r="OR490" s="29">
        <f>OQ490*F490</f>
        <v>0</v>
      </c>
      <c r="OS490" s="238"/>
      <c r="OT490" s="29">
        <f>OS490*F490</f>
        <v>0</v>
      </c>
      <c r="OU490" s="238"/>
      <c r="OV490" s="29">
        <f>OU490*F490</f>
        <v>0</v>
      </c>
      <c r="OW490" s="238"/>
      <c r="OX490" s="29">
        <f>OW490*F490</f>
        <v>0</v>
      </c>
      <c r="OY490" s="182"/>
    </row>
    <row r="491" spans="1:415" s="63" customFormat="1" ht="12.75" hidden="1" outlineLevel="1" x14ac:dyDescent="0.2">
      <c r="A491" s="146"/>
      <c r="B491" s="144"/>
      <c r="C491" s="145"/>
      <c r="D491" s="79"/>
      <c r="E491" s="79"/>
      <c r="F491" s="23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54</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39"/>
      <c r="G493" s="69"/>
      <c r="H493" s="87"/>
      <c r="I493" s="95" t="s">
        <v>54</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293</v>
      </c>
      <c r="B494" s="171" t="s">
        <v>294</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295</v>
      </c>
      <c r="B495" s="55" t="s">
        <v>296</v>
      </c>
      <c r="C495" s="142" t="s">
        <v>53</v>
      </c>
      <c r="D495" s="94">
        <v>0</v>
      </c>
      <c r="E495" s="26">
        <f>D495</f>
        <v>0</v>
      </c>
      <c r="F495" s="290"/>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37"/>
      <c r="OL495" s="29">
        <f>OK495*F495</f>
        <v>0</v>
      </c>
      <c r="OM495" s="237"/>
      <c r="ON495" s="29">
        <f>OM495*F495</f>
        <v>0</v>
      </c>
      <c r="OO495" s="238"/>
      <c r="OP495" s="29">
        <f>OO495*F495</f>
        <v>0</v>
      </c>
      <c r="OQ495" s="238"/>
      <c r="OR495" s="29">
        <f>OQ495*F495</f>
        <v>0</v>
      </c>
      <c r="OS495" s="238"/>
      <c r="OT495" s="29">
        <f>OS495*F495</f>
        <v>0</v>
      </c>
      <c r="OU495" s="238"/>
      <c r="OV495" s="29">
        <f>OU495*F495</f>
        <v>0</v>
      </c>
      <c r="OW495" s="238"/>
      <c r="OX495" s="29">
        <f>OW495*F495</f>
        <v>0</v>
      </c>
      <c r="OY495" s="182"/>
    </row>
    <row r="496" spans="1:415" s="63" customFormat="1" ht="25.5" hidden="1" outlineLevel="1" x14ac:dyDescent="0.2">
      <c r="A496" s="146"/>
      <c r="B496" s="144"/>
      <c r="C496" s="145"/>
      <c r="D496" s="79"/>
      <c r="E496" s="79"/>
      <c r="F496" s="23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39"/>
      <c r="G497" s="69"/>
      <c r="H497" s="87"/>
      <c r="I497" s="95" t="s">
        <v>54</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39"/>
      <c r="G498" s="69"/>
      <c r="H498" s="87"/>
      <c r="I498" s="95" t="s">
        <v>54</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297</v>
      </c>
      <c r="B499" s="55" t="s">
        <v>298</v>
      </c>
      <c r="C499" s="142" t="s">
        <v>53</v>
      </c>
      <c r="D499" s="94">
        <v>1</v>
      </c>
      <c r="E499" s="26">
        <f>D499</f>
        <v>1</v>
      </c>
      <c r="F499" s="150">
        <v>699.3</v>
      </c>
      <c r="G499" s="27">
        <f t="shared" ref="G499" si="1856">ROUND(ROUND(D499,3)*$F499,2)</f>
        <v>699.3</v>
      </c>
      <c r="H499" s="86">
        <f t="shared" ref="H499" si="1857">ROUND(ROUND(E499,3)*$F499,2)</f>
        <v>699.3</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699.3</v>
      </c>
      <c r="OJ499" s="93" t="str">
        <f>J499</f>
        <v>kompl.</v>
      </c>
      <c r="OK499" s="237"/>
      <c r="OL499" s="29">
        <f>OK499*F499</f>
        <v>0</v>
      </c>
      <c r="OM499" s="237"/>
      <c r="ON499" s="29">
        <f>OM499*F499</f>
        <v>0</v>
      </c>
      <c r="OO499" s="238"/>
      <c r="OP499" s="29">
        <f>OO499*F499</f>
        <v>0</v>
      </c>
      <c r="OQ499" s="238"/>
      <c r="OR499" s="29">
        <f>OQ499*F499</f>
        <v>0</v>
      </c>
      <c r="OS499" s="238"/>
      <c r="OT499" s="29">
        <f>OS499*F499</f>
        <v>0</v>
      </c>
      <c r="OU499" s="238"/>
      <c r="OV499" s="29">
        <f>OU499*F499</f>
        <v>0</v>
      </c>
      <c r="OW499" s="238"/>
      <c r="OX499" s="29">
        <f>OW499*F499</f>
        <v>0</v>
      </c>
      <c r="OY499" s="182"/>
    </row>
    <row r="500" spans="1:415" s="63" customFormat="1" ht="25.5" hidden="1" outlineLevel="1" x14ac:dyDescent="0.2">
      <c r="A500" s="146"/>
      <c r="B500" s="144"/>
      <c r="C500" s="145"/>
      <c r="D500" s="79"/>
      <c r="E500" s="79"/>
      <c r="F500" s="292"/>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92"/>
      <c r="G501" s="69"/>
      <c r="H501" s="87"/>
      <c r="I501" s="95" t="s">
        <v>54</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92"/>
      <c r="G502" s="69"/>
      <c r="H502" s="87"/>
      <c r="I502" s="95" t="s">
        <v>54</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299</v>
      </c>
      <c r="B503" s="55" t="s">
        <v>300</v>
      </c>
      <c r="C503" s="142" t="s">
        <v>53</v>
      </c>
      <c r="D503" s="94">
        <v>1</v>
      </c>
      <c r="E503" s="26">
        <f>D503</f>
        <v>1</v>
      </c>
      <c r="F503" s="150">
        <v>500</v>
      </c>
      <c r="G503" s="27">
        <f t="shared" ref="G503" si="1860">ROUND(ROUND(D503,3)*$F503,2)</f>
        <v>500</v>
      </c>
      <c r="H503" s="86">
        <f t="shared" ref="H503" si="1861">ROUND(ROUND(E503,3)*$F503,2)</f>
        <v>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500</v>
      </c>
      <c r="OJ503" s="93" t="str">
        <f>J503</f>
        <v>kompl.</v>
      </c>
      <c r="OK503" s="237"/>
      <c r="OL503" s="29">
        <f>OK503*F503</f>
        <v>0</v>
      </c>
      <c r="OM503" s="237"/>
      <c r="ON503" s="29">
        <f>OM503*F503</f>
        <v>0</v>
      </c>
      <c r="OO503" s="238"/>
      <c r="OP503" s="29">
        <f>OO503*F503</f>
        <v>0</v>
      </c>
      <c r="OQ503" s="238"/>
      <c r="OR503" s="29">
        <f>OQ503*F503</f>
        <v>0</v>
      </c>
      <c r="OS503" s="238"/>
      <c r="OT503" s="29">
        <f>OS503*F503</f>
        <v>0</v>
      </c>
      <c r="OU503" s="238"/>
      <c r="OV503" s="29">
        <f>OU503*F503</f>
        <v>0</v>
      </c>
      <c r="OW503" s="238"/>
      <c r="OX503" s="29">
        <f>OW503*F503</f>
        <v>0</v>
      </c>
      <c r="OY503" s="182"/>
    </row>
    <row r="504" spans="1:415" s="63" customFormat="1" ht="25.5" hidden="1" outlineLevel="1" x14ac:dyDescent="0.2">
      <c r="A504" s="146"/>
      <c r="B504" s="144"/>
      <c r="C504" s="145"/>
      <c r="D504" s="79"/>
      <c r="E504" s="79"/>
      <c r="F504" s="23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39"/>
      <c r="G505" s="69"/>
      <c r="H505" s="87"/>
      <c r="I505" s="95" t="s">
        <v>54</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39"/>
      <c r="G506" s="69"/>
      <c r="H506" s="87"/>
      <c r="I506" s="95" t="s">
        <v>54</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301</v>
      </c>
      <c r="B507" s="246" t="s">
        <v>302</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37"/>
      <c r="OL507" s="29">
        <f>OK507*F507</f>
        <v>0</v>
      </c>
      <c r="OM507" s="237"/>
      <c r="ON507" s="29">
        <f>OM507*F507</f>
        <v>0</v>
      </c>
      <c r="OO507" s="238"/>
      <c r="OP507" s="29">
        <f>OO507*F507</f>
        <v>0</v>
      </c>
      <c r="OQ507" s="238"/>
      <c r="OR507" s="29">
        <f>OQ507*F507</f>
        <v>0</v>
      </c>
      <c r="OS507" s="238"/>
      <c r="OT507" s="29">
        <f>OS507*F507</f>
        <v>0</v>
      </c>
      <c r="OU507" s="238"/>
      <c r="OV507" s="29">
        <f>OU507*F507</f>
        <v>0</v>
      </c>
      <c r="OW507" s="238"/>
      <c r="OX507" s="29">
        <f>OW507*F507</f>
        <v>0</v>
      </c>
      <c r="OY507" s="185"/>
    </row>
    <row r="508" spans="1:415" s="63" customFormat="1" ht="12.75" hidden="1" outlineLevel="1" x14ac:dyDescent="0.2">
      <c r="A508" s="147"/>
      <c r="B508" s="148"/>
      <c r="C508" s="149"/>
      <c r="D508" s="111"/>
      <c r="E508" s="111"/>
      <c r="F508" s="24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39"/>
      <c r="G509" s="69"/>
      <c r="H509" s="87"/>
      <c r="I509" s="95" t="s">
        <v>54</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43"/>
      <c r="G510" s="125"/>
      <c r="H510" s="126"/>
      <c r="I510" s="95" t="s">
        <v>54</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49" t="s">
        <v>303</v>
      </c>
      <c r="B511" s="248" t="s">
        <v>304</v>
      </c>
      <c r="C511" s="252" t="s">
        <v>69</v>
      </c>
      <c r="D511" s="94">
        <v>0</v>
      </c>
      <c r="E511" s="26">
        <f t="shared" ref="E511" si="1866">D511</f>
        <v>0</v>
      </c>
      <c r="F511" s="291"/>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37"/>
      <c r="OL511" s="29">
        <f>OK511*F511</f>
        <v>0</v>
      </c>
      <c r="OM511" s="237"/>
      <c r="ON511" s="29">
        <f>OM511*F511</f>
        <v>0</v>
      </c>
      <c r="OO511" s="238"/>
      <c r="OP511" s="29">
        <f>OO511*F511</f>
        <v>0</v>
      </c>
      <c r="OQ511" s="238"/>
      <c r="OR511" s="29">
        <f>OQ511*F511</f>
        <v>0</v>
      </c>
      <c r="OS511" s="238"/>
      <c r="OT511" s="29">
        <f>OS511*F511</f>
        <v>0</v>
      </c>
      <c r="OU511" s="238"/>
      <c r="OV511" s="29">
        <f>OU511*F511</f>
        <v>0</v>
      </c>
      <c r="OW511" s="238"/>
      <c r="OX511" s="29">
        <f>OW511*F511</f>
        <v>0</v>
      </c>
      <c r="OY511" s="185"/>
    </row>
    <row r="512" spans="1:415" s="63" customFormat="1" ht="13.5" hidden="1" outlineLevel="1" thickBot="1" x14ac:dyDescent="0.25">
      <c r="A512" s="257"/>
      <c r="B512" s="258"/>
      <c r="C512" s="259"/>
      <c r="D512" s="111"/>
      <c r="E512" s="111"/>
      <c r="F512" s="24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48"/>
      <c r="C513" s="253"/>
      <c r="D513" s="79"/>
      <c r="E513" s="79"/>
      <c r="F513" s="239"/>
      <c r="G513" s="69"/>
      <c r="H513" s="87"/>
      <c r="I513" s="95" t="s">
        <v>54</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60"/>
      <c r="C514" s="261"/>
      <c r="D514" s="124"/>
      <c r="E514" s="124"/>
      <c r="F514" s="243"/>
      <c r="G514" s="125"/>
      <c r="H514" s="126"/>
      <c r="I514" s="95" t="s">
        <v>54</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49" t="s">
        <v>305</v>
      </c>
      <c r="B515" s="248" t="s">
        <v>302</v>
      </c>
      <c r="C515" s="252" t="s">
        <v>53</v>
      </c>
      <c r="D515" s="94">
        <v>0</v>
      </c>
      <c r="E515" s="26">
        <f t="shared" ref="E515" si="1889">D515</f>
        <v>0</v>
      </c>
      <c r="F515" s="291"/>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37"/>
      <c r="OL515" s="29">
        <f>OK515*F515</f>
        <v>0</v>
      </c>
      <c r="OM515" s="237"/>
      <c r="ON515" s="29">
        <f>OM515*F515</f>
        <v>0</v>
      </c>
      <c r="OO515" s="238"/>
      <c r="OP515" s="29">
        <f>OO515*F515</f>
        <v>0</v>
      </c>
      <c r="OQ515" s="238"/>
      <c r="OR515" s="29">
        <f>OQ515*F515</f>
        <v>0</v>
      </c>
      <c r="OS515" s="238"/>
      <c r="OT515" s="29">
        <f>OS515*F515</f>
        <v>0</v>
      </c>
      <c r="OU515" s="238"/>
      <c r="OV515" s="29">
        <f>OU515*F515</f>
        <v>0</v>
      </c>
      <c r="OW515" s="238"/>
      <c r="OX515" s="29">
        <f>OW515*F515</f>
        <v>0</v>
      </c>
      <c r="OY515" s="185"/>
    </row>
    <row r="516" spans="1:415" s="63" customFormat="1" ht="12.75" hidden="1" outlineLevel="1" x14ac:dyDescent="0.2">
      <c r="A516" s="257"/>
      <c r="B516" s="258"/>
      <c r="C516" s="259"/>
      <c r="D516" s="111"/>
      <c r="E516" s="111"/>
      <c r="F516" s="24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48"/>
      <c r="C517" s="253"/>
      <c r="D517" s="79"/>
      <c r="E517" s="79"/>
      <c r="F517" s="239"/>
      <c r="G517" s="69"/>
      <c r="H517" s="87"/>
      <c r="I517" s="95" t="s">
        <v>54</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60"/>
      <c r="C518" s="261"/>
      <c r="D518" s="124"/>
      <c r="E518" s="124"/>
      <c r="F518" s="243"/>
      <c r="G518" s="125"/>
      <c r="H518" s="126"/>
      <c r="I518" s="95" t="s">
        <v>54</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49" t="s">
        <v>306</v>
      </c>
      <c r="B519" s="248" t="s">
        <v>302</v>
      </c>
      <c r="C519" s="252" t="s">
        <v>53</v>
      </c>
      <c r="D519" s="94">
        <v>0</v>
      </c>
      <c r="E519" s="26">
        <f t="shared" ref="E519" si="1900">D519</f>
        <v>0</v>
      </c>
      <c r="F519" s="291"/>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37"/>
      <c r="OL519" s="29">
        <f>OK519*F519</f>
        <v>0</v>
      </c>
      <c r="OM519" s="237"/>
      <c r="ON519" s="29">
        <f>OM519*F519</f>
        <v>0</v>
      </c>
      <c r="OO519" s="238"/>
      <c r="OP519" s="29">
        <f>OO519*F519</f>
        <v>0</v>
      </c>
      <c r="OQ519" s="238"/>
      <c r="OR519" s="29">
        <f>OQ519*F519</f>
        <v>0</v>
      </c>
      <c r="OS519" s="238"/>
      <c r="OT519" s="29">
        <f>OS519*F519</f>
        <v>0</v>
      </c>
      <c r="OU519" s="238"/>
      <c r="OV519" s="29">
        <f>OU519*F519</f>
        <v>0</v>
      </c>
      <c r="OW519" s="238"/>
      <c r="OX519" s="29">
        <f>OW519*F519</f>
        <v>0</v>
      </c>
      <c r="OY519" s="185"/>
    </row>
    <row r="520" spans="1:415" s="63" customFormat="1" ht="12.75" hidden="1" outlineLevel="1" x14ac:dyDescent="0.2">
      <c r="A520" s="147"/>
      <c r="B520" s="148"/>
      <c r="C520" s="149"/>
      <c r="D520" s="111"/>
      <c r="E520" s="111"/>
      <c r="F520" s="24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39"/>
      <c r="G521" s="69"/>
      <c r="H521" s="87"/>
      <c r="I521" s="95" t="s">
        <v>54</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43"/>
      <c r="G522" s="125"/>
      <c r="H522" s="126"/>
      <c r="I522" s="95" t="s">
        <v>54</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62">
        <f>COUNTIF(D21:D519,"&gt;0")</f>
        <v>17</v>
      </c>
      <c r="E523" s="262">
        <f>COUNT(F21:F519)</f>
        <v>17</v>
      </c>
      <c r="F523" s="117" t="s">
        <v>307</v>
      </c>
      <c r="G523" s="118">
        <f>ROUND(SUM(G22:G519),2)</f>
        <v>70000</v>
      </c>
      <c r="H523" s="119">
        <f>ROUND(SUM(H22:H519),2)</f>
        <v>70633.17</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8">
        <f>ROUND(SUM(OG22:OG510),2)</f>
        <v>0</v>
      </c>
      <c r="OH523" s="136"/>
      <c r="OI523" s="132">
        <f>ROUND(SUM(OI22:OI510),2)</f>
        <v>70000</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7"/>
      <c r="B524" s="31"/>
      <c r="C524" s="32"/>
      <c r="D524" s="32"/>
      <c r="E524" s="32"/>
      <c r="F524" s="34" t="s">
        <v>310</v>
      </c>
      <c r="G524" s="35">
        <f>ROUND(G523*0.21,2)</f>
        <v>14700</v>
      </c>
      <c r="H524" s="120">
        <f>ROUND(H523*0.21,2)</f>
        <v>14832.97</v>
      </c>
      <c r="I524" s="115"/>
      <c r="J524" s="116"/>
      <c r="K524" s="43"/>
      <c r="L524" s="132">
        <f>ROUND(L523*0.21,2)</f>
        <v>0</v>
      </c>
      <c r="M524" s="133" t="s">
        <v>310</v>
      </c>
      <c r="N524" s="132">
        <f>ROUND(N523*0.21,2)</f>
        <v>0</v>
      </c>
      <c r="O524" s="133" t="s">
        <v>310</v>
      </c>
      <c r="P524" s="132">
        <f>ROUND(P523*0.21,2)</f>
        <v>0</v>
      </c>
      <c r="Q524" s="133" t="s">
        <v>310</v>
      </c>
      <c r="R524" s="132">
        <f>ROUND(R523*0.21,2)</f>
        <v>0</v>
      </c>
      <c r="S524" s="133" t="s">
        <v>310</v>
      </c>
      <c r="T524" s="132">
        <f>ROUND(T523*0.21,2)</f>
        <v>0</v>
      </c>
      <c r="U524" s="133" t="s">
        <v>310</v>
      </c>
      <c r="V524" s="132">
        <f>ROUND(V523*0.21,2)</f>
        <v>0</v>
      </c>
      <c r="W524" s="133" t="s">
        <v>310</v>
      </c>
      <c r="X524" s="116"/>
      <c r="Y524" s="43" t="s">
        <v>311</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311</v>
      </c>
      <c r="OG524" s="134">
        <f>ROUND(OG523*0.21,2)</f>
        <v>0</v>
      </c>
      <c r="OH524" s="136"/>
      <c r="OI524" s="132">
        <f>ROUND(OI523*0.21,2)</f>
        <v>14700</v>
      </c>
      <c r="OJ524" s="133" t="s">
        <v>310</v>
      </c>
      <c r="OK524" s="133"/>
      <c r="OL524" s="132">
        <f>ROUND(OL523*0.21,2)</f>
        <v>0</v>
      </c>
      <c r="OM524" s="133" t="s">
        <v>310</v>
      </c>
      <c r="ON524" s="132">
        <f>ROUND(ON523*0.21,2)</f>
        <v>0</v>
      </c>
      <c r="OO524" s="133" t="s">
        <v>310</v>
      </c>
      <c r="OP524" s="132">
        <f>ROUND(OP523*0.21,2)</f>
        <v>0</v>
      </c>
      <c r="OQ524" s="133" t="s">
        <v>310</v>
      </c>
      <c r="OR524" s="132">
        <f>ROUND(OR523*0.21,2)</f>
        <v>0</v>
      </c>
      <c r="OS524" s="133" t="s">
        <v>310</v>
      </c>
      <c r="OT524" s="132">
        <f>ROUND(OT523*0.21,2)</f>
        <v>0</v>
      </c>
      <c r="OU524" s="133" t="s">
        <v>310</v>
      </c>
      <c r="OV524" s="132">
        <f>ROUND(OV523*0.21,2)</f>
        <v>0</v>
      </c>
      <c r="OW524" s="133" t="s">
        <v>310</v>
      </c>
      <c r="OX524" s="132">
        <f>ROUND(OX523*0.21,2)</f>
        <v>0</v>
      </c>
      <c r="OY524" s="133"/>
    </row>
    <row r="525" spans="1:415" ht="27.75" customHeight="1" thickBot="1" x14ac:dyDescent="0.25">
      <c r="A525" s="37"/>
      <c r="B525" s="31"/>
      <c r="C525" s="32"/>
      <c r="D525" s="32"/>
      <c r="E525" s="32"/>
      <c r="F525" s="38" t="s">
        <v>312</v>
      </c>
      <c r="G525" s="39">
        <f>SUM(G523:G524)</f>
        <v>84700</v>
      </c>
      <c r="H525" s="121">
        <f>SUM(H523:H524)</f>
        <v>85466.14</v>
      </c>
      <c r="I525" s="115"/>
      <c r="J525" s="116"/>
      <c r="K525" s="43"/>
      <c r="L525" s="132">
        <f>SUM(L523:L524)</f>
        <v>0</v>
      </c>
      <c r="M525" s="133" t="s">
        <v>313</v>
      </c>
      <c r="N525" s="132">
        <f>SUM(N523:N524)</f>
        <v>0</v>
      </c>
      <c r="O525" s="133" t="s">
        <v>313</v>
      </c>
      <c r="P525" s="132">
        <f>SUM(P523:P524)</f>
        <v>0</v>
      </c>
      <c r="Q525" s="133" t="s">
        <v>313</v>
      </c>
      <c r="R525" s="132">
        <f>SUM(R523:R524)</f>
        <v>0</v>
      </c>
      <c r="S525" s="133" t="s">
        <v>313</v>
      </c>
      <c r="T525" s="132">
        <f>SUM(T523:T524)</f>
        <v>0</v>
      </c>
      <c r="U525" s="133" t="s">
        <v>313</v>
      </c>
      <c r="V525" s="132">
        <f>SUM(V523:V524)</f>
        <v>0</v>
      </c>
      <c r="W525" s="133" t="s">
        <v>313</v>
      </c>
      <c r="X525" s="116"/>
      <c r="Y525" s="43" t="s">
        <v>314</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314</v>
      </c>
      <c r="OG525" s="135">
        <f>SUM(OG523:OG524)</f>
        <v>0</v>
      </c>
      <c r="OH525" s="136"/>
      <c r="OI525" s="132">
        <f>SUM(OI523:OI524)</f>
        <v>84700</v>
      </c>
      <c r="OJ525" s="133" t="s">
        <v>313</v>
      </c>
      <c r="OK525" s="133"/>
      <c r="OL525" s="132">
        <f>SUM(OL523:OL524)</f>
        <v>0</v>
      </c>
      <c r="OM525" s="133" t="s">
        <v>313</v>
      </c>
      <c r="ON525" s="132">
        <f>SUM(ON523:ON524)</f>
        <v>0</v>
      </c>
      <c r="OO525" s="133" t="s">
        <v>313</v>
      </c>
      <c r="OP525" s="132">
        <f>SUM(OP523:OP524)</f>
        <v>0</v>
      </c>
      <c r="OQ525" s="133" t="s">
        <v>313</v>
      </c>
      <c r="OR525" s="132">
        <f>SUM(OR523:OR524)</f>
        <v>0</v>
      </c>
      <c r="OS525" s="133" t="s">
        <v>313</v>
      </c>
      <c r="OT525" s="132">
        <f>SUM(OT523:OT524)</f>
        <v>0</v>
      </c>
      <c r="OU525" s="133" t="s">
        <v>313</v>
      </c>
      <c r="OV525" s="132">
        <f>SUM(OV523:OV524)</f>
        <v>0</v>
      </c>
      <c r="OW525" s="133" t="s">
        <v>313</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315</v>
      </c>
      <c r="C527" s="49"/>
      <c r="D527" s="49"/>
      <c r="E527" s="49"/>
      <c r="F527" s="33"/>
      <c r="G527" s="50"/>
      <c r="H527" s="18"/>
      <c r="I527" s="151"/>
      <c r="J527" s="151" t="s">
        <v>316</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317</v>
      </c>
    </row>
    <row r="528" spans="1:415" ht="34.5" customHeight="1" x14ac:dyDescent="0.2">
      <c r="A528" s="335" t="s">
        <v>318</v>
      </c>
      <c r="B528" s="335"/>
      <c r="C528" s="335"/>
      <c r="D528" s="335"/>
      <c r="E528" s="335"/>
      <c r="F528" s="335"/>
      <c r="G528" s="335"/>
      <c r="H528" s="335"/>
      <c r="I528" s="107"/>
      <c r="J528" s="303" t="s">
        <v>318</v>
      </c>
      <c r="K528" s="303"/>
      <c r="L528" s="303"/>
      <c r="M528" s="303"/>
      <c r="N528" s="303"/>
      <c r="O528" s="303"/>
      <c r="P528" s="303"/>
      <c r="Q528" s="303"/>
      <c r="R528" s="303"/>
      <c r="S528" s="303"/>
      <c r="T528" s="303"/>
      <c r="U528" s="303"/>
      <c r="V528" s="303"/>
      <c r="W528" s="303"/>
      <c r="X528" s="303"/>
      <c r="Y528" s="303"/>
      <c r="Z528" s="303"/>
      <c r="AA528" s="303"/>
      <c r="AB528" s="303"/>
      <c r="AC528" s="30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03" t="s">
        <v>318</v>
      </c>
      <c r="OG528" s="303"/>
      <c r="OH528" s="303"/>
      <c r="OI528" s="303"/>
      <c r="OJ528" s="303"/>
      <c r="OK528" s="303"/>
      <c r="OL528" s="303"/>
      <c r="OM528" s="303"/>
      <c r="ON528" s="303"/>
      <c r="OO528" s="303"/>
      <c r="OP528" s="303"/>
      <c r="OQ528" s="303"/>
      <c r="OR528" s="303"/>
      <c r="OS528" s="303"/>
      <c r="OT528" s="303"/>
      <c r="OU528" s="303"/>
      <c r="OV528" s="303"/>
      <c r="OW528" s="303"/>
      <c r="OX528" s="303"/>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02" t="s">
        <v>319</v>
      </c>
      <c r="C530" s="302"/>
      <c r="D530" s="302"/>
      <c r="E530" s="302"/>
      <c r="F530" s="302"/>
      <c r="G530" s="302"/>
      <c r="H530" s="302"/>
      <c r="I530" s="107"/>
      <c r="J530" s="153"/>
      <c r="K530" s="302" t="s">
        <v>320</v>
      </c>
      <c r="L530" s="302"/>
      <c r="M530" s="302"/>
      <c r="N530" s="302"/>
      <c r="O530" s="302"/>
      <c r="P530" s="302"/>
      <c r="Q530" s="302"/>
      <c r="R530" s="302"/>
      <c r="S530" s="302"/>
      <c r="T530" s="302"/>
      <c r="U530" s="302"/>
      <c r="V530" s="302"/>
      <c r="W530" s="302"/>
      <c r="X530" s="302"/>
      <c r="Y530" s="302"/>
      <c r="Z530" s="302"/>
      <c r="AA530" s="302"/>
      <c r="AB530" s="302"/>
      <c r="AC530" s="302"/>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02" t="s">
        <v>321</v>
      </c>
      <c r="OH530" s="302"/>
      <c r="OI530" s="302"/>
      <c r="OJ530" s="302"/>
      <c r="OK530" s="302"/>
      <c r="OL530" s="302"/>
      <c r="OM530" s="302"/>
      <c r="ON530" s="302"/>
      <c r="OO530" s="302"/>
      <c r="OP530" s="302"/>
      <c r="OQ530" s="302"/>
      <c r="OR530" s="302"/>
      <c r="OS530" s="302"/>
      <c r="OT530" s="302"/>
      <c r="OU530" s="302"/>
      <c r="OV530" s="302"/>
      <c r="OW530" s="302"/>
      <c r="OX530" s="302"/>
    </row>
    <row r="531" spans="1:414" s="197" customFormat="1" ht="11.2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7.75" customHeight="1" x14ac:dyDescent="0.2">
      <c r="A532" s="152"/>
      <c r="B532" s="302" t="s">
        <v>322</v>
      </c>
      <c r="C532" s="302"/>
      <c r="D532" s="302"/>
      <c r="E532" s="302"/>
      <c r="F532" s="302"/>
      <c r="G532" s="302"/>
      <c r="H532" s="302"/>
      <c r="I532" s="107"/>
      <c r="J532" s="192"/>
      <c r="K532" s="302" t="s">
        <v>323</v>
      </c>
      <c r="L532" s="302"/>
      <c r="M532" s="302"/>
      <c r="N532" s="302"/>
      <c r="O532" s="302"/>
      <c r="P532" s="302"/>
      <c r="Q532" s="302"/>
      <c r="R532" s="302"/>
      <c r="S532" s="302"/>
      <c r="T532" s="302"/>
      <c r="U532" s="302"/>
      <c r="V532" s="302"/>
      <c r="W532" s="302"/>
      <c r="X532" s="302"/>
      <c r="Y532" s="302"/>
      <c r="Z532" s="302"/>
      <c r="AA532" s="302"/>
      <c r="AB532" s="302"/>
      <c r="AC532" s="302"/>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02" t="s">
        <v>323</v>
      </c>
      <c r="OH532" s="302"/>
      <c r="OI532" s="302"/>
      <c r="OJ532" s="302"/>
      <c r="OK532" s="302"/>
      <c r="OL532" s="302"/>
      <c r="OM532" s="302"/>
      <c r="ON532" s="302"/>
      <c r="OO532" s="302"/>
      <c r="OP532" s="302"/>
      <c r="OQ532" s="302"/>
      <c r="OR532" s="302"/>
      <c r="OS532" s="302"/>
      <c r="OT532" s="302"/>
      <c r="OU532" s="302"/>
      <c r="OV532" s="302"/>
      <c r="OW532" s="302"/>
      <c r="OX532" s="302"/>
    </row>
    <row r="533" spans="1:414" s="197" customFormat="1" ht="10.5" customHeight="1" x14ac:dyDescent="0.2">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ht="239.65" customHeight="1" x14ac:dyDescent="0.2">
      <c r="A535" s="263" t="s">
        <v>324</v>
      </c>
      <c r="B535" s="336" t="s">
        <v>325</v>
      </c>
      <c r="C535" s="336"/>
      <c r="D535" s="336"/>
      <c r="E535" s="336"/>
      <c r="F535" s="336"/>
      <c r="G535" s="336"/>
      <c r="H535" s="336"/>
      <c r="I535" s="107"/>
      <c r="J535" s="193"/>
      <c r="K535" s="302" t="s">
        <v>326</v>
      </c>
      <c r="L535" s="302"/>
      <c r="M535" s="302"/>
      <c r="N535" s="302"/>
      <c r="O535" s="302"/>
      <c r="P535" s="302"/>
      <c r="Q535" s="302"/>
      <c r="R535" s="302"/>
      <c r="S535" s="302"/>
      <c r="T535" s="302"/>
      <c r="U535" s="302"/>
      <c r="V535" s="302"/>
      <c r="W535" s="302"/>
      <c r="X535" s="302"/>
      <c r="Y535" s="302"/>
      <c r="Z535" s="302"/>
      <c r="AA535" s="302"/>
      <c r="AB535" s="302"/>
      <c r="AC535" s="302"/>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3"/>
      <c r="OG535" s="302" t="s">
        <v>327</v>
      </c>
      <c r="OH535" s="302"/>
      <c r="OI535" s="302"/>
      <c r="OJ535" s="302"/>
      <c r="OK535" s="302"/>
      <c r="OL535" s="302"/>
      <c r="OM535" s="302"/>
      <c r="ON535" s="302"/>
      <c r="OO535" s="302"/>
      <c r="OP535" s="302"/>
      <c r="OQ535" s="302"/>
      <c r="OR535" s="302"/>
      <c r="OS535" s="302"/>
      <c r="OT535" s="302"/>
      <c r="OU535" s="302"/>
      <c r="OV535" s="302"/>
      <c r="OW535" s="302"/>
      <c r="OX535" s="302"/>
    </row>
    <row r="536" spans="1:414" ht="27.75" customHeight="1" x14ac:dyDescent="0.2">
      <c r="A536" s="37"/>
      <c r="B536" s="151" t="s">
        <v>328</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287" t="s">
        <v>329</v>
      </c>
      <c r="B537" s="333" t="s">
        <v>330</v>
      </c>
      <c r="C537" s="333"/>
      <c r="D537" s="333"/>
      <c r="E537" s="333"/>
      <c r="F537" s="333"/>
      <c r="G537" s="333"/>
      <c r="H537" s="333"/>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87" t="s">
        <v>331</v>
      </c>
      <c r="B538" s="333" t="s">
        <v>332</v>
      </c>
      <c r="C538" s="333"/>
      <c r="D538" s="333"/>
      <c r="E538" s="333"/>
      <c r="F538" s="333"/>
      <c r="G538" s="333"/>
      <c r="H538" s="33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87" t="s">
        <v>333</v>
      </c>
      <c r="B539" s="333" t="s">
        <v>334</v>
      </c>
      <c r="C539" s="333"/>
      <c r="D539" s="333"/>
      <c r="E539" s="333"/>
      <c r="F539" s="333"/>
      <c r="G539" s="333"/>
      <c r="H539" s="33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87" t="s">
        <v>335</v>
      </c>
      <c r="B540" s="333" t="s">
        <v>336</v>
      </c>
      <c r="C540" s="333"/>
      <c r="D540" s="333"/>
      <c r="E540" s="333"/>
      <c r="F540" s="333"/>
      <c r="G540" s="333"/>
      <c r="H540" s="33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8" t="s">
        <v>337</v>
      </c>
      <c r="B541" s="333" t="s">
        <v>338</v>
      </c>
      <c r="C541" s="333"/>
      <c r="D541" s="333"/>
      <c r="E541" s="333"/>
      <c r="F541" s="333"/>
      <c r="G541" s="333"/>
      <c r="H541" s="33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339</v>
      </c>
      <c r="B542" s="333" t="s">
        <v>340</v>
      </c>
      <c r="C542" s="333"/>
      <c r="D542" s="333"/>
      <c r="E542" s="333"/>
      <c r="F542" s="333"/>
      <c r="G542" s="333"/>
      <c r="H542" s="33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8" t="s">
        <v>341</v>
      </c>
      <c r="B543" s="333" t="s">
        <v>342</v>
      </c>
      <c r="C543" s="333"/>
      <c r="D543" s="333"/>
      <c r="E543" s="333"/>
      <c r="F543" s="333"/>
      <c r="G543" s="333"/>
      <c r="H543" s="33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8" t="s">
        <v>343</v>
      </c>
      <c r="B544" s="334" t="s">
        <v>344</v>
      </c>
      <c r="C544" s="334"/>
      <c r="D544" s="334"/>
      <c r="E544" s="334"/>
      <c r="F544" s="334"/>
      <c r="G544" s="334"/>
      <c r="H544" s="334"/>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8" t="s">
        <v>345</v>
      </c>
      <c r="B545" s="334" t="s">
        <v>346</v>
      </c>
      <c r="C545" s="334"/>
      <c r="D545" s="334"/>
      <c r="E545" s="334"/>
      <c r="F545" s="334"/>
      <c r="G545" s="334"/>
      <c r="H545" s="33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BV4nvGuE84ZU5QfXxi0iej1UWot/RtKIfWnsMSW+SEn3U5qeTsJhkdlLOF8N8QeQM8Kk+RGCXvyPwRSwZJ2Esg==" saltValue="ZWETYUujx3yPqV+qWZ/u4A==" spinCount="100000" sheet="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28515625" customWidth="1"/>
    <col min="2" max="2" width="134" customWidth="1"/>
  </cols>
  <sheetData>
    <row r="1" spans="1:4" ht="18" customHeight="1" x14ac:dyDescent="0.2">
      <c r="A1" s="304" t="s">
        <v>347</v>
      </c>
      <c r="B1" s="304"/>
      <c r="C1" s="304"/>
      <c r="D1" s="304"/>
    </row>
    <row r="2" spans="1:4" ht="18" customHeight="1" x14ac:dyDescent="0.2">
      <c r="A2" s="138"/>
      <c r="B2" s="138"/>
    </row>
    <row r="3" spans="1:4" ht="38.25" x14ac:dyDescent="0.2">
      <c r="A3" s="202"/>
      <c r="B3" s="203" t="s">
        <v>318</v>
      </c>
    </row>
    <row r="5" spans="1:4" ht="15" x14ac:dyDescent="0.25">
      <c r="B5" s="209" t="s">
        <v>348</v>
      </c>
    </row>
    <row r="6" spans="1:4" s="219" customFormat="1" ht="15" x14ac:dyDescent="0.25">
      <c r="B6" s="222"/>
    </row>
    <row r="7" spans="1:4" ht="15" x14ac:dyDescent="0.25">
      <c r="B7" s="209" t="s">
        <v>349</v>
      </c>
    </row>
    <row r="8" spans="1:4" ht="15.75" x14ac:dyDescent="0.2">
      <c r="A8" s="37"/>
      <c r="B8" s="151"/>
    </row>
    <row r="9" spans="1:4" ht="25.5" x14ac:dyDescent="0.2">
      <c r="A9" s="137"/>
      <c r="B9" s="208" t="s">
        <v>350</v>
      </c>
    </row>
    <row r="11" spans="1:4" x14ac:dyDescent="0.2">
      <c r="B11" s="200" t="s">
        <v>351</v>
      </c>
    </row>
    <row r="34" spans="1:2" x14ac:dyDescent="0.2">
      <c r="A34" s="204"/>
      <c r="B34" s="200" t="s">
        <v>352</v>
      </c>
    </row>
    <row r="35" spans="1:2" x14ac:dyDescent="0.2">
      <c r="A35" s="205" t="s">
        <v>329</v>
      </c>
      <c r="B35" s="206" t="s">
        <v>330</v>
      </c>
    </row>
    <row r="36" spans="1:2" ht="25.5" x14ac:dyDescent="0.2">
      <c r="A36" s="205" t="s">
        <v>331</v>
      </c>
      <c r="B36" s="206" t="s">
        <v>332</v>
      </c>
    </row>
    <row r="37" spans="1:2" x14ac:dyDescent="0.2">
      <c r="A37" s="205" t="s">
        <v>333</v>
      </c>
      <c r="B37" s="206" t="s">
        <v>334</v>
      </c>
    </row>
    <row r="38" spans="1:2" x14ac:dyDescent="0.2">
      <c r="A38" s="207" t="s">
        <v>335</v>
      </c>
      <c r="B38" s="206" t="s">
        <v>338</v>
      </c>
    </row>
    <row r="39" spans="1:2" ht="25.5" x14ac:dyDescent="0.2">
      <c r="A39" s="207" t="s">
        <v>337</v>
      </c>
      <c r="B39" s="206" t="s">
        <v>340</v>
      </c>
    </row>
    <row r="40" spans="1:2" ht="25.5" x14ac:dyDescent="0.2">
      <c r="A40" s="207" t="s">
        <v>339</v>
      </c>
      <c r="B40" s="206" t="s">
        <v>346</v>
      </c>
    </row>
    <row r="41" spans="1:2" x14ac:dyDescent="0.2">
      <c r="A41" s="220"/>
      <c r="B41" s="221"/>
    </row>
    <row r="42" spans="1:2" ht="15" x14ac:dyDescent="0.25">
      <c r="B42" s="209" t="s">
        <v>353</v>
      </c>
    </row>
    <row r="43" spans="1:2" s="219" customFormat="1" ht="15" x14ac:dyDescent="0.25">
      <c r="B43" s="222"/>
    </row>
    <row r="44" spans="1:2" s="219" customFormat="1" ht="15" x14ac:dyDescent="0.25">
      <c r="B44" s="222" t="s">
        <v>354</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355</v>
      </c>
    </row>
    <row r="89" spans="1:2" ht="25.5" x14ac:dyDescent="0.2">
      <c r="A89" s="152"/>
      <c r="B89" s="199" t="s">
        <v>322</v>
      </c>
    </row>
    <row r="91" spans="1:2" x14ac:dyDescent="0.2">
      <c r="B91" s="200" t="s">
        <v>351</v>
      </c>
    </row>
    <row r="113" spans="1:2" x14ac:dyDescent="0.2">
      <c r="B113" s="200" t="s">
        <v>352</v>
      </c>
    </row>
    <row r="114" spans="1:2" ht="25.5" x14ac:dyDescent="0.2">
      <c r="A114" s="139" t="s">
        <v>329</v>
      </c>
      <c r="B114" s="76" t="s">
        <v>330</v>
      </c>
    </row>
    <row r="115" spans="1:2" ht="25.5" x14ac:dyDescent="0.2">
      <c r="A115" s="139" t="s">
        <v>331</v>
      </c>
      <c r="B115" s="76" t="s">
        <v>332</v>
      </c>
    </row>
    <row r="116" spans="1:2" x14ac:dyDescent="0.2">
      <c r="A116" s="139" t="s">
        <v>333</v>
      </c>
      <c r="B116" s="76" t="s">
        <v>334</v>
      </c>
    </row>
    <row r="117" spans="1:2" ht="25.5" x14ac:dyDescent="0.2">
      <c r="A117" s="139" t="s">
        <v>335</v>
      </c>
      <c r="B117" s="76" t="s">
        <v>336</v>
      </c>
    </row>
    <row r="118" spans="1:2" x14ac:dyDescent="0.2">
      <c r="A118" s="198" t="s">
        <v>337</v>
      </c>
      <c r="B118" s="76" t="s">
        <v>338</v>
      </c>
    </row>
    <row r="119" spans="1:2" ht="25.5" x14ac:dyDescent="0.2">
      <c r="A119" s="198" t="s">
        <v>339</v>
      </c>
      <c r="B119" s="76" t="s">
        <v>340</v>
      </c>
    </row>
    <row r="120" spans="1:2" ht="25.5" x14ac:dyDescent="0.2">
      <c r="A120" s="198" t="s">
        <v>341</v>
      </c>
      <c r="B120" s="76" t="s">
        <v>342</v>
      </c>
    </row>
    <row r="121" spans="1:2" ht="51" x14ac:dyDescent="0.2">
      <c r="A121" s="198" t="s">
        <v>343</v>
      </c>
      <c r="B121" s="76" t="s">
        <v>344</v>
      </c>
    </row>
    <row r="122" spans="1:2" ht="38.25" x14ac:dyDescent="0.2">
      <c r="A122" s="198" t="s">
        <v>345</v>
      </c>
      <c r="B122" s="76" t="s">
        <v>346</v>
      </c>
    </row>
    <row r="125" spans="1:2" ht="15" x14ac:dyDescent="0.25">
      <c r="B125" s="209" t="s">
        <v>356</v>
      </c>
    </row>
    <row r="126" spans="1:2" s="219" customFormat="1" ht="15" x14ac:dyDescent="0.25">
      <c r="B126" s="222"/>
    </row>
    <row r="127" spans="1:2" s="219" customFormat="1" ht="30" x14ac:dyDescent="0.25">
      <c r="B127" s="223" t="s">
        <v>357</v>
      </c>
    </row>
    <row r="129" spans="1:2" ht="38.25" x14ac:dyDescent="0.2">
      <c r="A129" s="153"/>
      <c r="B129" s="199" t="s">
        <v>320</v>
      </c>
    </row>
    <row r="131" spans="1:2" x14ac:dyDescent="0.2">
      <c r="A131" s="200"/>
      <c r="B131" s="224" t="s">
        <v>358</v>
      </c>
    </row>
    <row r="132" spans="1:2" x14ac:dyDescent="0.2">
      <c r="B132" s="200" t="s">
        <v>351</v>
      </c>
    </row>
    <row r="153" spans="1:2" x14ac:dyDescent="0.2">
      <c r="A153" s="200"/>
      <c r="B153" s="224" t="s">
        <v>359</v>
      </c>
    </row>
    <row r="155" spans="1:2" x14ac:dyDescent="0.2">
      <c r="A155" s="200"/>
      <c r="B155" s="224" t="s">
        <v>360</v>
      </c>
    </row>
    <row r="187" spans="1:2" x14ac:dyDescent="0.2">
      <c r="A187" s="37"/>
      <c r="B187" s="194"/>
    </row>
    <row r="189" spans="1:2" x14ac:dyDescent="0.2">
      <c r="A189" s="37"/>
      <c r="B189" s="194"/>
    </row>
    <row r="191" spans="1:2" x14ac:dyDescent="0.2">
      <c r="A191" s="37"/>
      <c r="B191" s="194"/>
    </row>
    <row r="201" spans="1:2" ht="25.5" x14ac:dyDescent="0.2">
      <c r="A201" s="210"/>
      <c r="B201" s="225" t="s">
        <v>361</v>
      </c>
    </row>
    <row r="203" spans="1:2" x14ac:dyDescent="0.2">
      <c r="B203" s="200" t="s">
        <v>351</v>
      </c>
    </row>
    <row r="222" ht="15.75" customHeight="1" x14ac:dyDescent="0.2"/>
    <row r="232" spans="1:20" ht="15" x14ac:dyDescent="0.2">
      <c r="A232" s="218"/>
      <c r="B232" s="199" t="s">
        <v>326</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362</v>
      </c>
    </row>
    <row r="238" spans="1:20" ht="25.5" x14ac:dyDescent="0.2">
      <c r="A238" s="191"/>
      <c r="B238" s="199" t="s">
        <v>321</v>
      </c>
    </row>
    <row r="239" spans="1:20" x14ac:dyDescent="0.2">
      <c r="A239" s="37"/>
      <c r="B239" s="194"/>
    </row>
    <row r="241" spans="1:2" ht="15.75" x14ac:dyDescent="0.2">
      <c r="A241" s="37"/>
      <c r="B241" s="151"/>
    </row>
    <row r="245" spans="1:2" ht="15.75" customHeight="1" x14ac:dyDescent="0.2"/>
    <row r="267" spans="1:2" ht="15" x14ac:dyDescent="0.25">
      <c r="A267" s="37"/>
      <c r="B267" s="222" t="s">
        <v>363</v>
      </c>
    </row>
    <row r="268" spans="1:2" x14ac:dyDescent="0.2">
      <c r="A268" s="37"/>
      <c r="B268" s="194"/>
    </row>
    <row r="269" spans="1:2" ht="25.5" x14ac:dyDescent="0.2">
      <c r="A269" s="192"/>
      <c r="B269" s="199" t="s">
        <v>323</v>
      </c>
    </row>
    <row r="270" spans="1:2" x14ac:dyDescent="0.2">
      <c r="A270" s="37"/>
      <c r="B270" s="194"/>
    </row>
    <row r="271" spans="1:2" ht="25.5" x14ac:dyDescent="0.2">
      <c r="A271" s="193"/>
      <c r="B271" s="199" t="s">
        <v>327</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7109375" style="277" customWidth="1"/>
    <col min="2" max="2" width="30.7109375" style="278" bestFit="1" customWidth="1"/>
    <col min="3" max="4" width="30.7109375" style="278" customWidth="1"/>
    <col min="5" max="5" width="30.7109375" style="277" customWidth="1"/>
    <col min="6" max="6" width="23" style="277" customWidth="1"/>
    <col min="7" max="7" width="25.7109375" style="277" customWidth="1"/>
    <col min="8" max="8" width="53.7109375" style="277" customWidth="1"/>
    <col min="9" max="16384" width="8.7109375" style="277"/>
  </cols>
  <sheetData>
    <row r="1" spans="1:7" ht="13.5" thickBot="1" x14ac:dyDescent="0.25"/>
    <row r="2" spans="1:7" ht="38.1" customHeight="1" thickBot="1" x14ac:dyDescent="0.25">
      <c r="A2" s="264" t="s">
        <v>34</v>
      </c>
      <c r="B2" s="265" t="s">
        <v>364</v>
      </c>
      <c r="C2" s="266" t="s">
        <v>365</v>
      </c>
      <c r="D2" s="266" t="s">
        <v>366</v>
      </c>
      <c r="E2" s="267" t="s">
        <v>367</v>
      </c>
      <c r="F2" s="267" t="s">
        <v>368</v>
      </c>
      <c r="G2" s="279" t="s">
        <v>369</v>
      </c>
    </row>
    <row r="3" spans="1:7" ht="60" x14ac:dyDescent="0.2">
      <c r="A3" s="268">
        <v>1</v>
      </c>
      <c r="B3" s="274" t="s">
        <v>370</v>
      </c>
      <c r="C3" s="270" t="s">
        <v>371</v>
      </c>
      <c r="D3" s="270" t="s">
        <v>372</v>
      </c>
      <c r="E3" s="280" t="s">
        <v>373</v>
      </c>
      <c r="F3" s="271" t="s">
        <v>374</v>
      </c>
      <c r="G3" s="272" t="s">
        <v>375</v>
      </c>
    </row>
    <row r="4" spans="1:7" ht="60" x14ac:dyDescent="0.2">
      <c r="A4" s="273">
        <v>2</v>
      </c>
      <c r="B4" s="274" t="s">
        <v>376</v>
      </c>
      <c r="C4" s="270" t="s">
        <v>377</v>
      </c>
      <c r="D4" s="270" t="s">
        <v>378</v>
      </c>
      <c r="E4" s="271" t="s">
        <v>379</v>
      </c>
      <c r="F4" s="271" t="s">
        <v>380</v>
      </c>
      <c r="G4" s="272" t="s">
        <v>381</v>
      </c>
    </row>
    <row r="5" spans="1:7" ht="60" x14ac:dyDescent="0.2">
      <c r="A5" s="273">
        <v>3</v>
      </c>
      <c r="B5" s="274" t="s">
        <v>382</v>
      </c>
      <c r="C5" s="270" t="s">
        <v>383</v>
      </c>
      <c r="D5" s="270" t="s">
        <v>384</v>
      </c>
      <c r="E5" s="269" t="s">
        <v>385</v>
      </c>
      <c r="F5" s="271" t="s">
        <v>386</v>
      </c>
      <c r="G5" s="272" t="s">
        <v>387</v>
      </c>
    </row>
    <row r="6" spans="1:7" ht="60" x14ac:dyDescent="0.2">
      <c r="A6" s="273">
        <v>4</v>
      </c>
      <c r="B6" s="274" t="s">
        <v>388</v>
      </c>
      <c r="C6" s="269" t="s">
        <v>389</v>
      </c>
      <c r="D6" s="270" t="s">
        <v>390</v>
      </c>
      <c r="E6" s="269" t="s">
        <v>391</v>
      </c>
      <c r="F6" s="271" t="s">
        <v>392</v>
      </c>
      <c r="G6" s="272" t="s">
        <v>393</v>
      </c>
    </row>
    <row r="7" spans="1:7" ht="60" x14ac:dyDescent="0.2">
      <c r="A7" s="273">
        <v>5</v>
      </c>
      <c r="B7" s="274" t="s">
        <v>394</v>
      </c>
      <c r="C7" s="269" t="s">
        <v>395</v>
      </c>
      <c r="D7" s="269" t="s">
        <v>396</v>
      </c>
      <c r="E7" s="274" t="s">
        <v>397</v>
      </c>
      <c r="F7" s="271" t="s">
        <v>398</v>
      </c>
      <c r="G7" s="272" t="s">
        <v>399</v>
      </c>
    </row>
    <row r="8" spans="1:7" ht="60" x14ac:dyDescent="0.2">
      <c r="A8" s="273">
        <v>6</v>
      </c>
      <c r="B8" s="274" t="s">
        <v>400</v>
      </c>
      <c r="C8" s="281" t="s">
        <v>401</v>
      </c>
      <c r="D8" s="274" t="s">
        <v>402</v>
      </c>
      <c r="E8" s="269" t="s">
        <v>403</v>
      </c>
      <c r="F8" s="271" t="s">
        <v>404</v>
      </c>
      <c r="G8" s="272" t="s">
        <v>405</v>
      </c>
    </row>
    <row r="9" spans="1:7" ht="60" x14ac:dyDescent="0.2">
      <c r="A9" s="273">
        <v>7</v>
      </c>
      <c r="B9" s="274" t="s">
        <v>406</v>
      </c>
      <c r="C9" s="276"/>
      <c r="D9" s="274" t="s">
        <v>407</v>
      </c>
      <c r="E9" s="271" t="s">
        <v>408</v>
      </c>
      <c r="F9" s="274" t="s">
        <v>409</v>
      </c>
      <c r="G9" s="272" t="s">
        <v>410</v>
      </c>
    </row>
    <row r="10" spans="1:7" ht="60" x14ac:dyDescent="0.2">
      <c r="A10" s="273">
        <v>8</v>
      </c>
      <c r="B10" s="274" t="s">
        <v>411</v>
      </c>
      <c r="C10" s="276"/>
      <c r="D10" s="274" t="s">
        <v>412</v>
      </c>
      <c r="E10" s="274" t="s">
        <v>413</v>
      </c>
      <c r="F10" s="274" t="s">
        <v>414</v>
      </c>
      <c r="G10" s="272" t="s">
        <v>415</v>
      </c>
    </row>
    <row r="11" spans="1:7" ht="60" x14ac:dyDescent="0.2">
      <c r="A11" s="273">
        <v>9</v>
      </c>
      <c r="B11" s="274" t="s">
        <v>416</v>
      </c>
      <c r="C11" s="276"/>
      <c r="D11" s="274" t="s">
        <v>417</v>
      </c>
      <c r="E11" s="274" t="s">
        <v>418</v>
      </c>
      <c r="G11" s="272" t="s">
        <v>419</v>
      </c>
    </row>
    <row r="12" spans="1:7" ht="48" x14ac:dyDescent="0.2">
      <c r="A12" s="273">
        <v>10</v>
      </c>
      <c r="B12" s="274" t="s">
        <v>420</v>
      </c>
      <c r="C12" s="276"/>
      <c r="D12" s="274" t="s">
        <v>421</v>
      </c>
      <c r="E12" s="274" t="s">
        <v>422</v>
      </c>
      <c r="G12" s="275"/>
    </row>
    <row r="13" spans="1:7" ht="36" x14ac:dyDescent="0.2">
      <c r="A13" s="273">
        <v>11</v>
      </c>
      <c r="B13" s="274" t="s">
        <v>423</v>
      </c>
      <c r="C13" s="276"/>
      <c r="D13" s="274" t="s">
        <v>424</v>
      </c>
    </row>
    <row r="14" spans="1:7" ht="36" x14ac:dyDescent="0.2">
      <c r="A14" s="273">
        <v>12</v>
      </c>
      <c r="B14" s="274" t="s">
        <v>425</v>
      </c>
      <c r="C14" s="276"/>
      <c r="D14" s="276"/>
    </row>
    <row r="15" spans="1:7" ht="36" x14ac:dyDescent="0.2">
      <c r="A15" s="273">
        <v>13</v>
      </c>
      <c r="B15" s="274" t="s">
        <v>426</v>
      </c>
      <c r="C15" s="276"/>
      <c r="D15" s="276"/>
    </row>
    <row r="16" spans="1:7" ht="36" x14ac:dyDescent="0.2">
      <c r="A16" s="273">
        <v>14</v>
      </c>
      <c r="B16" s="269" t="s">
        <v>427</v>
      </c>
      <c r="C16" s="276"/>
      <c r="D16" s="276"/>
      <c r="E16" s="280"/>
    </row>
    <row r="17" spans="1:5" ht="36" x14ac:dyDescent="0.2">
      <c r="A17" s="273">
        <v>15</v>
      </c>
      <c r="B17" s="274" t="s">
        <v>428</v>
      </c>
      <c r="C17" s="276"/>
      <c r="D17" s="276"/>
    </row>
    <row r="18" spans="1:5" ht="36" x14ac:dyDescent="0.2">
      <c r="A18" s="273">
        <v>16</v>
      </c>
      <c r="B18" s="274" t="s">
        <v>429</v>
      </c>
      <c r="C18" s="276"/>
      <c r="D18" s="276"/>
    </row>
    <row r="19" spans="1:5" ht="36" x14ac:dyDescent="0.2">
      <c r="A19" s="273">
        <v>17</v>
      </c>
      <c r="B19" s="274" t="s">
        <v>430</v>
      </c>
      <c r="C19" s="276"/>
      <c r="D19" s="276"/>
    </row>
    <row r="20" spans="1:5" ht="36" x14ac:dyDescent="0.2">
      <c r="A20" s="273">
        <v>18</v>
      </c>
      <c r="B20" s="274" t="s">
        <v>431</v>
      </c>
      <c r="C20" s="276"/>
      <c r="D20" s="276"/>
    </row>
    <row r="21" spans="1:5" ht="36" x14ac:dyDescent="0.2">
      <c r="A21" s="273">
        <v>19</v>
      </c>
      <c r="B21" s="274" t="s">
        <v>432</v>
      </c>
      <c r="C21" s="276"/>
      <c r="D21" s="276"/>
    </row>
    <row r="22" spans="1:5" ht="36" x14ac:dyDescent="0.2">
      <c r="A22" s="273">
        <v>20</v>
      </c>
      <c r="B22" s="274" t="s">
        <v>433</v>
      </c>
      <c r="C22" s="276"/>
      <c r="D22" s="276"/>
      <c r="E22" s="274"/>
    </row>
    <row r="23" spans="1:5" ht="36" x14ac:dyDescent="0.2">
      <c r="A23" s="273">
        <v>21</v>
      </c>
      <c r="B23" s="274" t="s">
        <v>434</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Acer</cp:lastModifiedBy>
  <cp:revision/>
  <dcterms:created xsi:type="dcterms:W3CDTF">2022-02-09T07:21:39Z</dcterms:created>
  <dcterms:modified xsi:type="dcterms:W3CDTF">2022-10-26T07:02:05Z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