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09"/>
  <workbookPr defaultThemeVersion="124226"/>
  <mc:AlternateContent xmlns:mc="http://schemas.openxmlformats.org/markup-compatibility/2006">
    <mc:Choice Requires="x15">
      <x15ac:absPath xmlns:x15ac="http://schemas.microsoft.com/office/spreadsheetml/2010/11/ac" url="/Users/andzejliksa/Desktop/2021-05-24_marius/"/>
    </mc:Choice>
  </mc:AlternateContent>
  <xr:revisionPtr revIDLastSave="0" documentId="13_ncr:1_{04A47CC4-C6B4-C44E-8642-341FF6F1A331}" xr6:coauthVersionLast="47" xr6:coauthVersionMax="47" xr10:uidLastSave="{00000000-0000-0000-0000-000000000000}"/>
  <bookViews>
    <workbookView xWindow="20" yWindow="460" windowWidth="28800" windowHeight="15740" xr2:uid="{00000000-000D-0000-FFFF-FFFF00000000}"/>
  </bookViews>
  <sheets>
    <sheet name="specifikacija" sheetId="1" r:id="rId1"/>
  </sheets>
  <definedNames>
    <definedName name="_xlnm._FilterDatabase" localSheetId="0" hidden="1">specifikacija!$A$11:$K$155</definedName>
    <definedName name="_GoBack" localSheetId="0">specifikacija!#REF!</definedName>
  </definedNames>
  <calcPr calcId="18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48" i="1" l="1"/>
  <c r="H149" i="1"/>
  <c r="I149" i="1" s="1"/>
  <c r="J149" i="1" s="1"/>
  <c r="H150" i="1"/>
  <c r="I150" i="1"/>
  <c r="J150" i="1" s="1"/>
  <c r="H151" i="1"/>
  <c r="I151" i="1" s="1"/>
  <c r="H152" i="1"/>
  <c r="I152" i="1" s="1"/>
  <c r="H153" i="1"/>
  <c r="I153" i="1" s="1"/>
  <c r="J153" i="1" s="1"/>
  <c r="H154" i="1"/>
  <c r="I154" i="1" s="1"/>
  <c r="J154" i="1" s="1"/>
  <c r="H155" i="1"/>
  <c r="I155" i="1" s="1"/>
  <c r="H128" i="1"/>
  <c r="I128" i="1" s="1"/>
  <c r="H129" i="1"/>
  <c r="I129" i="1" s="1"/>
  <c r="H130" i="1"/>
  <c r="I130" i="1" s="1"/>
  <c r="J130" i="1" s="1"/>
  <c r="H131" i="1"/>
  <c r="I131" i="1"/>
  <c r="H132" i="1"/>
  <c r="I132" i="1" s="1"/>
  <c r="H133" i="1"/>
  <c r="I133" i="1"/>
  <c r="H134" i="1"/>
  <c r="H135" i="1"/>
  <c r="I135" i="1" s="1"/>
  <c r="J135" i="1" s="1"/>
  <c r="H136" i="1"/>
  <c r="I136" i="1" s="1"/>
  <c r="H137" i="1"/>
  <c r="I137" i="1"/>
  <c r="H138" i="1"/>
  <c r="I138" i="1" s="1"/>
  <c r="H139" i="1"/>
  <c r="H140" i="1"/>
  <c r="I140" i="1" s="1"/>
  <c r="H141" i="1"/>
  <c r="H142" i="1"/>
  <c r="H143" i="1"/>
  <c r="I143" i="1" s="1"/>
  <c r="H144" i="1"/>
  <c r="I144" i="1" s="1"/>
  <c r="H145" i="1"/>
  <c r="I145" i="1" s="1"/>
  <c r="H146" i="1"/>
  <c r="I146" i="1" s="1"/>
  <c r="J146" i="1" s="1"/>
  <c r="H147" i="1"/>
  <c r="I147" i="1"/>
  <c r="H119" i="1"/>
  <c r="I119" i="1" s="1"/>
  <c r="H120" i="1"/>
  <c r="I120" i="1" s="1"/>
  <c r="J120" i="1" s="1"/>
  <c r="H121" i="1"/>
  <c r="I121" i="1" s="1"/>
  <c r="J121" i="1" s="1"/>
  <c r="H122" i="1"/>
  <c r="I122" i="1" s="1"/>
  <c r="H123" i="1"/>
  <c r="I123" i="1" s="1"/>
  <c r="H124" i="1"/>
  <c r="I124" i="1" s="1"/>
  <c r="H125" i="1"/>
  <c r="I125" i="1"/>
  <c r="J125" i="1" s="1"/>
  <c r="H126" i="1"/>
  <c r="I126" i="1" s="1"/>
  <c r="J126" i="1" s="1"/>
  <c r="H127" i="1"/>
  <c r="I127" i="1" s="1"/>
  <c r="H116" i="1"/>
  <c r="I116" i="1" s="1"/>
  <c r="J116" i="1" s="1"/>
  <c r="H117" i="1"/>
  <c r="I117" i="1" s="1"/>
  <c r="H118" i="1"/>
  <c r="I118" i="1" s="1"/>
  <c r="H114" i="1"/>
  <c r="I114" i="1" s="1"/>
  <c r="H115" i="1"/>
  <c r="I115" i="1" s="1"/>
  <c r="H110" i="1"/>
  <c r="H111" i="1"/>
  <c r="I111" i="1" s="1"/>
  <c r="H112" i="1"/>
  <c r="I112" i="1" s="1"/>
  <c r="H113" i="1"/>
  <c r="I113" i="1" s="1"/>
  <c r="H109" i="1"/>
  <c r="I109" i="1" s="1"/>
  <c r="H107" i="1"/>
  <c r="I107" i="1" s="1"/>
  <c r="H108" i="1"/>
  <c r="I108" i="1" s="1"/>
  <c r="H106" i="1"/>
  <c r="I106" i="1" s="1"/>
  <c r="J106" i="1" s="1"/>
  <c r="H101" i="1"/>
  <c r="I101" i="1" s="1"/>
  <c r="J101" i="1" s="1"/>
  <c r="H102" i="1"/>
  <c r="I102" i="1" s="1"/>
  <c r="H103" i="1"/>
  <c r="I103" i="1" s="1"/>
  <c r="H104" i="1"/>
  <c r="I104" i="1" s="1"/>
  <c r="J104" i="1" s="1"/>
  <c r="H100" i="1"/>
  <c r="I100" i="1" s="1"/>
  <c r="J100" i="1" s="1"/>
  <c r="H97" i="1"/>
  <c r="I97" i="1" s="1"/>
  <c r="J97" i="1" s="1"/>
  <c r="H96" i="1"/>
  <c r="I96" i="1" s="1"/>
  <c r="J96" i="1" s="1"/>
  <c r="H93" i="1"/>
  <c r="I93" i="1" s="1"/>
  <c r="H91" i="1"/>
  <c r="I91" i="1" s="1"/>
  <c r="H92" i="1"/>
  <c r="I92" i="1" s="1"/>
  <c r="H90" i="1"/>
  <c r="I90" i="1" s="1"/>
  <c r="J90" i="1" s="1"/>
  <c r="H89" i="1"/>
  <c r="I89" i="1" s="1"/>
  <c r="H86" i="1"/>
  <c r="H87" i="1"/>
  <c r="I87" i="1" s="1"/>
  <c r="H85" i="1"/>
  <c r="I85" i="1" s="1"/>
  <c r="J85" i="1" s="1"/>
  <c r="J83" i="1"/>
  <c r="I79" i="1"/>
  <c r="H79" i="1"/>
  <c r="H80" i="1"/>
  <c r="I80" i="1" s="1"/>
  <c r="J80" i="1" s="1"/>
  <c r="H81" i="1"/>
  <c r="H82" i="1"/>
  <c r="I82" i="1" s="1"/>
  <c r="J82" i="1" s="1"/>
  <c r="H83" i="1"/>
  <c r="I83" i="1" s="1"/>
  <c r="H78" i="1"/>
  <c r="I78" i="1" s="1"/>
  <c r="J78" i="1" s="1"/>
  <c r="I45" i="1"/>
  <c r="I69" i="1"/>
  <c r="H74" i="1"/>
  <c r="H75" i="1"/>
  <c r="H72" i="1"/>
  <c r="I72" i="1" s="1"/>
  <c r="J72" i="1" s="1"/>
  <c r="H71" i="1"/>
  <c r="I71" i="1" s="1"/>
  <c r="H13" i="1"/>
  <c r="I13" i="1" s="1"/>
  <c r="H14" i="1"/>
  <c r="H15" i="1"/>
  <c r="I15" i="1" s="1"/>
  <c r="H16" i="1"/>
  <c r="H17" i="1"/>
  <c r="I17" i="1" s="1"/>
  <c r="H18" i="1"/>
  <c r="H19" i="1"/>
  <c r="I19" i="1" s="1"/>
  <c r="H20" i="1"/>
  <c r="H21" i="1"/>
  <c r="I21" i="1" s="1"/>
  <c r="H22" i="1"/>
  <c r="H23" i="1"/>
  <c r="I23" i="1" s="1"/>
  <c r="H24" i="1"/>
  <c r="H25" i="1"/>
  <c r="H26" i="1"/>
  <c r="H27" i="1"/>
  <c r="I27" i="1" s="1"/>
  <c r="H28" i="1"/>
  <c r="H29" i="1"/>
  <c r="I29" i="1" s="1"/>
  <c r="H30" i="1"/>
  <c r="H31" i="1"/>
  <c r="I31" i="1" s="1"/>
  <c r="H32" i="1"/>
  <c r="H33" i="1"/>
  <c r="I33" i="1" s="1"/>
  <c r="H34" i="1"/>
  <c r="H35" i="1"/>
  <c r="I35" i="1" s="1"/>
  <c r="H36" i="1"/>
  <c r="H37" i="1"/>
  <c r="I37" i="1" s="1"/>
  <c r="H38" i="1"/>
  <c r="H39" i="1"/>
  <c r="I39" i="1" s="1"/>
  <c r="H40" i="1"/>
  <c r="H41" i="1"/>
  <c r="H42" i="1"/>
  <c r="H43" i="1"/>
  <c r="I43" i="1" s="1"/>
  <c r="H44" i="1"/>
  <c r="H45" i="1"/>
  <c r="H46" i="1"/>
  <c r="H47" i="1"/>
  <c r="I47" i="1" s="1"/>
  <c r="H48" i="1"/>
  <c r="H49" i="1"/>
  <c r="I49" i="1" s="1"/>
  <c r="H50" i="1"/>
  <c r="H51" i="1"/>
  <c r="I51" i="1" s="1"/>
  <c r="H52" i="1"/>
  <c r="H53" i="1"/>
  <c r="H54" i="1"/>
  <c r="I54" i="1" s="1"/>
  <c r="H55" i="1"/>
  <c r="I55" i="1" s="1"/>
  <c r="H56" i="1"/>
  <c r="I56" i="1" s="1"/>
  <c r="H57" i="1"/>
  <c r="I57" i="1" s="1"/>
  <c r="H58" i="1"/>
  <c r="H59" i="1"/>
  <c r="I59" i="1" s="1"/>
  <c r="H60" i="1"/>
  <c r="I60" i="1" s="1"/>
  <c r="H61" i="1"/>
  <c r="I61" i="1" s="1"/>
  <c r="H62" i="1"/>
  <c r="H63" i="1"/>
  <c r="I63" i="1" s="1"/>
  <c r="H64" i="1"/>
  <c r="I64" i="1" s="1"/>
  <c r="H65" i="1"/>
  <c r="H66" i="1"/>
  <c r="H67" i="1"/>
  <c r="I67" i="1" s="1"/>
  <c r="H68" i="1"/>
  <c r="H69" i="1"/>
  <c r="H70" i="1"/>
  <c r="H12" i="1"/>
  <c r="I12" i="1" s="1"/>
  <c r="J12" i="1" s="1"/>
  <c r="J147" i="1" l="1"/>
  <c r="J87" i="1"/>
  <c r="J131" i="1"/>
  <c r="I142" i="1"/>
  <c r="J142" i="1" s="1"/>
  <c r="J43" i="1"/>
  <c r="J47" i="1"/>
  <c r="J49" i="1"/>
  <c r="J17" i="1"/>
  <c r="J111" i="1"/>
  <c r="J15" i="1"/>
  <c r="J69" i="1"/>
  <c r="J57" i="1"/>
  <c r="J33" i="1"/>
  <c r="I65" i="1"/>
  <c r="J65" i="1" s="1"/>
  <c r="I41" i="1"/>
  <c r="J41" i="1" s="1"/>
  <c r="I25" i="1"/>
  <c r="J25" i="1" s="1"/>
  <c r="J63" i="1"/>
  <c r="J31" i="1"/>
  <c r="I81" i="1"/>
  <c r="J81" i="1" s="1"/>
  <c r="J84" i="1" s="1"/>
  <c r="I74" i="1"/>
  <c r="J74" i="1" s="1"/>
  <c r="I53" i="1"/>
  <c r="J53" i="1" s="1"/>
  <c r="J59" i="1"/>
  <c r="J27" i="1"/>
  <c r="J79" i="1"/>
  <c r="I66" i="1"/>
  <c r="J66" i="1" s="1"/>
  <c r="I42" i="1"/>
  <c r="J42" i="1" s="1"/>
  <c r="I26" i="1"/>
  <c r="J26" i="1" s="1"/>
  <c r="J60" i="1"/>
  <c r="J56" i="1"/>
  <c r="I44" i="1"/>
  <c r="J44" i="1" s="1"/>
  <c r="I40" i="1"/>
  <c r="J40" i="1" s="1"/>
  <c r="I36" i="1"/>
  <c r="J36" i="1" s="1"/>
  <c r="I32" i="1"/>
  <c r="J32" i="1" s="1"/>
  <c r="I28" i="1"/>
  <c r="J28" i="1" s="1"/>
  <c r="I24" i="1"/>
  <c r="J24" i="1" s="1"/>
  <c r="I20" i="1"/>
  <c r="J20" i="1" s="1"/>
  <c r="I16" i="1"/>
  <c r="J16" i="1" s="1"/>
  <c r="I75" i="1"/>
  <c r="J75" i="1" s="1"/>
  <c r="I58" i="1"/>
  <c r="J58" i="1" s="1"/>
  <c r="I48" i="1"/>
  <c r="J48" i="1" s="1"/>
  <c r="J71" i="1"/>
  <c r="J55" i="1"/>
  <c r="J39" i="1"/>
  <c r="J23" i="1"/>
  <c r="I141" i="1"/>
  <c r="J141" i="1" s="1"/>
  <c r="J54" i="1"/>
  <c r="I50" i="1"/>
  <c r="J50" i="1" s="1"/>
  <c r="I139" i="1"/>
  <c r="J139" i="1" s="1"/>
  <c r="J61" i="1"/>
  <c r="J45" i="1"/>
  <c r="J37" i="1"/>
  <c r="J29" i="1"/>
  <c r="J21" i="1"/>
  <c r="J13" i="1"/>
  <c r="I70" i="1"/>
  <c r="J70" i="1" s="1"/>
  <c r="I34" i="1"/>
  <c r="J34" i="1" s="1"/>
  <c r="I18" i="1"/>
  <c r="J18" i="1" s="1"/>
  <c r="I110" i="1"/>
  <c r="J110" i="1" s="1"/>
  <c r="J64" i="1"/>
  <c r="I68" i="1"/>
  <c r="J68" i="1" s="1"/>
  <c r="I62" i="1"/>
  <c r="J62" i="1" s="1"/>
  <c r="I52" i="1"/>
  <c r="J52" i="1" s="1"/>
  <c r="I46" i="1"/>
  <c r="J46" i="1" s="1"/>
  <c r="I38" i="1"/>
  <c r="J38" i="1" s="1"/>
  <c r="I30" i="1"/>
  <c r="J30" i="1" s="1"/>
  <c r="I22" i="1"/>
  <c r="J22" i="1" s="1"/>
  <c r="I14" i="1"/>
  <c r="J14" i="1" s="1"/>
  <c r="J67" i="1"/>
  <c r="J51" i="1"/>
  <c r="J35" i="1"/>
  <c r="J19" i="1"/>
  <c r="I134" i="1"/>
  <c r="J134" i="1" s="1"/>
  <c r="I148" i="1"/>
  <c r="J148" i="1" s="1"/>
  <c r="J93" i="1"/>
  <c r="J112" i="1"/>
  <c r="J115" i="1"/>
  <c r="J114" i="1"/>
  <c r="J123" i="1"/>
  <c r="J143" i="1"/>
  <c r="J138" i="1"/>
  <c r="J137" i="1"/>
  <c r="J133" i="1"/>
  <c r="J152" i="1"/>
  <c r="J103" i="1"/>
  <c r="J109" i="1"/>
  <c r="J118" i="1"/>
  <c r="J127" i="1"/>
  <c r="J119" i="1"/>
  <c r="J145" i="1"/>
  <c r="J129" i="1"/>
  <c r="J155" i="1"/>
  <c r="J151" i="1"/>
  <c r="J144" i="1"/>
  <c r="J140" i="1"/>
  <c r="J136" i="1"/>
  <c r="J132" i="1"/>
  <c r="J128" i="1"/>
  <c r="J122" i="1"/>
  <c r="J124" i="1"/>
  <c r="J117" i="1"/>
  <c r="J113" i="1"/>
  <c r="J107" i="1"/>
  <c r="J108" i="1"/>
  <c r="J102" i="1"/>
  <c r="J105" i="1" s="1"/>
  <c r="J91" i="1"/>
  <c r="J94" i="1" s="1"/>
  <c r="J92" i="1"/>
  <c r="J89" i="1"/>
  <c r="I94" i="1"/>
  <c r="I86" i="1"/>
  <c r="J86" i="1" s="1"/>
  <c r="I105" i="1"/>
  <c r="H105" i="1"/>
  <c r="I98" i="1"/>
  <c r="J98" i="1"/>
  <c r="H98" i="1"/>
  <c r="H94" i="1"/>
  <c r="I84" i="1"/>
  <c r="H84" i="1"/>
  <c r="I76" i="1"/>
  <c r="H76" i="1"/>
  <c r="J76" i="1" l="1"/>
</calcChain>
</file>

<file path=xl/sharedStrings.xml><?xml version="1.0" encoding="utf-8"?>
<sst xmlns="http://schemas.openxmlformats.org/spreadsheetml/2006/main" count="577" uniqueCount="434">
  <si>
    <t>1.</t>
  </si>
  <si>
    <t>2.</t>
  </si>
  <si>
    <t>3.</t>
  </si>
  <si>
    <t>4.</t>
  </si>
  <si>
    <t>5.</t>
  </si>
  <si>
    <t>6.</t>
  </si>
  <si>
    <t>7.</t>
  </si>
  <si>
    <t>8.</t>
  </si>
  <si>
    <t>9.</t>
  </si>
  <si>
    <t>10.</t>
  </si>
  <si>
    <t>11.</t>
  </si>
  <si>
    <t>12.</t>
  </si>
  <si>
    <t>13.</t>
  </si>
  <si>
    <t>14.</t>
  </si>
  <si>
    <t>15.</t>
  </si>
  <si>
    <t>16.</t>
  </si>
  <si>
    <t>17.</t>
  </si>
  <si>
    <t>18.</t>
  </si>
  <si>
    <t>19.</t>
  </si>
  <si>
    <t>20.</t>
  </si>
  <si>
    <t>21.</t>
  </si>
  <si>
    <t>22.</t>
  </si>
  <si>
    <t>PVM tarifas ٪</t>
  </si>
  <si>
    <t>Turi 3 stangrumo zonas, kurių distalioji dalis yra pinta ir progresuojančio minkštumo. Distalinė strangrumo dalis: a) pinta plienu; b) rentgenokontrastiška; c) abiejuose galuose pažymėta aukso ir platinos žymėmis; d) ≤ 2 F išorinio skersmens ir ≥ 0,3 mm vidinio skersmens. Atjungiamas galiukas: a) nuo ≥ 1,5 iki ≤ 2,5 cm ilgio; b) atjungimo vieta pažymėta aukso/platinos žyme; c) vidinis / išorinis diametras – nuo ≥ 0,17 mm / 1,2 F iki ≤ 0,27 mm / 1,5 F. Mikrokateterio vidinis tūris (dead space) ≤  0,3 ml.</t>
  </si>
  <si>
    <t>Hibridinis nitinolio ir plieno dizainas su distaliniu spiralės galiuku iš platinos.
Distaliniame gale turi turėti prailginimo prijungimui pritaikytą galiuką
Turi išskirtinai minkštą, lankstų ir paslankų galiuką, leidžiančiu lengvai judėti kraujagyslėse. 
Vielos gali būti: Soft ir Support, Docking.
Bendras ilgis ne mažiau 115 cm (galimi ilgiai: 200 cm. Turi būti galimybė prailginti specialia prailginamąja viela iki 313 cm). 
Hidrofiline medžiaga dengtos dalies ilgis ne mažiau 40 cm (galimas ilgis – 97 cm). 
Radiopaque Tip galiuko ilgis ne mažiau 3 cm (gali būti 6 cm). 
Formuojamo galiuko ilgis – 1,4 cm. 
Distalinis / proksimalinis skersmuo coliais: 0,012” (0,30 mm) / 0,014” (0,36 mm). 
Dėžutėje – 1 kreipiančioji viela. Gali būti formavimo šerdis, įvedimo įrankis, sukimo prietaisas.</t>
  </si>
  <si>
    <t>Baliono padengimas hidrofiline  danga. 
Baliono medžiaga – poliuretaninė. 
Balionas yra ne mažiau dviejų spinžių.
Baliono kateterio susitraukimo laikas yra  iki nuo 10 iki 48  sekundžių su 50:50 kontrasto ir fiziologinio tirpalo mišiniu priklausomai nuo baliono ilgio. 
Suderinamas su dimetilsulfoksido tirpalo (DMSO) medžiaga.
Kateterio sienelė visage ilgyje sutvirtinta su dvigubos, baliono atkarpoje - viengubos spiralės konstrukcija.
Nepriklausoma nukreipiančios vielos ertmė. Suderinamas su  0.014“ viela. 
Sistema turi turėti 1 distalinį ir 2 baliono markerius.
Baliono nominalus diametras 4.0 mm, priklausomai nuo įleidžiamo skysčio baliono viduje, diametras gali varijuoti nuo 1,8 mm iki 5,9 mm.
baliono ilgis nuo 10 mm iki 20 mm. 
Antgalio ilgis – 5 mm.
Prie distalinio galo turi turėti specialų kanalą, susietą su baliono ertme, skirtą pilnam baliono nuorinimui.
Išsipūtimo ertmės  pradinis arba sistemos vidaus užpildymo tūris – 0.40 cm3.
Proksimalinės systems dalies išorinis diametras - 2.8 F.
Distalinio antgalio, išorinis diametras 2.1 F.
Vidinis ertmės diametras ne mažiau 0,0165 colio.
Kateterio darbinis ilgis - 150 cm.
Balloon kateteris tinkamas gydomosioms ir diagnostinėms procedūroms.</t>
  </si>
  <si>
    <t xml:space="preserve">Baliono padengimas hidrofiline  danga. 
Baliono medžiaga – poliuretaninė. 
Balionas yra ne mažiau dviejų spinžių.
Suderinamas su dimetilsulfoksido tirpalo (DMSO) medžiaga.
Kateterio sienelė visage ilgyje sutvirtinta kombinuotos spiralės konstrukcija.
Nepriklausoma nukreipiančios vielos ertmė. Suderinamas su ≤ 0.008“ (distalinio OD) viela. 
Sistema turi turėti  2 baliono markerius.
Baliono nominalus diametras 2,2 mm, priklausomai nuo įleidžiamo skysčio baliono viduje, diametras gali varijuoti nuo 1,7 mm iki 2,7 mm. Nominalus baliono įpūtimo tūris 0,02ml
Baliono ilgis - 9 mm. 
Antgalio ilgis – 2,5 mm.
Išsipūtimo ertmės  pradinis arba sistemos vidaus užpildymo tūris – 0.44 ml, su universaliu adapteriu - 0,25 ml
Proksimalinės sistemos dalies išorinis diametras - 2,8 F.
Distalinio antgalio, išorinis diametras 1,6 F.
Vidinis ertmės diametras ne mažiau 0,010 colio distaliai ir  0,015 colio proksimaliai.
Kateterio darbinis ilgis - 165 cm.
Mikrobalioninis kateteris skirtas laikinai uždaryti kraujagyslės spindžiui ir pristatyti skystas embolines medžiagas distaliai ir užtikrinti refliukso kontrolei. </t>
  </si>
  <si>
    <t>Apvalaus kubo arba sferos formos įrenginys, skirtas intrasakuliniam galvos smegenų kraujagyslių aneurizmų su plačiu kaklu gydymui.
Turi turėti proksimalinį ir distalinį marklerius
Itin tankaus pynimo sienelės struktūra, tankiausios pynimo zonos turi 60% metalo sienelės tankį su kraujagyslės spindžiu susiliečiančiu ir aneurizmos viduje esančiu paviršiais.
Dydžiai: Kubo formos - nuo 3mm x 2mm iki 11mm x 9mm, Sferos formos 4mm - 11 mm diametro.
Tinkamas aneurizmų nuo 2mm iki 10 mm diametro gydymui.
Įvedamas per specializuotus  17’’, 21’’, 27’’ arba 33’’ itin stabilius kateterius, priklausomai nuo įrenginio dydžio.
Iki atjungimo gali būti pilnai repoziciuonuojamas keletą kartų po pilno išskleidimo  atgal gražinant įrenginį į kateterio vidų ir kartojant išpalaidavimą iš naujo.
Atjungiamas specialaus įrenginio pagalba elektro-terminiu būdu.</t>
  </si>
  <si>
    <t>Vienkart.,  sterilūs, intracerebrinėms procedūroms
Nukreipiantieji kateteriai skirti distalinei prieigai intracerebrinių procedūrų metu
Minkštas atraumatinis galiukas
Kateterio diametrai: 
vidinis 0.084‘‘ , išorinis 8 F  
Darbinis ilgis 85, 95 cm, bendras ilgis ne daugiau 104 cm
Baliono tipas: Complaint tipo
Diametras: 10 mm Compliant tipas
Ilgis: 10 mm
Komplekte turi būti: Dilator, Peel-away apsauga,Y-adaptor, prailginimo linija su 60 ml švirkstu, 
Luer-Valve srovės uždariklis</t>
  </si>
  <si>
    <t>Vienkartinis, sterilus
Atsiurbimo kateteris naudojamas kraujotakos atstatymui ir trombektomijai 
Kateterio diametras: vidinis 0.074‘‘ , išorinis 0.087‘‘/0.083‘‘ (Prox/Distal) 
Bendras ilgis: 115, 125 , 132 cm
Distalinis segmentas 10,8 cm  labai lankstus
Distalinis hidrofilinis padengimas 25 cm
Kateterio proximalinis galas turi  ‘‘Pro Technology‘‘: vidurinis sluoksnis – plieno metalo ‘‘flat-wire braiding‘‘ plokščia sija , viršutinis sluoksnis padengtas dvigubu specialiu polimeriniu sluoksniu (‘’double polymer jacket’’) 
Turi būti distalinis rentgeno kontrastinis markeris
Distalinis galiukas minkštas ir atraumatinio tipo</t>
  </si>
  <si>
    <t>Progresyvaus, laipsniškai minkštėjančio pynimo 
Ilgiai: 80 cm, 90 cm, 100 cm 
Išorinis diametras proksimaliai  ≥ 0,106” / distaliai  ≤  0,100” 
Proksimaliai ir distaliai vidinis diametras ≥ 0,088”
Distalinės dalies ilgis yra 9 cm su įpinta viela iki pat distalinio markerio 
Hidrofilinė danga ≥ 20 cm 
1 mm markeris pagamintas iš platinos-iridžio lydinio 
Komplekte: Dilatorius, introdiuseris „Peel-away”, 9F hemostatinis vožtuvas ir 8F hemostatinio vožtuvo adapteris</t>
  </si>
  <si>
    <t>Kapsulėmis po 1 ml. Koncentracija gali būti parenkama individualiai skiedžiant su lipofiline medžiaga procedūros metu pagal AVM tipą ir tėkmės greitį.</t>
  </si>
  <si>
    <t>su Tantalo dalelėmis rentgenokontrastiškumui pasiekti;
• pasirinktinai suspensija  turi būti trijų skirtingų klampumų 12, 18, 34
• pasirinktinai suspensija  šešių variacijų:
1) Aukšto klampumo ir su standartinių rentgenokontrastiškumu;
2) Aukšto klampumo ir su 30% mažesniu rentgenokontrastiškumu;
3) standartinio klampumo – greitai embolizacijai;
4) Standartinio klampumo su 30% mažesniu rentgenokontrastiškumu (kad būtų galima lengviau įvertinti AVM sandarą po embolizacijos ir geriau kontroliuoti sušvirkščiamos medžiagos kiekį),
5) mažo klampumo – skystesnė suspensija, kad galima būtų pasiekti ir embolizuoti gilesnius darinius ir mikro-kraujagysles;
6) mažo klampumo ir mažo tankumo suspensija su 30% mažesniu rentgenokontrastiškumu, kuri apjungia prieš tai paminėtų elementus.</t>
  </si>
  <si>
    <t>Skystas polimeras, pagamintas iš etileno-vinilo-alkoholio (EVOH) kopolimero ir dimetilsulfoksido (DMSO) tirpalo su mikronizuoto tantalo dalelėmis rentgnokontrastiškumui pagerinti (tantalo kiekis nesumažintas)
Nelipnus
Kontroliuojamos embolizacijos, įšvirkštimo ir įvedimo galimybė
Galimybė sustabdyti ir pradėti iš naujo įšvirkštimą
Kontroliuojamas kateterio ištraukimas
Skirtingų klampumų: 18 (6%  EVOH), 20 (6.5% EVOH) ir 34 (8% EVOH)
Pakuotėje: 1,5ml embolizacinės medžiagos, 1,5ml DMSO ir 3 vnt. 1ml švirkštų
Pateikti priemonės multicentrinių randomizuotų studijų aprašymus neuro indikacijoms.</t>
  </si>
  <si>
    <t>skirti galinėms ir bifurkacinėms aneurizmoms;  
žemo slėgio;
bendras naudojamas kateterio ilgis turi būti 150 cm (±1cm);
baliono ilgis turi būti 7mm (±1 mm);
baliono diametras - 4 mm ir 7 mm;
baliono galiuko ilgis - 2 mm (±0,5 mm);
Proksimalus išorinis sistemos diametras - 2.8Fr, distalus - 2.5Fr  (4mm balionams); 3.0Fr (7mm balionams)
Komplektuojamas kartu su 0,010" diametro, 200cm (±2cm) ilgio mikroviela su hidrofiliniu padengimu</t>
  </si>
  <si>
    <t>skirti šoninių sienelių aneurizmoms;   
bendras naudojamas kateterio ilgis turi būti turi būti 150 cm (±1cm);   baliono ilgiai -10 mm, 15mm, 20mm, 30 mm;
baliono diametrai - 3mm, 4 mm ir 5mm;
baliono galiuko ilgis turi būti 4 mm (+/- 0.5 mm);
Išorinis proksimalus/distalus sistemos diametras - 2.8Fr/ 2.2Fr
Komplektuojamas kartu su 0,010"diametro, 200cm (±2cm) ilgio mikroviela su hidrofiliniu padengimu.</t>
  </si>
  <si>
    <t>Papildomas žymuo kateterio gale, ne tik ant baliono;
• Nominalus slėgis 6 atm arba daugiau;
• Išbandytasis slėgis 14 atm arba daugiau;
• Ilgis 8 mm arba mažiau;
• Diametrai nuo 1,5 mm arba mažesnio iki 4 mm arba didesnio;
• Kateterio išorinis distalinis skersmuo 2,7 Fr; proksimalinis 3,7 Fr; arba mažesni;
• Kateterio vidinis skersmuo 0,0165” arba didesnis;
• Kateterio naudojamas ilgis 150 cm arba daugiau;
• Balionas nuo nominalaus iki išbandytojo slėgio plečiasi:
1,5 mm ne daugiau, nei 2,2 mm;
2 mm ne daugiau, nei 2,52 mm;
2,5 mm ne daugiau, nei 2,98 mm;
3 mm ne daugiau, nei 3,73 mm;
3,5 mm ne daugiau, nei 3,97 mm;
4 mm ne daugiau, nei 4,53 mm.</t>
  </si>
  <si>
    <t>E-polished ar analogiškas metalo paviršiaus apdorojimas;
• Galai praplėsti siekiant geresnės fiksacijos implantavus;
• 3 ar daugiau aukso žymenys kiekviename stento gale;
• 3 ar daugiau žymenys transportinėje vieloje, pagal kuriuos nustatoma 90 proc., nuo kurios nebegalima atgal suskleisti stento;
• Transportinės vielos galas J formos;
• Komplektuojama su nitinoline stumiančiąja viela, naudojama su s.e.c.u.r.e GP ar analogiška technologija;
• Turi tikti arterijoms, kurių spindžiai nuo 1,5 mm arba mažesni iki 6 mm arba didesni;
• Stentų ilgių intervalas: nuo 15 mm arba trumpesnių iki 35 mm arba ilgesnių;
• Turi būti itin aukštos radialinės jėgos modelių variantai;
• Turi pralįsti pro 0,0165” arba mažesnį kateterį.</t>
  </si>
  <si>
    <t>• Proksimalinėje dalyje sudarytas iš nerūdijančio plieno pynimo, kuris užtikrina kateterio stabilumą.
• Distalinė dalis su platinos pynimu, kuris užtikrina kateterio elastingumą ir jis yra matomas procedūros metu.
• Kateterio distalinis išorinis paviršius - hidrofilinis.
• Kateterio vidinis diametras – ne mažiau kaip 088’’.
• Vidinis paviršius padengtas teflonu.
• Kateterio darbinis ilgis – ne daugiau kaip 80 cm.
• Kateterio elastinga dalis – ne mažiau kaip 4 cm.
• Kateterio išorinis diametras – ne didesnis kaip 5 F distalinėje dalyje.
• Kateterio vidinis diametras – ne mažiau kaip 6 F.
• Modifikacijos.
Kateteris turi turėti skirtingų modifikacijų galus:
- tiesus (straight),
- daugiafunkcinis (multipurpose).
• Pritaikyta ne plonesnėms, nei 0,038‘‘ storio vieloms nukreipėjoms.</t>
  </si>
  <si>
    <t>23.</t>
  </si>
  <si>
    <t>24.</t>
  </si>
  <si>
    <t>25.</t>
  </si>
  <si>
    <t>26.</t>
  </si>
  <si>
    <t>Pintas mikrokateteris iš 8 nitinolio ir 1 nerūdijančio plieno vielų.
Suderinamas su DMSO
160 cm ilgo, galiuko forma tiesi arba formuojama
Ypatingai minkšto galiuko ilgiai 50, 100 mm
Ypatingai lankčios dalies ilgiai 200, 230mm
.017’’ vidinis diametras
Proks 2,5F / distal 2,2F
2 auksniniai ORX makreriai
Komplektuojamas kartu su galiuko formavimo priemone ir vožtuvu.</t>
  </si>
  <si>
    <t xml:space="preserve">• Medžiaga sumaišyta su Tantalo dalelėmis ar lygiavertėmis rentgenokontrastiškumui pasiekti;
• Kopolimeras limpa tarpusavyje (cohesive), o ne prie arterijos sienelių (not adhesive);
• Pasirinktinai suspensija turi būti 3 klampumų – 18, 20 ir 34 sCt;
• Pakuotėje: 1,5 ml embolizacinės medžiagos, 1,5 ml DMSO, 1 x 3 ml DMSO švirkštas.    </t>
  </si>
  <si>
    <t>Smegenų trombektomijos kateteriai naudojami su aspiraciniu įrenginiu, smegenų kraujotakai atstatyti.
Sistema sudaryta iš vielos nustūmėjos, diametras ne daugiau 0,020” ir distaliniame gale esančio kateterio.
Kateteriai turi būti įvairių diametrų:
Ne daugiau 3F kateterio, kurio bendras ilgis ne mažiau 163 cm, distalinės dalies katerio ilgis ne mažiau 43cm, distalinio galo vidinis diamteras ne mažiau 0,9 mm (0,036”), išorinis diametras ne daugiau 1,2 mm (0,048”);
4F kateterio, kurio bendras ilgis ne mažiau 150 cm, distalinės dalies katerio ilgis ne mažiau 30 cm, distalinio galo vidinis diamteras ne mažiau 1,1 mm (0,043”), išorinis diametras ne daugiau 1,4 mm (0,055”);
5F kateterio, kurio bendras ilgis ne mažiau 145 cm, distalinės dalies katerio ilgis ne mažiau 25cm, distalinio galo vidinis diamteras ne mažiau 1,4 mm (0,057”), išorinis diametras ne daugiau 1,8 mm (0,072”);
6F kateterio, kurio bendras ilgis ne mažiau 145 cm, distalinės dalies katerio ilgis ne mažiau 25cm, distalinio galo vidinis diamteras ne mažiau 1,8 mm (0,069”), išorinis diametras ne daugiau 2,1 mm (0,082”);
Nukreipiamasis kateteris naudojamas su kateteriu trombams išsiurbti.
Kateteris turi būti dengtas hidrofiline danga, 8F. Vidinis diametras 0,090”. Išorinis diametras 0,108”. Ilgiai-80 cm, 90 cm, 95 cm.</t>
  </si>
  <si>
    <t>Kontroliuojamo diametro, ant įvedimo sistemos rankenos įtaisytu stumdomu jungtuku, ;
Patvirtinta indikacija vazospazmams po hemoraginio insulto gydyti;
Rentgenokontrastinis;
Trombogeniškumui sumažinti tinklelio pynimas ne daugiau 10-12 vijų.
Ilgis ne daugiau 32 mm, diametrai 1.5 mm-4.5 mm;
Naudojamas su 0.021” ID mikrokateteriu;
Ilgis ne daugiau 24 mm, diametrai 1.5 mm-3.5 mm;
Naudojamas su 0.021” ID mikrokateteriu;
Ilgis ne daugiau 22 mm, diametrai 0.5 mm-3.0 mm, aneurizmų, vazospazmų, distalinėse smegenų kraujagyslėse gydyti ;
Naudojamas su 0.017” ID mikrokateteriu;</t>
  </si>
  <si>
    <t>Išplečiamas smegenų kraujagyslių trombektomijos tinklelis. nitinolio ir platinos vielų kombinacija, pasižymintis aukštu rengenokontastiškumu, mažiausiai 12 vielų, 3 rengenokontrastiniai žymekliai
Specialia rankelnėle valdomas diametras: nuo 0,5 iki 6,0 mm, įvairaus ilgio vijos, tiesus distalinis galiukas.</t>
  </si>
  <si>
    <t>Kraujagyslių uždarymo sistema, skirta nuo 12 F iki 24 F diametro femoralinės arterijos punkcijos vietai uždaryti. Punkcijos angą uždarančios dalys pagamintos iš visiškai besirezorbuojančios medžiagos, sujungtos poliesterio siūlu, viršutinioji (kolageno pagrindu) prispaudžiama plieniniu užraktu.</t>
  </si>
  <si>
    <t>Skirti krūtinės aortos aneurizmų ir lėtinių disekacijų gydymui. Turi turėti galimybę prijungti distalinį prailgintoją (-us). Turi turėti  proksimaliniame gale aktyvios fiksacijos elementus - nedengtą stento dalį ir kabliukus, išeinančius iš dengtos proksimalinės dalies karkaso elementų, leidžiančių fiksuoti stentgraftą aortos lanke proksimaliau a.subclavia.Išorinis endoprotezo karkasas – savaime išsiskleidžiantis nitinolio atskirų karkaso žiedų stentas. Vidinė danga  – Poliesteris. Turi būti tiesaus ir siaurėjančio dizaino. Dengtos dalies ilgis nuo 105 iki 233 mm. Diametras nuo 18 iki 46 mm.  Įvedimo sistemą sudaro išorinis lankstus introdiuseris, dengtas hidrofiline danga su vidiniu pozicionuojančiu komponentu, kuris privalo likti kaip atskiras introdiuseris aortos spindžio viduje po stentgrafto išskleidimo sekančioms manipuliacijoms. Įvedimo sistemos introdiuserio diametras turi būti 16F-20F ir įvedimo introdiuserio ilgis 85 cm.  Įvedimo sistema turi užtikrinti tikslią lokalizaciją išskleidžiant stentgraftą nuosekliai nuo aortos iki klubinio galo distaline kryptimi. Komplektuojamas kartu su balionu stentgrafto modeliavimui ir fiksacijai.</t>
  </si>
  <si>
    <t>Vienkartiniai, sterilūs pilvinės aortos dalies endoprotezų proksimalinės dalies prailgintojai. Turi būti įvairaus ilgio, ilgiausias ne trumpesnis nei 73 mm. Turi būti įvairaus diametro, didžiausias – ne mažesnis nei 36 mm.&lt;p&gt; Įvedimo sistemos didžiausias diametras turi būti ne didesnis nei 22 F. Suderinamas su 0,035 colio diametro viela-pravedėju. Įvedimo sistema turi užtikrinti tikslią lokalizaciją išskleidžiant stentgraftą nuosekliai nuo aortos iki klubinio galo distaline kryptimi.</t>
  </si>
  <si>
    <t>Vienkartiniai, sterilūs pilvinės aortos dalies endoprotezų distaliniai prailgintojai (kontralateralinė koja). Turi būti įvairaus ilgio, ilgiausias – ne trumpesnis nei 122 mm. Turi būti įvairaus diametro, didžiausias – ne didesnis nei 24 mm. Skirti abdominalinės aortos endoprotezo kamieno ir kontralateralinės kojos prailginimui. Įvedimo sistemos mažiausias diametras turi būti nuo 14 F iki 16 F. Įvedimo sistemą sudaro išorinis lankstus introdiuseris, dengtas hidrofiline danga su vidiniu pozicionuojančiu komponentu, kuris privalo likti kaip atskiras introdiuseris aortos spindžio viduje po stentgrafto išskleidimo sekančioms manipuliacijoms. Suderinamas su 0,035 colio diametro viela-pravedėju. Įvedimo sistema turi rentgenkonstinį žymeklį, hidrofilinę dangą, hemostazinį vožtuvą ir nėra būtinas atskiro introdiuserio naudojimas. Išorinis endoprotezo karkasas – savaime išsiskleidžiantis nitinolio Z- formos vientisos vielos stentas. Vidinė endoprotezo danga– Poliesteris. Įvedimo sistema turi užtikrinti tikslią lokalizaciją išskleidžiant stentgraftą nuosekliai nuo aortos iki klubinio galo distaline kryptimi.</t>
  </si>
  <si>
    <t>Skirti abdominalinės aortos endoprotezo kamieno ir kontralateralinės kojos klubinės dalies distaliniam prailginimui arba klubinės arterijos stentavimui išsaugant vidinės klubinės arterijos kraujotaką. Turi būti įvairių ilgių, nuo 45 mm iki 61 mm iki bifurkuotos dalies ir nuo 41 mm iki 58 mm žemiau bifurkuotos dalies. Diametrai distaliniame gale turi būti įvairių dydžių, nuo 10 mm iki 12 mm. Bifurkacijos atšakos diametras - 8 mm. Įvedimo sistemos diametras turi būti ne didesnis nei 20 F. Įvedimo sistemą sudaro išorinis lankstus introdiuseris, dengtas hidrofiline danga su vidiniu pozicionuojančiu komponentu, kuris privalo likti kaip atskiras introdiuseris aortos spindžio viduje po stentgrafto išskleidimo sekančioms manipuliacijoms.</t>
  </si>
  <si>
    <t>Skirtas pilvinės aortos dalies dviejų klubinių atšakų (bifurkacinis) stentgrafto pagrindinio kūno konvertavimui į unolateralinį kamieną. Ilgis - nuo 80 mm iki 82 mm. Diametrai turi būti įvairių dydžių, proksimaliniame gale nuo 24 mm iki 36 mm, distaliniame gale - 12 mm. Įvedimo sistemos didžiausias  diametras turi būti ne didesnis nei 22 F. Suderinamas su 0,035 colio diametro viela-pravedėju.</t>
  </si>
  <si>
    <t>Skirtas vielų ir kitų svetimkūnių ištraukimui iš kraujagyslių spindžio, stentgrafto implantavimo metu. Sudarytas iš 4 persidengiančių nitinolinių kilpų, kilpos diametras ne mažiau nei 40 mm, kateterio diametras ne daugiau 8F, ilgis nuo 55 cm iki 100 cm, suderinamas su 0,035 viela.</t>
  </si>
  <si>
    <t>Nitinolinis savaime išsiplečiantis, tiksliai dislokuojamas stentas; 
RX segmento ilgis 30 cm; 
Stento sienelės dizainas - dvigubo tinklelio, užtikrinančio ypatingai didelę apsaugą nuo trombų; 
Tinkama pravedimo viela – 0,014“ (0.036 mm);
Skirti darbui su 5,0 Fr introdiuseriu; 
Vidinis diametras 0.074“;  
Neišskleisto stento ilgiai  nuo 25 mm iki 43 mm; Išskleisto stento ilgiai: nuo 34 mm iki 60 mm;  Neišskleisto dvigubo tinklelio ilgiai nuo 18 mm iki 40 mm; 
Išskleisto dvigubo tinklelio ilgiai nuo 22 mm iki 60 mm; 
Diametrai nuo ne mažiau 5 mm iki ne dauiau 10 mm; 
Naudojamas kateterio ilgis ne mažiau 135cm.</t>
  </si>
  <si>
    <t>Karotidinis stentas su PET tinkleliu, apsaugančiu nuo trombo protruzijos:
• Medžiaga: nitinolas.
• Stento struktūra: atvirų ląstelių stentas, atviras stentas.
• Stento ląstelės storis 240 µm.
• Stento danga: polietileno – tereftalato (PET) „Micro Mesh“ tinklelis.
• 6F RX įvedimo sistema. 
• Sistemos darbinis ilgis – ne mažesnis nei 135 cm.
• Sistema suderinama su: 8 F pagrindiniu kateteriu, 7 F pagrindiniu kateteriu, 0,014” pagrindine viela.
• Stento ilgis: 20 mm, 30 mm, 40 mm, 60 mm.
• Stento skersmuo: 6 mm, 7 mm, 8 mm, 9 mm, 10 mm.
• „Micro Mesh“ PET tinklelio matmenys: 
• PET tinklelio tankis ne didesnis kaip 20 µm.
• Atviro stento PET tinklelio akutės dydis ne didesnis nei 150 µm–180 µm.
• 4 žymenys.</t>
  </si>
  <si>
    <t>Filtro krepšelis iš nailono, padengtas hidrofiline danga, lankstus. Filtro krepšelio porų dydis ne daugiau nei 120µm
krepšelių diametrai: 5 mm (kraujagyslėms nuo 2,5mm iki 4,8 mm); 7,2 mm (kraujagyslėms  nuo 4,0mm iki 7,0 mm)
komplekte – įvedėjas (1vnt.), filtro  sistema (1vnt.), įvedimo piltuvėlis (1vnt.), viela pravedėja (1vnt.),  vielos suktukas (1vnt.), švirkštas su praplovimo antgaliu (1vnt.)
komplektas filtro pašalinimui - kateteris ištraukimui (1vnt.), vielos suktukas (1vnt.), švirkštas su praplovimo antgaliu (1vnt.)
Į kraujagyslę gali būti įvedamas kaip vientisa sistema arba kaip atskiri elementai. Galimybė palikti vielą po filtro sistemos pašalinimo iš kraujagyslės. Vielos pasirinkimas pagal lankstumą – 3 tipų, ir pagal ilgį - 190, 315 cm. 
Sistema greito pakeitimo (Rx) tipo
Ne mažiau keturių rentgenokontrastinių žymeklių su papildoma apjuosiančia  rentgenokontrastine spiralė.</t>
  </si>
  <si>
    <t>Ilgiai: 110 cm, 130 cm, 150 cm;
Išorinis diametras 2,7 Fr/ 0,90 mm;2,8 Fr/ 0,93 mm;
Vidinis diametras 0,025”/ 0,65 mm; 0,027”/ 0,70 mm;
Distalinis galas – tiesus;
3 sluoksnių kateterio struktūra: vidinis - PTFE danga, vidurinis – volframo vijos, išorinis – poliesterio elastomeras ir pigmentas su hidrofiline polimerine danga;
Modelis su integruota 0,021” viela pravedėja su rentgenokontrastiniu, 3 cm ilgio distaliniu galu, (aukso vijos).   
Galima naudoti su vaistais chemoembolizacijai, etanoliu, lipiodoliu, spiralėmis(iki 0,018'' diam.), kontrastine medžiaga, mikrosferomis(iki 900mkm), PVA dalelėmis(iki 700mkm), NBCA klijais;
Maksimalus slėgis ne mažesnis 750 psi / 5,171 kPa</t>
  </si>
  <si>
    <t>Ilgiai: 130 cm, 150 cm, 175 cm;
Siaurėjančiu vidiniu spindžiu.
Išorinis diametras (distalinis-proksimalinis) ne prasčiau nei 1,7 Fr - 2,8 Fr bei 1,9 Fr - 2,8 Fr.
Distalinis galas –  lenktas ir trigubo lenkimo formos;
3 sluoksnių kateterio struktūra: vidinis - PTFE danga, vidurinis – asimetriškai pintos volframo vijos, išorinis – poliesterio elastomeras ir pigmentas su hidrofiline polimerine danga distalinėje dalyje;
Galiukas dviejų tipų - lenktas ir trigubo lenkimo formos
Pritaikytas naudoti su 0,016” vielomis pravedėjomis;
Maksimalus slėgis ne mažesnis 900 psi / 5,171 kPa
Suderinamas su mikrosferomis iki 500 mkm diametro, lipiodoliu, etanoliu DMSO, chemoembolizacijos agentais (Epirubicin, Cisplatin, Mitomycin, Doxorubicin, Zinostatin), kontrastinėmis medžiagomis, embolizacinėmis spiralėmis iki 0,018'' diametro.</t>
  </si>
  <si>
    <t>Mikrokateterio antgalio konfigūracija – 4 tipai:
Tiesus antgalis.
45 laipsnių.
90 laipsnių.
tiesaus  tipo.
Kateterio antgalį pakaitinus garais galima keisti jo formą.
Nukreipiantysis.
Du rentgenokontrastiniai žymenys, 3 cm distalusis antgalis.
Vieno spindžio kateteris.
Vidinis skersmuo ne mažesnis nei 0,025''.
Darbinis ilgis – 115cm ,130 cm150 cm.
Išorinis kateterio skersmens gradientas proksimalusis / Distalusis – ne daugiau kaip 2,95 F/2,6 F.</t>
  </si>
  <si>
    <t>Kraujagyslių embolizacinės nustumiamos spiralės. Pagamintos iš platinos. Suderinamos su MRT. Galimybė pasirinkti be plaušelių arba su plaušeliais. Diametras ne &gt; .015“ su plaušeliais ir ne &lt; 018“ be plaušelių. 015“ diametro spiralių ilgiai ne mažesniame diapazone, kaip 2,5 - 6 cm, skirtos 2-7 mm diametro karaujagyslėms. Jos suderinamos su .021“ viela. 018“ diametro spiralių ilgiai ne mažesniame diapazone, kaip 2,5 - 15 cm., skirtos 2-11 mm.diametro kraujagyslėms. Jos suderinamos su .014“ viela. Diametras ne &gt; .032“ su plaušeliais  ir .037“ be plaušelių.  .032“ spiralių ilgiai 5-25cm/ kraujagyslės diametras 4-15 mm. 0.037“ spiralių ilgiai 3-45 cm/ kraujagyslių diametras 5-16 mm.</t>
  </si>
  <si>
    <t>Išorinio spiralės rezginio medžiaga: platina.
Vidinio spiralės rezginio medžiaga: nitinolas.
Vidinės spiralės vielos medžiaga: nitinolo SR viela.
Pirminės spiralės skersmuo: 0,020’’.
Mechaninė rezginio atjungimo sistema su nitinolo SR viela ir mechanine atjungimo rankena RH1.
Reikiami spiralės dydžiai.
Complex Standard skersmuo: 3 mm, 4 mm, 5 mm, 6 mm, 7 mm, 8 mm, 9 mm, 10 mm, 12 mm, 14 mm, 16 mm, 18 mm, 20 mm, 24 mm, 28 mm, 32 mm.
Complex Standard ilgis: 5 cm,10 cm, 12 cm, 15 cm, 20 cm, 25 cm, 30 cm, 35 cm, 40 cm, 57 cm, 60 cm.
Complex Soft skersmuo: 2 mm, 3 mm, 4 mm, 6 mm, 8 mm, 10 mm, 12 mm, 16 mm, 20 mm.
Complex Soft ilgis: 1 cm, 2 cm, 4 cm, 5 cm, 6 cm, 15 cm, 20 cm, 30 cm, 35 cm, 40 cm, 50 cm, 60 cm.
Suderinama su High flow mikrokateteriu 0,027’’, mikrokateterio skersmuo ne mažesnis nei 0,025’’</t>
  </si>
  <si>
    <t>3 mm–8 mm , 8mm-14mm skersmens kraujagyslėms.
Spiralės sandara: vidinė spiralė – nitinolas, išorinė spiralė – platina; vidinė SR bifurkacijos viela – nitinolas.
Spiralės skersmuo: 0,020''.
Spiralės tvirtinimo segmentas: 4 cm, 5 cm, 6 cm ir 8 cm.
Spiralės ilgiai: 5 cm, 15 cm, 30 cm, 45 cm,  50 cm ir 60 cm.
Mechaninis spiralės atjungimas PODH1.</t>
  </si>
  <si>
    <t>Rankena – rankinis mechaninis įrenginys spiralėms 0,020'' atjungti 
Sterilus.
Vienkartinio naudojimo.
Atjungimo būdas – momentinis atjungimo principas. 
Suderinamas su didžiųjų aneurizmų intrakranijinėmis ir periferinėmis embolinėmis spiralėmis.</t>
  </si>
  <si>
    <t>Pagaminta iš platinos arba lygiavertės medžiagos vielos, kurios vidinis spindis užpildytas hidrogelio polimeru;
Embolizacinės spiralės atskiriamos, užtikrinančios ilgalaikę mechaninę okliuziją;
Geras mechaninis stabilumas;
Spiralės gali būti repozicionuojamos procedūros metu;
Nereikia specialaus spiralių paruošimo prieš procedūrą;
Spiralių dydžiai – 0.018”; 0.035”;
Kilpelės diametras – 2 mm - 20 mm (0.018”); 4 mm - 20mm (0.035”);
Spiralės ilgis ne siauresnėse ribose nei 2 cm - 40 cm (0.018” diametro) ir ne siauresnėse ribose nei  2 cm - 39 cm (0.035”);
Tinkančios vielos pravedėjos dydis atitinkamai 0.018”; 0.035”;
Tinkamo kateterio dydis atitinkamai ne mažesnis nei 2.4Fr;  2.7 Fr;  2.8 Fr;</t>
  </si>
  <si>
    <t>Rinkinys skirtas jukstarenalinei ir pararenalinei pilvinės aortos aneurizmos gydymui. Pagrindinis kūnas susideda iš dviejų dalių-proksimalinės (su proksimaliai esančiu nedengtu stentu ir t. t.) ir bifurkacinės, prie kurios iš kontralateralinės pusės yra galimybė prijungti papildomą prailginimą. Proksimalinės dalies proksimalinis galas gali būti vieno arba dviejų stentų, 24-36 mm diametro, o distalinis proksimalinės dalies galas 22 mm skersmens. Ilgis 76-137 mm. Distalinės (bifurkacinės) dalies proksimalinis galas  24 mm –  užtikrina tvirtą susijungimą su proksimaline dalimi. Proksimalinis stentgraftas dengtoje dalyjeturi ne mažiau vienos angos ir nemažiau vienos išpjovos skirtoms pilvinėms kraujagyslėms. Angos ir išpjovos turi 3-4 auksinius markerius. Proksimalioje dalyje stengraftas turi turėti aktyvią  fiksaciją "karūnos" formos, kurią užtikrina laipsniškai išdėlioti ant nedengtos karkaso dalies kabliukai. Bifurkacinės dalies kontralateralinės pusės diametras 12 -mm – kad būtų galima prijungti prailginimą. Ilgis nuo grafto pradžios iki kontralateralinės kojos pabaigos gali būti 76 -124 mm. Ipsilateralinės pusės ilgis iki ipsilateralinės dalies pabaigos 28-62 mm. Ipsilateralinės pusės diametras 12-24 mm. Abi dalis būtina pateikti kartu.
Papildomai į rinkinį įeina abdominalinės aortos dalies stentgraftų distalinis prailgintojas, kuris turi būti įvairaus ilgio, ilgiausias – ne trumpesnis nei 122 mm. Turi būti įvairaus diametro, didžiausias – ne didesnis nei 24 mm. Skirti abdominalinės aortos endoprotezo kamieno ir kontralateralinės kojos prailginimui. Įvedimo sistemos mažiausias diametras turi būti nuo 14 F iki 16 F. Įvedimo sistemą sudaro išorinis lankstus introdiuseris, dengtas hidrofiline danga su vidiniu pozicionuojančiu komponentu, kuris privalo likti kaip atskiras introdiuseris aortos spindžio viduje po stentgrafto išskleidimo sekančioms manipuliacijoms. Suderinamas su 0,035 colio diametro viela-pravedėju. Įvedimo sistema turi rentgenkonstinį žymeklį, hidrofilinę dangą, hemostazinį vožtuvą ir nėra būtinas atskiro introdiuserio naudojimas. Išorinis endoprotezo karkasas – savaime išsiskleidžiantis nitinolio Z- formos vientisos vielos stentas. Vidinė endoprotezo danga– Poliesteris. Įvedimo sistema turi užtikrinti tikslią lokalizaciją išskleidžiant stentgraftą nuosekliai nuo aortos iki klubinio galo distaline kryptimi. Komplektuojamas kartu su balionu stentgrafto modeliavimui ir fiksacijai. Prie rinkinio sukompletuota ir turi būti mažiausiai 3 vnt. įvairaus ilgio 7 F introdiuserių, nukreipiamieji kateteriai 3 vnt. įvairių modifikacijų, 3 vnt. didelio kietumo "Extrastiff" vielos skirtos aortos  stentgraftų implantacijoms. Ilgis turi būti 260 cm  Diametras 0,035”. Lankstus vielos galiukas įvairių modifikacijų - tiesus, viengubos arba dvigubos kreivės. 3 vnt. Didelio standumo palaikanti Rosen tipo viela skirta didelio diametro stentų ir periferinių stentgaftų implantacijoms. Plieninė dengta PTFE viela. Ilgis: 145 cm. 180 cm, 260 cm. Diametras 0,035 ". Lankstus vielos galiukas viengubos J formos kreivės, ilgis 1,5 cm.</t>
  </si>
  <si>
    <t>Pilvinės aortos dalies dviejų klubinių atšakų (bifurkacinis) endoprotezo kamienas.
 Abdominaliniės aortos stentgraftas sudėtingoms anatomijoms, esant aneurizmos kaklelio kampui 60° - 75°  kaklelio fiksacijos vietos ilgis turi būti 15 mm ir daugiau ir esant aneurizmos kaklelio kampui iki 60°  kaklelio   fiksacijos vietos ilgis turi būti 10 mm ir daugiau.
Abdominalinės aortos dalies stentgraftai, dviejų klubinių atšakų (bifurkuoti):
• Turi turėti galimybę prijungti tiek proksimalinį, tiek distalinį prailgintoją;
• Privalo būti dvigubos fiksacijos - suprarenalinės ir infrarenalinės vienu metu - turi turėti graftu nedengtą proksimalaus tvirtinimo žiedą (ar stentą) su kabėmis, leidžiantį fiksuoti stentgraftą aortoje proksimaliau a. renalis ir kabliukus dengtoje dalyje žemiau inkstų arterijų, apsaugančiais nuo migracijos esant trumpam aneurizmos kaklui; 
•  Endoprotezo kūno ilgis pagal trumpąją atšaką turi būti įvairių ilgių, dengta dalis nuo 80 iki 120 mm; 
• Aortinės dalies diametrai turi būti įvairių dydžių, nuo 20 iki 36 mm;
• Klubinės dalies diametrai turi būti įvairių dydžių, nuo 9 iki 24 mm;
• Įvedimo sistemos diametras 18-19 Fr. Suderinamas su 0.035” diametro viela-pravedėju.
• Įvedimo sistema leidžia kontroliuojamą stentgrafto kūno atpalaidavimą nuo aortos iki klubinio galo distaline kryptimi.
• Turi turėti galimybę prijungti endoprotezą prailginančius komponentus
• Kartu su stentgraftu turi būti komplektuojama dvi kontralateralios klubinės arterijos dalys su įvedimo sistema, dvi kietos vielos ir balionas stentgrafto moduliacijai 
• Klubinės arterijos dalis turi būti įvairių ilgių, dengta dalis nuo 80 iki 160 mm;
• Klubinės arterijos dalies diametrai turi būti įvairių dydžių, nuo 9 iki 24 mm;
• Kontralateralios dalies įvedimo sistemos išorinis diametras ne daugiau 13-14F;
• Turi būti kūno kontralateralinės kojos tvirtinimo vietoje specialūs kabliukai, papildomai fiksuojantys klubinę koją</t>
  </si>
  <si>
    <t xml:space="preserve">Abdominalinės aortos dalies stentgraftai, vienos klubinės atšakos: 
• Esant aneurizmos kaklelio kampui iki 60°  kaklelio fiksacijos vietos ilgis turi būti 10 mm ir daugiau.
• Turi turėti galimybę prijungti proksimalinį ir distalinį prailgintojus;
• Privalo būti dvigubos fiksacijos - suprarenalinės ir infrarenalinės vienu metu - turi turėti graftu nedengtą proksimalaus tvirtinimo žiedą (ar stentą) su kabėmis, leidžiantį fiksuoti stentgraftą aortoje proksimaliau a. renalis ir kabliukus dengtoje dalyje žemiau inkstų arterijų, apsaugančiais nuo migracijos esant trumpam aneurizmos kaklui; 
• Turi būti ne trumpesni nei 100 mm;
• Aortinės dalies diametrai turi būti įvairių dydžių, nuo 20 iki 36 mm;
• Įvedimo sistemos diametras turi būti ne didesnis nei 19F
</t>
  </si>
  <si>
    <t xml:space="preserve">AAA stentgafto distalinis prailgintojas 
Abdominalinės aortos dalies stentgraftų distalinis (klubinis) prailgintojas:
• Turi būti įvairių ilgių, dengta dalis nuo 80 iki 160 mm;
• Klubinės arterijos dalies diametrai turi būti įvairių dydžių, nuo 9 iki 24 mm; tiek cilindriniai, tiek konusiniai (skirtingo proksimalaus ir distalaus diametro):
• Įvedimo sistemos išorinis diametras turi būti ne didesnis nei 14F.
• Turi būti galimybė užsakyti pagaminimui nestandartinių dydžių (diametrų ir ilgių) ir formų kojas pagal nestandartinę paciento anatomiją </t>
  </si>
  <si>
    <t xml:space="preserve">AAA stentgrafto proksimalinis prailgintojas 
Abdominalinių stentgraftų proksimalinis prailgintojas:
• Turi būti įvairių ilgių, nuo 40 iki 70 mm;
•  Privalo būti dvigubos fiksacijos - suprarenalinės ir infrarenalinės vienu metu - turi turėti graftu nedengtą proksimalaus tvirtinimo žiedą (ar stentą) su kabėmis ir kabliukus dengtoje dalyje, apsaugančiais nuo migracijos esant trumpam aneurizmos kaklui; 
• Diametras turi būti įvairių dydžių, nuo 20 iki 36 mm;
• Įvedimo sistemos išorinis diametras turi būti ne didesnis nei 19F.
</t>
  </si>
  <si>
    <t xml:space="preserve">Okliuderis su įvedimo sistema kontralateralios klubinės arterijos uždarymui:
• Įšskleisto okliuderio diametrai turi būti nuo 8 iki 24 mm;
• Įšskleisto okliuderio ilgiai turi būti nuo 31 iki 35 mm;
• Įvedimo sistemos diametras turi būti ne didesnis nei 14F
</t>
  </si>
  <si>
    <t xml:space="preserve">Kateteris OTW tipo. 
Naudojamas 0.014“ viela pravedėjas.
Kateterio galiukas - optimizuotas įėjimo profilis, pažymėtas skirtinga spalva.
Balionas pagamintas iš SCP (pusiau kristalinis polimeras), kontroliuojama atitiktis (4-6%). 
3 sulankstymų balionas.
Baliono padengimas: hidrofilinis mišinys.
Baliono žymekliai: 2 įspausti žymekliai (nulinis profilis).
Baliono diametrai 1.5; 2.0; 2.5; 3.0; 3.5; 4.0 mm. 
Baliono ilgiai: 20; 40; 70; 100; 140; 180; 220 mm. 
Distalinis šaftas: 3.1F, hidrofilinis padengimas, bendraašis (coaxial) dizainas; 150 mm ilgis (ø 1.5 / 2.0 x 20 - 100 mm); 75 mm ilgis (ø 2.0 x 140 - 220 mm ir 150 mm ilgis (ø 2.5 – 4.0 mm).
Proksimalus šaftas: 3.9F hidrofobinis padengimas, bendraašis (coaxial) dizainas, sutvirtinanti viela.
Kateterio ilgis 150 cm (ø 1.5 – 4.0 mm); 120 cm (ø 1.5 - 2.0 mm); 90 cm (ø 2.5 - 4.0 mm).
Greitas defliacijos laikas.
Nominalus slėgis 7 atm.
RBP 14 atm.
</t>
  </si>
  <si>
    <t xml:space="preserve">Įvedimo sistema OTW.
Viela pravedėjas 0.018”.
Kateterio galiukas – trumpas, kūgiškas, pažymėtas skirtinga spalva.
Balionas pagamintas iš SCP (pusiau kristalinis polimeras), kontroliuojama atitiktis (4-8%).
5 sulankstymų balionas.
Baliono padengimas: hidrofilinis mišinys.
Baliono žymekliai: 2 įspausti žymekliai (nulinis profilis).
Baliono diametrai 2.0; 2.5; 3.0; 3.5; 4.0; 5.0; 6.0; 7.0 mm.
Baliono ilgiai 20; 40; 60; 80; 120; 150; 170; 200 mm. 
Šaftas: 3.8F; 3.9F (ø 6.0 / 7.0 x 170 - 200 mm); bendraašis (coaxial) dizainas.
Kateterio ilgis 90 cm (ø 2.0 – 7.0 mm);130 cm (ø 2.5 – 7.0 mm); 150 cm (ø 2.0 mm);
4F (ø 2.0 - 5.0 mm); 5F (ø 6.0 - 7.0 mm)
Nominalus slėgis 6 atm.
RBP 15-12 atm priklausomai nuo diametro ir ilgio.
</t>
  </si>
  <si>
    <t>Balionas pagamintas iš QuadFlex medžiagos, dengtas SiLX danga, OTW. Baliono diametras: 1,25; 1,5; 2,0; 2,5; 3,0; 3,5; 4,0; 5 mm. Baliono ilgis: 15, 20, 40, 80, 100, 120, 150, 220 mm. Introdiuseris 4 F. Kateterio ilgis 100, 130, 150 cm. Viela - pravedėjas 0,014’’ arba 0,018’’. Nominalus spaudimas 6 atm visiems dydžiams, RPB iki 16 atm.</t>
  </si>
  <si>
    <t>Aukšto slėgio PTA balionai procedūroms žemiau kelių
• gero slydimo  - speciali hidrofilinė danga;
• OTW įvedimo sistema, galimybė rinktis 115-120 arba 145-150cm ilgio
• naudojami su 0,014” PTA vielomis;
• proksimalinė dalis RX ≤2.0F, OTW ≤2.8, distalinė - RX ≤3.3F, OTW ≤2.8F;
• nominalus slėgis ≥7 atm; plyšimo (RBP) slėgis visiems dydžiams ne mažiau 14atm.
• balionai įvairių ilgių (20 - 210 mm);
• diametrai 1.50-4,00 mm;
• ilgi balionai tori turėti konusio formą, distaliai plonėjantys, distalinio-proksimalinio diametrų skirtumas ne mažiau 0.5mm
• turi praeiti per 4F introdiuserį ir 5F nukreipiantį kateterį;                                                                    
• kateterio galiukas lankstus, trumpas, kūgio formos, kuo mažesnio įėjimo profilio - ≤ 0,017'.</t>
  </si>
  <si>
    <t>Balionas non-compliant tipo, turi du rentgenokontrastinius žymenis ir Checker lanksčius taškus, OTW. Baliono diametras: 3,0; 4,0; 5,0; 6,0; 7,0; 8,0; 9,0; 10,0 mm. Baliono ilgis: 20, 40, 60, 80, 100, 120, 150, 170, 200 mm. Introdiuseris 5, 6, 7 F. Kateterio ilgis 40, 80, 120, 135 cm. Viela - pravedėjas 0,035’’. Nominalus spaudimas 8 atm visiems dydžiams, RPB iki 24 atm.</t>
  </si>
  <si>
    <t xml:space="preserve">Nitinoliniai, savaime išsiskleidžiantys stentai skirti pakinklio ir sudėtingos anatomijos arterijų stentavimui.
Stento dizainas –pintas iš 6 porų elastinių nitinolio vielų, uždarų gardelių geometrijos.
Itin didelės radialinės jėgos (4 kartus didesnės nei įprastų nitinolio stentų) ir didžiulio lankstumo.
Ergonomiška kelių žingsnių įvedimo sistema, užtikrinanti tikslų stento išskleidimą ir leidžianti aktyviai kontroliuoti išskleidžiamo stento atkarpos gardelių tankį ir stento ilgį.
Rentgenokontrastiniai stento ilgio markeriai proksimaliniame ir distaliniame įvedimo sistemos gale.
Įvedimo sistema - 6 F nuo 4mm iki 7mm stentams ir 7 F – 8mm diametro stentams, sistemos ilgiai 80cm ir 120 cm 
0,014“ ir 0,018" vielai 
Stento diametrai – 4-8 mm. Stento ilgiai – 40-200 mm.
</t>
  </si>
  <si>
    <t xml:space="preserve">• Triašis sistemos dizainas leidžia kontroliuoti stento pozicionavimo metu atsiradusią trintį bei stabilizuoti stento padėtį. • Stento įvedimo sistema yra triašio veleno formos, kurį sudaro vidinės ašies įrenginys, ištraukiama mova, izoliavimo mova ir ergonominė rankena. Vidinės ašies įrenginys baigiasi lanksčiu kateterio galiuku, o prasideda Luerio movoje. Įvedimo rankenoje yra nuimamas fiksavimo kaištis, reguliavimo ratukas ir Luerio mova.
• Besisukantis prietaiso ratukas leidžia kontroliuoti stento skleidimą: vienas ratuko pasukimas trakštelėjimu informuoja apie vieną stento gardelės išsiskleidimą.
• Bet kokio dydžio diametro stentas turi tokias pačias radialinės jėgos ir spaudimo pasipriešinimo savybes.• Patentuotas, atviros gardelės principu paremtas dizainas kartu su atsvaros jungčių taškais stentui suteikia lankstumo.
• Trys jungčių taškai, esantys tarp gardelių, optimizuoja stento lankstumą ir suteikia stabilumo pozicionuojant.
• Elastingas ne tik lenkimo atžvilgiu, bet ir išilginiam natyvinės venos judesiui.• Unikalus dizainas, tikslus išbaigtumas, optimizuotas terminio apdorojimo procesas ir aukščiausios kokybės nitinolio medžiaga padeda išlaikyti ilgaamžį stento patvarumą.• Stentas tiekiamas ant 9 Fr (3.1 mm) įvedimo sistemos, įkištas per 0.89 mm (0.035 col.) vielą.• Savaime išsiplečiantis stentas, išpjautas iš nikelio-titano lydinio (nitinolo) vamzdelio ir yra atviro tinklelio formos su integruotais nitinolo žymekliais stento galiniame krašte ir priekiniame krašte. Po įvedimo stentas sukuria išorėn nukreiptą jėgą, kad išlaikytų praeinamumą.• Stento galiniame ir priekiniame galuose esantys rentgenokontrastiniai žymekliai padeda nukreipti stentą į tikslinį pažeidimą prieš įvedant stentą. Ant įvedimo rankenos yra viena Luerio mova. Reguliavimo ratukas ant įvedimo rankenos sukasi ir atitraukia ištraukiamą movą. Fiksavimo kaištis neleidžia stento įvesti prieš panaudojimą, ir jį reikia nuimti, kad būtų aktyvintas reguliavimo ratukas. Stentas yra visiškai įvestas, kai rentgenokontrastinis žymeklis ištraukiamoje movoje atsiduria už integruotų nitinolo žymeklių stento galiniame krašte. Unikalaus modelio izoliavimo mova pagerina stento įvedimo kontrolę ir tikslumą.
</t>
  </si>
  <si>
    <t>Naudojami su 0,035” PTA vielomis. Pagaminti iš kobalto-chromo lydinio. Aukšto suspaudimo ≥7 atm. Diametrai: 5,00 mm, 6,00 mm, 7,00 mm, 8,00 mm, 9,00 mm, 10,00 mm, ilgiai 18,00 mm, 28,00 mm, 38,00 mm, 58,00 mm.  Įvedimo sistemos ilgis 80 cm. 140 cm.</t>
  </si>
  <si>
    <t xml:space="preserve">Nitinoliniai, savaime išsiskleidžiantys stentai, periferinėms arterijoms ir  tulžies latakų stentavimui. Stento dizainas – banguotas formos dizainas.
Pagamintas iš nikelio- titano lydinio.
Įvedimo sistema:  lanksti, atspari užsilenkimams, pinta, pagaminta iš padengta PTFE, padengta hidrofiline danga. 
Įvedimo sistema – 4 ir 5Fr, sistemos Ilgiai įvedimo sistemos 80cm, 90cm, 120cm, 135 cm 
Stento diametrai – 3 iki 8 mm. Stento ilgiai – 20-100mm. Tinkamas su 0,014‘‘ ir 0,018" PTA vielomis
</t>
  </si>
  <si>
    <t>Vaistus išskiriantys PTA balioniniai kateteriai (OTW tipo), dengti Paclitaxel-Urea junginiu, išskiriantys vaistą Paklitakselį. Naudojami su 0,035” PTA vielomis, žemo profilio, aukšto slėgio (nominalus slėgis – ne mažiau 8 atm, baliono plyšimo slėgis (RBP) – ne mažiau 18 atm mažo diametro trumpiems ir 14atm didelio diametro ilgiems balionams), 2 rentgenokontrastiniai markeriai. Balionai įvairių ilgių (40 - 150 mm) ir diametrų (4,00 - 12,00 mm), visų diametrų balionai turi praeiti per 6F introdiuserį. Balioninio kateterių naudojamas ilgis priklausomai nuo procedūros technikos 40 cm, 80-85cm ir 130-135cm. Universalaus panaudojimo – plėtimams ir stentavimui.</t>
  </si>
  <si>
    <t>PTA balionas, dengtas Sirolimu
•	Balionas turi būti suspaustas ne mažiau, kaip per 6 klostes.
•	Įstūmimo sistema OTW („per vielą“) 0,018“ ir 0,035“ vieloms.
•	Įstūmimo sistema Rx ir OTW 0,014“ vielai.
•	Sirolimo dozė ne mažiau 1,27 mikrogramai kvadratiniam mm.
•	Sirolimo (ir baliono) paviršius turi būti slidus, tai yra, hidrofilinis.
•	Sirolimas sujungtas su fosfolipidiniu ar analogišku nešikliu.
•	Turi būti mažiau 2 rentgenokontrastinės žymės.
•	Kateterio ilgiai turi apimti ne mažesnį intervalą nuo 80 cm iki 150 cm.
•	Tinkami naudoti per 4 Fr introdiuserį ir 5 Fr kateterį nukreipiklį.
•	Baliono ilgių intervalas turi būti ne mažesnis nei nuo 2 cm iki 20 cm.
•	Baliono diametrų intervalas turi būti ne mažesnis nei nuo 1,5 mm iki 12 mm.</t>
  </si>
  <si>
    <t xml:space="preserve">Periferiniai stentai mauti ant baliono (pre-mounted). Inkstų arterijų balioninio kateterio skersmuo ≤ 5F, naudojami su 0.014” PTA vielomis, aukšto spaudimo. Nominalus spaudimas ≥ 8 atm; RBP 14-15mm. Balionai įvairių diametrų (4- 7mm) ir ilgių (10-24mm). Balioninio kateterio naudojamas ilgis  75-80 cm ir 140-150cm, specialiai modifikuotas balioninio kateterio galiukas. Stentas spec. konstrukcijos su sustiprinta (storesne) proksimaline ir plonesne distaline dalimi, leidžiančia suformuoti stento žiotis.
</t>
  </si>
  <si>
    <t xml:space="preserve">Balionu išplečiamas stentas, pagamintas iš kobalto chromo. „Double helix“ dizainas. Gijų storis 120 µm (ø 4.5 – 5.0 mm); 140 µm (ø 6.0 – 7.0 mm). Stentas padengtas proBIO (Amorphous Silicone Carbide). Proximalioje dalyje auksiniai markeriai. Stento diametrai: 4.5 mm; 5.0 mm; 6.0 mm; 7.0 mm.  Stento ilgiai: 12mm; 15 mm; 19 mm. Kateteris Rx tipo. Naudojamas su 0.014" viela pravedėju. Galiukas – minkštas, trumpas, kūgiškas. Balionas su 2 įspaustais auksiniais markeriais, kurie užtikrina nepriekaištingą matomumą ir tikslią stento vietą. Suderinama su 4F ir 5F įvedimo sistema. Kateterio ilgis: 140 cm. Nominalus slėgis 10 atm. RBP: 15 atm (ø 4.5 – 6.0 mm); 13 atm (ø 7.0 mm).
</t>
  </si>
  <si>
    <t>PTA balionas, mažinantis procedūrinių komplikacijų (disekacijų) riziką:
Skirtas naudoti su 0,014” viela procedūroms žemiau kelių (BTK), kraujagyslių diametrų diapazone nuo 2,5 iki 4mm (žingsnis ≤0,5mm), naudojant ≤5F introdiuserį
Skirtas naudoti su 0,018” viela procedūroms kitose anatomijose, kraujagyslių diametrų diapazone nuo 5 iki 6mm (žingsnis ≤1mm), naudojant ≤6F introdiuserį
Baliono dizainas – 4-8-12cm ilgio PTA balionai; įvilkti į nitinolinį tinklelį (narvą), užtikrinantį segmentuotą tolygų slėgio ir diametro pasiskirstymą į kraujagyslės sieneles per visą baliono ilgį bei stabdantį mikrodesekacijų progresiją tinklelio apribotose baliono zonose
Skirtingo ilgio (pasirinktinai) baliono kateteriai – 120, 135 bei 150cm (+/- 2cm bet kuriam ilgiui), leidžiantys taikyti įvairias prieigos taktikas
Slėgių ribos – nominalus ≥9atm ir plyšimo (RBP) ≥14atm procedūroms žemiau kelių; nominalus ≥6atm ir plyšimo (RBP) ≥12atm procedūroms iki 6mm diametro kraujagyslėse</t>
  </si>
  <si>
    <t xml:space="preserve">Sistemą sudaro: 
• aterektomijos kateteris, 
• rankena, turinti maitinimo elementais varomą variklį,
• vielos laikiklis su integruotu sukamuoju įtaisu,
• vamzdelis ir atliekų maišelis.
- Sistema skirta naudoti tik vieną kartą, visi sistemos komponentai yra sterilūs, vienkartinio naudojimo prietaisai. Kateterio dydžiai 1.5 - 2.4 mm. Darbiniai ilgiai 130 cm ir 149 cmskirta naudoti su kartu komplektuojama 0.014'' viela. - Vielos šerdis yra pagaminta iš nitinolio.
- Padengta silikonu.
- Galiuko ilgis – 5,5 cm, tiesus.
- Vielos diametras - 0,014".
- Vielos ilgis - 300 cm.
</t>
  </si>
  <si>
    <t xml:space="preserve">Sistemą sudaro: 
• aterektomijos kateteris, 
• rankena, turinti maitinimo elementais varomą variklį,
• vielos laikiklis su integruotu sukamuoju įtaisu,
• vamzdelis ir atliekų maišelis.
- Sistema skirta naudoti tik vieną kartą, visi sistemos komponentai yra sterilūs, vienkartinio naudojimo prietaisai. Kateterio dydžiai 2.2 mm ir 2.4 mm užlenkiamais galais. Darbiniai ilgiai 127 cm ir 130 cm. Skirta naudoti su kartu komplektuojama 0.014'' viela. - Vielos šerdis yra pagaminta iš nitinolio.
- Padengta silikonu.
- Galiuko ilgis – 5,5 cm, tiesus.
- Vielos diametras - 0,014".
- Vielos ilgis - 300 cm.
</t>
  </si>
  <si>
    <t xml:space="preserve">Kateteris skirtas išplėsti stenozėms klubinėje, šlaunies, iliofemoralinėje, pakinklio ir inkstų arterijose, taip pat biologinių ar sintetinių arterioveninių dializės fistulių obstrukcinių pažeidimų gydymui.
- Balionų skersmuo nuo 2 iki 8 mm (tame tarpe - 2,5; 3; 3,5; 4; 5; 6; 7 mm).
- Balionų ilgiai nuo 10 iki 200 mm (tame tarpe – 20, 40, 100 mm).
- Kateterių naudojami ilgiai: 50 cm, 90 cm, 137 cm ir 155 cm.
- Suderinami su 0,014" ir 0,018" vielomis-pravedėjais.
- Suderinami su introdiuseriu: 5F (2 - 3,5 mm balionams); 6F (2 – 8 mm balionams).
- Nominalus slėgis: 2 – 8 atm; apskaičiuotas plyšimo slėgis (RBP): 12 – 20 atm (priklausomai nuo pasirenkamo baliono).
</t>
  </si>
  <si>
    <t xml:space="preserve">Endovaskulinis revaskuliarizacijos kateteris lėtinei pilnai arterijos okliuzijai atverti su besisukančiu distaliniu antgaliniu grąžtu, turintis kamščiatraukio formos pleištus arba kabliukus kietųjų dalelių šalinimui, su baterija ar akumuliatoriumi varomu autonominiu elektriniu varikliu. Kateterio darbinis ilgis bent 100cm, storis iki 6F (2mm). Aterektominis kateteris komplektuojamas kartu su suderintu variklio, valdymo ir maitinimo bloku. </t>
  </si>
  <si>
    <t>Skirtas dengto stentgrafto pratęsimui arba krūtinės ir pilvo aortos disekuotos dalies stentavimui. Nedengtas self-expandable tipo stentas. Turi būti įvairių ilgių,  nuo 80 iki 185 mm. Diametrai turi būti nuo 36 iki 46 mm. Įvedimo sistemos diametras turi būti ne didesnis nei 16F.Įvedimo sistema turi užtikrinti tikslią lokalizaciją išskleidžiant stentgraftą nuosekliai nuo aortos iki klubinio galo distaline kryptimi.</t>
  </si>
  <si>
    <t>Didelio kietumo "Extrastiff" viela skirta aortos  stentgraftų implantacijoms. Ilgis turi būti įvairus 260 cm ir 300 cm. Diametras 0,035”. Lankstus vielos galiukas įvairių modifikacijų - tiesus, viengubos arba dvigubos kreivės. Lankstaus vielos galiuko ilgis 4 cm ir 7 cm.</t>
  </si>
  <si>
    <t xml:space="preserve">Įmovos galas suplonintas distaliniame gale, pagerinantis dilatatoriaus-įmovos perėjimą, sumažinatis rezistenciją punkcijos metu;   
Mini nukreipianti viela dengta plastiku;
Dydžiai: 4F, 5F, 6F, 7F, 8F, 9F, 10F, 11F;
Vielos ilgis 45 cm; Tinkančios mini vielos 0,025“; 0,035“;
3 padėčių sklendė;
Hemostatinis vožtuvas su “cross cut” (kryžminio pjovimo) silikoniniu disku;
Įmovos pagal dydį yra koduotos spalva ir sunumeruotos;
Nėra tarpo tarp vožtuvo ir šoninės atšakos;
Prisegamas dilatatoriaus galo užrakinimas, dydis 5F,  
Ilgis :10 cm, 25 cm  ± 0,5cm </t>
  </si>
  <si>
    <t xml:space="preserve">Išorinio paviršiaus padengimas: hidrofilinė medžiaga visame ilgyje. Vidinis paviršius padengtas teflonu leidžiantis lengvai priemonėms slysti vidiniu paviršiumi;
Įvedėjo korpusas sutvirtintas metalinėmis spiralės vijomis (nepintas) suteikdamas lankstumą ir atparumą užlenkimams.
Su tarpusavyje fiksuojančiu dilatatoriumi .
Vidinis diametras:  6Fr (ID 2.2mm; OD 2.6mm); 7Fr (ID 2.5mm; OD 3.1mm); 8Fr (ID 2.9mm; OD 3.5mm).
Introdiuserio ilgis: 70cm; 90cm.
Tinkamos vielos pravedėjos diametras 0,038 colių.
Introdiuseris tiesaus galiuko, kuris gali būti formuojamas šaltuoju būdu.
Su rentgenokontrastiniu žymeniu integruotu sienelėje ir nemažinantis vidinio spindžio.
Komplektuojamas su Check-Flo hemostatiniu vožtuvu kuris turi papildomą šoninę atšaką praplovimui ar kontrastui.
</t>
  </si>
  <si>
    <t>Išorinio paviršiaus padengimas: hidrofilinė medžiaga visame ilgyje.
Vidinis paviršius padengtas teflonu, įvedėjo korpusas sutvirtintas plieninėmis spiralės vijomis (nepintas) su dviem vidiniais lanksčiais dilatoriais: 0.018"" ir 0.035/0.038"" diametro
dydis: 4Fr; 5Fr
Didelio vidinio diametro: 4Fr - ne mažiau kaip 0,061""; 5Fr - ne mažiau kaip 0,074""
Ilgis: 90cm, 110cm
Distalinis galas ne mažiau 7 cm, minkštas, su atraumatiniu rentgenokontrastiniu galiuku, rengenokontrastinis žymeklis integruotas sienelėje ir nemažinantis vidinio spindžio.
Įvedėjo vožtuvų pasirinkimas: Tuohy-Borst, Check-Flo su šonine atšaka.</t>
  </si>
  <si>
    <t>Išorinis diametras: 4F ir 5F. Vidinis diametras 4F ne mažiau (0,040“/1,02
mm); 5F ne mažiau (0,046“/1,17 mm). Ilgiai: 65, 90 ir 110 cm, 125 cm. Viela:
0,035”- 0,038”. Modifikacijos: MOTARJEME, MOTARJEME CANE, MULTIPURPOSE A1, MW2, NEWTON (1, 2, 3,4) OSBORN, RENAL, DOUBLE CURVE, REUTER, RBI, RIM, SHEPHERD HOOK (0,8, 1), SIMMONS (1,2), STRAIGHT SELECTIVE, VERTEBRAL, SHEPHERD
FLUSH, ULTRA BOLUS FLUSH, MOD. BOLUS FLUSH, PIG FLUSH, MOD. HOOK FLUSH, BENSTON (1,2), BERENSTEIN, COBRA (1,2), HH (1,3), HOCKEY STICK, HOOK (0,8, 1), KA2, MANI, MIKAELSSON, MOD. CEREBRAL, MOD. HOOK (1,2,3), MOD. SIMMONS.</t>
  </si>
  <si>
    <t>Diametrai 4F, 5F. 4F vidinis diametras 0,040” (1,02mm), 5F 0,052” (1,32mm).
Ilgiai: 30cm, 40cm, 65cm, 80cm, 100cm, 110cm, 125cm.
Pritaikyti vielai 0.035”- 0.038”.
Hidrofilinis padengimas 25cm, 40cm. Be ir su šoninėmis skylėmis 2, 4, 6 arba 10. Modifikacijos: Bentson1, Bentson2, Berenstein, Cobra1, Cobra2, Headhunter1, Headhunter3, Hockey stick, Hook 0,8, Hook 1,0, KA2, Mani, Mikaelsson, Mod. Cerebral, Mod. Hook1, Mod. Hook2, Mod. Hook3, Modified Simmons, Motarjeme, Matarjeme cane, Multipurpose A1, MW2, Newton 1, Newton 2, Newton 3, Newton 4, Osborn, Renal double curve, Reuter, RBI, RIM, Shepherd Hook 0,8, Shepherd Hook 1,0, Simmons 1, Simmons 2, Straight Selective, Vertebral, Shepherd Flush, Ultra Bolus Flush, Mod. Bolus Flush Pigtail Flush Straight Flush Mod. Hook Flush, UAC2</t>
  </si>
  <si>
    <t>Vienkartiniai, sterilūs.
Multisegmentinė konstrukcija, suteikianti gerą judesio kontrolę ir pozicijos stabilumą.
Galiukas turi būti labai minkštas ir rentgenokontrastinis.
Įvairios anatominės konfigūracijos (RDC;RE S-SS-L;C1;C2;MP;ST,LIMA,CROSSOVER 1-2;BATES 1-2-3-4;HS; 40 laipsn.).
Didelio vidinio diametro:
6F ne mažesnis .070”
7F ne mažesnis .081”
8F ne mažesnis .091”
Atsparumas užlinkimui.
Ilgis nuo 55 iki 100 cm</t>
  </si>
  <si>
    <t>Pagamintas iš nerūdijančio plieno, kūnas iš dvigubų vijų, užtikrinančių gerą valdymą bei gerą atramą esant sudėtingoms stenozėms; 
Didelis atsparumas linkiams;
3 rentgeno kontrastiniai markeriai (1 mm; 40 mm ir 60 mm atstumu nuo distalinio galo) iš platinos ir iridžio;
Kateterio ilgiai: 65 cm; 90 cm; 135 cm; 150 cm;
Tinkama nukreipianti viela – 0.035“ ir 0.018''
Dviejų tipų galiukas – tiesus ir 30 ° kampu;
Naudojamas su 4Fr introdiuseriu;
Distalinis kateterio galas (ne mažiau kaip 400 mm) padengtas specialia hidrofiline danga; 
Atlaiko ne mažesnį nei 750 psi slėgį</t>
  </si>
  <si>
    <t>OTW atramos kateteriai, pritaikyti darbui su 0,014”, 0,018” arba 0,035” vielomis, tiesūs ir lenkto distalinio galo.
Visi turi praeiti per 5F introdiuserį.
Kateterių ilgiai: 150/135 cm, papildomai 0,018” ir 0,035” diametrų ilgis 90cm, papildomai 0,035” diametro ilgis 65cm.
Smailėjančio galo konstrukcija, sienelės dizainas užtikrina 1:1 pasukimą.
Išoriniai diametrai, ne daugiau :
0,02” vielai 0,014”; 0,023” vielai 0,018” ir 0,041” vielai 0,035”
Kūno diametrai: 0,014”- 2,0/3/0F prox/dist, 0,018” – 2,3/3,4F, 0,035” – 3,8/4,8F
Trys markeriai distaliniame gale vizualizacijai, kas 15 mm atstumu 0,014” ir 0,018” kateteriams bei kas 50 mm 0,035” kateteriui. Distaliausias markeris ne toliau, nei 2,5mm nuo distalinės angos.</t>
  </si>
  <si>
    <t>Storis: 0,014'', 0,018'', 0,035”
Ypač kietas proksimalinis galas, pagamintas iš  nitinolio bei dengtas specialia PTFE danga (dangos ilgis 155 cm/235 cm ± 5 cm priklausomai nuo vielos ilgio), užtikrinančia gerą atramą ir manevringubą esant sudėtingoms anatomijoms;
25-30 cm distalinė dalis padengta hidrofiline danga, užtikrinančia gerą praeinamumą;
Nitinolinė šerdis išlaiko vielos formą bei apsaugo nuo susisukimų.
Šerdis padengta poliuretano apvalkalu su hidrofiline ar lygiaverte danga užtikrinančia gerą slydimą bei mažinančia kraujo adheziją;
1 : 1 posūkio užtikrinimas;
Viršūnės modifikacijos: kampu;
Viršūnės smailėjimo ilgis: 5 cm ± 1 cm;
Ilgis 180 cm; 260 cm; 300 cm  ± 5 cm</t>
  </si>
  <si>
    <t>Diametras 0,014" , 0,018" ir 0,035".
Galimybė pasirinkti iš skirtingų ilgių:
130, 145, 190, 300 cm (± 3 cm).
4 cm ilgio lankstus
rengnenokontrastinis galiukas, laisvas
5 ar 10cm ilgio, tiesus arba lenktas
galas J formos, galiukas gali būti
formuojamas šaltuoju būdu.</t>
  </si>
  <si>
    <t>Diametrai 0,014"; ir 0,018"
Ilgis 190, 210, 300 cm (± 1 cm).
Vielos šerdis pagaminta iš
nerūdijančio plieno, o distalinis
galiukas iš nitinolio (nikelis + titanas).
Galimybė pasirinkti skirtingo ilgio
nitinolinį segmentą distaliniame gale
nuo 10 iki 25cm.
Viela padengta proksimalinėje dalyje hidrofobine danga, o galiukas hidrofiline danga. Galimybė pasirinkti galiuko skirtingus svorius 2.8, 3.5, 4,0 g.
1:1 posūkio užtikrinimas.
Galiukas rentgenokontrastinis ir yra galimybė formuoti norimu lenktumu.</t>
  </si>
  <si>
    <t>PTVAA nukreipiančios vielos 0.014" platinos ir nerūdijančio plieno lydinio įvairiems susiaurėjimams rekanalizuoti.                                                             
Turi būti pagamintos iš platinos ir nerūdijančio plieno lydinio spiralių, kurios viena su kita šonais nesulydytos. 
Vielos šerdis vienalyčio lydinio (monolitinė) tolygiam ir kontroliuojamam sukimo judesiui perduoti: operatoriui pasukus vielą 360° tiek pat turi pasisukti ir arterijoje esantis galiukas.
Viena viela supinta iš ne mažiau kaip 15 mikrovielų, kad distalinis galas būtų lankstus.
Vielų storis - 0,014", ilgis - ne mažesnis nei 180 cm ir ne didesnis nei 300 cm.
Galimybė prijungti vielą pratęsėją (iki 150 cm ilgio).
Pats galas nedengtas iki 2,5 cm, kad būtų padidintas vielos jautrumas.
Tiesūs ar J formos galiukai;
Galimybė polimerinio modelio;
Galas nuo 0,5 g iki 4,5 g, galas 16 cm ar daugiau rentgenokontrastiškas. PTFE danga proksimaliau.
Ne mažiau 28 cm lankstus galas.</t>
  </si>
  <si>
    <t xml:space="preserve">PTA vielos platinos ir nerūdijančio plieno lydinio.
Šerdis – monolitas (jautriam sukimo judesio perdavimui).
Vielos spiralė – iš platinos ir nerūdijančio plieno lydinio iki 12 cm ilgio.
Viena viela susukta iš bent 15 mikrovielų lankstumui padidinti.
Išorinis diametras 0.014” - 0.018”       
Ilgių intervalas ne mažiau 165-300 cm  
PTFE padengimo variantai, ne mažiau, nei nuo 10 cm iki 50 cm.
Reikalingas polimerinės vielos modelis.
Hidrofilinis dengimas distaliai.
Galo variantai:
0,008” - 0,013” storio;
Nedengtas;
Tiesus arba lenktas 1 mm;
Nusmailintas;
Kietumas – 1,0-30,0 gramų;
Rentgenokontrastinis 3-17 cm.                                                                                                                                                                                                                   </t>
  </si>
  <si>
    <t>Galiukas iš nitinolinio vamzdelio su mikroįpjovomis, leidžiančiomis naviguoti labai vingiuotose kraujagyslėse
Vielos šerdis iš nerūdijančio plieno medžiagos su smailėjančiu distaliniu galu, leidžiančiu sukurti precizišką sukimo momento perdavimą, neprarandant lankstumo
Hibridinė dangos struktūra – proksimalinis galas padengtas PTFE medžiaga, distalinis galas 25 ar 35 cm padengtas specialiu permatomu polimeriniu sluoksniu
Diametras: 0.014", 0.016"
Atraumatinis rentgenokontrastinis galiukas iš platinos/volframo spiralių 10 cm ar 20 cm ilgio
Vielos galo forma: tiesi ar J tipo 
Ilgis: 140 cm,180 cm, 200 cm, 215 cm, 300 cm</t>
  </si>
  <si>
    <t>Vienkartinės, sterilios.
Distalinis galiukas turi sukurti precizišką sukimo momento perdavimą, neprarandant lankstumo.
Vidutinės atramos nerūdijančio plieno šerdis.
Rentgenokontrastinis distalinis markeris nuo 2.0 iki 2.5 cm
Hibridinė hidrofilinės dangos struktūra - distalinis galiukas padengtas ne mažiau 35 cm, likusi dalis padengta PTFE
Diametras: 0.014"; 0.018"
Ilgis: 195 cm; 300 cm.
Distalinis galas 4 tipų (svorio) – 12 g, 18 g , 25 g, 30 g – turi padengti visą spektrą pagal vielos diametrą ir ilgi.</t>
  </si>
  <si>
    <t>Turi būti pagaminti iš polikarbonato, labai glotnaus paviršiaus, pagerinančio skysčio ir oro burbuliukų matomumą.
Jungtis – užsukama "Luer" tipo (pvz. Luer Lock, Male Luer).
Turi būti spalviškai koduoti, pasirinkimas bent iš 6 skirtingų spalvų.
Dydžiai: 1, 2, 3, 6, 10, 20, 30 ml.</t>
  </si>
  <si>
    <t xml:space="preserve">Skaidrūs, su keletu užrakinimo pakopų.
Jungtis – užsukama "Luer" tipo (pvz. Luer Lock, Male Luer)
Dydis – 60 ml
</t>
  </si>
  <si>
    <t xml:space="preserve">Stentas, pagamintas iš nerūdijančio plieno, su atviro tipo akutėmis, sumontuotas ant žemo profilio balioninio kateterio. Stento minimalus diametras 6 mm, maksimalus diametras 10 mm. Stento minimalus ilgis 18 mm, maksimalus ilgis 56 mm. Stentai iki 8 mm tinkami įvesti per 6 Fr introduserį. Įvedimos sistemos ilgis 80 cm ir 120 cm. Įvedimo sistema tinkama naudoti su 0,035" viela. </t>
  </si>
  <si>
    <t xml:space="preserve">Skirta latakų stentavimui.
Vienkart.,steril.Uždarų gardelių (closed cell) dizainas (uncovered). Stentas pintas, savaime išsiplečiantis, iš platinum rentgenokontrastinės medžiagos.Pritaikytas 0,035“ vielai. Co-axial  stento sistema užtikrinanti tikslų išskleidimą.Inovatyvus dizainas: su į apačią išplatėjusiu kilpo formos stento galais.Stentai nuo 8 iki 10 mm diametro.Stento ilgis:40,60,80,100,120 mm.Introdiuserio diametras turi būti ne daugiau 9 F.Įvedimo sistemos darbinis ilgis 75 cm
</t>
  </si>
  <si>
    <t xml:space="preserve">Kontroliuojamos biopsijos sistema
Skirta kontroliuojamai plaučių ir kitų minkštųjų audinių biopsijai. Rinkinį sudaro:
1.Trokaras 1vnt;
2. Pjaunanti kaniulė 1vnt
3. Sukama spiralinė adata. Adatos spindis: nuo 8G iki 14G, ilgis nuo 6cm iki 20cm. 1vnt;
4. Mėginio transportavimo kasetė. 1vnt
 Galimybė prijungti Luer švirkštą. Matoma ultragarso metu. </t>
  </si>
  <si>
    <t>Minkštųjų audinių biopsijos sistema, skirta kaulų ir raumenų sistemos ar ortopedijos kaulų struktūrų osteolitiniams  mėginių paėmimams.
Rinkinį sudaro:
1.Pjaunanti kaniulė 1vnt;
2. Sukama spiralinė adata. Adatos spindis: nuo 8G iki 10G, ilgis 15cm. 1vnt
3. Trokaras su patogia rankena 1vnt
4 Kaniulė1 vnt
Galimybė prijungti Luer švirkštą</t>
  </si>
  <si>
    <t>Techniniai duomenys: išorinis kateterio diametras/
ilgis cm 5/ 27, vidinis kateterio diametras Fr/ ilgis
cm 3/ 30, adatos diametras G/ ilgis cm 22/ 20,
vielos diametras inch/ ilgis cm .018/ 60.</t>
  </si>
  <si>
    <t>Turi būti 5-5.2F skresmens, ne trumpesnės nei 59 cm, komplektuojamos su 7F skersmens introdiuseriu, ne trumpesniu nei 30 cm, turinčiu rentgenokontrastinį markerį ir tinkamu dirbti su 0,035'' kreipiančiąja viela, kuri procedūros metu gali būti palikta, kad darbą būtų galima tęsti su kitomis priemonėmis po bioptato paėmimo. Introdiuseris turi turėti hemostatinį vožtuvą. Bioptato tūris turi būti ne mažesnis nei 2.25 mm3</t>
  </si>
  <si>
    <t>Rinkinį sudaro vienkartinis,  sterilus pagamintas iš  minkšos medžiagos, ne-poliuretano. Neturintis atminties sulenkimui, atsparus etilo alkoholiui. Padengtas hidrofiline danga, mažinančia trintį įvedimo metu. Distalinis kateterio galas turi  turėti rentgenokontrastinius markerius matomumui užtikrinti. Specialus siūlo užrakinimo mechanizmas  kateterio kilpai fiksuoti.  Tinkami naudoti priėjimui klasikiniu Seldingerio būdu arba naudojant trokarą. Įvairių diametrų: 8, 10, 12, 14 (±0.5) F. Tinkami naudoti su 0,038'' kreipiamąja viela ir distaliniame gale turintys ne mažiau nei 6 dideles ovalias angas skysčiui nutekėti. Distalinis galas tiesus, pasiekus drenažo vietą ir pašalinus kaniulę užrakinimo mechanizmo dėka susiformuojantis į 25 mm skersmens "pigtail" konfigūraciją. Galima pasirinkti iš keleto kateterių ilgių (15, 25, 45 (± 2) cm). Rinkinyje su standžia ir lanksčia įvedimo kaniule ir 18G adata/troakaru. Rinkinyje turi būti nerūdijančio plieno kreipiančioji viela, dengta teflonu, fiksuota šeridmi, 0,038 colių skermens, 80 (+/- 2)  cm ilgio, viename gale lenkta 3 cm spinduliu. Drenui tinkantis dilatatorius, veinkartinis, sterilus, padengtas hidrofiline danga, konuso formos, vientisas, 20 cm ilgio, išorinis skersmuo 8, 10, 12, 14 Fr, vidinis skersmuo 0,038" . Punkcinė chiba tipo adata, 20(+/-1) cm, dviejų dalių, išorinis skersmuo 18G, vidinis skersmuo 0,038 colių, su echopozityviu galiuku.</t>
  </si>
  <si>
    <t>Rinkinį sudaro vienkartinis, sterilus pagamintas iš  minkšos medžiagos, ne-poliuretano. Neturintis atminties sulenkimui, atsparus etilo alkoholiui. Padengtas hidrofiline danga, mažinančia trintį įvedimo metu. Distalinis kateterio galas turi  turėti rentgenokontrastinius markerius matomumui užtikrinti. Kateterio diametras 18, 20 Fr (±0.5) F. Tinkami naudoti su 0,038'' kreipiamąja viela ir distaliniame gale turintys ne mažiau nei 6 dideles ovalias angas skysčiui nutekėti. Distalinis galas tiesus. Kateterio ilgis 40 cm. Rinkinyje su standžia ir lanksčia įvedimo kaniule ir 18G adata/troakaru. Rinkinyje turi būti nerūdijančio plieno kreipiančioji viela, dengta teflonu, fiksuota šeridmi, 0,038 colių skermens, 80 (+/- 2)  cm ilgio, viename gale lenkta 3 cm spinduliu. Drenui tinkantis dilatatorius, veinkartinis, sterilus, padengtas hidrofiline danga, konuso formos, vientisas, 20 cm ilgio, išorinis skersmuo 8, 10, 12, 14 Fr, vidinis skersmuo 0,038" . Punkcinė chiba tipo adata, 20(+/-1) cm, dviejų dalių, išorinis skersmuo 18G, vidinis skersmuo 0,038 colių, su echopozityviu galiuku.</t>
  </si>
  <si>
    <t>Tinkami  biliariniam ar pūlinių drenažui punkciją atliekant tiesioginiu ar Seldingerio būdu. Kateteris  sterilus pagamintas iš  minkšos medžiagos, ne-poliuretano. Neturintis atminties sulenkimui, atsparus etilo alkoholiui. Padengtas hidrofiline danga, mažinančia trintį įvedimo metu. Distalinė kateterio galiukas turi turėti pigtail konfigūraciją. Kateterio intraduaodeninė dalis su 12+/-2 šononėmis skylutėmis, intraduktalinė dalis su 20+/- 4 šoninėmis skylutėmis ir rentgenokontrastiniais žymekliais, kateterį išteisinančios kaniulės - viena lanksti, kita standi.Rinkinyje turi būti nerūdijančio plieno kreipiančioji viela, dengta teflonu, fiksuota šeridmi, 0,038 colių skermens, 80 (+/- 2)  cm ilgio, viename gale lenkta 3 cm spinduliu. Drenui tinkantis dilatatorius, veinkartinis, sterilus, padengtas hidrofiline danga, konuso formos, vientisas, 20 cm ilgio, išorinis skersmuo 8, 10, 12, 14 Fr, vidinis skersmuo 0,038" . Punkcinė chiba tipo adata, 20(+/-1) cm, dviejų dalių, išorinis skersmuo 18G, vidinis skersmuo 0,038 colių, su echopozityviu galiuku.</t>
  </si>
  <si>
    <t xml:space="preserve">Tinkami  biliariniam ar pūlinių drenažui punkciją atliekant tiesioginiu ar Seldingerio būdu. Kateteris  sterilus pagamintas iš  minkšos medžiagos, ne-poliuretano. Neturintis atminties sulenkimui, atsparus etilo alkoholiui. Padengtas hidrofiline danga, mažinančia trintį įvedimo metu. Distalinė kateterio dalis turi būti lenkta 90 laipsnių kampu, galiukas turi turėti pigtail konfigūraciją. Kateterio intraduaodeninė dalis su 12+/-2 šononėmis skylutėmis, intraduktalinė dalis su 20+/- 4 šoninėmis skylutėmis ir rentgenokontrastiniais žymekliais, kateterį išteisinančios kaniulės - viena lanksti, kita standi.Rinkinyje turi būti nerūdijančio plieno kreipiančioji viela, dengta teflonu, fiksuota šeridmi, 0,038 colių skermens, 80 (+/- 2)  cm ilgio, viename gale lenkta 3 cm spinduliu. Drenui tinkantis dilatatorius, veinkartinis, sterilus, padengtas hidrofiline danga, konuso formos, vientisas, 20 cm ilgio, išorinis skersmuo  10, 12, 14 Fr, vidinis skersmuo 0,038" . Punkcinė chiba tipo adata, 20(+/-1) cm, dviejų dalių, išorinis skersmuo 18G, vidinis skersmuo 0,038 colių, su echopozityviu galiuku.Kateterio distalinis galas turi turėti ne mažiau nei 30 angų skysčiui nutekėti Įvairių diametrų: 8, 10, 12, 14 (±0.5) F. Kateterių ilgis 50 ± 2 cm. Rinkinyje turi būti nerūdijančio plieno kreipiančioji viela, dengta PTFE. Ilgiai 80, 145 cm. Diametras 0.038''. Galiuko konfigūracija J raidės, 3 mm spindžio. Lankstus galiukas 6 cm ilgio. </t>
  </si>
  <si>
    <t>Vienkartinės krioabliacijos adatos. Leidžia panaudoti aukšto slėgio dujas užšaldymui/šildymui. Krioabliacijos adatos (pagamintos iš metalo). Dydis: 1.5 mm, 2.1 mm 
Tipai: tiesus (straight) ar 90°, turi būti aktyvios zonos indikatoriai,
vizualiniai markeriai per visą adatos ilgį, spalvinis kodavimas pagal dydį.
Adatos kotelis 175 mm iš nerūdijančio plieno, padengtas Teflon™ danga
Turi tikti ICE Fx aparatui</t>
  </si>
  <si>
    <t>Aukšto klampumo cementas tinkamas suleisti specialiu injektoriumi. Pilno cemento sustingimo laikas ne mažiau 15 min ir ne daugiau 31 min, turi būti injektavimo laikas didesnis kaip prie 18 laipsnių - 11 min, o prie 23 laipsn. C - 7 min nuo maišymo pradžios, sterilus įpakavimas. Miltelių kiekis 20 g, kurie susideda iš 63,1% polimetilakrilato, 0,5 % benzolperoksido, 27,3% bariosulfato ir 9,1 % hidroksiapatito. Skystosios dalies kiekis 8,6 g, kuri susideda iš 98,5% Metilmetakrilato, 1,5% N-N Dimetil-p-toluidine, 20ppm hidrokinono.
Cemento maišytuvas, mixeris 1 vnt, uždara sistema, sterilus įpakavimas. 2 vnt kaniulių 11 G, 125mm. Adata 2 vnt, tinkanti kaniulei 11 G, 125mm	. Cemento injektorius 1 vnt hidraulinė sistema suderinama tiesiogiai su mixeriu, kaniulėmis ir adatomis, galimas slankstelio užpildymas 8cc. Sistema turi susidėti iš dviejų talpų sujungtų per vamzdelį, viena talpa užsipildo vandeniu, o į kita įsitraukia sumaišytas cementas, kuri tiesiogiai jungiasi su Kaniule.</t>
  </si>
  <si>
    <t>Vidutinio klampumo cementas tinkamas suleisti specialiu injektoriumi. Pilno cemento susstingimo laikas ne mažiau 15 min ir ne daugiau 31 min,  turi būti injektavimo laikas didesnis kaip prie 20 laipsnių - 22 min, o prie 25 laipsn. C - 12,5 min nuo maišymo pradžios, sterilus įpakavimas. Sudėtisturi būti: Milteliai (25,8g): Polimetilakrilatas 19,2%, Melitmetakrilatas/styrene copolymer 35%, Benzoyle peroksidas 0,5%, Cirkonio dioksidas 45%; Skystis (9,2g): Metilmetakrilatas 99,3%, N-N dimetil-p-toluidine 0,7%, Hidrokinonas 20 ppm. Cemento maišytuvas, mixeris 1 vnt, uždara sistema, sterilus įpakavimas. 2 vnt kaniulių, turi būti galimybė rinktis tarp 11 G ir 13 G, 125mm. Adata 2 vnt, tinkanti kaniulei 11 G, 125mm arba 13 G, 125 mm. Cemento injektorius 1 vnt sistema suderinama su mikseriu.  Privalo būti pritaikyta speciali rankenėlė sukant injektuoti cementą. Taip pat turi jungtis papildomu vamzdeliu su Kaniule.</t>
  </si>
  <si>
    <t>Žemo klampumo cementas tinkamas suleisti specialiu injektoriumi. Pilno cemento sustingimo laikas ne mažiau 15 min ir ne daugiau 31 min, 20 ml galutinio gaunamo tūrio, sterilus įpakavimas. Cemento maišytuvas, mixeris 1 vnt, uždara sistema, 40 ml talpos. 2 vnt kaniulių, kurių vidinis diametras - 3,6 mm, išorinis diametras - 4,1 mm, ilgis - 124 mm, sterilus įpakavimas. 1 vnt Kifoplastikoje naudojama adata, vienos krypties galandinimas, išorinis diametras - 3,5 mm, sterilus įpakavimas. 2 vnt, kaniulės užkimšėjas, sterilus įpakavimas. Biopsinis švirkštas 1 vnt, 20 ml, sterilus įpakavimas. Biopsinė kaniulė 1 vnt, išorinis diametras - 3,4 mm, vidinis diametras - 2,8 mm, sterilus įpakavimas. 	
Biopsinis stumoklis 1 vnt, diametras - 2,8 mm, sterilus įpakavimas.
Kaulų gražtas kifoplastikai 1 vnt, diametras - 3,4 mm, sterilus įpakavimas. 
Kifoplastikos kateteris	 2 vnt, viengubas balionas atskirai ant kiekvieno kateterio, kiekvieno baliono ilgį turi būto galima rinktis iš dydžių - 10mm, 16mm, 22mm, visų ilgių pripūstų balionų diametras 16 mm, maksimalus spaudimas galimas 27 barai, turi būti galimybė kiekvieną balioną pripildyti atskirai, sterilus įpakavimas. 
Kifoplastikos kateterio adapteris 2 vnt, Adapteriai su vožtuvu, kurio pagalba galima perjungti kurį balioną pildyti ant kateterio, sterilus įpakavimas. Kifoplastikos pompa 2 vnt, kifoplastikos pompų, 14 ml, maksimalus slėgis 30 barų, sterilus įpakavimas.  	
Slankstelių užpildymo kaniulė	 4 vnt, slakstelių užpildymo kaniulė per priekinę dalį, vienoje kanulėje turi tilpti 1,5 ml cemento, išorinis diametras - 3,4 mm, vidinis diametras - 2,9 mm, sterilus įpakavimas.  Slankstelių užpildymo stumoklis 4 vnt, diametras 2,8 mm, sterilus įpakavimas.  Slankstelių užpildymo kaniulė 2 vnt, per priekinę dalį skirta lanksčiai adatai, vienoje kanulėje turi tilpti 1,5 ml cemento, išorinis diametras - 3,4 mm, vidinis diametras - 2,9 mm, sterilus įpakavimas. Slankstelių užpildymo stumoklis 2 vnt, lankstus, diametras 2,8 mm, sterilus įpakavimas</t>
  </si>
  <si>
    <t>Nitinolio arba lygiavertės* medžiagos stentas, kuris išsiplečia
savaime. Pritaikytas dilatuoti intrakranijines arterijas paveiktas
vazospazmo, kurių diametras nuo 2 iki 4,5 mm.
Stento dizainas: vidurinėje dalyje ne daugiau kaip 2 vijos su rentgeno
kontrastiniais markeriais.
Turi būti imtinai nuo 1 iki 5 rentgeno kontrastinių markerių porų,
tame tarpe turi būti 2; 3; 4; poros.
Išorinis stento diametras ne didesnis nei 4,5 mm. Visas stento ilgis
ne ilgesnis  nei 53 mm. Darbinis stento ilgis ne ilgesnis nei 37 mm.
Pritaikytas darbui su 0.021 in ID  mikrokateteriu.
Proksimalinė  0,014'' arba 0,018'' su distaline ypatingai lanksčia,
spiraline-ašine viela.</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</si>
  <si>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</si>
  <si>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</si>
  <si>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</si>
  <si>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</si>
  <si>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</si>
  <si>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</si>
  <si>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</si>
  <si>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</si>
  <si>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</si>
  <si>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</si>
  <si>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</si>
  <si>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</si>
  <si>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</si>
  <si>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</si>
  <si>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</si>
  <si>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</si>
  <si>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</si>
  <si>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</si>
  <si>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</si>
  <si>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</si>
  <si>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</si>
  <si>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</si>
  <si>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</si>
  <si>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</si>
  <si>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</si>
  <si>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</si>
  <si>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</si>
  <si>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</si>
  <si>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</si>
  <si>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</si>
  <si>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</si>
  <si>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</si>
  <si>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</si>
  <si>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</si>
  <si>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</si>
  <si>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63.1</t>
  </si>
  <si>
    <t>63.2</t>
  </si>
  <si>
    <t>62.1</t>
  </si>
  <si>
    <t>62.2</t>
  </si>
  <si>
    <t>63.3</t>
  </si>
  <si>
    <t>63.4</t>
  </si>
  <si>
    <t>63.5</t>
  </si>
  <si>
    <t>63.6</t>
  </si>
  <si>
    <t>67.1</t>
  </si>
  <si>
    <t>67.2</t>
  </si>
  <si>
    <t>67.3</t>
  </si>
  <si>
    <t>67.4</t>
  </si>
  <si>
    <t>67.5</t>
  </si>
  <si>
    <t>68.1</t>
  </si>
  <si>
    <t>68.2</t>
  </si>
  <si>
    <t>69.1</t>
  </si>
  <si>
    <t>69.2</t>
  </si>
  <si>
    <t>69.3</t>
  </si>
  <si>
    <t>69.4</t>
  </si>
  <si>
    <t>69.5</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</si>
  <si>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</si>
  <si>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</si>
  <si>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</si>
  <si>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</si>
  <si>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</si>
  <si>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</si>
  <si>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</si>
  <si>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</si>
  <si>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</si>
  <si>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</si>
  <si>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</si>
  <si>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</si>
  <si>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</si>
  <si>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</si>
  <si>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</si>
  <si>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</si>
  <si>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</si>
  <si>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</si>
  <si>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</si>
  <si>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</si>
  <si>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</si>
  <si>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</si>
  <si>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</si>
  <si>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</si>
  <si>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</si>
  <si>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</si>
  <si>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</si>
  <si>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</si>
  <si>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</si>
  <si>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100.</t>
  </si>
  <si>
    <t>101.</t>
  </si>
  <si>
    <t>102.</t>
  </si>
  <si>
    <t>103.</t>
  </si>
  <si>
    <t>104.</t>
  </si>
  <si>
    <t>105.</t>
  </si>
  <si>
    <t>106.</t>
  </si>
  <si>
    <t>107.</t>
  </si>
  <si>
    <t>108.</t>
  </si>
  <si>
    <t>109.</t>
  </si>
  <si>
    <t>110.</t>
  </si>
  <si>
    <t>111.</t>
  </si>
  <si>
    <t>112.</t>
  </si>
  <si>
    <t>99.</t>
  </si>
  <si>
    <t>Pirkimo dalies Nr.</t>
  </si>
  <si>
    <t>Mato vienetas</t>
  </si>
  <si>
    <t>vnt</t>
  </si>
  <si>
    <t>Charakteristikos, reikalavimai</t>
  </si>
  <si>
    <t>PTVAA  vielos  0.014" platinos ir nerūdijančio plieno lydinio lėtiniams visiškiems susiaurėjimams rekanalizuoti. Pagamintos iš platinos ir nerūdijančio plieno lydinio spiralių, kurios viena su kita šonais nesulydytos.
Vielos šerdis vienalyčio lydinio (monolitinė) tolygiam ir kontroliuojamam sukimo judesiui perduoti: operatoriui pasukus vielą 360° tiek pat turi pasisukti ir arterijoje esantis galiukas. 
Viena viela supinta ir ne mažiau, kaip 15 mikro vielų, kad distalinis galas būtų lankstus.
Vielų ilgis turi apimti intervalą nuo 165 cm iki 330 cm;
Galimybė prijungti vielą pratęsiklį (iki 150 cm ilgio);
Tiesūs ar J formos galiukai;
Turi būti 1 mm J užlenkimo modelis;
Turi būti nusmailinto ir sulydytų apvijų galiuko modelis;
Turi būti polimerinės vielos modelis;
Turi būti padidintos atramos bent 2 modeliai;
Galiuko kietumas turi apimti šį intervalą: nuo 0,3 g iki 20,0 g; 
Galiukas 3 - 20 cm rentgenokontrastiškas;
Galiuko storis - ne didesnis nei 0,009”;
Ne mažiau 28 cm lankstus galas.</t>
  </si>
  <si>
    <t>išorinis kateterio paviršius dengtas hidrofiliniu sluoksniu geresniam slydimui
vidinis kateterio spindis padengtas PTFE
kateteris armuotas nerūdijančio plieno spirale, turintis kelias stangrumo zonas. Konfigūracijos:                                                                       naudojamas su ≤0,018" viela 
Distalus/proksimalus kateterio išorinis diametras - 2.7Fr/2.4Fr 
distalaus galo vidinis diametras – 0.021"
kateterio ilgis/darbinis ilgis - 158/153cm
su dviem rentgenokontrastiškais žiedais, tarp kurių atstumas - 3cm  Fiziologinio tirpalo srauto lygis (flow rate) prie 100PSI ≥0.9ml/sek                naudojamas su ≤0,021" viela 
Distalus/proksimalus kateterio išorinis diametras - 2.8Fr
distalaus galo vidinis diametras – 0.027"
kateterio ilgis/darbinis ilgis - 135/130 cm
su vienu rentgenokontrastišku žiedu. Fiziologinio tirpalo srauto lygis (flow rate) prie 100PSI ≥1.4ml/sek           
tinka dirbti su Onyx embolizacine medžiaga</t>
  </si>
  <si>
    <t>• Pintas karkasas sienelėje;
• Žymekliai gale tarp kurių yra 3 cm tarpas;
• Dviguba hidrofilinė išorinė danga;
• Vidus padengtas PTFE;
• Galiukas užlenktas 25 laipsniais arba tiesus;
• Ne mažiau 5 segmentų konstrukcija su labai minkštu, lanksčiu ir užapvalintais kraštais galiuku;     
• Laikiklis pirštams (angl. Hub) permatomas;
• Variantai:                                                                                                               - Išorinis diametras plonėja distaliai nuo 2,1 Fr iki 1,9 Fr ar mažiau; 
Vidinis diametras 0,0165” arba didesnis;
- Išorinis diametras plonėja distaliai nuo 2,5 Fr iki 2,4 Fr ar mažiau; 
Vidinis diametras 0,021” arba didesnis;
- Išorinis diametras plonėja distaliai nuo 3,6 Fr iki 3,0 Fr ar mažiau; 
Vidinis diametras 0,027” arba didesnis;
- Išorinis diametras plonėja distaliai nuo 4,2 Fr iki 3,9 Fr ar mažiau; 
Vidinis diametras 0,039” arba didesnis;
- Išorinis diametras plonėja distaliai nuo 5,3 Fr iki 5 Fr ar mažiau; 
Vidinis diametras 0,052” arba didesnis;
- Išorinis diametras plonėja distaliai nuo 6,3 Fr iki 6,1 Fr ar mažiau; 
Vidinis diametras 0,065” arba didesnis;
• Ilgis 155 cm arba didesnis.</t>
  </si>
  <si>
    <t>Mikrokateteriai embolizavimo procedūroms ir selektyviam vaistų ar kontrasto suleidimui:
•	galiukas:
su platinos rentgenokontrastine žyme, ne mažesne, nei 0,5 mm;
vidus dengtas teflonu;
paplonintas iki 1,9 F
poliuretaninis
galiuko išorinio skersmens variantai: 1,98 F, 2,2 F ir 2,6 F; 
•	tiesus arba 45° lenktumo galiukas, sudarytas iš dviejų dalių, kurių viena ne mažiau nei 0,9 mm rentgenokontrastiška, kita - ne mažiau nei 1,2 mm itin lanksti (distaliai);
•	mikrokateterio vidus padengtas PTFE, išorė padengta hidrofiline danga ne ilgesniame, nei 65 cm segmente;
•	mikrokateteris pagamintas iš supinto volframo;
•	naudingas ilgis - nuo 105 cm iki 150 cm;
•	vidinis spindis – ne mažesnis, nei 0,022” 1,98 F mikrokateterio; ir ne mažesnis nei 0,027" 2,6 F mikrokateteriui;
•	tinkančios nukreipiančiosios vielos: ne didesnė nei 0,018” 1,98 F mikrokateteriui ir ne didesnė nei 0,021" 2,6 F mikrokateteriui;
•	kontrasto pralaidumas turi siekti 5 ml/sek;
•	vidinis tūris (angl. „dead volume“) turi būti 0,43 ml arba mažesnis;
•	atlaiko ne mažesnį nei 1000 psi slėgį.
•	pakuojama su viela nukreipikle, kuri turi būti:
Užlenkta 80 laipsnių arba tiesi; 0,021“ storio arba storesnė; 160 cm arba ilgesnė; Polimerinė; Hidrofilinė Nitinoliniu galu.</t>
  </si>
  <si>
    <t xml:space="preserve">Spec. mikrosferos, skirtos prisipildyti vaistus,  piktybinius auglius maitinančių kraujagyslių transarterinei chemoembolizacijai ir šių vaistų lokaliam, kontroliuojamam pristatymui bei išskyrimui į naviką;
Pasižymi itin dideliu vaisto išskyrimu - būtina;
Apvalios, minkštos;
Sintetinės, pagamintos iš PEG (Polieteleno Glikolio).;
Nelimpančios prie kateterio sienelių bei tarpusavyje;
Tiksliai kalibruotos pagal dydį;
Mikrosferos nudažytos žaliai; 
Dydžiai: 100µm ±25; 200µm ±50; 400µm ±50; 
Kiekvieno dydžio pakuotė pažymėta skirtinga spalva;
Tūris: 2 ml sferų ir 4 ml PSBS;                                                                                 Pateikiamos 20 cc steriliuose švirkštuose;
Naudojamos su ne mažiau kaip keturiais vaistais: doksorubicinu, idarubicinu, irinotekanu bei epirubicinu.
</t>
  </si>
  <si>
    <t xml:space="preserve">PTA balioniniai kateteriai rutininėms procedūroms (OTW tipo)                                  • gero slydimo, baliono galai su hidrofiline danga, centrinė baliono dalis be dangos, kad išvengti išilginės dislokacijos plėtimo metu;
• naudojami su 0,035” PTA vielomis;
• žemo profilio:
• aukšto slėgio (nominalus slėgis – ne mažiau 8 atm, baliono plyšimo slėgis (RBP) – ne mažiau 18 atm mažo diametro trumpiems ir 11atm didelio diametro ilgiems balionams);
• 2 rentgenokontrastiniai markeriai;
• balionai įvairių ilgių (20 - 300 mm) ir diametrų (3,00 - 12,00 mm), visų diametrų balionai turi praeiti per 5F introdiuserį;
• balioninio kateterių naudojamas ilgis priklausomai nuo procedūros technikos 80-85cm ir 130-135cm;
• universalaus panaudojimo – plėtimams ir stentavimui;
</t>
  </si>
  <si>
    <t>Savaime išsiplečiantys stentai 0,035 vielai ilgi
Sienelės storis - 0,0096"
Radialinė išsiplėtimo jėga 6,3 g/mm
Skirti naudoti su 0.035" viela - pravedėju,  6Fr introdiuseriu (visų diametrų stentams)
Įvedimo kateterio ilgis - 80cm ir 120 cm
Stento pynimas –spiralinio tipo, jungiant zigzaginius elementus įstrižai kas trečią viršūnę ir tiesiai –tai suteikia stentui ypatingą lankstumą, atsparumą užlinkimui ir radialinę jėgą
Įvedimo sistema, su vidiniu užrakinimo mechanizmu (EX.P.R.T.), sulaikančiu stentą nuo pirmalaikio išsiskleidimo
Lankstus atraumatinis įvedimo kateterio galiukas, įėjimo profilis - 0.079"
Rentgenokontrastiški tantalo markeriai ant abiejų stento galų (visų diametrų ir ilgių stentams)
0% sutrumpėjimas po išskleidimo
Neišplatėjantys stentų galai
Stentų išmatavimai:
Diametrams: 5mm, 6mm, 7mm, 8mm; -  ilgiai 20mm, 30mm, 40mm, 60mm, 80mm, 100mm; 120mm; 150mm
Diametrams 6mm, 7mm, 8mm - ilgis 200mm
Diametrams 9-10-12-14mm – ilgis 20mm, 30mm, 40mm, 60mm, 80mm</t>
  </si>
  <si>
    <t>PTA kobalto chromo stentai skirti klubinėms arterijoms, dengti gryna anglimi, OTW tipo
Stentų parametrai:
• kobalto-chromo lydinio stentas;
• dengti gryna anglimi;
• skirti klubinėms arterijos stentuoti;
• metalo-arterijos santykis 11/16;
• ant stentų ≥ 2 rentgenokontrastiniai žymenys;
• vijos storis ≤ 0,175 mm;
• sutrumpėjimas išplėtimo metu – 0 %;
• ilgiai  ≥ 19 iki  ≤ 59 mm;
• diamentrai  ≥ 6,00 iki  ≤ 10,00 mm;
Balioninių kateterių parametrai:
• ilgiai  ≥  75 iki  ≤  135 cm;
• OTW  sistema, naudojama su 0,035” PTA vielomis;
• naudojami su ≤ 6 F introdiuseriais;</t>
  </si>
  <si>
    <t>113.</t>
  </si>
  <si>
    <t>Punkcijos angą uždarančios dalys pagamintos iš visiškai besirezorbuojančios medžiagos. Komplektuojama su: 70±5 cm styga su “J” formos galu (6F – 0,035 colio diametras, 8F – 0,038 colio diametras), arteriotominiu nukreipėju, įvedimo kateteriu. V-Twist kolageno įvedimo technologija. Galima naudoti antegradinei ir retrogradinei arterijų punkcijai uždaryti.</t>
  </si>
  <si>
    <t>114.</t>
  </si>
  <si>
    <t xml:space="preserve">Sterilus, poliuretaninis, 16 Fr, 90 cm ilgio, su ilgio žymėmis, su dviem lateksiniais 15 ml balionėliais, ne mažiau nei 26 angos, išdėstytos tarp balionėlių. </t>
  </si>
  <si>
    <t>115.</t>
  </si>
  <si>
    <t xml:space="preserve">Specialios formos introdiuseriai užtikrinantys mažesnį krešumą, 
Dydžiai  10F,11F,12F,14F ilgis 11cm, 25cm vielos diametras 0,035” (ilgis 45 cm prie introdiuserio 11 cm ilgio ir 80 cm prie introdiuserio 25 cm ilgio)
Introdiuseriai su rengenokontrastiniu galiuku,
Visi introdiuseriai su 3 padėčių sklende,
Introdiuserio fiksatorius besisukantis apie savo ašį,
Įmovos pagal dydį yra koduotos spalva.
</t>
  </si>
  <si>
    <t>Kateteris padengtas nailonu, vidinis spindis padengtas PTFE. Mažiausias išorinis spindis 5 F. Mažiausias vidinis spindis 0,056" ± 0,003", didžiausias vidinis spindis 0,098"± 0,003''. Minkštas rentgenokontrastinis galiukas. Kateterio ilgis ≤ 80 ± 2 cm. Modifikacijos: JL, JR, JCL, AL, EBU, JR, MPA, Hockey stick, AR, JFL, JFR, RB, RBL ir kiti.</t>
  </si>
  <si>
    <t>Vienkartinis. Tūris 150 ml. MEDRAD (MARK V) tipo aukšto slėgio injektoriui.</t>
  </si>
  <si>
    <t>Luer-Luer ML-ML (“vyriška”-“vyriška”) abiejuose galuose prisukama vienkartinė sterili jungtis</t>
  </si>
  <si>
    <t>Pritaikyta aukštam slėgiui (ne mažiau1200 PSI). Lanksti, mažo išorinio diametro 3-4±1,3mm, permatoma. Su skirtingais konektoriais (F/M) ir vienodais (M/M ir F/F) abiejuose galuose. Ilgis nuo 50 cm iki 100 cm.</t>
  </si>
  <si>
    <t>116.</t>
  </si>
  <si>
    <t>117.</t>
  </si>
  <si>
    <t>118.</t>
  </si>
  <si>
    <t>119.</t>
  </si>
  <si>
    <t>33141210-5 Balioninis kateteris neuro procedūroms</t>
  </si>
  <si>
    <t>Naudojamas gydyti sudėtingas intrakranijines , plataus kaklo bifurkacines aneurizmas. 
Stento struktūra: proksimalinė stento dalis skirta fiksuoti kraujagyslės spindyje, distalinės dalies karūnos lapeliai skirti prilaikyti embolizacinėms spiralėms aneurizmoje. Yra versija su nailono tinkleliu sulaikančiu embolizacines spirales.
Lapelių matmenys (mm) - 4, 5 , 6, 8 , 7, 10, 12 , 15
Stento ilgiai (mm) – 15, 20, 25 
Stento diametrai – 3, 4 mm (max. kraujagyslės skersmuo – 3,7 mm, min. kraujagyslės diametras – 2,2 mm)
Elektrolitinis stento atskyrimo mechanizmas</t>
  </si>
  <si>
    <t>Kateterio diametras 0.010" ir 0.014"                                                                                                                         Visi kateteriai naudojami su 0,014" viela .                                                                                             Proksimalus/distalus kateterio išorinis diametras 2.1Fr/1.7Fr ir 2.4Fr/1.9Fr.                                                            Proksimalus/distalus kateterio vidinis diametras -  0.017"
kateterio bendras ilgis 155 cm (±1cm), darbinis ilgis - 150 cm  (±1cm). Kateteris turi 4 stangrumo zonas: 1-su  neilonu, 2-su pebax'u, 3-su nitinolinėm vijom, 4 - su PTFE padengimu
išorinis kateterio paviršius dengtas specialia medžiaga, pagerinančia slydimą
Kateterio plyšimo slėgis (RBP) - ≤ 250 psi
nukreipiantis kateteris 5Fr diametro
su dviem rentgenokontrastiškais žiedais
galiuko konfigūracija - tiesi, 45° 2,5mm ilgio,  90° 5mm ilgio                                                                           galimybė galiuką konfigūruoti
Nereikalingas kateterio tūris - ≤0.34mL
tinka dirbti su Onyx embolizacine medžiaga ir suderinamas su DMSO</t>
  </si>
  <si>
    <t>Smegenų trombektomijos reperfuzijos kateteriai, tinkami skyriuje turimam aspiraciniam įrenginiui Penumbra Max Pump:• Galimi išorinių ir vidinių diametrų variantai:
a) jei išorinis proksimalinis ≤ 4,7 Fr, distalinis ≤ 3,8 Fr, tai vidinis proksimalinis ≥ 0,043'', distalinis ≥ 0,035'';
b) jei išorinis proksimalinis ≤ 6,0 Fr, distalinis ≤ 4,3 Fr, tai vidinis proksimalinis ≥ 0,064'', distalinis ≥ 0,041'';
c) jei išorinis proksimalinis ≤ 6,0 Fr, distalinis ≤ 5,0 Fr, tai vidinis proksimalinis ≥ 0,064'', distalinis ≥ 0,054'';
d) jei išorinis proksimalinis ≤ 6,0 Fr, distalinis ≤ 5,4 Fr, tai vidinis proksimalinis ≥ 0,068'', distalinis ≥ 0,060'';
e) jei išorinis proksimalinis ≤ 6,0 Fr, distalinis ≤ 5,75 Fr, tai vidinis proksimalinis ≥ 0,068'', distalinis ≥ 0,064'';
f) jei išorinis proksimalinis ≤ 6,0 Fr, distalinis ≤ 5,75 Fr, tai vidinis proksimalinis ≥ 0,068'', distalinis ≥ 0,068''
• Galimybė panaudoti separatorius, kurių išorinis diametras yra šiek tiek mažesnis, nei atitinkamo reperfuzijos kateterio vidinis diametras. • Kateteris sudarytas iš 12–14 pereinamųjų zonų, užtikrinančių kateterio lankstumą.
• Kateterio struktūra: proksimalioji kateterio dalis – nerūdijančio plieno spiralės tinklelis, distalioji kateterio dalis – nitinolo spiralės tinklelis. • Lanksčios distaliosios dalies ilgis – ne mažesnis nei 30 cm, dalis pritaikyta patekti prie ypač išsiraizgiusių kraujagyslių.Vienkartiniai indai pritaikyti trombų atsiurbimo sistemos daugkartinio naudojimo siurbliui  • Naudingų ilgių diapazonas nuo 130 cm iki 158 cm. • 14 strandumo mažėjimo zonų per visą ilgį nuo distalinio iki proksimalinio galo; • Nitinolinės spiralės armavimas per visą ilgį. • Apvalios spiralės pakaitomis susuktos su plokščiomis spiralėmis. • Platinos žymeklis distalinėje dalyje. • Specialaus polimero galiukas. • Komplektuojamas kart+D42u su specialiu prailginimo kateteriu:
Sterilus. Darbinis ilgis – ne mažesnis kaip 285 cm. Proksimalioji jungtis – jungiklis su on/off (įjungta/išjungta) funkcija. Proksimalioji jungtis – su „Luer lock“ tipo sukamuoju adapteriu. Suderinamas su tromboektomijos reperfuziniu kateteriu. Suderinamas su aspiracijos siurbliu. • Sujungiamas su skyriuje esančiu aspiracijos įrenginiu. Komplekte vienkartiniai indai aspiracinei sistemai.</t>
  </si>
  <si>
    <t>Didelio diametro introdiuseriai aortos stentavimui ir kitoms masyviom procedūroms atlikti: :                                   • Susideda iš introdiuserio su vožtuvu bei plovimo šaka ir obturatoriaus;                                                                  • Introdiuserio ilgis 30+/-2cm ir 65+/-2cm;                                                                                                                    • Itin gero lankstumo,  dengtas hidrofiline danga, pritaikytas darbui su 0,035“ viela; 
• Vožtuvas turi užtikrinti visišką hermetiškumą po daugkartinio maksimalaus dydžio priemonių įvedimo ir ištraukimo;
• Dydžiai 12-26F.</t>
  </si>
  <si>
    <t>Rinkinys skirtas perkutaninei biopsijai iš slankstelio paimti. 
Sterilios pakuotės sudedamosios dalys:                                                                                                                          1. Pjaunanti kaniulė 2vnt;                                                                                                                                                 2. Trokaras 1vnt;                                                                                                                                                                3.  Biopsinė adata su stiletu 8G-10G su užkarpomis distaliniame gale biopsinės medžiagos paėmimui  15cm ilgio,  1vnt.</t>
  </si>
  <si>
    <t>Žemo klampumo cementas tinkamas suleisti specialiu injektoriumi. Pilno cemento sustingimo laikas ne mažiau 15 min ir ne daugiau 31 min, 20 ml galutinio gaunamo tūrio, sterilus įpakavimas. Cemento maišytuvas, mixeris 1 vnt, uždara sistema, 40 ml talpos, sterilus įpakavimas. 2 vnt kaniulių, kurių vidinis diametras - 3,6 mm, išorinis diametras - 4,1 mm, ilgis - 124 mm, sterilus įpakavimas. 1 vnt Kifoplastikoje naudojama adata, vienos krypties galandinimas, išorinis diametras - 3,5 mm, sterilus įpakavimas2 vnt, kaniulės užkimšėjas, sterilus įpakavimas. Biopsinis švirkštas, 1 vnt, 20 ml, sterilus įpakavimas. 	
Biopsinė kaniulė 1 vnt, išorinis diametras - 3,4 mm, vidinis diametras - 2,8 mm, sterilus įpakavimas.	
Biopsinis stumoklis 1 vnt, diametras - 2,8 mm, sterilus įpakavimas.
Kaulų gražtas kifoplastikai 1 vnt, diametras - 3,4 mm, sterilus įpakavimas.
Kifoplastikos kateteris 2 vnt, dvigubas balionas atskirai ant kiekvieno kateterio, kiekvieno baliono ilgis - 8 mm,  diametras 16 mm, maksimalus spaudimas galimas 27 barai, turi būti galimybė kiekvieną balioną pripildyti atskirai, sterilus įpakavimas.	
Kifoplastikos kateterio adapteriai su vožtuvu, kurio pagalba galima perjungti kurį balioną pildyti ant kateterio, sterilus įpakavimas.
Kifoplastikos pompos 2 vnt, 14 ml, maksimalus slėgis 30 barų, sterilus įpakavimas.
Slankstelių užpildymo kaniulės 4 vnt - per priekinę dalį, vienoje kanulėje turi tilpti 1,5 ml cemento, išorinis diametras - 3,4 mm, vidinis diametras - 2,9 mm, sterilus įpakavimas	
Slankstelių užpildymo stumokliai 4 vnt, diametras 2,8 mm, sterilus įpakavimas.	
Slankstelių užpildymo kaniulė	s 2 vnt, per priekinę dalį skirta lanksčiai adatai, vienoje kanulėje turi tilpti 1,5 ml cemento, išorinis diametras - 3,4 mm, vidinis diametras - 2,9 mm, sterilus įpakavimas	
Slankstelių užpildymo stumoklis 2 vnt, slakstelių užpildymo stumoklis lankstus, diametras 2,8 mm, sterilus įpakavimas.</t>
  </si>
  <si>
    <t xml:space="preserve">Vienkart.,steril.
Apsauginis filtras iš poliurethano medžiagos (110 µg/ mm²)
Rentgeno kontrastinė nitinolinė gaudyklė
Tinkantys 0.014‘‘ vielai 
Distalinis galas rentgenokontrastinis, spiralinio tipo 
Ilgis: 190 cm, 300 cm
Tinkantys introdiuseris  - 6F
Galimybė prijungti vielą pratęsėją (iki 150 cm ilgio)
Įvedimo sistema su pilnai paruošta (‘‘preloaded‘‘) apsaugine viela, Peel-away tipo
</t>
  </si>
  <si>
    <t>Pagaminti iš suspausto biodegraduojančio polimero, kuris po kontakto su krauju išsiplečia. Kamščio distaliniame gale yra “inkaravimo” spiralė, užtikrinanti kamščio stabilumą didelės kraujo tėkmės aplinkoje. Spiralė pagaminta iš nitinolio. Kamščio proksimaliame gale yra rengenokontrastinis markeris. Išsiplėtusio kamščio diametras 6 mm, rengenokontrastinio markerio diametras 0.81 mm, naudojamas su kateteriu, kurio min. diametras 4F, 8 mm, rengenokontrastinio markerio diametras 1.17 mm, naudojamas su kateteriu, kurio min. diametras 5F, 12 mm, rengenokontrastinio markerio diametras 1.65 mm, naudojamas su kateteriu, kurio min. diametras 6F. “Inkaravimo” spiralės diametrai 7 mm, 9 mm ir 13 mm. “Inkaravimo” spiralės ilgiai 8 mm, 9 mm ir 15.5 mm. Naudojami su 0,035” “non tapered” vielomis.</t>
  </si>
  <si>
    <t>Skirtas abdominalinės aortos dalies aneurizmų gydymui. Pilvinės aortos dalies dviejų klubinių atšakų (bifurkacinis) endoprotezo kamienas. Suprarenalinė fiksacija. Išorinis endoprotezo karkasas – savaime išsiskleidžiantis plieno Z- formos stentas. Vidinė danga – poliesteris. Dizainas: triguba modulinė sistema, sudaryta iš pagrindinio korpuso ir dviejų klubinių atšakų. Proksimalinis endoprotezo galas turi specialią atidengtą dalį dėl suprarenalinės fiksacijos. Pagrindinio kūno proksimalaus galo aktyvią suprarenalinę fiksaciją užtikrina laipsniškai išdėlioti ant nedengtos karkaso dalies kabliukai. Kūno proksimalus galas turi ne mažiau keturių auksinių rentgenokontrastinių markerių. Kūno kontralateralinė atšaka turi specialų « V » formos aukso rentgenokontrastinį žymeklį.  Endoprotezo kūno ilgis pagal trumpąją atšaką nuo 82 mm iki 149 mm ir proksimalinis diametras nuo 22 mm iki 36 mm. Įvedimo sistemos diametras nuo 18 F iki 22 F. Įvedimo sistemą sudaro išorinis lankstus introdiuseris, dengtas hidrofiline danga su vidiniu pozicionuojančiu komponentu, kuris privalo likti kaip atskiras introdiuseris aortos spindžio viduje po stentgrafto išskleidimo sekančioms manipuliacijoms. Suderinamas su 0,035 colio diametro viela-pravedėju. Įvedimo sistema esant būtinybei leidžia repozicionuoti endoprotezą pusiau išskleistoje būsenoje. Įvedimo sistema leidžia kontroliuojamą stentgrafto kūno atpalaidavimą nuo aortos iki klubinio galo distaline kryptimi. Įvedimo sistema turi fiksuojančio suprarenaliną žiedą pravedėjo išpalaidavimo mechanizmą. Įvedimo sistema turi fiksuojančio ipsilateralinės atšakos distalinį galą pravedėjo išpalaidavimo mechanizmą. Turi turėti galimybę prijungti endoprotezą prailginančius komponentus. Turi turėti galimybę būti konvertuojamas į vienos klubinės atšakos stentgraftą specialaus konverterio pagalba. Turi būti galimybė uždaryti klubinę arteriją specialiu klubiniu uždarikliu. Turi būti galimybė pritaikyti fenestruotą pagrindinį kūną esant trumpam aneurizmos kakleliui. Turi būti galimybė prijungti ipsi arba kontralateralinę koją su prijungiama vidinės klubinės arterijos atšaka. Kartu su stentgraftu turi būti komplektuojama kontralaterali klubinės arterijos dalis su įvedimo sistema. Klubinės arterijos dalis turi būti įvairių ilgių, dengta dalis nuo 39 mm iki 122 mm. Klubinės arterijos dalies diametrai turi būti įvairių dydžių, nuo 9 iki 24 mm. Kontralateralios dalies įvedimo sistemos išorinis diametras ne daugiau 16F. Komplektuojamas kartu su balionu stentgrafto modeliavimui ir fiksacijai.</t>
  </si>
  <si>
    <t>Skirtas abdominalinės aortos dalies aneurizmų gydymui. Pilvinės aortos dalies dviejų klubinių atšakų (bifurkacinis) endoprotezo kamienas. Suprarenalinė fiksacija. Išorinis endoprotezo karkasas – savaime išsiskleidžiantis nitinolio atskirų karkaso žiedų stentas. Vidinė danga  – poliesteris. Dizainas: triguba modulinė sistema, sudaryta iš pagrindinio korpuso ir dviejų klubinių atšakų. Pagrindinis protezo kūnas turi žemą bifurkaciją, kuri suteikia išilginį protezo standumą. Proksimalinis endoprotezo galas turi specialią atidengtą dalį dėl suprarenalinės fiksacijos. Kūno proksimalus galas turi keturis auksinius rentgenokontrastinius markerius. Kūno kontralateralinė atšaka turi specialų « V » formos aukso rentgenokontrastinį žymeklį. Endoprotezo kūno ilgis pagal trumpąją atšaką nuo 70 mm iki 128 mm ir proksimalinis diametras nuo 22 mm iki 36 m. Įvedimo sistemos diametras nuo 16 F iki 17 F. Įvedimo sistemą sudaro išorinis lankstus introdiuseris, dengtas hidrofiline danga su vidiniu pozicionuojančiu komponentu, kuris privalo likti kaip atskiras introdiuseris aortos spindžio viduje po stentgrafto išskleidimo sekančioms manipuliacijoms. Suderinamas su 0,035 colio diametro viela-pravedėju. Įvedimo sistema esant būtinybei leidžia repozicionuoti endoprotezą pusiau išskleistoje būsenoje. Įvedimo sistema leidžia kontroliuojamą stentgrafto kūno atpalaidavimą nuo aortos iki klubinio galo distaline kryptimi. Įvedimo sistema turi fiksuojančių suprarenalinį žiedą pravedėjų išpalaidavimo mechanizmą. Įvedimo sistema turi fiksuojančio ipsilateralinės atšakos distalinį galą pravedėjo išpalaidavimo mechanizmą.&lt;p&gt; Turi turėti galimybę prijungti endoprotezą prailginančius komponentus&lt;p&gt; Turi turėti galimybę būti konvertuojamas į vienos klubinės atšakos stentgraftą specialaus konverterio pagalba. &lt;p&gt; Turi būti galimybė uždaryti klubinę arteriją specialiu klubiniu uždarikliu. Turi būti galimybė pritaikyti fenestruotą pagrindinį kūną esant trumpam aneurizmos kakleliui. &lt;p&gt; Turi būti galimybė prijungti ipsi arba kontralateralinę koją su prijungiama vidinės klubinės arterijos atšaka. Kartu su stentgraftu turi būti komplektuojama kontralaterali klubinės arterijos dalis su įvedimo sistema. &lt;p&gt; Klubinės arterijos dalis turi būti įvairių ilgių, dengta dalis nuo 39 mm iki 122 mm. Klubinės arterijos dalies diametrai turi būti įvairių dydžių, nuo 9 iki 24 mm. &lt;p&gt; Kontralateralios dalies įvedimo sistemos diametras ne daugiau 16F. Komplektuojamas kartu su balionu stentgrafto modeliavimui ir fiksacijai."</t>
  </si>
  <si>
    <t>Torokalinės aortos dalies stentgraftas:  • Turi turėti galimybę prijungti distalinį prailgintoją (-us); • Turi turėti graftu nedengtą proksimalaus tvirtinimo žiedą (ar stentą), leidžiantį fiksuoti stentgraftą aortos lanke proksimaliau a. subclavia;
• Nedengtas proksimalaus tvirtinimo žiedas skleidžiamas nepriklausomai nuo viso stentgrafto.
• Dengtos dalies ilgis nuo 115 iki 215 mm; • Diametras nuo 22 iki 46 mm; • Įvedimo sistemos išorinis diametras turi būti ne didesnis nei 25F; • Įvedimo sistema turi užtikrinti tikslią lokalizaciją išskleidžiant stentgraftą dviem būdais – laipsniškai arba staigiai;  • Komplektuojamas kartu su balionu stentgrafto modeliavimui ir fiksacijai.</t>
  </si>
  <si>
    <t>Torakalinės aortos dalies stentgrafto distalinis prailgintojas: • Turi būti įvairių ilgių, dengta dalis nuo 105 iki 200 mm; • Diametrai turi būti įvairių dydžių, nuo 22 iki 46 mm; • Prailgintojai turi būti tiek cilindriniai, tiek konizuoti (distaliai siaurėjantys); • Įvedimo sistemos diametras turi būti ne didesnis nei 25F; • Įvedimo sistema turi užtikrinti tikslią lokalizaciją išskleidžiant stentgraftą dviem būdais – laipsniškai arba staigiai.</t>
  </si>
  <si>
    <t>Abdominaliniės aortos stentgraftas sudėtingoms anatomijoms, esant aneurizmos kaklelio kampui iki 75° ir itin vingiuotoms klubinėms arterijoms. Abdominalinės aortos dalies stentgraftai, dviejų klubinių atšakų (bifurkuoti): • Turi turėti galimybę prijungti tiek proksimalinį, tiek distalinį prailgintoją; • Turi turėti graftu nedengtą proksimalaus tvirtinimo žiedą (ar stentą) su kabėmis, leidžiantį fiksuoti stentgraftą aortoje proksimaliau a. renalis ir apsaugantį nuo migracijos esant trumpam aneurizmos kaklui;  • Turi būti įvairių ilgių, dengta dalis nuo 125 iki 165 mm;  • Aortinės dalies diametrai turi būti įvairių dydžių, nuo 24 iki 36 mm; • Klubinės dalies diametrai turi būti įvairių dydžių, nuo 10 iki 28 mm; • Įvedimo sistemos išorinis diametras turi būti ne didesnis nei 20F; • Įvedimo sistema turi užtikrinti tikslią lokalizaciją išskleidžiant stentgraftą dviem būdais – laipsniškai arba staigiai, bei proksimalaus-distalaus judesio galimybę pusiau išskleistu stentgraftu; • Kartu su stentgraftu turi būti komplektuojama kontralaterali klubinės arterijos dalis su įvedimo sistema; • Klubinės arterijos dalis turi būti įvairių ilgių, dengta dalis nuo 80 iki 195 mm; • Klubinės arterijos dalies diametrai turi būti įvairių dydžių, nuo 10 iki 28 mm; • Kontralateralios dalies įvedimo sistemos išorinis diametras ne daugiau 16F; • Komplektuojamas kartu su balionu stentgrafto modeliavimui ir fiksacijai.</t>
  </si>
  <si>
    <t>Abdominalinės aortos dalies stentgraftai, vienos klubinės atšakos:  • Turi turėti galimybę prijungti proksimalinį ir distalinį prailgintojus; • Turi turėti nedengtą proksimalaus tvirtinimo žiedą (ar stentą) su kabėmis, leidžiantį fiksuoti stentgraftą aortoje proksimaliau a. renalis ir apsaugantį nuo migracijos esant trumpam aneurizmos kaklui; • Turi būti ne trumpsni nei 100 mm; • Aortinės dalies diametrai turi būti įvairių dydžių, nuo 23 iki 36 mm; • Įvedimo sistemos diametras turi būti ne didesnis nei 20F; • Komplektuojamas kartu su balionu stentgrafto modeliavimui ir fiksacijai.</t>
  </si>
  <si>
    <t>Okliuderis su įvedimo sistema kontralateralios klubinės arterijos uždarymui: • Įšskleisto okliuderio diametrai turi būti nuo 8 iki 24 mm; • Įvedimo sistemos diametras turi būti ne didesnis nei 18F.</t>
  </si>
  <si>
    <t>Abdominalinių stentgraftų proksimalinis prailgintojas: • Turi būti įvairių ilgių, nuo 45 iki 70 mm; • Turi turėti nedengtą proksimalaus tvirtinimo žiedą (ar stentą) su kabėmis, leidžiantį fiksuoti stentgraftą aortoje proksimaliau a. renalis ir apsaugantį nuo migracijos esant trumpam aneurizmos kaklui; • Diametras turi būti įvairių dydžių, nuo 23 iki 36 mm; • Įvedimo sistemos išorinis diametras turi būti ne didesnis nei 20F.</t>
  </si>
  <si>
    <t>Abdominalinės aortos dalies stentgraftų distalinis (klubinis) prailgintojas: • Turi būti įvairių ilgių, nuo 80 iki 195 mm;  • Diametrai turi būti įvairių dydžių, 10-28 mm, tiek cilindriniai, tiek konusiniai (skirtingo proksimalaus ir distalaus diametro): • Įvedimo sistemos išorinis diametras turi būti ne didesnis nei 16F.</t>
  </si>
  <si>
    <t>Abdominalinių stengraftų inkaravimo sistema, skirta stentgraftams fiksuoti į aortos sienelę įsriegiamų inkarų pagalba migracijos ar I tipo užtekėjimo atvejais. Susideda iš:
~60-65cm ilgio vadomos kreivės kateterio, kateterio galiuko pasukimo kamapas 0-180°, išorinis diametras ≤16F
Įsukamų sterilių inkarų kasetė (≥10 inkarų)
Sterilus inkarų aplikatorius</t>
  </si>
  <si>
    <t>Torakalinių stengraftų inkaravimo sistema, skirta stentgraftams fiksuoti į aortos sienelę įsriegiamų inkarų pagalba migracijos ar I tipo užtekėjimo atvejais. Susideda iš:
~90cm ilgio vadomos kreivės kateterio, kateterio galiuko pasukimo kamapas 0-180°, išorinis diametras ≤18F
Įsukamų sterilių inkarų kasetė (≥10 inkarų)
Sterilus inkarų aplikatorius</t>
  </si>
  <si>
    <t>Kateterio sistema OTW – skirta naudoti procedūroms žemiau kelio;                
Žemo profilio, didelio vidinio diametro, užtikrinančio lengvą kateterio kontrolę;
Dvigubas (1.25- 1.5 mm)  ir trigubas (2-4 mm) baliono sulankstymas;
Balionas padengtas specialia hidrofiline arba lygiaverte danga ne mažiau 320 mm/880 mm (priklausomai nuo baliono ilgio);
Žemo įėjimo profilio - ne daugiau kaip 0,45mm;
Pritaikytas  0.014“ vielai pravedėjai;
Naudojamas kateterio ilgis pasirinktinai- ne mažiau 100 cm ir ne mažiau 148 cm;
RBP- ne mažiau 20 atm;
Balionėlių ilgis nuo ne mažiau 20 mm iki ne daugiau 200 mm ir įvairių diametrų:  nuo ne mažiau 1,25 mm iki ne daugiau 4,0 mm;
Ne mažiau kaip du rentgenokontrastiniai markeriai</t>
  </si>
  <si>
    <t>1. Prekių kokybė, žymėjimas, informacija vartotojui turi atitikti ES 2017/745 reglamento (ar 93/42/EEB)  direktyvos  reikalavimus.</t>
  </si>
  <si>
    <t>2. Prekių charakteristikoms patvirtinti tiekėjai privalo pateikti techninių duomenų lapą ar lygiavertį gamintojo dokumentą.</t>
  </si>
  <si>
    <t xml:space="preserve">3. Visoms nurodytoms konkrečioms medžiagoms ir/ar konkretiems prekių pavadinimams taikoma „arba lygiavertis“. </t>
  </si>
  <si>
    <t xml:space="preserve">Priemonės pavadinimas </t>
  </si>
  <si>
    <t>Introdiuseriai</t>
  </si>
  <si>
    <t xml:space="preserve">Introdiuseriai formuojamu galiuku </t>
  </si>
  <si>
    <t>Specialūs ilgi hidrofiliniai įvedėjai periferinėms procedūroms</t>
  </si>
  <si>
    <t>Diagnostiniai angiografiniai periferiniai kateteriai</t>
  </si>
  <si>
    <t>Periferinis sustiprinantis kateteris</t>
  </si>
  <si>
    <t>Praėjimo-atramos (support) kateteriai</t>
  </si>
  <si>
    <t>Hibridinė nukreipianti periferinė viela</t>
  </si>
  <si>
    <t>Vielos rutininėms periferinėms proceduroms 0,014“, 0,018“, 0,035“ diametro</t>
  </si>
  <si>
    <t xml:space="preserve"> Vielos skirtos periferinėms
angioplastikos procedūroms 0,018" ir 0,014" diametro</t>
  </si>
  <si>
    <t>Vielos susiaurėjimams ir lėtinėms okliuzijos rekanalizuoti</t>
  </si>
  <si>
    <t>Specialios PTA vielos naudojamos sudėtingoms procedūroms</t>
  </si>
  <si>
    <t>Specialios 0,014", 0,018" vielos periferinėms procedūroms</t>
  </si>
  <si>
    <t xml:space="preserve"> Vielos susiaurėjimams praeiti</t>
  </si>
  <si>
    <t>Specialios PTA vielos senoms okliuzijoms, sudėtingoms stenozėms ir susiaurėjimams rekanalizuoti</t>
  </si>
  <si>
    <t>Specialūs švirkštai intervencinėms procedūroms</t>
  </si>
  <si>
    <t>Specialūs užrakinami švirkštai</t>
  </si>
  <si>
    <t xml:space="preserve"> Neuro viela</t>
  </si>
  <si>
    <t>Balioninis kateteris neuro procedūroms</t>
  </si>
  <si>
    <t>Intrasakulinis galvos smegenų arterijų aneurizmų uždarymo prietaisas</t>
  </si>
  <si>
    <t>Bifurkacinių, plataus kaklelio intrakranijinių aneurizmų stentas</t>
  </si>
  <si>
    <t xml:space="preserve">Balioninis - okliuzinis kateteris </t>
  </si>
  <si>
    <t>Kateteris įvediklis</t>
  </si>
  <si>
    <t xml:space="preserve">Aspiracinis kateteris </t>
  </si>
  <si>
    <t xml:space="preserve">Intracerebrinis kraujo stovės nunešamas (flow dependant) mikrokateteris atjungiamu galiuku </t>
  </si>
  <si>
    <t xml:space="preserve"> n-BCA skysta embolizacinė medžiaga AVM embolizacijai</t>
  </si>
  <si>
    <t xml:space="preserve"> Skysta embolizacinė medžiaga AVM procedūroms</t>
  </si>
  <si>
    <t>Mikrostentas ūmaus išeminio insulto gydymui</t>
  </si>
  <si>
    <t xml:space="preserve"> Žnyplės perkutaninei transhepatinei tulžies latakų biopsijai  </t>
  </si>
  <si>
    <t>Kateterio rinkinys su nitinoline viela kasos salelių TX</t>
  </si>
  <si>
    <t>Kaulinių darinių osteolitinio komponento biopsija</t>
  </si>
  <si>
    <t>Minkštųjų audinių biopsijos sistema</t>
  </si>
  <si>
    <t>Endovaskulinis revaskuliarizacijos kateteris lėtinei pilnai arterijos okliuzijai atverti</t>
  </si>
  <si>
    <t>Diagnostiniai hidrofiliniai angiografiniai kateteriai</t>
  </si>
  <si>
    <t>Nukreipiantys kateteriai</t>
  </si>
  <si>
    <t>Mikrokateteriai  ūmaus išeminio insulto gydymui</t>
  </si>
  <si>
    <t>Intracerebrinių okliuzinių mikrobalionų sistema su viela</t>
  </si>
  <si>
    <t>Mikrokateteris</t>
  </si>
  <si>
    <t xml:space="preserve">Intracerebrinių okliuzinių mikrobalionų sistema su viela bifurkacinėms aneurizmoms </t>
  </si>
  <si>
    <t>Plonas balionas, specialiai smegenų arterijoms</t>
  </si>
  <si>
    <t>Sustiprintas lazeriu išpjautas nitinolinis stentas</t>
  </si>
  <si>
    <t>Sustiprintas mikrokateteris</t>
  </si>
  <si>
    <t xml:space="preserve">Introdiuseris 0,088" - nukreipėjas neurointervencinėms procedūroms  </t>
  </si>
  <si>
    <t>Mikrokateteris galvos smegenų arterijų procedūroms</t>
  </si>
  <si>
    <t>Aspiraciniai kateteriai išeminio insulto gydymu</t>
  </si>
  <si>
    <t xml:space="preserve">      Etileno vinilo alkoholio koopolimeras AVM embolizacijai </t>
  </si>
  <si>
    <t xml:space="preserve"> Kateterio naudojamo trombų išsiurbimui kraujagyslių distalinėje dalyje komplektas</t>
  </si>
  <si>
    <t>Itrakranijinių aneurizmų stentas sudėtingoms, plataus kaklo, bifurkacinėms aneurizmoms ir vazospazmams gydyti</t>
  </si>
  <si>
    <t>Valdomo diametro stentas - ištraukiklis galvos smegenų arterijų trombektomijai</t>
  </si>
  <si>
    <t>Kraujagyslių uždarymo po aortos stentavimo sistema</t>
  </si>
  <si>
    <t>Dvigubo tinklelio karotidinis stentas</t>
  </si>
  <si>
    <t xml:space="preserve"> Dvigubo tinklelio karotidinis stentas</t>
  </si>
  <si>
    <t>Priešembolinė apsaugos sistema miego arterijų procedūroms</t>
  </si>
  <si>
    <t>Atskiriamos spirales</t>
  </si>
  <si>
    <t>Nustumiamos spirales</t>
  </si>
  <si>
    <t xml:space="preserve">   Didžiųjų aneurizmų spiralių mechaninio atjungimo įrenginys</t>
  </si>
  <si>
    <t>Mikrosferos chemoembolizacijai</t>
  </si>
  <si>
    <t>Nustumiami biodegraduojantys  embolizaciniai kaiščiai su “inkaravimo” spirale</t>
  </si>
  <si>
    <t xml:space="preserve"> Mažo profilio krūtininės aortos dalies stentgraftas (tiesaus ir siaurėjančio dizaino)</t>
  </si>
  <si>
    <t>Torakalinės aortos dalies stentgrafto distalinis nedengtas prailgintojas (disekacijoms)</t>
  </si>
  <si>
    <t>Abdominalinės aortos dalies dviejų klubinių atšakų (bifurkacinis) stentgraftas</t>
  </si>
  <si>
    <t>Abdominalinės aortos dalies stentgraftų klubinis prailgintojas su atšaka į vidinę klubinę arteriją</t>
  </si>
  <si>
    <t>Abdominalinės aortos dalies stentgraftų distalinis prailgintojas</t>
  </si>
  <si>
    <t>Abdominalinės aortos dalies dviejų klubinių atšakų (bifurkacinis) stentgrafto konverteris</t>
  </si>
  <si>
    <t xml:space="preserve">Fenestruoti pilvinės aortos stentgraftai </t>
  </si>
  <si>
    <t xml:space="preserve">      Didelio stangrumo viela</t>
  </si>
  <si>
    <t>Kraujagyslinis ištraukėjas</t>
  </si>
  <si>
    <t xml:space="preserve">Okliuderis su įvedimo sistema priešingos pusės klubinės arterijos uždarymui </t>
  </si>
  <si>
    <t>Torokalinės aortos dalies stentgraftas</t>
  </si>
  <si>
    <t>Abdominalinės aortos dalies stentgraftų distalinis (klubinis) prailgintojas</t>
  </si>
  <si>
    <t>Abdominalinių stengraftų inkaravimo sistema</t>
  </si>
  <si>
    <t xml:space="preserve"> Sistema skirta periferinių arterijų aterektomijos procedūroms žemiau kelio, OTW tipo, komplektuojama su suderinta viela</t>
  </si>
  <si>
    <t>Atskiriamos spirales,</t>
  </si>
  <si>
    <t>Abdominalinės aortos dalies dviejų klubinių atšakų (bifurkacinis) stentgraftas mažo profilio</t>
  </si>
  <si>
    <t>Abdominalinės aortos dalies stentgraftų proksimalinės dalies prailgintojas</t>
  </si>
  <si>
    <t>Kateteris su integruotais besisukančiais ašmenimis kalcifikatų šalinimui nuo arterijų sienelių ir pašalintos masės surinkimui. Įvairių dydžių, 1-1,5mm žingsnio dydžio kateteriai darbui su 1,5-7,0mm diametro kraujagyslėmis. Galimi ilgiai 110/113/135cm. Elementais maitinamas vienkartinis jėgos mechanizmas. Pritaikytas darbui su 0,014ʺ viela pakinklio srityje ir žemiau kelio.</t>
  </si>
  <si>
    <t xml:space="preserve">Parametrinio dizaino - stentas yra suformuotas susukto lakšto principu stabilumui kraujagyslėje ir didesnei radialinei jėgai.  Gali būti visiškai ištrauktas net ir po pilno išskleidimo ne mažiau 3 kartų. Galimybė pakartotinai išskleisti - repozicionavimo galimybė. Visų diametrų stentai įvedami per  .021"  mikrokateterį. Stumiančioji viela - 0.018" diametro, 200 cm (±1 cm) ilgio. Stentų diametrai - 4mm (2-4mm kraujagyslėms) ir 6mm  (3-5.5mm kraujagyslėms).  Stentų naudojamas ilgis - 20 mm, 24 mm, 40 mm.     Stentų bendras ilgis - 31mm, 37mm, 47mm, 50mm.  Su 3-4 distaliniais žymekliais ir 1 proksimaliu žymekliu.  Su rentgenokontrastiniais žymekliais tolygiai išdėstytais per visą stent ilgį tarp kurių atstumas 5-10 mm (priklausomai nuo stento diametro) - geresniai vizualizacijai.  Atstumas tarp distalaus ir fluoroskopiško saugos žymeklio  - &lt; 130cm          Persidengimas 2mm kraujagyslėje 6mm diametro stento  - 63-64%, 4mm - 39-40%  Tiekėjas privalo pateikti multicentrinius randomizuotus geros klinikinės praktikos praktikos standartus atitinkančius tyrimus su atokiais (ne trumpesniais kaip 3 metai) rezultatais apie siūlomos priemonės saugumą ir efektyvumą.         </t>
  </si>
  <si>
    <t>SPS 1 priedas</t>
  </si>
  <si>
    <t>Vienkartinės medicinos pagalbos priemonės intervencinei kardiologijai ir kardiochirurgijai, Nr. 2394</t>
  </si>
  <si>
    <t>TECHNINĖ SPECIFIKACIJA</t>
  </si>
  <si>
    <t>SPECIALIEJI REIKALAVIMAI</t>
  </si>
  <si>
    <t>Mato vnt. įkainis EUR be PVM</t>
  </si>
  <si>
    <t>Suma Eur be PVM</t>
  </si>
  <si>
    <t>PVM suma, Eur</t>
  </si>
  <si>
    <t>Suma Eur su PVM</t>
  </si>
  <si>
    <t xml:space="preserve"> Jungtis Luer standarto linijoms</t>
  </si>
  <si>
    <t xml:space="preserve">Aukšto spaudimo linija automatiniam švirkštui </t>
  </si>
  <si>
    <t>Švirkštas angiografiniam injektoriui 150ml</t>
  </si>
  <si>
    <t>PTA nukreipėjas skirtas vaikų intervencijoms</t>
  </si>
  <si>
    <t>Introdiuseriai su hemostaziniu vožtuvu</t>
  </si>
  <si>
    <t>62.</t>
  </si>
  <si>
    <t>Mažo profilio krūtininės aortos stentgrafto sistema</t>
  </si>
  <si>
    <t>viso 62 p. d.</t>
  </si>
  <si>
    <t>63.</t>
  </si>
  <si>
    <t>Abdominalinės aortos stentgrafto sistema</t>
  </si>
  <si>
    <t>viso 63 p. d.</t>
  </si>
  <si>
    <t>67.</t>
  </si>
  <si>
    <t>Pilvinės aortos stentgrafto sistema</t>
  </si>
  <si>
    <t>viso 67 p. d.</t>
  </si>
  <si>
    <t>68.</t>
  </si>
  <si>
    <t>Torokalinės aortos stentgrafto sistema</t>
  </si>
  <si>
    <t>viso 68 p. d.</t>
  </si>
  <si>
    <t>69.</t>
  </si>
  <si>
    <t>Abdominaliniės aortos stentgrafto sistema sudėtingoms anatomijoms</t>
  </si>
  <si>
    <t>viso 69 p. d.</t>
  </si>
  <si>
    <t>1. Tais atvejais, kai pagal galiojančius teisės aktus tiekėjui nereikia mokėti PVM, jis PVM sumos ir bendros (maksimalios) sumos su PVM nenurodo/nepildo ir nurodo priežastis, dėl kurių PVM nemokamas:</t>
  </si>
  <si>
    <r>
      <rPr>
        <b/>
        <sz val="10.5"/>
        <rFont val="Times New Roman"/>
        <family val="1"/>
        <charset val="186"/>
      </rPr>
      <t xml:space="preserve">Siūlomos prekės charakteristikos,  firminis pavadinimas, gamintojas, tikslus modelis, katalogo numeris. </t>
    </r>
    <r>
      <rPr>
        <sz val="10.5"/>
        <rFont val="Times New Roman"/>
        <family val="1"/>
        <charset val="186"/>
      </rPr>
      <t xml:space="preserve">
</t>
    </r>
    <r>
      <rPr>
        <b/>
        <sz val="10.5"/>
        <rFont val="Times New Roman"/>
        <family val="1"/>
        <charset val="186"/>
      </rPr>
      <t>Dokumento (failo pavadinimas) ir gamintojo katalogo</t>
    </r>
    <r>
      <rPr>
        <sz val="10.5"/>
        <rFont val="Times New Roman"/>
        <family val="1"/>
        <charset val="186"/>
      </rPr>
      <t xml:space="preserve"> </t>
    </r>
    <r>
      <rPr>
        <b/>
        <sz val="10.5"/>
        <rFont val="Times New Roman"/>
        <family val="1"/>
        <charset val="186"/>
      </rPr>
      <t>pusl. Nr.</t>
    </r>
    <r>
      <rPr>
        <sz val="10.5"/>
        <rFont val="Times New Roman"/>
        <family val="1"/>
        <charset val="186"/>
      </rPr>
      <t xml:space="preserve">, kuriame yra siūlomus techninius parametrus patvirtinantys duomenys).
</t>
    </r>
    <r>
      <rPr>
        <sz val="10.5"/>
        <color rgb="FFFF0000"/>
        <rFont val="Times New Roman"/>
        <family val="1"/>
        <charset val="186"/>
      </rPr>
      <t>BŪTINA NURODYTI VISĄ PRAŠOMĄ INFORMACIJĄ</t>
    </r>
  </si>
  <si>
    <r>
      <t xml:space="preserve">5. Tiekėjas turi pateikti dokumentus, įrodančius siūlomų prekių atitikimą kokybės ir techniniams reikalavimams, nurodytiems pirkimo dokumentų techninėje specifikacijoje: </t>
    </r>
    <r>
      <rPr>
        <b/>
        <sz val="11"/>
        <color theme="1"/>
        <rFont val="Times New Roman"/>
        <family val="1"/>
        <charset val="186"/>
      </rPr>
      <t>tiekėjas turi pateikti gamintojo parengtus katalogus ir siūlomų prekių techninių charakteristikų aprašymus</t>
    </r>
    <r>
      <rPr>
        <sz val="11"/>
        <color theme="1"/>
        <rFont val="Times New Roman"/>
        <family val="1"/>
        <charset val="186"/>
      </rPr>
      <t xml:space="preserve">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t>
    </r>
    <r>
      <rPr>
        <u/>
        <sz val="11"/>
        <color rgb="FFFF0000"/>
        <rFont val="Times New Roman"/>
        <family val="1"/>
        <charset val="186"/>
      </rPr>
      <t xml:space="preserve">dokumentuose tiekėjas turi grafiškai nurodyti </t>
    </r>
    <r>
      <rPr>
        <u/>
        <sz val="11"/>
        <color theme="1"/>
        <rFont val="Times New Roman"/>
        <family val="1"/>
        <charset val="186"/>
      </rPr>
      <t xml:space="preserve">(t. y. pastebimai pažymėti – spalvotai markiruoti, ir/ar nurodyti rodyklėmis, ir/ar pabraukti) </t>
    </r>
    <r>
      <rPr>
        <u/>
        <sz val="11"/>
        <color rgb="FFFF0000"/>
        <rFont val="Times New Roman"/>
        <family val="1"/>
        <charset val="186"/>
      </rPr>
      <t>konkrečias teikiamų dokumentų vietas</t>
    </r>
    <r>
      <rPr>
        <u/>
        <sz val="11"/>
        <color theme="1"/>
        <rFont val="Times New Roman"/>
        <family val="1"/>
        <charset val="186"/>
      </rPr>
      <t xml:space="preserve">, </t>
    </r>
    <r>
      <rPr>
        <u/>
        <sz val="11"/>
        <color rgb="FFFF0000"/>
        <rFont val="Times New Roman"/>
        <family val="1"/>
        <charset val="186"/>
      </rPr>
      <t>kur aprašomos reikalaujamų techninių charakteristikų reikšmės</t>
    </r>
    <r>
      <rPr>
        <sz val="11"/>
        <color theme="1"/>
        <rFont val="Times New Roman"/>
        <family val="1"/>
        <charset val="186"/>
      </rPr>
      <t>. Taip pat tiekėjas tu</t>
    </r>
    <r>
      <rPr>
        <u/>
        <sz val="11"/>
        <color theme="1"/>
        <rFont val="Times New Roman"/>
        <family val="1"/>
        <charset val="186"/>
      </rPr>
      <t>ri pateikti nuorodas į gamintojo interneto tinklalapį (jei toks yra)</t>
    </r>
    <r>
      <rPr>
        <sz val="11"/>
        <color theme="1"/>
        <rFont val="Times New Roman"/>
        <family val="1"/>
        <charset val="186"/>
      </rPr>
      <t>,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t>
    </r>
  </si>
  <si>
    <r>
      <t xml:space="preserve">4. </t>
    </r>
    <r>
      <rPr>
        <sz val="11"/>
        <color rgb="FFFF0000"/>
        <rFont val="Times New Roman"/>
        <family val="1"/>
        <charset val="186"/>
      </rPr>
      <t>Tiekėjas, siūlantis lygiavertę prekę privalo patikimomis priemonėmis įrodyti</t>
    </r>
    <r>
      <rPr>
        <sz val="11"/>
        <color theme="1"/>
        <rFont val="Times New Roman"/>
        <family val="1"/>
        <charset val="186"/>
      </rPr>
      <t>,</t>
    </r>
    <r>
      <rPr>
        <sz val="11"/>
        <color rgb="FFFF0000"/>
        <rFont val="Times New Roman"/>
        <family val="1"/>
        <charset val="186"/>
      </rPr>
      <t xml:space="preserve"> kad siūloma prekė yra lygiavert</t>
    </r>
    <r>
      <rPr>
        <sz val="11"/>
        <color theme="1"/>
        <rFont val="Times New Roman"/>
        <family val="1"/>
        <charset val="186"/>
      </rPr>
      <t>ė ir visiškai atitinka techninėje specifikacijoje keliamus reikalavimus</t>
    </r>
  </si>
  <si>
    <t>Max kiekis, vnt.</t>
  </si>
  <si>
    <t>2. Tais atvejais, kai tiekėjas teikia pasiūlymą ir taiko kitokį nei perkančiosios organizacijos suplanuotas PVM , tiekėjas kartu su pasiūlymu pateikia laisvos formos dokumentą, kuriame nurodo priežastis, dėl kurių taikomas jo pasirinktas PVM tarifas (žr. SPS 18 p. pastabą).</t>
  </si>
  <si>
    <r>
      <t>3. Prekių vieneto įkainis pateikiamame pasiūlyme turi būti pateikiamas</t>
    </r>
    <r>
      <rPr>
        <b/>
        <sz val="11"/>
        <color theme="1"/>
        <rFont val="Times New Roman"/>
        <family val="1"/>
        <charset val="186"/>
      </rPr>
      <t xml:space="preserve"> suapvalintas pagal aritmetikos taisykles iki šimtųjų (du skaičiai po kablelio) </t>
    </r>
    <r>
      <rPr>
        <sz val="11"/>
        <color theme="1"/>
        <rFont val="Times New Roman"/>
        <family val="1"/>
        <charset val="186"/>
      </rPr>
      <t>skaičiaus dalių. Kiekvienos pirkimo dalies suma turi būti išreikšta</t>
    </r>
    <r>
      <rPr>
        <b/>
        <sz val="11"/>
        <color theme="1"/>
        <rFont val="Times New Roman"/>
        <family val="1"/>
        <charset val="186"/>
      </rPr>
      <t xml:space="preserve"> cento tikslumu (du skaičiai po kablelio).</t>
    </r>
  </si>
  <si>
    <t>Balionu plečiamas stentas 0,035” vielai</t>
  </si>
  <si>
    <t>Savaime išsiskleidžiantys veniniai stentai 0.035'' vielai</t>
  </si>
  <si>
    <t xml:space="preserve"> Savaime išsiskleidžiantis  stentas pakinklio ir sudėtingos anatomijos periferinių arterijų stentavimui</t>
  </si>
  <si>
    <t>Savaime išsiplečiantys stentai 0,035 vielai ilgi</t>
  </si>
  <si>
    <t>PTA balionai 0,035” vielai</t>
  </si>
  <si>
    <t>PTA balionai 0,014” vielai</t>
  </si>
  <si>
    <t xml:space="preserve"> PTA balionai 0,014” vielai </t>
  </si>
  <si>
    <t>Torakalinių stengraftų inkaravimo sistema</t>
  </si>
  <si>
    <t>PTA balionai 0,018” vielai</t>
  </si>
  <si>
    <t>0.014 ir 0.018 PTA baliona</t>
  </si>
  <si>
    <t>Savaime išsiskleidžiantis  stentas periferinių arterijų stentavimui naudojami su 0,014‘‘ ir 0,018" PTA vielomis, OTW.</t>
  </si>
  <si>
    <t>Vaistus išskiriantis PTA balionas 0,035” vielai</t>
  </si>
  <si>
    <t>Sirolimu dengti balionai</t>
  </si>
  <si>
    <t>Renalinių ir visceralinių arterijų stentai</t>
  </si>
  <si>
    <t>Renalinių arterijų stentai</t>
  </si>
  <si>
    <t>Kryptinis aterektomas</t>
  </si>
  <si>
    <t>PTA balionas, mažinantis procedūrinių komplikacijų (disekacijų) riziką</t>
  </si>
  <si>
    <t>Sistema skirta periferinių arterijų aterektomijos procedūroms, OTW tipo, komplektuojama su suderinta viela</t>
  </si>
  <si>
    <t xml:space="preserve"> PTA dilatacinis pjaunantis balioninis kateteris</t>
  </si>
  <si>
    <t>Didelio diametro drenavimo rinkinys</t>
  </si>
  <si>
    <t>Biliarinis drenavimo rinkinys</t>
  </si>
  <si>
    <t>Lenktas biliarinis drenavimo rinkinys</t>
  </si>
  <si>
    <t>Krioabliacijos aplikatoriai-adatos</t>
  </si>
  <si>
    <t>Aukšto viskoziškumo vertebroplastikos rinkinys</t>
  </si>
  <si>
    <t>Vidutinio viskoziškumo vertebroplastikos rinkinys</t>
  </si>
  <si>
    <t>Kvadriplastikos rinkinys</t>
  </si>
  <si>
    <t>Stentas - ištraukiklis išeminio insulto gydymui</t>
  </si>
  <si>
    <t>Kraujagyslių uždarymo po kateterizacijos sistema su kolagenu</t>
  </si>
  <si>
    <t>Kateteris organų translpantacijai</t>
  </si>
  <si>
    <t>Pilvinės aortos dalies dviejų klubinių atšakų (bifurkacinis) stentgraftas nestandartinėms ir sunkioms aortos anatomijoms</t>
  </si>
  <si>
    <t>AAA stentgraftas vienos klubinės atšakos</t>
  </si>
  <si>
    <t>AAA stentgafto distalinis prailgintojas</t>
  </si>
  <si>
    <t xml:space="preserve">AAA stentgrafto proksimalinis prailgintojas </t>
  </si>
  <si>
    <t>Torakalinės aortos dalies stentgrafto distalinis prailgintojas</t>
  </si>
  <si>
    <t>Abdominaliniės aortos stentgraftas sudėtingoms anatomijoms, esant aneurizmos kaklelio kampui iki 75° ir itin vingiuotoms klubinėms arterijoms.</t>
  </si>
  <si>
    <t>Abdominalinės aortos dalies stentgraftai, vienos klubinės atšakos</t>
  </si>
  <si>
    <t>Okliuderis su įvedimo sistema kontralateralios klubinės arterijos uždarymui</t>
  </si>
  <si>
    <t>Abdominalinių stentgraftų proksimalus prailgintojas</t>
  </si>
  <si>
    <t>Didelio diametro introdiuseriai</t>
  </si>
  <si>
    <t>Periferinis balioninis dilatacinis kateteris 0.035'' vielai</t>
  </si>
  <si>
    <t xml:space="preserve">Stentai skirti perkutaniniam tulžies latakų stentavimui, trumpi, nedengti, ant baliono </t>
  </si>
  <si>
    <t>Stentai tulžies latakų stentavimui, savaime išsiplečiantys, nedengti, pusiau dengti, dengti.</t>
  </si>
  <si>
    <t xml:space="preserve">Rinkinys pūlinių tiesioginiai punkcijai ir drenavimui vienmomente ("stileto", "stumk") metodika </t>
  </si>
  <si>
    <t>Rinkinys kaulo darinių biopsijai</t>
  </si>
  <si>
    <t>BALT EXTRUSION SAS, kodai BALLAST80, BALLAST90, BALLAST100, BALT, katalogo 6 psl.               Progresyvaus, laipsniškai minkštėjančio pynimo 
Ilgiai: 80 cm, 90 cm, 100 cm 
Išorinis diametras proksimaliai  0,106” / distaliai   0,100” 
Proksimaliai ir distaliai vidinis diametras 0,088”
Distalinės dalies ilgis yra 9 cm su įpinta viela iki pat distalinio markerio 
Hidrofilinė danga 20 cm 
1 mm markeris pagamintas iš platinos-iridžio lydinio 
Komplekte: Dilatorius, introdiuseris „Peel-away”, 9F hemostatinis vožtuvas ir 8F hemostatinio vožtuvo adapteris</t>
  </si>
  <si>
    <t>BALT EXTRUSION SAS, visi kodai SONIC, BALT, katalogo 23 psl.                                                                          Turi 3 stangrumo zonas, kurių distalioji dalis yra pinta ir progresuojančio minkštumo. Distalinė strangrumo dalis: a) pinta plienu; b) rentgenokontrastiška; c) abiejuose galuose pažymėta aukso ir platinos žymėmis; d)  2 F išorinio skersmens ir  0,3 mm vidinio skersmens. Atjungiamas galiukas: a) nuo  1,5 iki  2,5 cm ilgio; b) atjungimo vieta pažymėta aukso/platinos žyme; c) vidinis / išorinis diametras – nuo  0,17 mm / 1,2 F iki  0,27 mm / 1,5 F. Mikrokateterio vidinis tūris (dead space)   0,3 ml.</t>
  </si>
  <si>
    <t>BALT EXTRUSION SAS, kodas MG121, BALT, katalogo 26 psl.                                                                                  Kapsulėmis po 1 ml. Koncentracija parenkama individualiai skiedžiant su lipofiline medžiaga procedūros metu pagal AVM tipą ir tėkmės greitį.</t>
  </si>
  <si>
    <t>BALT EXTRUSION SAS, kodai SQUID, SQUID PERI, BALT, katalogo 26, 35 psl.                                                          su Tantalo dalelėmis rentgenokontrastiškumui pasiekti;
• pasirinktinai suspensija trijų skirtingų klampumų 12, 18, 34
• pasirinktinai suspensija  šešių variacijų:
1) Aukšto klampumo ir su standartinių rentgenokontrastiškumu;
2) Aukšto klampumo ir su 30% mažesniu rentgenokontrastiškumu;
3) standartinio klampumo – greitai embolizacijai;
4) Standartinio klampumo su 30% mažesniu rentgenokontrastiškumu (kad būtų galima lengviau įvertinti AVM sandarą po embolizacijos ir geriau kontroliuoti sušvirkščiamos medžiagos kiekį),
5) mažo klampumo – skystesnė suspensija, kad galima būtų pasiekti ir embolizuoti gilesnius darinius ir mikro-kraujagysles;
6) mažo klampumo ir mažo tankumo suspensija su 30% mažesniu rentgenokontrastiškumu, kuri apjungia prieš tai paminėtų elementus.</t>
  </si>
  <si>
    <t>BALT EXTRUSION SAS, kodai GAMA, BALT, katalogo 8 psl.                                                                                              Pintas mikrokateteris iš 8 nitinolio ir 1 nerūdijančio plieno vielų.
Suderinamas su DMSO
160 cm ilgo, galiuko forma tiesi arba formuojama
Ypatingai minkšto galiuko ilgiai 50, 100 mm
Ypatingai lankčios dalies ilgiai 200, 230mm
.017’’ vidinis diametras
Proks 2,5F / distal 2,2F
2 auksniniai ORX makreriai
Komplektuojamas kartu su galiuko formavimo priemone ir vožtuvu.</t>
  </si>
  <si>
    <t>BALT EXTRUSION SAS, visi kodai FIB, SPI, SPIF, BALT, katalogo 36 psl.                                                             Kraujagyslių embolizacinės nustumiamos spiralės. Pagamintos iš platinos. Suderinamos su MRT. Galimybė pasirinkti be plaušelių arba su plaušeliais. Diametras  .015“ su plaušeliais ir 018“ be plaušelių. 015“ diametro spiralių ilgiai  diapazone, 2,5 - 6 cm, skirtos 2-7 mm diametro karaujagyslėms. Jos suderinamos su .021“ viela. 018“ diametro spiralių ilgiai diapazone  2,5 - 15 cm., skirtos 2-11 mm.diametro kraujagyslėms. Jos suderinamos su .014“ viela. Diametras .032“ su plaušeliais  ir .037“ be plaušelių.  .032“ spiralių ilgiai 5-25cm/ kraujagyslės diametras 4-15 mm. 0.037“ spiralių ilgiai 3-45 cm/ kraujagyslių diametras 5-16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</si>
</sst>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16" x14ac:knownFonts="1">
    <font>
      <sz val="11"/>
      <color theme="1"/>
      <name val="Garamond"/>
      <family val="2"/>
      <charset val="186"/>
    </font>
    <font>
      <sz val="11"/>
      <color theme="1"/>
      <name val="Garamond"/>
      <family val="2"/>
      <charset val="186"/>
    </font>
    <font>
      <sz val="10"/>
      <name val="Arial"/>
      <family val="2"/>
      <charset val="186"/>
    </font>
    <font>
      <b/>
      <sz val="11"/>
      <name val="Times New Roman"/>
      <family val="1"/>
      <charset val="186"/>
    </font>
    <font>
      <sz val="11"/>
      <name val="Times New Roman"/>
      <family val="1"/>
      <charset val="186"/>
    </font>
    <font>
      <sz val="11"/>
      <color theme="1"/>
      <name val="Times New Roman"/>
      <family val="1"/>
      <charset val="186"/>
    </font>
    <font>
      <u/>
      <sz val="11"/>
      <color theme="1"/>
      <name val="Times New Roman"/>
      <family val="1"/>
      <charset val="186"/>
    </font>
    <font>
      <b/>
      <sz val="11"/>
      <color theme="1"/>
      <name val="Times New Roman"/>
      <family val="1"/>
      <charset val="186"/>
    </font>
    <font>
      <sz val="11"/>
      <color rgb="FF000000"/>
      <name val="Times New Roman"/>
      <family val="1"/>
      <charset val="186"/>
    </font>
    <font>
      <u/>
      <sz val="11"/>
      <name val="Times New Roman"/>
      <family val="1"/>
      <charset val="186"/>
    </font>
    <font>
      <b/>
      <sz val="10.5"/>
      <name val="Times New Roman"/>
      <family val="1"/>
      <charset val="186"/>
    </font>
    <font>
      <sz val="10.5"/>
      <name val="Times New Roman"/>
      <family val="1"/>
      <charset val="186"/>
    </font>
    <font>
      <sz val="10.5"/>
      <color theme="1"/>
      <name val="Times New Roman"/>
      <family val="1"/>
      <charset val="186"/>
    </font>
    <font>
      <sz val="10.5"/>
      <color rgb="FFFF0000"/>
      <name val="Times New Roman"/>
      <family val="1"/>
      <charset val="186"/>
    </font>
    <font>
      <u/>
      <sz val="11"/>
      <color rgb="FFFF0000"/>
      <name val="Times New Roman"/>
      <family val="1"/>
      <charset val="186"/>
    </font>
    <font>
      <sz val="11"/>
      <color rgb="FFFF0000"/>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rgb="FF00B050"/>
        <bgColor indexed="64"/>
      </patternFill>
    </fill>
  </fills>
  <borders count="7">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2" fillId="0" borderId="0"/>
  </cellStyleXfs>
  <cellXfs count="90">
    <xf numFmtId="0" fontId="0" fillId="0" borderId="0" xfId="0"/>
    <xf numFmtId="0" fontId="3" fillId="0" borderId="0" xfId="0" applyFont="1" applyAlignment="1">
      <alignment horizontal="left" vertical="top"/>
    </xf>
    <xf numFmtId="0" fontId="3" fillId="0" borderId="0" xfId="0" applyFont="1" applyAlignment="1">
      <alignment horizontal="left" vertical="top" wrapText="1"/>
    </xf>
    <xf numFmtId="0" fontId="4" fillId="0" borderId="0" xfId="0" applyFont="1" applyAlignment="1">
      <alignment horizontal="left" vertical="top" wrapText="1"/>
    </xf>
    <xf numFmtId="0" fontId="4" fillId="0" borderId="0" xfId="0" applyFont="1" applyAlignment="1">
      <alignment vertical="top" wrapText="1"/>
    </xf>
    <xf numFmtId="4" fontId="4" fillId="0" borderId="0" xfId="0" applyNumberFormat="1" applyFont="1" applyAlignment="1">
      <alignment horizontal="left" vertical="top"/>
    </xf>
    <xf numFmtId="1" fontId="4" fillId="0" borderId="0" xfId="0" applyNumberFormat="1" applyFont="1" applyAlignment="1">
      <alignment horizontal="left" vertical="top"/>
    </xf>
    <xf numFmtId="4" fontId="4" fillId="0" borderId="0" xfId="0" applyNumberFormat="1" applyFont="1" applyAlignment="1">
      <alignment horizontal="left" vertical="top" wrapText="1"/>
    </xf>
    <xf numFmtId="0" fontId="5" fillId="0" borderId="0" xfId="0" applyFont="1"/>
    <xf numFmtId="0" fontId="5" fillId="0" borderId="0" xfId="0" applyFont="1" applyAlignment="1">
      <alignment horizontal="left" vertical="top"/>
    </xf>
    <xf numFmtId="0" fontId="5" fillId="0" borderId="0" xfId="0" applyFont="1" applyAlignment="1">
      <alignment vertical="top"/>
    </xf>
    <xf numFmtId="4" fontId="5" fillId="0" borderId="0" xfId="0" applyNumberFormat="1" applyFont="1" applyAlignment="1">
      <alignment horizontal="left" vertical="top"/>
    </xf>
    <xf numFmtId="1" fontId="5" fillId="0" borderId="0" xfId="0" applyNumberFormat="1" applyFont="1" applyAlignment="1">
      <alignment horizontal="left" vertical="top"/>
    </xf>
    <xf numFmtId="4" fontId="5" fillId="0" borderId="0" xfId="0" applyNumberFormat="1" applyFont="1" applyAlignment="1">
      <alignment horizontal="left" vertical="top" wrapText="1"/>
    </xf>
    <xf numFmtId="0" fontId="5" fillId="0" borderId="0" xfId="0" applyFont="1" applyAlignment="1">
      <alignment horizontal="left" vertical="top" wrapText="1"/>
    </xf>
    <xf numFmtId="0" fontId="4" fillId="0" borderId="2" xfId="0" applyFont="1" applyBorder="1" applyAlignment="1">
      <alignment vertical="top" wrapText="1"/>
    </xf>
    <xf numFmtId="0" fontId="4" fillId="0" borderId="2" xfId="0" applyFont="1" applyBorder="1" applyAlignment="1">
      <alignment horizontal="left" vertical="top" wrapText="1"/>
    </xf>
    <xf numFmtId="0" fontId="4" fillId="0" borderId="0" xfId="0" applyFont="1"/>
    <xf numFmtId="0" fontId="4" fillId="0" borderId="3" xfId="0" applyFont="1" applyBorder="1" applyAlignment="1">
      <alignment vertical="top" wrapText="1"/>
    </xf>
    <xf numFmtId="0" fontId="4" fillId="0" borderId="2" xfId="0" applyFont="1" applyBorder="1" applyAlignment="1">
      <alignment horizontal="center" vertical="top" wrapText="1"/>
    </xf>
    <xf numFmtId="0" fontId="4" fillId="2" borderId="2" xfId="0" applyFont="1" applyFill="1" applyBorder="1" applyAlignment="1">
      <alignment horizontal="center" vertical="top" wrapText="1"/>
    </xf>
    <xf numFmtId="2" fontId="4" fillId="0" borderId="2" xfId="0" applyNumberFormat="1" applyFont="1" applyBorder="1" applyAlignment="1">
      <alignment horizontal="center" vertical="top" wrapText="1"/>
    </xf>
    <xf numFmtId="4" fontId="4" fillId="0" borderId="2" xfId="0" applyNumberFormat="1" applyFont="1" applyBorder="1" applyAlignment="1">
      <alignment horizontal="center" vertical="top" wrapText="1"/>
    </xf>
    <xf numFmtId="4" fontId="4" fillId="2" borderId="2" xfId="0" applyNumberFormat="1" applyFont="1" applyFill="1" applyBorder="1" applyAlignment="1">
      <alignment horizontal="center" vertical="top" wrapText="1"/>
    </xf>
    <xf numFmtId="2" fontId="4" fillId="0" borderId="2" xfId="1" applyNumberFormat="1" applyFont="1" applyBorder="1" applyAlignment="1">
      <alignment horizontal="center" vertical="top" wrapText="1"/>
    </xf>
    <xf numFmtId="0" fontId="4" fillId="0" borderId="2" xfId="0" applyFont="1" applyBorder="1" applyAlignment="1">
      <alignment horizontal="center" vertical="top"/>
    </xf>
    <xf numFmtId="0" fontId="4" fillId="0" borderId="0" xfId="0" applyFont="1" applyBorder="1" applyAlignment="1">
      <alignment horizontal="center" vertical="top"/>
    </xf>
    <xf numFmtId="0" fontId="4" fillId="0" borderId="3" xfId="0" applyFont="1" applyBorder="1" applyAlignment="1">
      <alignment horizontal="center" vertical="top" wrapText="1"/>
    </xf>
    <xf numFmtId="0" fontId="4" fillId="2" borderId="3" xfId="0" applyFont="1" applyFill="1" applyBorder="1" applyAlignment="1">
      <alignment horizontal="center" vertical="top" wrapText="1"/>
    </xf>
    <xf numFmtId="2" fontId="4" fillId="0" borderId="3" xfId="1" applyNumberFormat="1" applyFont="1" applyBorder="1" applyAlignment="1">
      <alignment horizontal="center" vertical="top" wrapText="1"/>
    </xf>
    <xf numFmtId="4" fontId="4" fillId="0" borderId="3" xfId="0" applyNumberFormat="1" applyFont="1" applyBorder="1" applyAlignment="1">
      <alignment horizontal="center" vertical="top" wrapText="1"/>
    </xf>
    <xf numFmtId="0" fontId="4" fillId="0" borderId="4" xfId="0" applyFont="1" applyBorder="1" applyAlignment="1">
      <alignment horizontal="center" vertical="top" wrapText="1"/>
    </xf>
    <xf numFmtId="0" fontId="5" fillId="0" borderId="0" xfId="0" applyFont="1" applyAlignment="1">
      <alignment horizontal="center" vertical="top"/>
    </xf>
    <xf numFmtId="0" fontId="5" fillId="0" borderId="0" xfId="0" applyFont="1" applyAlignment="1">
      <alignment horizontal="center" vertical="top" wrapText="1"/>
    </xf>
    <xf numFmtId="0" fontId="5" fillId="2" borderId="0" xfId="0" applyFont="1" applyFill="1" applyAlignment="1">
      <alignment horizontal="center" vertical="top" wrapText="1"/>
    </xf>
    <xf numFmtId="2" fontId="8" fillId="0" borderId="1" xfId="1" applyNumberFormat="1" applyFont="1" applyBorder="1" applyAlignment="1">
      <alignment horizontal="center" vertical="top" wrapText="1"/>
    </xf>
    <xf numFmtId="0" fontId="8" fillId="0" borderId="1" xfId="0" applyFont="1" applyBorder="1" applyAlignment="1">
      <alignment horizontal="center" vertical="top" wrapText="1"/>
    </xf>
    <xf numFmtId="164" fontId="5" fillId="2" borderId="0" xfId="0" applyNumberFormat="1" applyFont="1" applyFill="1" applyAlignment="1">
      <alignment horizontal="center" vertical="top" wrapText="1"/>
    </xf>
    <xf numFmtId="164" fontId="5" fillId="0" borderId="0" xfId="0" applyNumberFormat="1" applyFont="1" applyAlignment="1">
      <alignment horizontal="center" vertical="top" wrapText="1"/>
    </xf>
    <xf numFmtId="4" fontId="8" fillId="0" borderId="1" xfId="0" applyNumberFormat="1" applyFont="1" applyBorder="1" applyAlignment="1">
      <alignment horizontal="center" vertical="top" wrapText="1"/>
    </xf>
    <xf numFmtId="2" fontId="5" fillId="0" borderId="0" xfId="1" applyNumberFormat="1" applyFont="1" applyAlignment="1">
      <alignment horizontal="center" vertical="top" wrapText="1"/>
    </xf>
    <xf numFmtId="4" fontId="5" fillId="0" borderId="0" xfId="0" applyNumberFormat="1" applyFont="1" applyAlignment="1">
      <alignment horizontal="center" vertical="top" wrapText="1"/>
    </xf>
    <xf numFmtId="0" fontId="4" fillId="2" borderId="2" xfId="0" applyFont="1" applyFill="1" applyBorder="1" applyAlignment="1">
      <alignment horizontal="left" vertical="top" wrapText="1"/>
    </xf>
    <xf numFmtId="0" fontId="4" fillId="0" borderId="3" xfId="0" applyFont="1" applyBorder="1" applyAlignment="1">
      <alignment horizontal="left" vertical="top" wrapText="1"/>
    </xf>
    <xf numFmtId="0" fontId="3" fillId="0" borderId="0" xfId="0" applyFont="1" applyAlignment="1">
      <alignment horizontal="center" vertical="top"/>
    </xf>
    <xf numFmtId="4" fontId="3" fillId="0" borderId="0" xfId="0" applyNumberFormat="1" applyFont="1" applyAlignment="1">
      <alignment horizontal="center" vertical="top"/>
    </xf>
    <xf numFmtId="4" fontId="3" fillId="0" borderId="0" xfId="0" applyNumberFormat="1" applyFont="1" applyAlignment="1">
      <alignment horizontal="left" vertical="top"/>
    </xf>
    <xf numFmtId="0" fontId="3" fillId="0" borderId="0" xfId="0" applyFont="1" applyAlignment="1">
      <alignment vertical="top"/>
    </xf>
    <xf numFmtId="4" fontId="3" fillId="0" borderId="0" xfId="0" applyNumberFormat="1" applyFont="1" applyAlignment="1">
      <alignment vertical="top"/>
    </xf>
    <xf numFmtId="0" fontId="10" fillId="0" borderId="2" xfId="0" applyFont="1" applyBorder="1" applyAlignment="1">
      <alignment horizontal="center" vertical="center" wrapText="1"/>
    </xf>
    <xf numFmtId="0" fontId="10" fillId="2" borderId="2" xfId="0" applyFont="1" applyFill="1" applyBorder="1" applyAlignment="1">
      <alignment horizontal="center" vertical="center" wrapText="1"/>
    </xf>
    <xf numFmtId="2" fontId="10" fillId="0" borderId="2" xfId="1" applyNumberFormat="1" applyFont="1" applyBorder="1" applyAlignment="1">
      <alignment horizontal="center" vertical="center" wrapText="1"/>
    </xf>
    <xf numFmtId="164" fontId="11" fillId="0" borderId="2" xfId="0" applyNumberFormat="1" applyFont="1" applyBorder="1" applyAlignment="1">
      <alignment horizontal="center" vertical="center" wrapText="1"/>
    </xf>
    <xf numFmtId="0" fontId="12" fillId="0" borderId="0" xfId="0" applyFont="1" applyAlignment="1">
      <alignment horizontal="center" vertical="center"/>
    </xf>
    <xf numFmtId="4" fontId="3" fillId="0" borderId="2" xfId="0" applyNumberFormat="1" applyFont="1" applyBorder="1" applyAlignment="1">
      <alignment horizontal="right" vertical="top" wrapText="1"/>
    </xf>
    <xf numFmtId="0" fontId="4" fillId="0" borderId="0" xfId="0" applyFont="1" applyBorder="1" applyAlignment="1">
      <alignment horizontal="center" vertical="top" wrapText="1"/>
    </xf>
    <xf numFmtId="0" fontId="4" fillId="0" borderId="0" xfId="0" applyFont="1" applyBorder="1" applyAlignment="1">
      <alignment horizontal="left" vertical="top" wrapText="1"/>
    </xf>
    <xf numFmtId="0" fontId="4" fillId="0" borderId="0" xfId="0" applyFont="1" applyBorder="1" applyAlignment="1">
      <alignment vertical="top" wrapText="1"/>
    </xf>
    <xf numFmtId="0" fontId="4" fillId="2" borderId="0" xfId="0" applyFont="1" applyFill="1" applyBorder="1" applyAlignment="1">
      <alignment horizontal="center" vertical="top" wrapText="1"/>
    </xf>
    <xf numFmtId="2" fontId="4" fillId="0" borderId="0" xfId="1" applyNumberFormat="1" applyFont="1" applyBorder="1" applyAlignment="1">
      <alignment horizontal="center" vertical="top" wrapText="1"/>
    </xf>
    <xf numFmtId="4" fontId="4" fillId="0" borderId="0" xfId="0" applyNumberFormat="1" applyFont="1" applyBorder="1" applyAlignment="1">
      <alignment horizontal="center" vertical="top" wrapText="1"/>
    </xf>
    <xf numFmtId="4" fontId="4" fillId="2" borderId="0" xfId="0" applyNumberFormat="1" applyFont="1" applyFill="1" applyBorder="1" applyAlignment="1">
      <alignment horizontal="center" vertical="top" wrapText="1"/>
    </xf>
    <xf numFmtId="164" fontId="3" fillId="2" borderId="2" xfId="0" applyNumberFormat="1" applyFont="1" applyFill="1" applyBorder="1" applyAlignment="1">
      <alignment horizontal="center" vertical="center" wrapText="1"/>
    </xf>
    <xf numFmtId="4" fontId="4" fillId="0" borderId="2" xfId="0" applyNumberFormat="1" applyFont="1" applyBorder="1" applyAlignment="1">
      <alignment horizontal="right" vertical="top" wrapText="1"/>
    </xf>
    <xf numFmtId="4" fontId="4" fillId="2" borderId="2" xfId="0" applyNumberFormat="1" applyFont="1" applyFill="1" applyBorder="1" applyAlignment="1">
      <alignment horizontal="right" vertical="top" wrapText="1"/>
    </xf>
    <xf numFmtId="0" fontId="4" fillId="0" borderId="2" xfId="0" applyFont="1" applyFill="1" applyBorder="1" applyAlignment="1">
      <alignment horizontal="center" vertical="top" wrapText="1"/>
    </xf>
    <xf numFmtId="0" fontId="4" fillId="0" borderId="2" xfId="0" applyFont="1" applyFill="1" applyBorder="1" applyAlignment="1">
      <alignment horizontal="left" vertical="top" wrapText="1"/>
    </xf>
    <xf numFmtId="0" fontId="4" fillId="0" borderId="2" xfId="0" applyFont="1" applyFill="1" applyBorder="1" applyAlignment="1">
      <alignment vertical="top" wrapText="1"/>
    </xf>
    <xf numFmtId="2" fontId="4" fillId="0" borderId="2" xfId="1" applyNumberFormat="1" applyFont="1" applyFill="1" applyBorder="1" applyAlignment="1">
      <alignment horizontal="center" vertical="top" wrapText="1"/>
    </xf>
    <xf numFmtId="4" fontId="4" fillId="0" borderId="2" xfId="0" applyNumberFormat="1" applyFont="1" applyFill="1" applyBorder="1" applyAlignment="1">
      <alignment horizontal="right" vertical="top" wrapText="1"/>
    </xf>
    <xf numFmtId="4" fontId="4" fillId="0" borderId="2" xfId="0" applyNumberFormat="1" applyFont="1" applyFill="1" applyBorder="1" applyAlignment="1">
      <alignment horizontal="center" vertical="top" wrapText="1"/>
    </xf>
    <xf numFmtId="0" fontId="5" fillId="0" borderId="0" xfId="0" applyFont="1" applyFill="1"/>
    <xf numFmtId="0" fontId="4" fillId="3" borderId="2" xfId="0" applyFont="1" applyFill="1" applyBorder="1" applyAlignment="1">
      <alignment horizontal="center" vertical="top" wrapText="1"/>
    </xf>
    <xf numFmtId="0" fontId="4" fillId="3" borderId="2" xfId="0" applyFont="1" applyFill="1" applyBorder="1" applyAlignment="1">
      <alignment horizontal="left" vertical="top" wrapText="1"/>
    </xf>
    <xf numFmtId="0" fontId="4" fillId="3" borderId="2" xfId="0" applyFont="1" applyFill="1" applyBorder="1" applyAlignment="1">
      <alignment vertical="top" wrapText="1"/>
    </xf>
    <xf numFmtId="2" fontId="4" fillId="3" borderId="2" xfId="1" applyNumberFormat="1" applyFont="1" applyFill="1" applyBorder="1" applyAlignment="1">
      <alignment horizontal="center" vertical="top" wrapText="1"/>
    </xf>
    <xf numFmtId="4" fontId="4" fillId="3" borderId="2" xfId="0" applyNumberFormat="1" applyFont="1" applyFill="1" applyBorder="1" applyAlignment="1">
      <alignment horizontal="right" vertical="top" wrapText="1"/>
    </xf>
    <xf numFmtId="0" fontId="5" fillId="3" borderId="0" xfId="0" applyFont="1" applyFill="1"/>
    <xf numFmtId="0" fontId="5" fillId="0" borderId="0" xfId="0" applyFont="1" applyAlignment="1">
      <alignment horizontal="left" vertical="top" wrapText="1"/>
    </xf>
    <xf numFmtId="0" fontId="3" fillId="0" borderId="0" xfId="0" applyFont="1" applyAlignment="1">
      <alignment horizontal="center" vertical="top"/>
    </xf>
    <xf numFmtId="0" fontId="9" fillId="0" borderId="0" xfId="0" applyFont="1" applyAlignment="1">
      <alignment horizontal="left" vertical="top"/>
    </xf>
    <xf numFmtId="0" fontId="5" fillId="0" borderId="0" xfId="0" applyFont="1" applyAlignment="1">
      <alignment horizontal="left" vertical="top"/>
    </xf>
    <xf numFmtId="0" fontId="3" fillId="0" borderId="4" xfId="0" applyFont="1" applyBorder="1" applyAlignment="1">
      <alignment horizontal="right" vertical="center" wrapText="1"/>
    </xf>
    <xf numFmtId="0" fontId="3" fillId="0" borderId="5" xfId="0" applyFont="1" applyBorder="1" applyAlignment="1">
      <alignment horizontal="right" vertical="center" wrapText="1"/>
    </xf>
    <xf numFmtId="0" fontId="3" fillId="0" borderId="6" xfId="0" applyFont="1" applyBorder="1" applyAlignment="1">
      <alignment horizontal="right" vertical="center" wrapText="1"/>
    </xf>
    <xf numFmtId="0" fontId="3" fillId="0" borderId="4" xfId="0" applyFont="1" applyBorder="1" applyAlignment="1">
      <alignment horizontal="right" vertical="top" wrapText="1"/>
    </xf>
    <xf numFmtId="0" fontId="3" fillId="0" borderId="5" xfId="0" applyFont="1" applyBorder="1" applyAlignment="1">
      <alignment horizontal="right" vertical="top" wrapText="1"/>
    </xf>
    <xf numFmtId="0" fontId="3" fillId="0" borderId="6" xfId="0" applyFont="1" applyBorder="1" applyAlignment="1">
      <alignment horizontal="right" vertical="top" wrapText="1"/>
    </xf>
    <xf numFmtId="4" fontId="4" fillId="3" borderId="2" xfId="0" applyNumberFormat="1" applyFont="1" applyFill="1" applyBorder="1" applyAlignment="1">
      <alignment horizontal="left" vertical="top" wrapText="1"/>
    </xf>
    <xf numFmtId="4" fontId="4" fillId="3" borderId="2" xfId="0" applyNumberFormat="1" applyFont="1" applyFill="1" applyBorder="1" applyAlignment="1">
      <alignment vertical="top" wrapText="1"/>
    </xf>
  </cellXfs>
  <cellStyles count="3">
    <cellStyle name="Обычный" xfId="0" builtinId="0"/>
    <cellStyle name="Финансовый" xfId="1" builtinId="3"/>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59"/>
  <sheetViews>
    <sheetView tabSelected="1" topLeftCell="A39" zoomScale="80" zoomScaleNormal="80" workbookViewId="0">
      <selection activeCell="B158" sqref="B158:K158"/>
    </sheetView>
  </sheetViews>
  <sheetFormatPr baseColWidth="10" defaultColWidth="9" defaultRowHeight="14" x14ac:dyDescent="0.15"/>
  <cols>
    <col min="1" max="1" width="7" style="32" customWidth="1"/>
    <col min="2" max="2" width="20.3984375" style="9" customWidth="1"/>
    <col min="3" max="3" width="101" style="10" customWidth="1"/>
    <col min="4" max="4" width="6.796875" style="33" customWidth="1"/>
    <col min="5" max="5" width="8.19921875" style="34" customWidth="1"/>
    <col min="6" max="6" width="15.796875" style="40" customWidth="1"/>
    <col min="7" max="7" width="6.59765625" style="33" customWidth="1"/>
    <col min="8" max="8" width="15.796875" style="41" customWidth="1"/>
    <col min="9" max="9" width="11.59765625" style="37" customWidth="1"/>
    <col min="10" max="10" width="16" style="37" customWidth="1"/>
    <col min="11" max="11" width="56.19921875" style="38" customWidth="1"/>
    <col min="12" max="16384" width="9" style="8"/>
  </cols>
  <sheetData>
    <row r="1" spans="1:12" x14ac:dyDescent="0.15">
      <c r="A1" s="1"/>
      <c r="B1" s="2"/>
      <c r="C1" s="2"/>
      <c r="D1" s="3"/>
      <c r="E1" s="4"/>
      <c r="F1" s="5"/>
      <c r="G1" s="5"/>
      <c r="H1" s="6"/>
      <c r="I1" s="5"/>
      <c r="J1" s="46" t="s">
        <v>349</v>
      </c>
      <c r="K1" s="5"/>
      <c r="L1" s="7"/>
    </row>
    <row r="2" spans="1:12" x14ac:dyDescent="0.15">
      <c r="A2" s="79" t="s">
        <v>350</v>
      </c>
      <c r="B2" s="79"/>
      <c r="C2" s="79"/>
      <c r="D2" s="79"/>
      <c r="E2" s="79"/>
      <c r="F2" s="79"/>
      <c r="G2" s="79"/>
      <c r="H2" s="79"/>
      <c r="I2" s="47"/>
      <c r="J2" s="47"/>
      <c r="K2" s="48"/>
      <c r="L2" s="48"/>
    </row>
    <row r="3" spans="1:12" x14ac:dyDescent="0.15">
      <c r="A3" s="79" t="s">
        <v>351</v>
      </c>
      <c r="B3" s="79"/>
      <c r="C3" s="79"/>
      <c r="D3" s="79"/>
      <c r="E3" s="79"/>
      <c r="F3" s="79"/>
      <c r="G3" s="79"/>
      <c r="H3" s="79"/>
      <c r="I3" s="44"/>
      <c r="J3" s="44"/>
      <c r="K3" s="45"/>
      <c r="L3" s="45"/>
    </row>
    <row r="4" spans="1:12" x14ac:dyDescent="0.15">
      <c r="A4" s="80" t="s">
        <v>352</v>
      </c>
      <c r="B4" s="80"/>
      <c r="C4" s="80"/>
      <c r="D4" s="44"/>
      <c r="E4" s="44"/>
      <c r="F4" s="44"/>
      <c r="G4" s="44"/>
      <c r="H4" s="44"/>
      <c r="I4" s="44"/>
      <c r="J4" s="44"/>
      <c r="K4" s="45"/>
      <c r="L4" s="45"/>
    </row>
    <row r="5" spans="1:12" ht="17.25" customHeight="1" x14ac:dyDescent="0.15">
      <c r="A5" s="9" t="s">
        <v>269</v>
      </c>
      <c r="B5" s="14"/>
      <c r="C5" s="9"/>
      <c r="D5" s="9"/>
      <c r="E5" s="10"/>
      <c r="F5" s="11"/>
      <c r="G5" s="11"/>
      <c r="H5" s="12"/>
      <c r="I5" s="11"/>
      <c r="J5" s="11"/>
      <c r="K5" s="11"/>
      <c r="L5" s="13"/>
    </row>
    <row r="6" spans="1:12" x14ac:dyDescent="0.15">
      <c r="A6" s="9" t="s">
        <v>270</v>
      </c>
      <c r="B6" s="14"/>
      <c r="C6" s="9"/>
      <c r="D6" s="9"/>
      <c r="E6" s="10"/>
      <c r="F6" s="11"/>
      <c r="G6" s="11"/>
      <c r="H6" s="12"/>
      <c r="I6" s="11"/>
      <c r="J6" s="11"/>
      <c r="K6" s="11"/>
      <c r="L6" s="13"/>
    </row>
    <row r="7" spans="1:12" x14ac:dyDescent="0.15">
      <c r="A7" s="9" t="s">
        <v>271</v>
      </c>
      <c r="B7" s="14"/>
      <c r="C7" s="9"/>
      <c r="D7" s="9"/>
      <c r="E7" s="10"/>
      <c r="F7" s="11"/>
      <c r="G7" s="11"/>
      <c r="H7" s="12"/>
      <c r="I7" s="11"/>
      <c r="J7" s="11"/>
      <c r="K7" s="11"/>
      <c r="L7" s="13"/>
    </row>
    <row r="8" spans="1:12" ht="15.75" customHeight="1" x14ac:dyDescent="0.15">
      <c r="A8" s="78" t="s">
        <v>380</v>
      </c>
      <c r="B8" s="78"/>
      <c r="C8" s="78"/>
      <c r="D8" s="78"/>
      <c r="E8" s="78"/>
      <c r="F8" s="78"/>
      <c r="G8" s="78"/>
      <c r="H8" s="78"/>
      <c r="I8" s="78"/>
      <c r="J8" s="11"/>
      <c r="K8" s="11"/>
      <c r="L8" s="13"/>
    </row>
    <row r="9" spans="1:12" ht="108.75" customHeight="1" x14ac:dyDescent="0.15">
      <c r="A9" s="78" t="s">
        <v>379</v>
      </c>
      <c r="B9" s="78"/>
      <c r="C9" s="78"/>
      <c r="D9" s="78"/>
      <c r="E9" s="78"/>
      <c r="F9" s="78"/>
      <c r="G9" s="78"/>
      <c r="H9" s="78"/>
      <c r="I9" s="78"/>
      <c r="J9" s="11"/>
      <c r="K9" s="11"/>
      <c r="L9" s="13"/>
    </row>
    <row r="11" spans="1:12" s="53" customFormat="1" ht="90" customHeight="1" x14ac:dyDescent="0.2">
      <c r="A11" s="49" t="s">
        <v>222</v>
      </c>
      <c r="B11" s="49" t="s">
        <v>272</v>
      </c>
      <c r="C11" s="49" t="s">
        <v>225</v>
      </c>
      <c r="D11" s="49" t="s">
        <v>223</v>
      </c>
      <c r="E11" s="50" t="s">
        <v>381</v>
      </c>
      <c r="F11" s="51" t="s">
        <v>353</v>
      </c>
      <c r="G11" s="49" t="s">
        <v>22</v>
      </c>
      <c r="H11" s="62" t="s">
        <v>354</v>
      </c>
      <c r="I11" s="62" t="s">
        <v>355</v>
      </c>
      <c r="J11" s="62" t="s">
        <v>356</v>
      </c>
      <c r="K11" s="52" t="s">
        <v>378</v>
      </c>
    </row>
    <row r="12" spans="1:12" ht="169" hidden="1" customHeight="1" x14ac:dyDescent="0.15">
      <c r="A12" s="19" t="s">
        <v>0</v>
      </c>
      <c r="B12" s="16" t="s">
        <v>273</v>
      </c>
      <c r="C12" s="15" t="s">
        <v>92</v>
      </c>
      <c r="D12" s="19" t="s">
        <v>224</v>
      </c>
      <c r="E12" s="20">
        <v>300</v>
      </c>
      <c r="F12" s="21"/>
      <c r="G12" s="19"/>
      <c r="H12" s="63">
        <f>SUM(E12*F12)</f>
        <v>0</v>
      </c>
      <c r="I12" s="64">
        <f>SUM(H12)*G12/100</f>
        <v>0</v>
      </c>
      <c r="J12" s="64">
        <f>SUM(H12+I12)</f>
        <v>0</v>
      </c>
      <c r="K12" s="22"/>
    </row>
    <row r="13" spans="1:12" ht="171" hidden="1" customHeight="1" x14ac:dyDescent="0.15">
      <c r="A13" s="19" t="s">
        <v>1</v>
      </c>
      <c r="B13" s="16" t="s">
        <v>274</v>
      </c>
      <c r="C13" s="15" t="s">
        <v>93</v>
      </c>
      <c r="D13" s="19" t="s">
        <v>224</v>
      </c>
      <c r="E13" s="20">
        <v>150</v>
      </c>
      <c r="F13" s="21"/>
      <c r="G13" s="19"/>
      <c r="H13" s="63">
        <f t="shared" ref="H13:H75" si="0">SUM(E13*F13)</f>
        <v>0</v>
      </c>
      <c r="I13" s="64">
        <f t="shared" ref="I13:I75" si="1">SUM(H13)*G13/100</f>
        <v>0</v>
      </c>
      <c r="J13" s="64">
        <f t="shared" ref="J13:J75" si="2">SUM(H13+I13)</f>
        <v>0</v>
      </c>
      <c r="K13" s="22"/>
    </row>
    <row r="14" spans="1:12" ht="138.75" hidden="1" customHeight="1" x14ac:dyDescent="0.15">
      <c r="A14" s="19" t="s">
        <v>2</v>
      </c>
      <c r="B14" s="16" t="s">
        <v>275</v>
      </c>
      <c r="C14" s="15" t="s">
        <v>94</v>
      </c>
      <c r="D14" s="19" t="s">
        <v>224</v>
      </c>
      <c r="E14" s="20">
        <v>20</v>
      </c>
      <c r="F14" s="21"/>
      <c r="G14" s="19"/>
      <c r="H14" s="63">
        <f t="shared" si="0"/>
        <v>0</v>
      </c>
      <c r="I14" s="64">
        <f t="shared" si="1"/>
        <v>0</v>
      </c>
      <c r="J14" s="64">
        <f t="shared" si="2"/>
        <v>0</v>
      </c>
      <c r="K14" s="22"/>
    </row>
    <row r="15" spans="1:12" ht="125.25" hidden="1" customHeight="1" x14ac:dyDescent="0.15">
      <c r="A15" s="19" t="s">
        <v>3</v>
      </c>
      <c r="B15" s="16" t="s">
        <v>276</v>
      </c>
      <c r="C15" s="15" t="s">
        <v>95</v>
      </c>
      <c r="D15" s="19" t="s">
        <v>224</v>
      </c>
      <c r="E15" s="20">
        <v>1000</v>
      </c>
      <c r="F15" s="21"/>
      <c r="G15" s="19"/>
      <c r="H15" s="63">
        <f t="shared" si="0"/>
        <v>0</v>
      </c>
      <c r="I15" s="64">
        <f t="shared" si="1"/>
        <v>0</v>
      </c>
      <c r="J15" s="64">
        <f t="shared" si="2"/>
        <v>0</v>
      </c>
      <c r="K15" s="22"/>
    </row>
    <row r="16" spans="1:12" ht="157.5" hidden="1" customHeight="1" x14ac:dyDescent="0.15">
      <c r="A16" s="19" t="s">
        <v>4</v>
      </c>
      <c r="B16" s="16" t="s">
        <v>305</v>
      </c>
      <c r="C16" s="15" t="s">
        <v>96</v>
      </c>
      <c r="D16" s="19" t="s">
        <v>224</v>
      </c>
      <c r="E16" s="20">
        <v>200</v>
      </c>
      <c r="F16" s="21"/>
      <c r="G16" s="19"/>
      <c r="H16" s="63">
        <f t="shared" si="0"/>
        <v>0</v>
      </c>
      <c r="I16" s="64">
        <f t="shared" si="1"/>
        <v>0</v>
      </c>
      <c r="J16" s="64">
        <f t="shared" si="2"/>
        <v>0</v>
      </c>
      <c r="K16" s="22"/>
    </row>
    <row r="17" spans="1:11" ht="157.5" hidden="1" customHeight="1" x14ac:dyDescent="0.15">
      <c r="A17" s="19" t="s">
        <v>5</v>
      </c>
      <c r="B17" s="16" t="s">
        <v>306</v>
      </c>
      <c r="C17" s="15" t="s">
        <v>97</v>
      </c>
      <c r="D17" s="19" t="s">
        <v>224</v>
      </c>
      <c r="E17" s="20">
        <v>500</v>
      </c>
      <c r="F17" s="21"/>
      <c r="G17" s="19"/>
      <c r="H17" s="63">
        <f t="shared" si="0"/>
        <v>0</v>
      </c>
      <c r="I17" s="64">
        <f t="shared" si="1"/>
        <v>0</v>
      </c>
      <c r="J17" s="64">
        <f t="shared" si="2"/>
        <v>0</v>
      </c>
      <c r="K17" s="22"/>
    </row>
    <row r="18" spans="1:11" ht="155" hidden="1" customHeight="1" x14ac:dyDescent="0.15">
      <c r="A18" s="19" t="s">
        <v>6</v>
      </c>
      <c r="B18" s="16" t="s">
        <v>277</v>
      </c>
      <c r="C18" s="15" t="s">
        <v>98</v>
      </c>
      <c r="D18" s="19" t="s">
        <v>224</v>
      </c>
      <c r="E18" s="20">
        <v>50</v>
      </c>
      <c r="F18" s="21"/>
      <c r="G18" s="19"/>
      <c r="H18" s="63">
        <f t="shared" si="0"/>
        <v>0</v>
      </c>
      <c r="I18" s="64">
        <f t="shared" si="1"/>
        <v>0</v>
      </c>
      <c r="J18" s="64">
        <f t="shared" si="2"/>
        <v>0</v>
      </c>
      <c r="K18" s="22"/>
    </row>
    <row r="19" spans="1:11" ht="156.75" hidden="1" customHeight="1" x14ac:dyDescent="0.15">
      <c r="A19" s="19" t="s">
        <v>7</v>
      </c>
      <c r="B19" s="16" t="s">
        <v>278</v>
      </c>
      <c r="C19" s="15" t="s">
        <v>99</v>
      </c>
      <c r="D19" s="19" t="s">
        <v>224</v>
      </c>
      <c r="E19" s="20">
        <v>50</v>
      </c>
      <c r="F19" s="21"/>
      <c r="G19" s="19"/>
      <c r="H19" s="63">
        <f t="shared" si="0"/>
        <v>0</v>
      </c>
      <c r="I19" s="64">
        <f t="shared" si="1"/>
        <v>0</v>
      </c>
      <c r="J19" s="64">
        <f t="shared" si="2"/>
        <v>0</v>
      </c>
      <c r="K19" s="22"/>
    </row>
    <row r="20" spans="1:11" ht="186" hidden="1" customHeight="1" x14ac:dyDescent="0.15">
      <c r="A20" s="19" t="s">
        <v>8</v>
      </c>
      <c r="B20" s="16" t="s">
        <v>279</v>
      </c>
      <c r="C20" s="15" t="s">
        <v>100</v>
      </c>
      <c r="D20" s="19" t="s">
        <v>224</v>
      </c>
      <c r="E20" s="20">
        <v>300</v>
      </c>
      <c r="F20" s="21"/>
      <c r="G20" s="19"/>
      <c r="H20" s="63">
        <f t="shared" si="0"/>
        <v>0</v>
      </c>
      <c r="I20" s="64">
        <f t="shared" si="1"/>
        <v>0</v>
      </c>
      <c r="J20" s="64">
        <f t="shared" si="2"/>
        <v>0</v>
      </c>
      <c r="K20" s="22"/>
    </row>
    <row r="21" spans="1:11" ht="127" hidden="1" customHeight="1" x14ac:dyDescent="0.15">
      <c r="A21" s="19" t="s">
        <v>9</v>
      </c>
      <c r="B21" s="16" t="s">
        <v>280</v>
      </c>
      <c r="C21" s="15" t="s">
        <v>101</v>
      </c>
      <c r="D21" s="19" t="s">
        <v>224</v>
      </c>
      <c r="E21" s="20">
        <v>300</v>
      </c>
      <c r="F21" s="21"/>
      <c r="G21" s="19"/>
      <c r="H21" s="63">
        <f t="shared" si="0"/>
        <v>0</v>
      </c>
      <c r="I21" s="64">
        <f t="shared" si="1"/>
        <v>0</v>
      </c>
      <c r="J21" s="64">
        <f t="shared" si="2"/>
        <v>0</v>
      </c>
      <c r="K21" s="22"/>
    </row>
    <row r="22" spans="1:11" ht="186" hidden="1" customHeight="1" x14ac:dyDescent="0.15">
      <c r="A22" s="19" t="s">
        <v>10</v>
      </c>
      <c r="B22" s="16" t="s">
        <v>281</v>
      </c>
      <c r="C22" s="15" t="s">
        <v>102</v>
      </c>
      <c r="D22" s="19" t="s">
        <v>224</v>
      </c>
      <c r="E22" s="20">
        <v>250</v>
      </c>
      <c r="F22" s="21"/>
      <c r="G22" s="19"/>
      <c r="H22" s="63">
        <f t="shared" si="0"/>
        <v>0</v>
      </c>
      <c r="I22" s="64">
        <f t="shared" si="1"/>
        <v>0</v>
      </c>
      <c r="J22" s="64">
        <f t="shared" si="2"/>
        <v>0</v>
      </c>
      <c r="K22" s="22"/>
    </row>
    <row r="23" spans="1:11" ht="246" hidden="1" customHeight="1" x14ac:dyDescent="0.15">
      <c r="A23" s="19" t="s">
        <v>11</v>
      </c>
      <c r="B23" s="16" t="s">
        <v>282</v>
      </c>
      <c r="C23" s="15" t="s">
        <v>226</v>
      </c>
      <c r="D23" s="19" t="s">
        <v>224</v>
      </c>
      <c r="E23" s="20">
        <v>180</v>
      </c>
      <c r="F23" s="21"/>
      <c r="G23" s="19"/>
      <c r="H23" s="63">
        <f t="shared" si="0"/>
        <v>0</v>
      </c>
      <c r="I23" s="64">
        <f t="shared" si="1"/>
        <v>0</v>
      </c>
      <c r="J23" s="64">
        <f t="shared" si="2"/>
        <v>0</v>
      </c>
      <c r="K23" s="22"/>
    </row>
    <row r="24" spans="1:11" ht="179" hidden="1" customHeight="1" x14ac:dyDescent="0.15">
      <c r="A24" s="19" t="s">
        <v>12</v>
      </c>
      <c r="B24" s="16" t="s">
        <v>285</v>
      </c>
      <c r="C24" s="15" t="s">
        <v>103</v>
      </c>
      <c r="D24" s="19" t="s">
        <v>224</v>
      </c>
      <c r="E24" s="20">
        <v>180</v>
      </c>
      <c r="F24" s="21"/>
      <c r="G24" s="19"/>
      <c r="H24" s="63">
        <f t="shared" si="0"/>
        <v>0</v>
      </c>
      <c r="I24" s="64">
        <f t="shared" si="1"/>
        <v>0</v>
      </c>
      <c r="J24" s="64">
        <f t="shared" si="2"/>
        <v>0</v>
      </c>
      <c r="K24" s="22"/>
    </row>
    <row r="25" spans="1:11" ht="247.5" hidden="1" customHeight="1" x14ac:dyDescent="0.15">
      <c r="A25" s="19" t="s">
        <v>13</v>
      </c>
      <c r="B25" s="16" t="s">
        <v>284</v>
      </c>
      <c r="C25" s="15" t="s">
        <v>104</v>
      </c>
      <c r="D25" s="19" t="s">
        <v>224</v>
      </c>
      <c r="E25" s="20">
        <v>100</v>
      </c>
      <c r="F25" s="21"/>
      <c r="G25" s="19"/>
      <c r="H25" s="63">
        <f t="shared" si="0"/>
        <v>0</v>
      </c>
      <c r="I25" s="64">
        <f t="shared" si="1"/>
        <v>0</v>
      </c>
      <c r="J25" s="64">
        <f t="shared" si="2"/>
        <v>0</v>
      </c>
      <c r="K25" s="22"/>
    </row>
    <row r="26" spans="1:11" ht="141.75" hidden="1" customHeight="1" x14ac:dyDescent="0.15">
      <c r="A26" s="19" t="s">
        <v>14</v>
      </c>
      <c r="B26" s="16" t="s">
        <v>283</v>
      </c>
      <c r="C26" s="15" t="s">
        <v>105</v>
      </c>
      <c r="D26" s="19" t="s">
        <v>224</v>
      </c>
      <c r="E26" s="20">
        <v>20</v>
      </c>
      <c r="F26" s="21"/>
      <c r="G26" s="19"/>
      <c r="H26" s="63">
        <f t="shared" si="0"/>
        <v>0</v>
      </c>
      <c r="I26" s="64">
        <f t="shared" si="1"/>
        <v>0</v>
      </c>
      <c r="J26" s="64">
        <f t="shared" si="2"/>
        <v>0</v>
      </c>
      <c r="K26" s="22"/>
    </row>
    <row r="27" spans="1:11" ht="123" hidden="1" customHeight="1" x14ac:dyDescent="0.15">
      <c r="A27" s="19" t="s">
        <v>15</v>
      </c>
      <c r="B27" s="16" t="s">
        <v>286</v>
      </c>
      <c r="C27" s="15" t="s">
        <v>106</v>
      </c>
      <c r="D27" s="19" t="s">
        <v>224</v>
      </c>
      <c r="E27" s="20">
        <v>75</v>
      </c>
      <c r="F27" s="21"/>
      <c r="G27" s="19"/>
      <c r="H27" s="63">
        <f t="shared" si="0"/>
        <v>0</v>
      </c>
      <c r="I27" s="64">
        <f t="shared" si="1"/>
        <v>0</v>
      </c>
      <c r="J27" s="64">
        <f t="shared" si="2"/>
        <v>0</v>
      </c>
      <c r="K27" s="22"/>
    </row>
    <row r="28" spans="1:11" ht="64.5" hidden="1" customHeight="1" x14ac:dyDescent="0.15">
      <c r="A28" s="19" t="s">
        <v>16</v>
      </c>
      <c r="B28" s="16" t="s">
        <v>287</v>
      </c>
      <c r="C28" s="15" t="s">
        <v>107</v>
      </c>
      <c r="D28" s="19" t="s">
        <v>224</v>
      </c>
      <c r="E28" s="20">
        <v>2500</v>
      </c>
      <c r="F28" s="21"/>
      <c r="G28" s="19"/>
      <c r="H28" s="63">
        <f t="shared" si="0"/>
        <v>0</v>
      </c>
      <c r="I28" s="64">
        <f t="shared" si="1"/>
        <v>0</v>
      </c>
      <c r="J28" s="64">
        <f t="shared" si="2"/>
        <v>0</v>
      </c>
      <c r="K28" s="22"/>
    </row>
    <row r="29" spans="1:11" ht="48.75" hidden="1" customHeight="1" x14ac:dyDescent="0.15">
      <c r="A29" s="19" t="s">
        <v>17</v>
      </c>
      <c r="B29" s="16" t="s">
        <v>288</v>
      </c>
      <c r="C29" s="15" t="s">
        <v>108</v>
      </c>
      <c r="D29" s="19" t="s">
        <v>224</v>
      </c>
      <c r="E29" s="20">
        <v>500</v>
      </c>
      <c r="F29" s="21"/>
      <c r="G29" s="19"/>
      <c r="H29" s="63">
        <f t="shared" si="0"/>
        <v>0</v>
      </c>
      <c r="I29" s="64">
        <f t="shared" si="1"/>
        <v>0</v>
      </c>
      <c r="J29" s="64">
        <f t="shared" si="2"/>
        <v>0</v>
      </c>
      <c r="K29" s="22"/>
    </row>
    <row r="30" spans="1:11" ht="174.5" hidden="1" customHeight="1" x14ac:dyDescent="0.15">
      <c r="A30" s="19" t="s">
        <v>18</v>
      </c>
      <c r="B30" s="16" t="s">
        <v>289</v>
      </c>
      <c r="C30" s="15" t="s">
        <v>24</v>
      </c>
      <c r="D30" s="19" t="s">
        <v>224</v>
      </c>
      <c r="E30" s="20">
        <v>200</v>
      </c>
      <c r="F30" s="24"/>
      <c r="G30" s="19"/>
      <c r="H30" s="63">
        <f t="shared" si="0"/>
        <v>0</v>
      </c>
      <c r="I30" s="64">
        <f t="shared" si="1"/>
        <v>0</v>
      </c>
      <c r="J30" s="64">
        <f t="shared" si="2"/>
        <v>0</v>
      </c>
      <c r="K30" s="22"/>
    </row>
    <row r="31" spans="1:11" s="71" customFormat="1" ht="317.25" hidden="1" customHeight="1" x14ac:dyDescent="0.15">
      <c r="A31" s="65" t="s">
        <v>19</v>
      </c>
      <c r="B31" s="66" t="s">
        <v>290</v>
      </c>
      <c r="C31" s="67" t="s">
        <v>25</v>
      </c>
      <c r="D31" s="65" t="s">
        <v>224</v>
      </c>
      <c r="E31" s="65">
        <v>25</v>
      </c>
      <c r="F31" s="68"/>
      <c r="G31" s="65"/>
      <c r="H31" s="69">
        <f t="shared" si="0"/>
        <v>0</v>
      </c>
      <c r="I31" s="69">
        <f t="shared" si="1"/>
        <v>0</v>
      </c>
      <c r="J31" s="69">
        <f t="shared" si="2"/>
        <v>0</v>
      </c>
      <c r="K31" s="70"/>
    </row>
    <row r="32" spans="1:11" s="71" customFormat="1" ht="342" hidden="1" customHeight="1" x14ac:dyDescent="0.15">
      <c r="A32" s="65" t="s">
        <v>20</v>
      </c>
      <c r="B32" s="66" t="s">
        <v>248</v>
      </c>
      <c r="C32" s="67" t="s">
        <v>26</v>
      </c>
      <c r="D32" s="65" t="s">
        <v>224</v>
      </c>
      <c r="E32" s="65">
        <v>20</v>
      </c>
      <c r="F32" s="68"/>
      <c r="G32" s="65"/>
      <c r="H32" s="69">
        <f t="shared" si="0"/>
        <v>0</v>
      </c>
      <c r="I32" s="69">
        <f t="shared" si="1"/>
        <v>0</v>
      </c>
      <c r="J32" s="69">
        <f t="shared" si="2"/>
        <v>0</v>
      </c>
      <c r="K32" s="70"/>
    </row>
    <row r="33" spans="1:11" ht="168" hidden="1" customHeight="1" x14ac:dyDescent="0.15">
      <c r="A33" s="19" t="s">
        <v>21</v>
      </c>
      <c r="B33" s="16" t="s">
        <v>291</v>
      </c>
      <c r="C33" s="15" t="s">
        <v>27</v>
      </c>
      <c r="D33" s="19" t="s">
        <v>224</v>
      </c>
      <c r="E33" s="20">
        <v>2</v>
      </c>
      <c r="F33" s="24"/>
      <c r="G33" s="19"/>
      <c r="H33" s="63">
        <f t="shared" si="0"/>
        <v>0</v>
      </c>
      <c r="I33" s="64">
        <f t="shared" si="1"/>
        <v>0</v>
      </c>
      <c r="J33" s="64">
        <f t="shared" si="2"/>
        <v>0</v>
      </c>
      <c r="K33" s="22"/>
    </row>
    <row r="34" spans="1:11" ht="123" hidden="1" customHeight="1" x14ac:dyDescent="0.15">
      <c r="A34" s="19" t="s">
        <v>39</v>
      </c>
      <c r="B34" s="16" t="s">
        <v>292</v>
      </c>
      <c r="C34" s="15" t="s">
        <v>249</v>
      </c>
      <c r="D34" s="19" t="s">
        <v>224</v>
      </c>
      <c r="E34" s="20">
        <v>1</v>
      </c>
      <c r="F34" s="24"/>
      <c r="G34" s="19"/>
      <c r="H34" s="63">
        <f t="shared" si="0"/>
        <v>0</v>
      </c>
      <c r="I34" s="64">
        <f t="shared" si="1"/>
        <v>0</v>
      </c>
      <c r="J34" s="64">
        <f t="shared" si="2"/>
        <v>0</v>
      </c>
      <c r="K34" s="22"/>
    </row>
    <row r="35" spans="1:11" ht="176.25" hidden="1" customHeight="1" x14ac:dyDescent="0.15">
      <c r="A35" s="19" t="s">
        <v>40</v>
      </c>
      <c r="B35" s="16" t="s">
        <v>293</v>
      </c>
      <c r="C35" s="15" t="s">
        <v>28</v>
      </c>
      <c r="D35" s="19" t="s">
        <v>224</v>
      </c>
      <c r="E35" s="20">
        <v>300</v>
      </c>
      <c r="F35" s="24"/>
      <c r="G35" s="19"/>
      <c r="H35" s="63">
        <f t="shared" si="0"/>
        <v>0</v>
      </c>
      <c r="I35" s="64">
        <f t="shared" si="1"/>
        <v>0</v>
      </c>
      <c r="J35" s="64">
        <f t="shared" si="2"/>
        <v>0</v>
      </c>
      <c r="K35" s="22"/>
    </row>
    <row r="36" spans="1:11" s="77" customFormat="1" ht="162" customHeight="1" x14ac:dyDescent="0.15">
      <c r="A36" s="72" t="s">
        <v>41</v>
      </c>
      <c r="B36" s="73" t="s">
        <v>294</v>
      </c>
      <c r="C36" s="74" t="s">
        <v>30</v>
      </c>
      <c r="D36" s="72" t="s">
        <v>224</v>
      </c>
      <c r="E36" s="72">
        <v>50</v>
      </c>
      <c r="F36" s="75">
        <v>480</v>
      </c>
      <c r="G36" s="72">
        <v>5</v>
      </c>
      <c r="H36" s="76">
        <f t="shared" si="0"/>
        <v>24000</v>
      </c>
      <c r="I36" s="76">
        <f t="shared" si="1"/>
        <v>1200</v>
      </c>
      <c r="J36" s="76">
        <f t="shared" si="2"/>
        <v>25200</v>
      </c>
      <c r="K36" s="88" t="s">
        <v>428</v>
      </c>
    </row>
    <row r="37" spans="1:11" ht="1" customHeight="1" x14ac:dyDescent="0.15">
      <c r="A37" s="19" t="s">
        <v>42</v>
      </c>
      <c r="B37" s="16" t="s">
        <v>295</v>
      </c>
      <c r="C37" s="16" t="s">
        <v>29</v>
      </c>
      <c r="D37" s="19" t="s">
        <v>224</v>
      </c>
      <c r="E37" s="20">
        <v>10</v>
      </c>
      <c r="F37" s="24"/>
      <c r="G37" s="19"/>
      <c r="H37" s="63">
        <f t="shared" si="0"/>
        <v>0</v>
      </c>
      <c r="I37" s="64">
        <f t="shared" si="1"/>
        <v>0</v>
      </c>
      <c r="J37" s="64">
        <f t="shared" si="2"/>
        <v>0</v>
      </c>
      <c r="K37" s="22"/>
    </row>
    <row r="38" spans="1:11" s="77" customFormat="1" ht="194" customHeight="1" x14ac:dyDescent="0.15">
      <c r="A38" s="72" t="s">
        <v>124</v>
      </c>
      <c r="B38" s="73" t="s">
        <v>296</v>
      </c>
      <c r="C38" s="73" t="s">
        <v>23</v>
      </c>
      <c r="D38" s="72" t="s">
        <v>224</v>
      </c>
      <c r="E38" s="72">
        <v>50</v>
      </c>
      <c r="F38" s="75">
        <v>790</v>
      </c>
      <c r="G38" s="72">
        <v>5</v>
      </c>
      <c r="H38" s="76">
        <f t="shared" si="0"/>
        <v>39500</v>
      </c>
      <c r="I38" s="76">
        <f t="shared" si="1"/>
        <v>1975</v>
      </c>
      <c r="J38" s="76">
        <f t="shared" si="2"/>
        <v>41475</v>
      </c>
      <c r="K38" s="88" t="s">
        <v>429</v>
      </c>
    </row>
    <row r="39" spans="1:11" s="77" customFormat="1" ht="60.75" customHeight="1" x14ac:dyDescent="0.15">
      <c r="A39" s="72" t="s">
        <v>125</v>
      </c>
      <c r="B39" s="73" t="s">
        <v>297</v>
      </c>
      <c r="C39" s="73" t="s">
        <v>31</v>
      </c>
      <c r="D39" s="72" t="s">
        <v>224</v>
      </c>
      <c r="E39" s="72">
        <v>100</v>
      </c>
      <c r="F39" s="75">
        <v>500</v>
      </c>
      <c r="G39" s="72">
        <v>5</v>
      </c>
      <c r="H39" s="76">
        <f t="shared" si="0"/>
        <v>50000</v>
      </c>
      <c r="I39" s="76">
        <f t="shared" si="1"/>
        <v>2500</v>
      </c>
      <c r="J39" s="76">
        <f t="shared" si="2"/>
        <v>52500</v>
      </c>
      <c r="K39" s="88" t="s">
        <v>430</v>
      </c>
    </row>
    <row r="40" spans="1:11" s="77" customFormat="1" ht="299" customHeight="1" x14ac:dyDescent="0.15">
      <c r="A40" s="72" t="s">
        <v>126</v>
      </c>
      <c r="B40" s="73" t="s">
        <v>298</v>
      </c>
      <c r="C40" s="73" t="s">
        <v>32</v>
      </c>
      <c r="D40" s="72" t="s">
        <v>224</v>
      </c>
      <c r="E40" s="72">
        <v>100</v>
      </c>
      <c r="F40" s="75">
        <v>650</v>
      </c>
      <c r="G40" s="72">
        <v>5</v>
      </c>
      <c r="H40" s="76">
        <f t="shared" si="0"/>
        <v>65000</v>
      </c>
      <c r="I40" s="76">
        <f t="shared" si="1"/>
        <v>3250</v>
      </c>
      <c r="J40" s="76">
        <f t="shared" si="2"/>
        <v>68250</v>
      </c>
      <c r="K40" s="88" t="s">
        <v>431</v>
      </c>
    </row>
    <row r="41" spans="1:11" ht="193.5" hidden="1" customHeight="1" x14ac:dyDescent="0.15">
      <c r="A41" s="19" t="s">
        <v>127</v>
      </c>
      <c r="B41" s="16" t="s">
        <v>299</v>
      </c>
      <c r="C41" s="16" t="s">
        <v>348</v>
      </c>
      <c r="D41" s="19" t="s">
        <v>224</v>
      </c>
      <c r="E41" s="20">
        <v>150</v>
      </c>
      <c r="F41" s="24"/>
      <c r="G41" s="19"/>
      <c r="H41" s="63">
        <f t="shared" si="0"/>
        <v>0</v>
      </c>
      <c r="I41" s="64">
        <f t="shared" si="1"/>
        <v>0</v>
      </c>
      <c r="J41" s="64">
        <f t="shared" si="2"/>
        <v>0</v>
      </c>
      <c r="K41" s="22"/>
    </row>
    <row r="42" spans="1:11" ht="213" hidden="1" customHeight="1" x14ac:dyDescent="0.15">
      <c r="A42" s="19" t="s">
        <v>128</v>
      </c>
      <c r="B42" s="16" t="s">
        <v>307</v>
      </c>
      <c r="C42" s="16" t="s">
        <v>227</v>
      </c>
      <c r="D42" s="19" t="s">
        <v>224</v>
      </c>
      <c r="E42" s="20">
        <v>300</v>
      </c>
      <c r="F42" s="24"/>
      <c r="G42" s="19"/>
      <c r="H42" s="63">
        <f t="shared" si="0"/>
        <v>0</v>
      </c>
      <c r="I42" s="64">
        <f t="shared" si="1"/>
        <v>0</v>
      </c>
      <c r="J42" s="64">
        <f t="shared" si="2"/>
        <v>0</v>
      </c>
      <c r="K42" s="22"/>
    </row>
    <row r="43" spans="1:11" s="71" customFormat="1" ht="93" hidden="1" customHeight="1" x14ac:dyDescent="0.15">
      <c r="A43" s="65" t="s">
        <v>129</v>
      </c>
      <c r="B43" s="66" t="s">
        <v>308</v>
      </c>
      <c r="C43" s="66" t="s">
        <v>35</v>
      </c>
      <c r="D43" s="65" t="s">
        <v>224</v>
      </c>
      <c r="E43" s="65">
        <v>3</v>
      </c>
      <c r="F43" s="68"/>
      <c r="G43" s="65"/>
      <c r="H43" s="69">
        <f t="shared" si="0"/>
        <v>0</v>
      </c>
      <c r="I43" s="69">
        <f t="shared" si="1"/>
        <v>0</v>
      </c>
      <c r="J43" s="69">
        <f t="shared" si="2"/>
        <v>0</v>
      </c>
      <c r="K43" s="70"/>
    </row>
    <row r="44" spans="1:11" ht="137.25" hidden="1" customHeight="1" x14ac:dyDescent="0.15">
      <c r="A44" s="19" t="s">
        <v>130</v>
      </c>
      <c r="B44" s="16" t="s">
        <v>298</v>
      </c>
      <c r="C44" s="16" t="s">
        <v>33</v>
      </c>
      <c r="D44" s="19" t="s">
        <v>224</v>
      </c>
      <c r="E44" s="20">
        <v>50</v>
      </c>
      <c r="F44" s="24"/>
      <c r="G44" s="19"/>
      <c r="H44" s="63">
        <f t="shared" si="0"/>
        <v>0</v>
      </c>
      <c r="I44" s="64">
        <f t="shared" si="1"/>
        <v>0</v>
      </c>
      <c r="J44" s="64">
        <f t="shared" si="2"/>
        <v>0</v>
      </c>
      <c r="K44" s="22"/>
    </row>
    <row r="45" spans="1:11" ht="215.25" hidden="1" customHeight="1" x14ac:dyDescent="0.15">
      <c r="A45" s="19" t="s">
        <v>131</v>
      </c>
      <c r="B45" s="16" t="s">
        <v>309</v>
      </c>
      <c r="C45" s="16" t="s">
        <v>250</v>
      </c>
      <c r="D45" s="19" t="s">
        <v>224</v>
      </c>
      <c r="E45" s="20">
        <v>30</v>
      </c>
      <c r="F45" s="24"/>
      <c r="G45" s="19"/>
      <c r="H45" s="63">
        <f t="shared" si="0"/>
        <v>0</v>
      </c>
      <c r="I45" s="64">
        <f t="shared" si="1"/>
        <v>0</v>
      </c>
      <c r="J45" s="64">
        <f t="shared" si="2"/>
        <v>0</v>
      </c>
      <c r="K45" s="22"/>
    </row>
    <row r="46" spans="1:11" s="71" customFormat="1" ht="121.5" hidden="1" customHeight="1" x14ac:dyDescent="0.15">
      <c r="A46" s="65" t="s">
        <v>132</v>
      </c>
      <c r="B46" s="66" t="s">
        <v>310</v>
      </c>
      <c r="C46" s="67" t="s">
        <v>34</v>
      </c>
      <c r="D46" s="65" t="s">
        <v>224</v>
      </c>
      <c r="E46" s="65">
        <v>3</v>
      </c>
      <c r="F46" s="68"/>
      <c r="G46" s="65"/>
      <c r="H46" s="69">
        <f t="shared" si="0"/>
        <v>0</v>
      </c>
      <c r="I46" s="69">
        <f t="shared" si="1"/>
        <v>0</v>
      </c>
      <c r="J46" s="69">
        <f t="shared" si="2"/>
        <v>0</v>
      </c>
      <c r="K46" s="70"/>
    </row>
    <row r="47" spans="1:11" ht="228.75" hidden="1" customHeight="1" x14ac:dyDescent="0.15">
      <c r="A47" s="19" t="s">
        <v>133</v>
      </c>
      <c r="B47" s="16" t="s">
        <v>311</v>
      </c>
      <c r="C47" s="15" t="s">
        <v>36</v>
      </c>
      <c r="D47" s="19" t="s">
        <v>224</v>
      </c>
      <c r="E47" s="20">
        <v>12</v>
      </c>
      <c r="F47" s="24"/>
      <c r="G47" s="19"/>
      <c r="H47" s="63">
        <f t="shared" si="0"/>
        <v>0</v>
      </c>
      <c r="I47" s="64">
        <f t="shared" si="1"/>
        <v>0</v>
      </c>
      <c r="J47" s="64">
        <f t="shared" si="2"/>
        <v>0</v>
      </c>
      <c r="K47" s="22"/>
    </row>
    <row r="48" spans="1:11" ht="177" hidden="1" customHeight="1" x14ac:dyDescent="0.15">
      <c r="A48" s="19" t="s">
        <v>134</v>
      </c>
      <c r="B48" s="16" t="s">
        <v>312</v>
      </c>
      <c r="C48" s="15" t="s">
        <v>37</v>
      </c>
      <c r="D48" s="19" t="s">
        <v>224</v>
      </c>
      <c r="E48" s="20">
        <v>10</v>
      </c>
      <c r="F48" s="24"/>
      <c r="G48" s="19"/>
      <c r="H48" s="63">
        <f t="shared" si="0"/>
        <v>0</v>
      </c>
      <c r="I48" s="64">
        <f t="shared" si="1"/>
        <v>0</v>
      </c>
      <c r="J48" s="64">
        <f t="shared" si="2"/>
        <v>0</v>
      </c>
      <c r="K48" s="22"/>
    </row>
    <row r="49" spans="1:11" ht="1" hidden="1" customHeight="1" x14ac:dyDescent="0.15">
      <c r="A49" s="19" t="s">
        <v>135</v>
      </c>
      <c r="B49" s="16" t="s">
        <v>313</v>
      </c>
      <c r="C49" s="15" t="s">
        <v>228</v>
      </c>
      <c r="D49" s="19" t="s">
        <v>224</v>
      </c>
      <c r="E49" s="20">
        <v>3</v>
      </c>
      <c r="F49" s="24"/>
      <c r="G49" s="19"/>
      <c r="H49" s="63">
        <f t="shared" si="0"/>
        <v>0</v>
      </c>
      <c r="I49" s="64">
        <f t="shared" si="1"/>
        <v>0</v>
      </c>
      <c r="J49" s="64">
        <f t="shared" si="2"/>
        <v>0</v>
      </c>
      <c r="K49" s="22"/>
    </row>
    <row r="50" spans="1:11" s="71" customFormat="1" ht="3" hidden="1" customHeight="1" x14ac:dyDescent="0.15">
      <c r="A50" s="65" t="s">
        <v>136</v>
      </c>
      <c r="B50" s="66" t="s">
        <v>314</v>
      </c>
      <c r="C50" s="67" t="s">
        <v>38</v>
      </c>
      <c r="D50" s="65" t="s">
        <v>224</v>
      </c>
      <c r="E50" s="65">
        <v>50</v>
      </c>
      <c r="F50" s="68"/>
      <c r="G50" s="65"/>
      <c r="H50" s="69">
        <f t="shared" si="0"/>
        <v>0</v>
      </c>
      <c r="I50" s="69">
        <f t="shared" si="1"/>
        <v>0</v>
      </c>
      <c r="J50" s="69">
        <f t="shared" si="2"/>
        <v>0</v>
      </c>
      <c r="K50" s="70"/>
    </row>
    <row r="51" spans="1:11" s="77" customFormat="1" ht="190" customHeight="1" x14ac:dyDescent="0.15">
      <c r="A51" s="72" t="s">
        <v>137</v>
      </c>
      <c r="B51" s="73" t="s">
        <v>315</v>
      </c>
      <c r="C51" s="74" t="s">
        <v>43</v>
      </c>
      <c r="D51" s="72" t="s">
        <v>224</v>
      </c>
      <c r="E51" s="72">
        <v>5</v>
      </c>
      <c r="F51" s="75">
        <v>550</v>
      </c>
      <c r="G51" s="72">
        <v>5</v>
      </c>
      <c r="H51" s="76">
        <f t="shared" si="0"/>
        <v>2750</v>
      </c>
      <c r="I51" s="76">
        <f t="shared" si="1"/>
        <v>137.5</v>
      </c>
      <c r="J51" s="76">
        <f t="shared" si="2"/>
        <v>2887.5</v>
      </c>
      <c r="K51" s="89" t="s">
        <v>432</v>
      </c>
    </row>
    <row r="52" spans="1:11" ht="339.75" hidden="1" customHeight="1" x14ac:dyDescent="0.15">
      <c r="A52" s="19" t="s">
        <v>138</v>
      </c>
      <c r="B52" s="16" t="s">
        <v>316</v>
      </c>
      <c r="C52" s="15" t="s">
        <v>251</v>
      </c>
      <c r="D52" s="19" t="s">
        <v>224</v>
      </c>
      <c r="E52" s="20">
        <v>55</v>
      </c>
      <c r="F52" s="24"/>
      <c r="G52" s="19"/>
      <c r="H52" s="63">
        <f t="shared" si="0"/>
        <v>0</v>
      </c>
      <c r="I52" s="64">
        <f t="shared" si="1"/>
        <v>0</v>
      </c>
      <c r="J52" s="64">
        <f t="shared" si="2"/>
        <v>0</v>
      </c>
      <c r="K52" s="22"/>
    </row>
    <row r="53" spans="1:11" ht="65.25" hidden="1" customHeight="1" x14ac:dyDescent="0.15">
      <c r="A53" s="19" t="s">
        <v>139</v>
      </c>
      <c r="B53" s="42" t="s">
        <v>317</v>
      </c>
      <c r="C53" s="15" t="s">
        <v>44</v>
      </c>
      <c r="D53" s="19" t="s">
        <v>224</v>
      </c>
      <c r="E53" s="20">
        <v>25</v>
      </c>
      <c r="F53" s="24"/>
      <c r="G53" s="19"/>
      <c r="H53" s="63">
        <f t="shared" si="0"/>
        <v>0</v>
      </c>
      <c r="I53" s="64">
        <f t="shared" si="1"/>
        <v>0</v>
      </c>
      <c r="J53" s="64">
        <f t="shared" si="2"/>
        <v>0</v>
      </c>
      <c r="K53" s="22"/>
    </row>
    <row r="54" spans="1:11" ht="207.75" hidden="1" customHeight="1" x14ac:dyDescent="0.15">
      <c r="A54" s="19" t="s">
        <v>140</v>
      </c>
      <c r="B54" s="16" t="s">
        <v>318</v>
      </c>
      <c r="C54" s="15" t="s">
        <v>45</v>
      </c>
      <c r="D54" s="19" t="s">
        <v>224</v>
      </c>
      <c r="E54" s="20">
        <v>25</v>
      </c>
      <c r="F54" s="24"/>
      <c r="G54" s="19"/>
      <c r="H54" s="63">
        <f t="shared" si="0"/>
        <v>0</v>
      </c>
      <c r="I54" s="64">
        <f t="shared" si="1"/>
        <v>0</v>
      </c>
      <c r="J54" s="64">
        <f t="shared" si="2"/>
        <v>0</v>
      </c>
      <c r="K54" s="22"/>
    </row>
    <row r="55" spans="1:11" ht="173.25" hidden="1" customHeight="1" x14ac:dyDescent="0.15">
      <c r="A55" s="19" t="s">
        <v>141</v>
      </c>
      <c r="B55" s="16" t="s">
        <v>319</v>
      </c>
      <c r="C55" s="15" t="s">
        <v>46</v>
      </c>
      <c r="D55" s="19" t="s">
        <v>224</v>
      </c>
      <c r="E55" s="20">
        <v>5</v>
      </c>
      <c r="F55" s="24"/>
      <c r="G55" s="19"/>
      <c r="H55" s="63">
        <f t="shared" si="0"/>
        <v>0</v>
      </c>
      <c r="I55" s="64">
        <f t="shared" si="1"/>
        <v>0</v>
      </c>
      <c r="J55" s="64">
        <f t="shared" si="2"/>
        <v>0</v>
      </c>
      <c r="K55" s="22"/>
    </row>
    <row r="56" spans="1:11" ht="67.5" hidden="1" customHeight="1" x14ac:dyDescent="0.15">
      <c r="A56" s="19" t="s">
        <v>142</v>
      </c>
      <c r="B56" s="16" t="s">
        <v>320</v>
      </c>
      <c r="C56" s="15" t="s">
        <v>47</v>
      </c>
      <c r="D56" s="19" t="s">
        <v>224</v>
      </c>
      <c r="E56" s="20">
        <v>50</v>
      </c>
      <c r="F56" s="24"/>
      <c r="G56" s="19"/>
      <c r="H56" s="63">
        <f t="shared" si="0"/>
        <v>0</v>
      </c>
      <c r="I56" s="64">
        <f t="shared" si="1"/>
        <v>0</v>
      </c>
      <c r="J56" s="64">
        <f t="shared" si="2"/>
        <v>0</v>
      </c>
      <c r="K56" s="22"/>
    </row>
    <row r="57" spans="1:11" ht="50.25" hidden="1" customHeight="1" x14ac:dyDescent="0.15">
      <c r="A57" s="19" t="s">
        <v>143</v>
      </c>
      <c r="B57" s="16" t="s">
        <v>321</v>
      </c>
      <c r="C57" s="15" t="s">
        <v>48</v>
      </c>
      <c r="D57" s="19" t="s">
        <v>224</v>
      </c>
      <c r="E57" s="20">
        <v>50</v>
      </c>
      <c r="F57" s="24"/>
      <c r="G57" s="19"/>
      <c r="H57" s="63">
        <f t="shared" si="0"/>
        <v>0</v>
      </c>
      <c r="I57" s="64">
        <f t="shared" si="1"/>
        <v>0</v>
      </c>
      <c r="J57" s="64">
        <f t="shared" si="2"/>
        <v>0</v>
      </c>
      <c r="K57" s="22"/>
    </row>
    <row r="58" spans="1:11" ht="169.5" hidden="1" customHeight="1" x14ac:dyDescent="0.15">
      <c r="A58" s="19" t="s">
        <v>144</v>
      </c>
      <c r="B58" s="16" t="s">
        <v>322</v>
      </c>
      <c r="C58" s="15" t="s">
        <v>55</v>
      </c>
      <c r="D58" s="19" t="s">
        <v>224</v>
      </c>
      <c r="E58" s="20">
        <v>120</v>
      </c>
      <c r="F58" s="24"/>
      <c r="G58" s="19"/>
      <c r="H58" s="63">
        <f t="shared" si="0"/>
        <v>0</v>
      </c>
      <c r="I58" s="64">
        <f t="shared" si="1"/>
        <v>0</v>
      </c>
      <c r="J58" s="64">
        <f t="shared" si="2"/>
        <v>0</v>
      </c>
      <c r="K58" s="22"/>
    </row>
    <row r="59" spans="1:11" ht="216" hidden="1" customHeight="1" x14ac:dyDescent="0.15">
      <c r="A59" s="19" t="s">
        <v>145</v>
      </c>
      <c r="B59" s="16" t="s">
        <v>323</v>
      </c>
      <c r="C59" s="15" t="s">
        <v>56</v>
      </c>
      <c r="D59" s="19" t="s">
        <v>224</v>
      </c>
      <c r="E59" s="20">
        <v>25</v>
      </c>
      <c r="F59" s="24"/>
      <c r="G59" s="19"/>
      <c r="H59" s="63">
        <f t="shared" si="0"/>
        <v>0</v>
      </c>
      <c r="I59" s="64">
        <f t="shared" si="1"/>
        <v>0</v>
      </c>
      <c r="J59" s="64">
        <f t="shared" si="2"/>
        <v>0</v>
      </c>
      <c r="K59" s="22"/>
    </row>
    <row r="60" spans="1:11" ht="146" hidden="1" customHeight="1" x14ac:dyDescent="0.15">
      <c r="A60" s="19" t="s">
        <v>146</v>
      </c>
      <c r="B60" s="16" t="s">
        <v>324</v>
      </c>
      <c r="C60" s="15" t="s">
        <v>255</v>
      </c>
      <c r="D60" s="19" t="s">
        <v>224</v>
      </c>
      <c r="E60" s="20">
        <v>50</v>
      </c>
      <c r="F60" s="24"/>
      <c r="G60" s="19"/>
      <c r="H60" s="63">
        <f t="shared" si="0"/>
        <v>0</v>
      </c>
      <c r="I60" s="64">
        <f t="shared" si="1"/>
        <v>0</v>
      </c>
      <c r="J60" s="64">
        <f t="shared" si="2"/>
        <v>0</v>
      </c>
      <c r="K60" s="22"/>
    </row>
    <row r="61" spans="1:11" ht="153.75" hidden="1" customHeight="1" x14ac:dyDescent="0.15">
      <c r="A61" s="19" t="s">
        <v>147</v>
      </c>
      <c r="B61" s="16" t="s">
        <v>324</v>
      </c>
      <c r="C61" s="15" t="s">
        <v>57</v>
      </c>
      <c r="D61" s="19" t="s">
        <v>224</v>
      </c>
      <c r="E61" s="20">
        <v>30</v>
      </c>
      <c r="F61" s="24"/>
      <c r="G61" s="19"/>
      <c r="H61" s="63">
        <f t="shared" si="0"/>
        <v>0</v>
      </c>
      <c r="I61" s="64">
        <f t="shared" si="1"/>
        <v>0</v>
      </c>
      <c r="J61" s="64">
        <f t="shared" si="2"/>
        <v>0</v>
      </c>
      <c r="K61" s="22"/>
    </row>
    <row r="62" spans="1:11" ht="315.75" hidden="1" customHeight="1" x14ac:dyDescent="0.15">
      <c r="A62" s="19" t="s">
        <v>148</v>
      </c>
      <c r="B62" s="16" t="s">
        <v>309</v>
      </c>
      <c r="C62" s="15" t="s">
        <v>229</v>
      </c>
      <c r="D62" s="19" t="s">
        <v>224</v>
      </c>
      <c r="E62" s="20">
        <v>100</v>
      </c>
      <c r="F62" s="24"/>
      <c r="G62" s="19"/>
      <c r="H62" s="63">
        <f t="shared" si="0"/>
        <v>0</v>
      </c>
      <c r="I62" s="64">
        <f t="shared" si="1"/>
        <v>0</v>
      </c>
      <c r="J62" s="64">
        <f t="shared" si="2"/>
        <v>0</v>
      </c>
      <c r="K62" s="22"/>
    </row>
    <row r="63" spans="1:11" ht="154.5" hidden="1" customHeight="1" x14ac:dyDescent="0.15">
      <c r="A63" s="19" t="s">
        <v>149</v>
      </c>
      <c r="B63" s="16" t="s">
        <v>309</v>
      </c>
      <c r="C63" s="15" t="s">
        <v>58</v>
      </c>
      <c r="D63" s="19" t="s">
        <v>224</v>
      </c>
      <c r="E63" s="20">
        <v>50</v>
      </c>
      <c r="F63" s="24"/>
      <c r="G63" s="19"/>
      <c r="H63" s="63">
        <f t="shared" si="0"/>
        <v>0</v>
      </c>
      <c r="I63" s="64">
        <f t="shared" si="1"/>
        <v>0</v>
      </c>
      <c r="J63" s="64">
        <f t="shared" si="2"/>
        <v>0</v>
      </c>
      <c r="K63" s="22"/>
    </row>
    <row r="64" spans="1:11" ht="185.5" hidden="1" customHeight="1" x14ac:dyDescent="0.15">
      <c r="A64" s="19" t="s">
        <v>150</v>
      </c>
      <c r="B64" s="16" t="s">
        <v>309</v>
      </c>
      <c r="C64" s="15" t="s">
        <v>59</v>
      </c>
      <c r="D64" s="19" t="s">
        <v>224</v>
      </c>
      <c r="E64" s="20">
        <v>30</v>
      </c>
      <c r="F64" s="24"/>
      <c r="G64" s="19"/>
      <c r="H64" s="63">
        <f t="shared" si="0"/>
        <v>0</v>
      </c>
      <c r="I64" s="64">
        <f t="shared" si="1"/>
        <v>0</v>
      </c>
      <c r="J64" s="64">
        <f t="shared" si="2"/>
        <v>0</v>
      </c>
      <c r="K64" s="22"/>
    </row>
    <row r="65" spans="1:11" ht="186.75" hidden="1" customHeight="1" x14ac:dyDescent="0.15">
      <c r="A65" s="19" t="s">
        <v>151</v>
      </c>
      <c r="B65" s="16" t="s">
        <v>309</v>
      </c>
      <c r="C65" s="15" t="s">
        <v>60</v>
      </c>
      <c r="D65" s="19" t="s">
        <v>224</v>
      </c>
      <c r="E65" s="20">
        <v>30</v>
      </c>
      <c r="F65" s="24"/>
      <c r="G65" s="19"/>
      <c r="H65" s="63">
        <f t="shared" si="0"/>
        <v>0</v>
      </c>
      <c r="I65" s="64">
        <f t="shared" si="1"/>
        <v>0</v>
      </c>
      <c r="J65" s="64">
        <f t="shared" si="2"/>
        <v>0</v>
      </c>
      <c r="K65" s="22"/>
    </row>
    <row r="66" spans="1:11" s="77" customFormat="1" ht="228" customHeight="1" x14ac:dyDescent="0.15">
      <c r="A66" s="72" t="s">
        <v>152</v>
      </c>
      <c r="B66" s="73" t="s">
        <v>326</v>
      </c>
      <c r="C66" s="74" t="s">
        <v>61</v>
      </c>
      <c r="D66" s="72" t="s">
        <v>224</v>
      </c>
      <c r="E66" s="72">
        <v>1000</v>
      </c>
      <c r="F66" s="75">
        <v>190</v>
      </c>
      <c r="G66" s="72">
        <v>5</v>
      </c>
      <c r="H66" s="76">
        <f t="shared" si="0"/>
        <v>190000</v>
      </c>
      <c r="I66" s="76">
        <f t="shared" si="1"/>
        <v>9500</v>
      </c>
      <c r="J66" s="76">
        <f t="shared" si="2"/>
        <v>199500</v>
      </c>
      <c r="K66" s="88" t="s">
        <v>433</v>
      </c>
    </row>
    <row r="67" spans="1:11" ht="188.5" hidden="1" customHeight="1" x14ac:dyDescent="0.15">
      <c r="A67" s="19" t="s">
        <v>153</v>
      </c>
      <c r="B67" s="16" t="s">
        <v>325</v>
      </c>
      <c r="C67" s="15" t="s">
        <v>62</v>
      </c>
      <c r="D67" s="19" t="s">
        <v>224</v>
      </c>
      <c r="E67" s="20">
        <v>50</v>
      </c>
      <c r="F67" s="24"/>
      <c r="G67" s="19"/>
      <c r="H67" s="63">
        <f t="shared" si="0"/>
        <v>0</v>
      </c>
      <c r="I67" s="64">
        <f t="shared" si="1"/>
        <v>0</v>
      </c>
      <c r="J67" s="64">
        <f t="shared" si="2"/>
        <v>0</v>
      </c>
      <c r="K67" s="22"/>
    </row>
    <row r="68" spans="1:11" ht="95.25" hidden="1" customHeight="1" x14ac:dyDescent="0.15">
      <c r="A68" s="19" t="s">
        <v>154</v>
      </c>
      <c r="B68" s="16" t="s">
        <v>325</v>
      </c>
      <c r="C68" s="15" t="s">
        <v>63</v>
      </c>
      <c r="D68" s="19" t="s">
        <v>224</v>
      </c>
      <c r="E68" s="20">
        <v>50</v>
      </c>
      <c r="F68" s="24"/>
      <c r="G68" s="19"/>
      <c r="H68" s="63">
        <f t="shared" si="0"/>
        <v>0</v>
      </c>
      <c r="I68" s="64">
        <f t="shared" si="1"/>
        <v>0</v>
      </c>
      <c r="J68" s="64">
        <f t="shared" si="2"/>
        <v>0</v>
      </c>
      <c r="K68" s="22"/>
    </row>
    <row r="69" spans="1:11" ht="81" hidden="1" customHeight="1" x14ac:dyDescent="0.15">
      <c r="A69" s="19" t="s">
        <v>155</v>
      </c>
      <c r="B69" s="16" t="s">
        <v>327</v>
      </c>
      <c r="C69" s="15" t="s">
        <v>64</v>
      </c>
      <c r="D69" s="19" t="s">
        <v>224</v>
      </c>
      <c r="E69" s="20">
        <v>2</v>
      </c>
      <c r="F69" s="24"/>
      <c r="G69" s="19"/>
      <c r="H69" s="63">
        <f t="shared" si="0"/>
        <v>0</v>
      </c>
      <c r="I69" s="64">
        <f t="shared" si="1"/>
        <v>0</v>
      </c>
      <c r="J69" s="64">
        <f t="shared" si="2"/>
        <v>0</v>
      </c>
      <c r="K69" s="22"/>
    </row>
    <row r="70" spans="1:11" ht="173.5" hidden="1" customHeight="1" x14ac:dyDescent="0.15">
      <c r="A70" s="19" t="s">
        <v>156</v>
      </c>
      <c r="B70" s="16" t="s">
        <v>344</v>
      </c>
      <c r="C70" s="15" t="s">
        <v>65</v>
      </c>
      <c r="D70" s="19" t="s">
        <v>224</v>
      </c>
      <c r="E70" s="20">
        <v>180</v>
      </c>
      <c r="F70" s="24"/>
      <c r="G70" s="19"/>
      <c r="H70" s="63">
        <f t="shared" si="0"/>
        <v>0</v>
      </c>
      <c r="I70" s="64">
        <f t="shared" si="1"/>
        <v>0</v>
      </c>
      <c r="J70" s="64">
        <f t="shared" si="2"/>
        <v>0</v>
      </c>
      <c r="K70" s="22"/>
    </row>
    <row r="71" spans="1:11" ht="201.75" hidden="1" customHeight="1" x14ac:dyDescent="0.15">
      <c r="A71" s="19" t="s">
        <v>157</v>
      </c>
      <c r="B71" s="16" t="s">
        <v>328</v>
      </c>
      <c r="C71" s="15" t="s">
        <v>230</v>
      </c>
      <c r="D71" s="19" t="s">
        <v>224</v>
      </c>
      <c r="E71" s="20">
        <v>30</v>
      </c>
      <c r="F71" s="24"/>
      <c r="G71" s="19"/>
      <c r="H71" s="63">
        <f t="shared" si="0"/>
        <v>0</v>
      </c>
      <c r="I71" s="64">
        <f t="shared" si="1"/>
        <v>0</v>
      </c>
      <c r="J71" s="64">
        <f t="shared" si="2"/>
        <v>0</v>
      </c>
      <c r="K71" s="22"/>
    </row>
    <row r="72" spans="1:11" ht="126" hidden="1" customHeight="1" x14ac:dyDescent="0.15">
      <c r="A72" s="19" t="s">
        <v>158</v>
      </c>
      <c r="B72" s="16" t="s">
        <v>329</v>
      </c>
      <c r="C72" s="15" t="s">
        <v>256</v>
      </c>
      <c r="D72" s="19" t="s">
        <v>224</v>
      </c>
      <c r="E72" s="20">
        <v>20</v>
      </c>
      <c r="F72" s="24"/>
      <c r="G72" s="19"/>
      <c r="H72" s="63">
        <f t="shared" si="0"/>
        <v>0</v>
      </c>
      <c r="I72" s="64">
        <f t="shared" si="1"/>
        <v>0</v>
      </c>
      <c r="J72" s="64">
        <f t="shared" si="2"/>
        <v>0</v>
      </c>
      <c r="K72" s="22"/>
    </row>
    <row r="73" spans="1:11" ht="51" hidden="1" customHeight="1" x14ac:dyDescent="0.15">
      <c r="A73" s="19" t="s">
        <v>362</v>
      </c>
      <c r="B73" s="16" t="s">
        <v>363</v>
      </c>
      <c r="C73" s="15"/>
      <c r="D73" s="19"/>
      <c r="E73" s="20"/>
      <c r="F73" s="24"/>
      <c r="G73" s="19"/>
      <c r="H73" s="63"/>
      <c r="I73" s="64"/>
      <c r="J73" s="64"/>
      <c r="K73" s="22"/>
    </row>
    <row r="74" spans="1:11" ht="153.75" hidden="1" customHeight="1" x14ac:dyDescent="0.15">
      <c r="A74" s="19" t="s">
        <v>161</v>
      </c>
      <c r="B74" s="16" t="s">
        <v>330</v>
      </c>
      <c r="C74" s="15" t="s">
        <v>49</v>
      </c>
      <c r="D74" s="19" t="s">
        <v>224</v>
      </c>
      <c r="E74" s="20">
        <v>11</v>
      </c>
      <c r="F74" s="24"/>
      <c r="G74" s="19"/>
      <c r="H74" s="63">
        <f t="shared" si="0"/>
        <v>0</v>
      </c>
      <c r="I74" s="64">
        <f t="shared" si="1"/>
        <v>0</v>
      </c>
      <c r="J74" s="64">
        <f t="shared" si="2"/>
        <v>0</v>
      </c>
      <c r="K74" s="22"/>
    </row>
    <row r="75" spans="1:11" ht="76.5" hidden="1" customHeight="1" x14ac:dyDescent="0.15">
      <c r="A75" s="19" t="s">
        <v>162</v>
      </c>
      <c r="B75" s="16" t="s">
        <v>331</v>
      </c>
      <c r="C75" s="15" t="s">
        <v>90</v>
      </c>
      <c r="D75" s="19" t="s">
        <v>224</v>
      </c>
      <c r="E75" s="20">
        <v>7</v>
      </c>
      <c r="F75" s="24"/>
      <c r="G75" s="19"/>
      <c r="H75" s="63">
        <f t="shared" si="0"/>
        <v>0</v>
      </c>
      <c r="I75" s="64">
        <f t="shared" si="1"/>
        <v>0</v>
      </c>
      <c r="J75" s="64">
        <f t="shared" si="2"/>
        <v>0</v>
      </c>
      <c r="K75" s="22"/>
    </row>
    <row r="76" spans="1:11" ht="21" hidden="1" customHeight="1" x14ac:dyDescent="0.15">
      <c r="A76" s="19"/>
      <c r="B76" s="16"/>
      <c r="C76" s="15"/>
      <c r="D76" s="82" t="s">
        <v>364</v>
      </c>
      <c r="E76" s="83"/>
      <c r="F76" s="83"/>
      <c r="G76" s="84"/>
      <c r="H76" s="54">
        <f>SUM(H74+H75)</f>
        <v>0</v>
      </c>
      <c r="I76" s="54">
        <f t="shared" ref="I76:J76" si="3">SUM(I74+I75)</f>
        <v>0</v>
      </c>
      <c r="J76" s="54">
        <f t="shared" si="3"/>
        <v>0</v>
      </c>
      <c r="K76" s="22"/>
    </row>
    <row r="77" spans="1:11" ht="50.25" hidden="1" customHeight="1" x14ac:dyDescent="0.15">
      <c r="A77" s="19" t="s">
        <v>365</v>
      </c>
      <c r="B77" s="16" t="s">
        <v>366</v>
      </c>
      <c r="C77" s="15"/>
      <c r="D77" s="19"/>
      <c r="E77" s="20"/>
      <c r="F77" s="24"/>
      <c r="G77" s="19"/>
      <c r="H77" s="22"/>
      <c r="I77" s="23"/>
      <c r="J77" s="23"/>
      <c r="K77" s="22"/>
    </row>
    <row r="78" spans="1:11" ht="401.5" hidden="1" customHeight="1" x14ac:dyDescent="0.15">
      <c r="A78" s="19" t="s">
        <v>159</v>
      </c>
      <c r="B78" s="16" t="s">
        <v>332</v>
      </c>
      <c r="C78" s="15" t="s">
        <v>257</v>
      </c>
      <c r="D78" s="19" t="s">
        <v>224</v>
      </c>
      <c r="E78" s="20">
        <v>10</v>
      </c>
      <c r="F78" s="24"/>
      <c r="G78" s="19"/>
      <c r="H78" s="63">
        <f t="shared" ref="H78:H83" si="4">SUM(E78*F78)</f>
        <v>0</v>
      </c>
      <c r="I78" s="64">
        <f t="shared" ref="I78" si="5">SUM(H78)*G78/100</f>
        <v>0</v>
      </c>
      <c r="J78" s="64">
        <f t="shared" ref="J78" si="6">SUM(H78+I78)</f>
        <v>0</v>
      </c>
      <c r="K78" s="22"/>
    </row>
    <row r="79" spans="1:11" ht="369.75" hidden="1" customHeight="1" x14ac:dyDescent="0.15">
      <c r="A79" s="19" t="s">
        <v>160</v>
      </c>
      <c r="B79" s="16" t="s">
        <v>345</v>
      </c>
      <c r="C79" s="15" t="s">
        <v>258</v>
      </c>
      <c r="D79" s="19" t="s">
        <v>224</v>
      </c>
      <c r="E79" s="20">
        <v>10</v>
      </c>
      <c r="F79" s="24"/>
      <c r="G79" s="19"/>
      <c r="H79" s="63">
        <f t="shared" si="4"/>
        <v>0</v>
      </c>
      <c r="I79" s="64">
        <f t="shared" ref="I79:I80" si="7">SUM(H79)*G79/100</f>
        <v>0</v>
      </c>
      <c r="J79" s="64">
        <f t="shared" ref="J79:J80" si="8">SUM(H79+I79)</f>
        <v>0</v>
      </c>
      <c r="K79" s="22"/>
    </row>
    <row r="80" spans="1:11" ht="82.5" hidden="1" customHeight="1" x14ac:dyDescent="0.15">
      <c r="A80" s="19" t="s">
        <v>163</v>
      </c>
      <c r="B80" s="16" t="s">
        <v>346</v>
      </c>
      <c r="C80" s="15" t="s">
        <v>50</v>
      </c>
      <c r="D80" s="19" t="s">
        <v>224</v>
      </c>
      <c r="E80" s="20">
        <v>2</v>
      </c>
      <c r="F80" s="24"/>
      <c r="G80" s="19"/>
      <c r="H80" s="63">
        <f t="shared" si="4"/>
        <v>0</v>
      </c>
      <c r="I80" s="64">
        <f t="shared" si="7"/>
        <v>0</v>
      </c>
      <c r="J80" s="64">
        <f t="shared" si="8"/>
        <v>0</v>
      </c>
      <c r="K80" s="22"/>
    </row>
    <row r="81" spans="1:11" ht="157.5" hidden="1" customHeight="1" x14ac:dyDescent="0.15">
      <c r="A81" s="19" t="s">
        <v>164</v>
      </c>
      <c r="B81" s="16" t="s">
        <v>334</v>
      </c>
      <c r="C81" s="15" t="s">
        <v>51</v>
      </c>
      <c r="D81" s="19" t="s">
        <v>224</v>
      </c>
      <c r="E81" s="20">
        <v>12</v>
      </c>
      <c r="F81" s="24"/>
      <c r="G81" s="19"/>
      <c r="H81" s="63">
        <f t="shared" si="4"/>
        <v>0</v>
      </c>
      <c r="I81" s="64">
        <f t="shared" ref="I81:I83" si="9">SUM(H81)*G81/100</f>
        <v>0</v>
      </c>
      <c r="J81" s="64">
        <f t="shared" ref="J81:J83" si="10">SUM(H81+I81)</f>
        <v>0</v>
      </c>
      <c r="K81" s="22"/>
    </row>
    <row r="82" spans="1:11" ht="108.75" hidden="1" customHeight="1" x14ac:dyDescent="0.15">
      <c r="A82" s="19" t="s">
        <v>165</v>
      </c>
      <c r="B82" s="16" t="s">
        <v>333</v>
      </c>
      <c r="C82" s="15" t="s">
        <v>52</v>
      </c>
      <c r="D82" s="19" t="s">
        <v>224</v>
      </c>
      <c r="E82" s="20">
        <v>3</v>
      </c>
      <c r="F82" s="24"/>
      <c r="G82" s="19"/>
      <c r="H82" s="63">
        <f t="shared" si="4"/>
        <v>0</v>
      </c>
      <c r="I82" s="64">
        <f t="shared" si="9"/>
        <v>0</v>
      </c>
      <c r="J82" s="64">
        <f t="shared" si="10"/>
        <v>0</v>
      </c>
      <c r="K82" s="22"/>
    </row>
    <row r="83" spans="1:11" ht="64.5" hidden="1" customHeight="1" x14ac:dyDescent="0.15">
      <c r="A83" s="19" t="s">
        <v>166</v>
      </c>
      <c r="B83" s="16" t="s">
        <v>335</v>
      </c>
      <c r="C83" s="15" t="s">
        <v>53</v>
      </c>
      <c r="D83" s="19" t="s">
        <v>224</v>
      </c>
      <c r="E83" s="20">
        <v>1</v>
      </c>
      <c r="F83" s="24"/>
      <c r="G83" s="19"/>
      <c r="H83" s="63">
        <f t="shared" si="4"/>
        <v>0</v>
      </c>
      <c r="I83" s="64">
        <f t="shared" si="9"/>
        <v>0</v>
      </c>
      <c r="J83" s="64">
        <f t="shared" si="10"/>
        <v>0</v>
      </c>
      <c r="K83" s="22"/>
    </row>
    <row r="84" spans="1:11" ht="19.5" hidden="1" customHeight="1" x14ac:dyDescent="0.15">
      <c r="A84" s="19"/>
      <c r="B84" s="16"/>
      <c r="C84" s="15"/>
      <c r="D84" s="85" t="s">
        <v>367</v>
      </c>
      <c r="E84" s="86"/>
      <c r="F84" s="86"/>
      <c r="G84" s="87"/>
      <c r="H84" s="54">
        <f>SUM(H78:H83)</f>
        <v>0</v>
      </c>
      <c r="I84" s="54">
        <f t="shared" ref="I84:J84" si="11">SUM(I78:I83)</f>
        <v>0</v>
      </c>
      <c r="J84" s="54">
        <f t="shared" si="11"/>
        <v>0</v>
      </c>
      <c r="K84" s="22"/>
    </row>
    <row r="85" spans="1:11" ht="402" hidden="1" customHeight="1" x14ac:dyDescent="0.15">
      <c r="A85" s="19">
        <v>64</v>
      </c>
      <c r="B85" s="16" t="s">
        <v>336</v>
      </c>
      <c r="C85" s="15" t="s">
        <v>66</v>
      </c>
      <c r="D85" s="19" t="s">
        <v>224</v>
      </c>
      <c r="E85" s="20">
        <v>1</v>
      </c>
      <c r="F85" s="24"/>
      <c r="G85" s="19"/>
      <c r="H85" s="63">
        <f t="shared" ref="H85:H87" si="12">SUM(E85*F85)</f>
        <v>0</v>
      </c>
      <c r="I85" s="64">
        <f t="shared" ref="I85:I87" si="13">SUM(H85)*G85/100</f>
        <v>0</v>
      </c>
      <c r="J85" s="64">
        <f t="shared" ref="J85" si="14">SUM(H85+I85)</f>
        <v>0</v>
      </c>
      <c r="K85" s="22"/>
    </row>
    <row r="86" spans="1:11" ht="48" hidden="1" customHeight="1" x14ac:dyDescent="0.15">
      <c r="A86" s="19">
        <v>65</v>
      </c>
      <c r="B86" s="16" t="s">
        <v>337</v>
      </c>
      <c r="C86" s="15" t="s">
        <v>91</v>
      </c>
      <c r="D86" s="19" t="s">
        <v>224</v>
      </c>
      <c r="E86" s="20">
        <v>80</v>
      </c>
      <c r="F86" s="24"/>
      <c r="G86" s="19"/>
      <c r="H86" s="63">
        <f t="shared" ref="H86" si="15">SUM(E86*F86)</f>
        <v>0</v>
      </c>
      <c r="I86" s="64">
        <f t="shared" ref="I86" si="16">SUM(H86)*G86/100</f>
        <v>0</v>
      </c>
      <c r="J86" s="64">
        <f t="shared" ref="J86:J87" si="17">SUM(H86+I86)</f>
        <v>0</v>
      </c>
      <c r="K86" s="22"/>
    </row>
    <row r="87" spans="1:11" ht="48" hidden="1" customHeight="1" x14ac:dyDescent="0.15">
      <c r="A87" s="19">
        <v>66</v>
      </c>
      <c r="B87" s="16" t="s">
        <v>338</v>
      </c>
      <c r="C87" s="15" t="s">
        <v>54</v>
      </c>
      <c r="D87" s="19" t="s">
        <v>224</v>
      </c>
      <c r="E87" s="20">
        <v>3</v>
      </c>
      <c r="F87" s="24"/>
      <c r="G87" s="19"/>
      <c r="H87" s="63">
        <f t="shared" si="12"/>
        <v>0</v>
      </c>
      <c r="I87" s="64">
        <f t="shared" si="13"/>
        <v>0</v>
      </c>
      <c r="J87" s="64">
        <f t="shared" si="17"/>
        <v>0</v>
      </c>
      <c r="K87" s="22"/>
    </row>
    <row r="88" spans="1:11" ht="39" hidden="1" customHeight="1" x14ac:dyDescent="0.15">
      <c r="A88" s="19" t="s">
        <v>368</v>
      </c>
      <c r="B88" s="16" t="s">
        <v>369</v>
      </c>
      <c r="C88" s="15"/>
      <c r="D88" s="19"/>
      <c r="E88" s="20"/>
      <c r="F88" s="24"/>
      <c r="G88" s="19"/>
      <c r="H88" s="63"/>
      <c r="I88" s="64"/>
      <c r="J88" s="23"/>
      <c r="K88" s="22"/>
    </row>
    <row r="89" spans="1:11" ht="381" hidden="1" customHeight="1" x14ac:dyDescent="0.15">
      <c r="A89" s="19" t="s">
        <v>167</v>
      </c>
      <c r="B89" s="16" t="s">
        <v>413</v>
      </c>
      <c r="C89" s="15" t="s">
        <v>67</v>
      </c>
      <c r="D89" s="19" t="s">
        <v>224</v>
      </c>
      <c r="E89" s="20">
        <v>10</v>
      </c>
      <c r="F89" s="24"/>
      <c r="G89" s="19"/>
      <c r="H89" s="63">
        <f t="shared" ref="H89" si="18">SUM(E89*F89)</f>
        <v>0</v>
      </c>
      <c r="I89" s="64">
        <f t="shared" ref="I89" si="19">SUM(H89)*G89/100</f>
        <v>0</v>
      </c>
      <c r="J89" s="64">
        <f t="shared" ref="J89" si="20">SUM(H89+I89)</f>
        <v>0</v>
      </c>
      <c r="K89" s="22"/>
    </row>
    <row r="90" spans="1:11" ht="158.25" hidden="1" customHeight="1" x14ac:dyDescent="0.15">
      <c r="A90" s="19" t="s">
        <v>168</v>
      </c>
      <c r="B90" s="16" t="s">
        <v>414</v>
      </c>
      <c r="C90" s="15" t="s">
        <v>68</v>
      </c>
      <c r="D90" s="19" t="s">
        <v>224</v>
      </c>
      <c r="E90" s="20">
        <v>1</v>
      </c>
      <c r="F90" s="24"/>
      <c r="G90" s="19"/>
      <c r="H90" s="63">
        <f t="shared" ref="H90" si="21">SUM(E90*F90)</f>
        <v>0</v>
      </c>
      <c r="I90" s="64">
        <f t="shared" ref="I90" si="22">SUM(H90)*G90/100</f>
        <v>0</v>
      </c>
      <c r="J90" s="64">
        <f t="shared" ref="J90" si="23">SUM(H90+I90)</f>
        <v>0</v>
      </c>
      <c r="K90" s="22"/>
    </row>
    <row r="91" spans="1:11" ht="125.25" hidden="1" customHeight="1" x14ac:dyDescent="0.15">
      <c r="A91" s="19" t="s">
        <v>169</v>
      </c>
      <c r="B91" s="16" t="s">
        <v>415</v>
      </c>
      <c r="C91" s="15" t="s">
        <v>69</v>
      </c>
      <c r="D91" s="19" t="s">
        <v>224</v>
      </c>
      <c r="E91" s="20">
        <v>4</v>
      </c>
      <c r="F91" s="24"/>
      <c r="G91" s="19"/>
      <c r="H91" s="63">
        <f t="shared" ref="H91:H92" si="24">SUM(E91*F91)</f>
        <v>0</v>
      </c>
      <c r="I91" s="64">
        <f t="shared" ref="I91:I92" si="25">SUM(H91)*G91/100</f>
        <v>0</v>
      </c>
      <c r="J91" s="64">
        <f t="shared" ref="J91:J92" si="26">SUM(H91+I91)</f>
        <v>0</v>
      </c>
      <c r="K91" s="22"/>
    </row>
    <row r="92" spans="1:11" ht="125.25" hidden="1" customHeight="1" x14ac:dyDescent="0.15">
      <c r="A92" s="19" t="s">
        <v>170</v>
      </c>
      <c r="B92" s="16" t="s">
        <v>416</v>
      </c>
      <c r="C92" s="15" t="s">
        <v>70</v>
      </c>
      <c r="D92" s="19" t="s">
        <v>224</v>
      </c>
      <c r="E92" s="20">
        <v>1</v>
      </c>
      <c r="F92" s="24"/>
      <c r="G92" s="19"/>
      <c r="H92" s="63">
        <f t="shared" si="24"/>
        <v>0</v>
      </c>
      <c r="I92" s="64">
        <f t="shared" si="25"/>
        <v>0</v>
      </c>
      <c r="J92" s="64">
        <f t="shared" si="26"/>
        <v>0</v>
      </c>
      <c r="K92" s="22"/>
    </row>
    <row r="93" spans="1:11" ht="75.75" hidden="1" customHeight="1" x14ac:dyDescent="0.15">
      <c r="A93" s="19" t="s">
        <v>171</v>
      </c>
      <c r="B93" s="16" t="s">
        <v>339</v>
      </c>
      <c r="C93" s="15" t="s">
        <v>71</v>
      </c>
      <c r="D93" s="19" t="s">
        <v>224</v>
      </c>
      <c r="E93" s="20">
        <v>1</v>
      </c>
      <c r="F93" s="24"/>
      <c r="G93" s="19"/>
      <c r="H93" s="63">
        <f t="shared" ref="H93" si="27">SUM(E93*F93)</f>
        <v>0</v>
      </c>
      <c r="I93" s="64">
        <f t="shared" ref="I93" si="28">SUM(H93)*G93/100</f>
        <v>0</v>
      </c>
      <c r="J93" s="64">
        <f t="shared" ref="J93" si="29">SUM(H93+I93)</f>
        <v>0</v>
      </c>
      <c r="K93" s="22"/>
    </row>
    <row r="94" spans="1:11" ht="18" hidden="1" customHeight="1" x14ac:dyDescent="0.15">
      <c r="A94" s="19"/>
      <c r="B94" s="16"/>
      <c r="C94" s="15"/>
      <c r="D94" s="85" t="s">
        <v>370</v>
      </c>
      <c r="E94" s="86"/>
      <c r="F94" s="86"/>
      <c r="G94" s="87"/>
      <c r="H94" s="54">
        <f>SUM(H89:H93)</f>
        <v>0</v>
      </c>
      <c r="I94" s="54">
        <f t="shared" ref="I94:J94" si="30">SUM(I89:I93)</f>
        <v>0</v>
      </c>
      <c r="J94" s="54">
        <f t="shared" si="30"/>
        <v>0</v>
      </c>
      <c r="K94" s="22"/>
    </row>
    <row r="95" spans="1:11" ht="34.5" hidden="1" customHeight="1" x14ac:dyDescent="0.15">
      <c r="A95" s="19" t="s">
        <v>371</v>
      </c>
      <c r="B95" s="16" t="s">
        <v>372</v>
      </c>
      <c r="C95" s="15"/>
      <c r="D95" s="19"/>
      <c r="E95" s="20"/>
      <c r="F95" s="24"/>
      <c r="G95" s="19"/>
      <c r="H95" s="22"/>
      <c r="I95" s="23"/>
      <c r="J95" s="23"/>
      <c r="K95" s="22"/>
    </row>
    <row r="96" spans="1:11" ht="110.25" hidden="1" customHeight="1" x14ac:dyDescent="0.15">
      <c r="A96" s="19" t="s">
        <v>172</v>
      </c>
      <c r="B96" s="16" t="s">
        <v>340</v>
      </c>
      <c r="C96" s="15" t="s">
        <v>259</v>
      </c>
      <c r="D96" s="19" t="s">
        <v>224</v>
      </c>
      <c r="E96" s="20">
        <v>10</v>
      </c>
      <c r="F96" s="24"/>
      <c r="G96" s="19"/>
      <c r="H96" s="63">
        <f t="shared" ref="H96" si="31">SUM(E96*F96)</f>
        <v>0</v>
      </c>
      <c r="I96" s="64">
        <f t="shared" ref="I96" si="32">SUM(H96)*G96/100</f>
        <v>0</v>
      </c>
      <c r="J96" s="64">
        <f t="shared" ref="J96" si="33">SUM(H96+I96)</f>
        <v>0</v>
      </c>
      <c r="K96" s="22"/>
    </row>
    <row r="97" spans="1:11" ht="65.25" hidden="1" customHeight="1" x14ac:dyDescent="0.15">
      <c r="A97" s="19" t="s">
        <v>173</v>
      </c>
      <c r="B97" s="16" t="s">
        <v>417</v>
      </c>
      <c r="C97" s="15" t="s">
        <v>260</v>
      </c>
      <c r="D97" s="19" t="s">
        <v>224</v>
      </c>
      <c r="E97" s="20">
        <v>6</v>
      </c>
      <c r="F97" s="24"/>
      <c r="G97" s="19"/>
      <c r="H97" s="63">
        <f t="shared" ref="H97" si="34">SUM(E97*F97)</f>
        <v>0</v>
      </c>
      <c r="I97" s="64">
        <f t="shared" ref="I97" si="35">SUM(H97)*G97/100</f>
        <v>0</v>
      </c>
      <c r="J97" s="64">
        <f t="shared" ref="J97" si="36">SUM(H97+I97)</f>
        <v>0</v>
      </c>
      <c r="K97" s="22"/>
    </row>
    <row r="98" spans="1:11" ht="20.25" hidden="1" customHeight="1" x14ac:dyDescent="0.15">
      <c r="A98" s="19"/>
      <c r="B98" s="16"/>
      <c r="C98" s="15"/>
      <c r="D98" s="85" t="s">
        <v>373</v>
      </c>
      <c r="E98" s="86"/>
      <c r="F98" s="86"/>
      <c r="G98" s="87"/>
      <c r="H98" s="54">
        <f>SUM(H96:H97)</f>
        <v>0</v>
      </c>
      <c r="I98" s="54">
        <f t="shared" ref="I98:J98" si="37">SUM(I96:I97)</f>
        <v>0</v>
      </c>
      <c r="J98" s="54">
        <f t="shared" si="37"/>
        <v>0</v>
      </c>
      <c r="K98" s="22"/>
    </row>
    <row r="99" spans="1:11" ht="65.25" hidden="1" customHeight="1" x14ac:dyDescent="0.15">
      <c r="A99" s="19" t="s">
        <v>374</v>
      </c>
      <c r="B99" s="16" t="s">
        <v>375</v>
      </c>
      <c r="C99" s="15"/>
      <c r="D99" s="19"/>
      <c r="E99" s="20"/>
      <c r="F99" s="24"/>
      <c r="G99" s="19"/>
      <c r="H99" s="22"/>
      <c r="I99" s="23"/>
      <c r="J99" s="23"/>
      <c r="K99" s="22"/>
    </row>
    <row r="100" spans="1:11" ht="201.75" hidden="1" customHeight="1" x14ac:dyDescent="0.15">
      <c r="A100" s="19" t="s">
        <v>174</v>
      </c>
      <c r="B100" s="16" t="s">
        <v>418</v>
      </c>
      <c r="C100" s="15" t="s">
        <v>261</v>
      </c>
      <c r="D100" s="19" t="s">
        <v>224</v>
      </c>
      <c r="E100" s="20">
        <v>10</v>
      </c>
      <c r="F100" s="24"/>
      <c r="G100" s="19"/>
      <c r="H100" s="63">
        <f t="shared" ref="H100" si="38">SUM(E100*F100)</f>
        <v>0</v>
      </c>
      <c r="I100" s="64">
        <f t="shared" ref="I100" si="39">SUM(H100)*G100/100</f>
        <v>0</v>
      </c>
      <c r="J100" s="64">
        <f t="shared" ref="J100" si="40">SUM(H100+I100)</f>
        <v>0</v>
      </c>
      <c r="K100" s="22"/>
    </row>
    <row r="101" spans="1:11" ht="81.75" hidden="1" customHeight="1" x14ac:dyDescent="0.15">
      <c r="A101" s="19" t="s">
        <v>175</v>
      </c>
      <c r="B101" s="16" t="s">
        <v>419</v>
      </c>
      <c r="C101" s="15" t="s">
        <v>262</v>
      </c>
      <c r="D101" s="19" t="s">
        <v>224</v>
      </c>
      <c r="E101" s="20">
        <v>1</v>
      </c>
      <c r="F101" s="24"/>
      <c r="G101" s="19"/>
      <c r="H101" s="63">
        <f t="shared" ref="H101:H104" si="41">SUM(E101*F101)</f>
        <v>0</v>
      </c>
      <c r="I101" s="64">
        <f t="shared" ref="I101:I104" si="42">SUM(H101)*G101/100</f>
        <v>0</v>
      </c>
      <c r="J101" s="64">
        <f t="shared" ref="J101:J104" si="43">SUM(H101+I101)</f>
        <v>0</v>
      </c>
      <c r="K101" s="22"/>
    </row>
    <row r="102" spans="1:11" ht="93" hidden="1" customHeight="1" x14ac:dyDescent="0.15">
      <c r="A102" s="19" t="s">
        <v>176</v>
      </c>
      <c r="B102" s="16" t="s">
        <v>420</v>
      </c>
      <c r="C102" s="15" t="s">
        <v>263</v>
      </c>
      <c r="D102" s="19" t="s">
        <v>224</v>
      </c>
      <c r="E102" s="20">
        <v>1</v>
      </c>
      <c r="F102" s="24"/>
      <c r="G102" s="19"/>
      <c r="H102" s="63">
        <f t="shared" si="41"/>
        <v>0</v>
      </c>
      <c r="I102" s="64">
        <f t="shared" si="42"/>
        <v>0</v>
      </c>
      <c r="J102" s="64">
        <f t="shared" si="43"/>
        <v>0</v>
      </c>
      <c r="K102" s="22"/>
    </row>
    <row r="103" spans="1:11" ht="72.75" hidden="1" customHeight="1" x14ac:dyDescent="0.15">
      <c r="A103" s="19" t="s">
        <v>177</v>
      </c>
      <c r="B103" s="16" t="s">
        <v>421</v>
      </c>
      <c r="C103" s="15" t="s">
        <v>264</v>
      </c>
      <c r="D103" s="19" t="s">
        <v>224</v>
      </c>
      <c r="E103" s="20">
        <v>3</v>
      </c>
      <c r="F103" s="24"/>
      <c r="G103" s="19"/>
      <c r="H103" s="63">
        <f t="shared" si="41"/>
        <v>0</v>
      </c>
      <c r="I103" s="64">
        <f t="shared" si="42"/>
        <v>0</v>
      </c>
      <c r="J103" s="64">
        <f t="shared" si="43"/>
        <v>0</v>
      </c>
      <c r="K103" s="22"/>
    </row>
    <row r="104" spans="1:11" ht="63.75" hidden="1" customHeight="1" x14ac:dyDescent="0.15">
      <c r="A104" s="19" t="s">
        <v>178</v>
      </c>
      <c r="B104" s="16" t="s">
        <v>341</v>
      </c>
      <c r="C104" s="15" t="s">
        <v>265</v>
      </c>
      <c r="D104" s="19" t="s">
        <v>224</v>
      </c>
      <c r="E104" s="20">
        <v>15</v>
      </c>
      <c r="F104" s="24"/>
      <c r="G104" s="19"/>
      <c r="H104" s="63">
        <f t="shared" si="41"/>
        <v>0</v>
      </c>
      <c r="I104" s="64">
        <f t="shared" si="42"/>
        <v>0</v>
      </c>
      <c r="J104" s="64">
        <f t="shared" si="43"/>
        <v>0</v>
      </c>
      <c r="K104" s="22"/>
    </row>
    <row r="105" spans="1:11" ht="20.25" hidden="1" customHeight="1" x14ac:dyDescent="0.15">
      <c r="A105" s="19"/>
      <c r="B105" s="16"/>
      <c r="C105" s="15"/>
      <c r="D105" s="85" t="s">
        <v>376</v>
      </c>
      <c r="E105" s="86"/>
      <c r="F105" s="86"/>
      <c r="G105" s="87"/>
      <c r="H105" s="54">
        <f>SUM(H100:H104)</f>
        <v>0</v>
      </c>
      <c r="I105" s="54">
        <f t="shared" ref="I105:J105" si="44">SUM(I100:I104)</f>
        <v>0</v>
      </c>
      <c r="J105" s="54">
        <f t="shared" si="44"/>
        <v>0</v>
      </c>
      <c r="K105" s="22"/>
    </row>
    <row r="106" spans="1:11" ht="111" hidden="1" customHeight="1" x14ac:dyDescent="0.15">
      <c r="A106" s="19" t="s">
        <v>179</v>
      </c>
      <c r="B106" s="16" t="s">
        <v>422</v>
      </c>
      <c r="C106" s="15" t="s">
        <v>252</v>
      </c>
      <c r="D106" s="19" t="s">
        <v>224</v>
      </c>
      <c r="E106" s="20">
        <v>60</v>
      </c>
      <c r="F106" s="24"/>
      <c r="G106" s="19"/>
      <c r="H106" s="63">
        <f t="shared" ref="H106" si="45">SUM(E106*F106)</f>
        <v>0</v>
      </c>
      <c r="I106" s="64">
        <f t="shared" ref="I106" si="46">SUM(H106)*G106/100</f>
        <v>0</v>
      </c>
      <c r="J106" s="64">
        <f t="shared" ref="J106" si="47">SUM(H106+I106)</f>
        <v>0</v>
      </c>
      <c r="K106" s="22"/>
    </row>
    <row r="107" spans="1:11" ht="78" hidden="1" customHeight="1" x14ac:dyDescent="0.15">
      <c r="A107" s="19" t="s">
        <v>180</v>
      </c>
      <c r="B107" s="16" t="s">
        <v>342</v>
      </c>
      <c r="C107" s="15" t="s">
        <v>266</v>
      </c>
      <c r="D107" s="19" t="s">
        <v>224</v>
      </c>
      <c r="E107" s="20">
        <v>1</v>
      </c>
      <c r="F107" s="24"/>
      <c r="G107" s="19"/>
      <c r="H107" s="63">
        <f t="shared" ref="H107:H108" si="48">SUM(E107*F107)</f>
        <v>0</v>
      </c>
      <c r="I107" s="64">
        <f t="shared" ref="I107:I108" si="49">SUM(H107)*G107/100</f>
        <v>0</v>
      </c>
      <c r="J107" s="64">
        <f t="shared" ref="J107:J108" si="50">SUM(H107+I107)</f>
        <v>0</v>
      </c>
      <c r="K107" s="22"/>
    </row>
    <row r="108" spans="1:11" ht="79.5" hidden="1" customHeight="1" x14ac:dyDescent="0.15">
      <c r="A108" s="19" t="s">
        <v>181</v>
      </c>
      <c r="B108" s="16" t="s">
        <v>391</v>
      </c>
      <c r="C108" s="15" t="s">
        <v>267</v>
      </c>
      <c r="D108" s="19" t="s">
        <v>224</v>
      </c>
      <c r="E108" s="20">
        <v>1</v>
      </c>
      <c r="F108" s="24"/>
      <c r="G108" s="19"/>
      <c r="H108" s="63">
        <f t="shared" si="48"/>
        <v>0</v>
      </c>
      <c r="I108" s="64">
        <f t="shared" si="49"/>
        <v>0</v>
      </c>
      <c r="J108" s="64">
        <f t="shared" si="50"/>
        <v>0</v>
      </c>
      <c r="K108" s="22"/>
    </row>
    <row r="109" spans="1:11" ht="258" hidden="1" customHeight="1" x14ac:dyDescent="0.15">
      <c r="A109" s="19" t="s">
        <v>182</v>
      </c>
      <c r="B109" s="16" t="s">
        <v>389</v>
      </c>
      <c r="C109" s="15" t="s">
        <v>72</v>
      </c>
      <c r="D109" s="19" t="s">
        <v>224</v>
      </c>
      <c r="E109" s="20">
        <v>70</v>
      </c>
      <c r="F109" s="24"/>
      <c r="G109" s="19"/>
      <c r="H109" s="63">
        <f t="shared" ref="H109:H110" si="51">SUM(E109*F109)</f>
        <v>0</v>
      </c>
      <c r="I109" s="64">
        <f t="shared" ref="I109:I110" si="52">SUM(H109)*G109/100</f>
        <v>0</v>
      </c>
      <c r="J109" s="64">
        <f t="shared" ref="J109:J110" si="53">SUM(H109+I109)</f>
        <v>0</v>
      </c>
      <c r="K109" s="22"/>
    </row>
    <row r="110" spans="1:11" ht="219.75" hidden="1" customHeight="1" x14ac:dyDescent="0.15">
      <c r="A110" s="19" t="s">
        <v>183</v>
      </c>
      <c r="B110" s="16" t="s">
        <v>392</v>
      </c>
      <c r="C110" s="15" t="s">
        <v>73</v>
      </c>
      <c r="D110" s="19" t="s">
        <v>224</v>
      </c>
      <c r="E110" s="20">
        <v>50</v>
      </c>
      <c r="F110" s="24"/>
      <c r="G110" s="19"/>
      <c r="H110" s="63">
        <f t="shared" si="51"/>
        <v>0</v>
      </c>
      <c r="I110" s="64">
        <f t="shared" si="52"/>
        <v>0</v>
      </c>
      <c r="J110" s="64">
        <f t="shared" si="53"/>
        <v>0</v>
      </c>
      <c r="K110" s="22"/>
    </row>
    <row r="111" spans="1:11" ht="66" hidden="1" customHeight="1" x14ac:dyDescent="0.15">
      <c r="A111" s="19" t="s">
        <v>184</v>
      </c>
      <c r="B111" s="16" t="s">
        <v>393</v>
      </c>
      <c r="C111" s="15" t="s">
        <v>74</v>
      </c>
      <c r="D111" s="19" t="s">
        <v>224</v>
      </c>
      <c r="E111" s="20">
        <v>100</v>
      </c>
      <c r="F111" s="24"/>
      <c r="G111" s="19"/>
      <c r="H111" s="63">
        <f t="shared" ref="H111:H113" si="54">SUM(E111*F111)</f>
        <v>0</v>
      </c>
      <c r="I111" s="64">
        <f t="shared" ref="I111:I113" si="55">SUM(H111)*G111/100</f>
        <v>0</v>
      </c>
      <c r="J111" s="64">
        <f t="shared" ref="J111:J113" si="56">SUM(H111+I111)</f>
        <v>0</v>
      </c>
      <c r="K111" s="22"/>
    </row>
    <row r="112" spans="1:11" ht="182.25" hidden="1" customHeight="1" x14ac:dyDescent="0.15">
      <c r="A112" s="19" t="s">
        <v>185</v>
      </c>
      <c r="B112" s="16" t="s">
        <v>389</v>
      </c>
      <c r="C112" s="15" t="s">
        <v>268</v>
      </c>
      <c r="D112" s="19" t="s">
        <v>224</v>
      </c>
      <c r="E112" s="20">
        <v>100</v>
      </c>
      <c r="F112" s="24"/>
      <c r="G112" s="19"/>
      <c r="H112" s="63">
        <f t="shared" si="54"/>
        <v>0</v>
      </c>
      <c r="I112" s="64">
        <f t="shared" si="55"/>
        <v>0</v>
      </c>
      <c r="J112" s="64">
        <f t="shared" si="56"/>
        <v>0</v>
      </c>
      <c r="K112" s="22"/>
    </row>
    <row r="113" spans="1:11" ht="205.5" hidden="1" customHeight="1" x14ac:dyDescent="0.15">
      <c r="A113" s="19" t="s">
        <v>186</v>
      </c>
      <c r="B113" s="16" t="s">
        <v>390</v>
      </c>
      <c r="C113" s="15" t="s">
        <v>75</v>
      </c>
      <c r="D113" s="19" t="s">
        <v>224</v>
      </c>
      <c r="E113" s="20">
        <v>50</v>
      </c>
      <c r="F113" s="24"/>
      <c r="G113" s="19"/>
      <c r="H113" s="63">
        <f t="shared" si="54"/>
        <v>0</v>
      </c>
      <c r="I113" s="64">
        <f t="shared" si="55"/>
        <v>0</v>
      </c>
      <c r="J113" s="64">
        <f t="shared" si="56"/>
        <v>0</v>
      </c>
      <c r="K113" s="22"/>
    </row>
    <row r="114" spans="1:11" ht="66" hidden="1" customHeight="1" x14ac:dyDescent="0.15">
      <c r="A114" s="25" t="s">
        <v>187</v>
      </c>
      <c r="B114" s="16" t="s">
        <v>423</v>
      </c>
      <c r="C114" s="15" t="s">
        <v>76</v>
      </c>
      <c r="D114" s="19" t="s">
        <v>224</v>
      </c>
      <c r="E114" s="20">
        <v>60</v>
      </c>
      <c r="F114" s="24"/>
      <c r="G114" s="19"/>
      <c r="H114" s="63">
        <f t="shared" ref="H114:H116" si="57">SUM(E114*F114)</f>
        <v>0</v>
      </c>
      <c r="I114" s="64">
        <f t="shared" ref="I114:I116" si="58">SUM(H114)*G114/100</f>
        <v>0</v>
      </c>
      <c r="J114" s="64">
        <f t="shared" ref="J114:J116" si="59">SUM(H114+I114)</f>
        <v>0</v>
      </c>
      <c r="K114" s="22"/>
    </row>
    <row r="115" spans="1:11" ht="172.5" hidden="1" customHeight="1" x14ac:dyDescent="0.15">
      <c r="A115" s="25" t="s">
        <v>188</v>
      </c>
      <c r="B115" s="16" t="s">
        <v>388</v>
      </c>
      <c r="C115" s="15" t="s">
        <v>231</v>
      </c>
      <c r="D115" s="19" t="s">
        <v>224</v>
      </c>
      <c r="E115" s="20">
        <v>120</v>
      </c>
      <c r="F115" s="24"/>
      <c r="G115" s="19"/>
      <c r="H115" s="63">
        <f t="shared" si="57"/>
        <v>0</v>
      </c>
      <c r="I115" s="64">
        <f t="shared" si="58"/>
        <v>0</v>
      </c>
      <c r="J115" s="64">
        <f t="shared" si="59"/>
        <v>0</v>
      </c>
      <c r="K115" s="22"/>
    </row>
    <row r="116" spans="1:11" ht="285" hidden="1" customHeight="1" x14ac:dyDescent="0.15">
      <c r="A116" s="25" t="s">
        <v>189</v>
      </c>
      <c r="B116" s="16" t="s">
        <v>387</v>
      </c>
      <c r="C116" s="15" t="s">
        <v>232</v>
      </c>
      <c r="D116" s="19" t="s">
        <v>224</v>
      </c>
      <c r="E116" s="20">
        <v>60</v>
      </c>
      <c r="F116" s="24"/>
      <c r="G116" s="19"/>
      <c r="H116" s="63">
        <f t="shared" si="57"/>
        <v>0</v>
      </c>
      <c r="I116" s="64">
        <f t="shared" si="58"/>
        <v>0</v>
      </c>
      <c r="J116" s="64">
        <f t="shared" si="59"/>
        <v>0</v>
      </c>
      <c r="K116" s="22"/>
    </row>
    <row r="117" spans="1:11" ht="143.25" hidden="1" customHeight="1" x14ac:dyDescent="0.15">
      <c r="A117" s="25" t="s">
        <v>190</v>
      </c>
      <c r="B117" s="16" t="s">
        <v>386</v>
      </c>
      <c r="C117" s="15" t="s">
        <v>77</v>
      </c>
      <c r="D117" s="19" t="s">
        <v>224</v>
      </c>
      <c r="E117" s="20">
        <v>100</v>
      </c>
      <c r="F117" s="24"/>
      <c r="G117" s="19"/>
      <c r="H117" s="63">
        <f t="shared" ref="H117:H118" si="60">SUM(E117*F117)</f>
        <v>0</v>
      </c>
      <c r="I117" s="64">
        <f t="shared" ref="I117:I118" si="61">SUM(H117)*G117/100</f>
        <v>0</v>
      </c>
      <c r="J117" s="64">
        <f t="shared" ref="J117:J118" si="62">SUM(H117+I117)</f>
        <v>0</v>
      </c>
      <c r="K117" s="22"/>
    </row>
    <row r="118" spans="1:11" ht="401.5" hidden="1" customHeight="1" x14ac:dyDescent="0.15">
      <c r="A118" s="25" t="s">
        <v>191</v>
      </c>
      <c r="B118" s="16" t="s">
        <v>385</v>
      </c>
      <c r="C118" s="15" t="s">
        <v>78</v>
      </c>
      <c r="D118" s="19" t="s">
        <v>224</v>
      </c>
      <c r="E118" s="20">
        <v>5</v>
      </c>
      <c r="F118" s="24"/>
      <c r="G118" s="19"/>
      <c r="H118" s="63">
        <f t="shared" si="60"/>
        <v>0</v>
      </c>
      <c r="I118" s="64">
        <f t="shared" si="61"/>
        <v>0</v>
      </c>
      <c r="J118" s="64">
        <f t="shared" si="62"/>
        <v>0</v>
      </c>
      <c r="K118" s="22"/>
    </row>
    <row r="119" spans="1:11" ht="50.25" hidden="1" customHeight="1" x14ac:dyDescent="0.15">
      <c r="A119" s="25" t="s">
        <v>192</v>
      </c>
      <c r="B119" s="16" t="s">
        <v>384</v>
      </c>
      <c r="C119" s="15" t="s">
        <v>79</v>
      </c>
      <c r="D119" s="19" t="s">
        <v>224</v>
      </c>
      <c r="E119" s="20">
        <v>100</v>
      </c>
      <c r="F119" s="24"/>
      <c r="G119" s="19"/>
      <c r="H119" s="63">
        <f t="shared" ref="H119:H127" si="63">SUM(E119*F119)</f>
        <v>0</v>
      </c>
      <c r="I119" s="64">
        <f t="shared" ref="I119:I127" si="64">SUM(H119)*G119/100</f>
        <v>0</v>
      </c>
      <c r="J119" s="64">
        <f t="shared" ref="J119:J127" si="65">SUM(H119+I119)</f>
        <v>0</v>
      </c>
      <c r="K119" s="22"/>
    </row>
    <row r="120" spans="1:11" ht="253.5" hidden="1" customHeight="1" x14ac:dyDescent="0.15">
      <c r="A120" s="25" t="s">
        <v>193</v>
      </c>
      <c r="B120" s="16" t="s">
        <v>384</v>
      </c>
      <c r="C120" s="15" t="s">
        <v>233</v>
      </c>
      <c r="D120" s="19" t="s">
        <v>224</v>
      </c>
      <c r="E120" s="20">
        <v>100</v>
      </c>
      <c r="F120" s="24"/>
      <c r="G120" s="19"/>
      <c r="H120" s="63">
        <f t="shared" si="63"/>
        <v>0</v>
      </c>
      <c r="I120" s="64">
        <f t="shared" si="64"/>
        <v>0</v>
      </c>
      <c r="J120" s="64">
        <f t="shared" si="65"/>
        <v>0</v>
      </c>
      <c r="K120" s="22"/>
    </row>
    <row r="121" spans="1:11" ht="192" hidden="1" customHeight="1" x14ac:dyDescent="0.15">
      <c r="A121" s="25" t="s">
        <v>194</v>
      </c>
      <c r="B121" s="16" t="s">
        <v>394</v>
      </c>
      <c r="C121" s="15" t="s">
        <v>80</v>
      </c>
      <c r="D121" s="19" t="s">
        <v>224</v>
      </c>
      <c r="E121" s="20">
        <v>40</v>
      </c>
      <c r="F121" s="24"/>
      <c r="G121" s="19"/>
      <c r="H121" s="63">
        <f t="shared" si="63"/>
        <v>0</v>
      </c>
      <c r="I121" s="64">
        <f t="shared" si="64"/>
        <v>0</v>
      </c>
      <c r="J121" s="64">
        <f t="shared" si="65"/>
        <v>0</v>
      </c>
      <c r="K121" s="22"/>
    </row>
    <row r="122" spans="1:11" ht="96" hidden="1" customHeight="1" x14ac:dyDescent="0.15">
      <c r="A122" s="25" t="s">
        <v>195</v>
      </c>
      <c r="B122" s="16" t="s">
        <v>395</v>
      </c>
      <c r="C122" s="15" t="s">
        <v>81</v>
      </c>
      <c r="D122" s="19" t="s">
        <v>224</v>
      </c>
      <c r="E122" s="20">
        <v>80</v>
      </c>
      <c r="F122" s="24"/>
      <c r="G122" s="19"/>
      <c r="H122" s="63">
        <f t="shared" si="63"/>
        <v>0</v>
      </c>
      <c r="I122" s="64">
        <f t="shared" si="64"/>
        <v>0</v>
      </c>
      <c r="J122" s="64">
        <f t="shared" si="65"/>
        <v>0</v>
      </c>
      <c r="K122" s="22"/>
    </row>
    <row r="123" spans="1:11" ht="210.75" hidden="1" customHeight="1" x14ac:dyDescent="0.15">
      <c r="A123" s="25" t="s">
        <v>196</v>
      </c>
      <c r="B123" s="16" t="s">
        <v>396</v>
      </c>
      <c r="C123" s="15" t="s">
        <v>82</v>
      </c>
      <c r="D123" s="19" t="s">
        <v>224</v>
      </c>
      <c r="E123" s="20">
        <v>200</v>
      </c>
      <c r="F123" s="24"/>
      <c r="G123" s="19"/>
      <c r="H123" s="63">
        <f t="shared" si="63"/>
        <v>0</v>
      </c>
      <c r="I123" s="64">
        <f t="shared" si="64"/>
        <v>0</v>
      </c>
      <c r="J123" s="64">
        <f t="shared" si="65"/>
        <v>0</v>
      </c>
      <c r="K123" s="22"/>
    </row>
    <row r="124" spans="1:11" ht="78.75" hidden="1" customHeight="1" x14ac:dyDescent="0.15">
      <c r="A124" s="25" t="s">
        <v>197</v>
      </c>
      <c r="B124" s="16" t="s">
        <v>397</v>
      </c>
      <c r="C124" s="15" t="s">
        <v>83</v>
      </c>
      <c r="D124" s="19" t="s">
        <v>224</v>
      </c>
      <c r="E124" s="20">
        <v>30</v>
      </c>
      <c r="F124" s="24"/>
      <c r="G124" s="19"/>
      <c r="H124" s="63">
        <f t="shared" si="63"/>
        <v>0</v>
      </c>
      <c r="I124" s="64">
        <f t="shared" si="64"/>
        <v>0</v>
      </c>
      <c r="J124" s="64">
        <f t="shared" si="65"/>
        <v>0</v>
      </c>
      <c r="K124" s="22"/>
    </row>
    <row r="125" spans="1:11" ht="111" hidden="1" customHeight="1" x14ac:dyDescent="0.15">
      <c r="A125" s="25" t="s">
        <v>198</v>
      </c>
      <c r="B125" s="16" t="s">
        <v>398</v>
      </c>
      <c r="C125" s="15" t="s">
        <v>84</v>
      </c>
      <c r="D125" s="19" t="s">
        <v>224</v>
      </c>
      <c r="E125" s="20">
        <v>30</v>
      </c>
      <c r="F125" s="24"/>
      <c r="G125" s="19"/>
      <c r="H125" s="63">
        <f t="shared" si="63"/>
        <v>0</v>
      </c>
      <c r="I125" s="64">
        <f t="shared" si="64"/>
        <v>0</v>
      </c>
      <c r="J125" s="64">
        <f t="shared" si="65"/>
        <v>0</v>
      </c>
      <c r="K125" s="22"/>
    </row>
    <row r="126" spans="1:11" ht="66.75" hidden="1" customHeight="1" x14ac:dyDescent="0.15">
      <c r="A126" s="25" t="s">
        <v>199</v>
      </c>
      <c r="B126" s="16" t="s">
        <v>399</v>
      </c>
      <c r="C126" s="15" t="s">
        <v>347</v>
      </c>
      <c r="D126" s="19" t="s">
        <v>224</v>
      </c>
      <c r="E126" s="20">
        <v>15</v>
      </c>
      <c r="F126" s="24"/>
      <c r="G126" s="19"/>
      <c r="H126" s="63">
        <f t="shared" si="63"/>
        <v>0</v>
      </c>
      <c r="I126" s="64">
        <f t="shared" si="64"/>
        <v>0</v>
      </c>
      <c r="J126" s="64">
        <f t="shared" si="65"/>
        <v>0</v>
      </c>
      <c r="K126" s="22"/>
    </row>
    <row r="127" spans="1:11" ht="207" hidden="1" customHeight="1" x14ac:dyDescent="0.15">
      <c r="A127" s="25" t="s">
        <v>200</v>
      </c>
      <c r="B127" s="16" t="s">
        <v>400</v>
      </c>
      <c r="C127" s="15" t="s">
        <v>85</v>
      </c>
      <c r="D127" s="19" t="s">
        <v>224</v>
      </c>
      <c r="E127" s="20">
        <v>30</v>
      </c>
      <c r="F127" s="24"/>
      <c r="G127" s="19"/>
      <c r="H127" s="63">
        <f t="shared" si="63"/>
        <v>0</v>
      </c>
      <c r="I127" s="64">
        <f t="shared" si="64"/>
        <v>0</v>
      </c>
      <c r="J127" s="64">
        <f t="shared" si="65"/>
        <v>0</v>
      </c>
      <c r="K127" s="22"/>
    </row>
    <row r="128" spans="1:11" ht="186" hidden="1" customHeight="1" x14ac:dyDescent="0.15">
      <c r="A128" s="25" t="s">
        <v>201</v>
      </c>
      <c r="B128" s="16" t="s">
        <v>343</v>
      </c>
      <c r="C128" s="15" t="s">
        <v>86</v>
      </c>
      <c r="D128" s="19" t="s">
        <v>224</v>
      </c>
      <c r="E128" s="20">
        <v>10</v>
      </c>
      <c r="F128" s="24"/>
      <c r="G128" s="19"/>
      <c r="H128" s="63">
        <f t="shared" ref="H128:H147" si="66">SUM(E128*F128)</f>
        <v>0</v>
      </c>
      <c r="I128" s="64">
        <f t="shared" ref="I128:I147" si="67">SUM(H128)*G128/100</f>
        <v>0</v>
      </c>
      <c r="J128" s="64">
        <f t="shared" ref="J128:J147" si="68">SUM(H128+I128)</f>
        <v>0</v>
      </c>
      <c r="K128" s="22"/>
    </row>
    <row r="129" spans="1:11" ht="197.25" hidden="1" customHeight="1" x14ac:dyDescent="0.15">
      <c r="A129" s="25" t="s">
        <v>202</v>
      </c>
      <c r="B129" s="16" t="s">
        <v>401</v>
      </c>
      <c r="C129" s="15" t="s">
        <v>87</v>
      </c>
      <c r="D129" s="19" t="s">
        <v>224</v>
      </c>
      <c r="E129" s="20">
        <v>20</v>
      </c>
      <c r="F129" s="24"/>
      <c r="G129" s="19"/>
      <c r="H129" s="63">
        <f t="shared" si="66"/>
        <v>0</v>
      </c>
      <c r="I129" s="64">
        <f t="shared" si="67"/>
        <v>0</v>
      </c>
      <c r="J129" s="64">
        <f t="shared" si="68"/>
        <v>0</v>
      </c>
      <c r="K129" s="22"/>
    </row>
    <row r="130" spans="1:11" ht="144.5" hidden="1" customHeight="1" x14ac:dyDescent="0.15">
      <c r="A130" s="25" t="s">
        <v>203</v>
      </c>
      <c r="B130" s="16" t="s">
        <v>402</v>
      </c>
      <c r="C130" s="15" t="s">
        <v>88</v>
      </c>
      <c r="D130" s="19" t="s">
        <v>224</v>
      </c>
      <c r="E130" s="20">
        <v>80</v>
      </c>
      <c r="F130" s="24"/>
      <c r="G130" s="19"/>
      <c r="H130" s="63">
        <f t="shared" si="66"/>
        <v>0</v>
      </c>
      <c r="I130" s="64">
        <f t="shared" si="67"/>
        <v>0</v>
      </c>
      <c r="J130" s="64">
        <f t="shared" si="68"/>
        <v>0</v>
      </c>
      <c r="K130" s="22"/>
    </row>
    <row r="131" spans="1:11" ht="80.25" hidden="1" customHeight="1" x14ac:dyDescent="0.15">
      <c r="A131" s="25" t="s">
        <v>204</v>
      </c>
      <c r="B131" s="16" t="s">
        <v>304</v>
      </c>
      <c r="C131" s="15" t="s">
        <v>89</v>
      </c>
      <c r="D131" s="19" t="s">
        <v>224</v>
      </c>
      <c r="E131" s="20">
        <v>30</v>
      </c>
      <c r="F131" s="24"/>
      <c r="G131" s="19"/>
      <c r="H131" s="63">
        <f t="shared" si="66"/>
        <v>0</v>
      </c>
      <c r="I131" s="64">
        <f t="shared" si="67"/>
        <v>0</v>
      </c>
      <c r="J131" s="64">
        <f t="shared" si="68"/>
        <v>0</v>
      </c>
      <c r="K131" s="22"/>
    </row>
    <row r="132" spans="1:11" s="17" customFormat="1" ht="80.25" hidden="1" customHeight="1" x14ac:dyDescent="0.15">
      <c r="A132" s="19" t="s">
        <v>205</v>
      </c>
      <c r="B132" s="16" t="s">
        <v>424</v>
      </c>
      <c r="C132" s="15" t="s">
        <v>109</v>
      </c>
      <c r="D132" s="19" t="s">
        <v>224</v>
      </c>
      <c r="E132" s="20">
        <v>25</v>
      </c>
      <c r="F132" s="24"/>
      <c r="G132" s="19"/>
      <c r="H132" s="63">
        <f t="shared" si="66"/>
        <v>0</v>
      </c>
      <c r="I132" s="64">
        <f t="shared" si="67"/>
        <v>0</v>
      </c>
      <c r="J132" s="64">
        <f t="shared" si="68"/>
        <v>0</v>
      </c>
      <c r="K132" s="22"/>
    </row>
    <row r="133" spans="1:11" ht="92.25" hidden="1" customHeight="1" x14ac:dyDescent="0.15">
      <c r="A133" s="19" t="s">
        <v>206</v>
      </c>
      <c r="B133" s="16" t="s">
        <v>425</v>
      </c>
      <c r="C133" s="15" t="s">
        <v>110</v>
      </c>
      <c r="D133" s="19" t="s">
        <v>224</v>
      </c>
      <c r="E133" s="20">
        <v>15</v>
      </c>
      <c r="F133" s="24"/>
      <c r="G133" s="19"/>
      <c r="H133" s="63">
        <f t="shared" si="66"/>
        <v>0</v>
      </c>
      <c r="I133" s="64">
        <f t="shared" si="67"/>
        <v>0</v>
      </c>
      <c r="J133" s="64">
        <f t="shared" si="68"/>
        <v>0</v>
      </c>
      <c r="K133" s="22"/>
    </row>
    <row r="134" spans="1:11" ht="118.5" hidden="1" customHeight="1" x14ac:dyDescent="0.15">
      <c r="A134" s="25" t="s">
        <v>207</v>
      </c>
      <c r="B134" s="16" t="s">
        <v>303</v>
      </c>
      <c r="C134" s="15" t="s">
        <v>111</v>
      </c>
      <c r="D134" s="19" t="s">
        <v>224</v>
      </c>
      <c r="E134" s="20">
        <v>180</v>
      </c>
      <c r="F134" s="24"/>
      <c r="G134" s="19"/>
      <c r="H134" s="63">
        <f t="shared" si="66"/>
        <v>0</v>
      </c>
      <c r="I134" s="64">
        <f t="shared" si="67"/>
        <v>0</v>
      </c>
      <c r="J134" s="64">
        <f t="shared" si="68"/>
        <v>0</v>
      </c>
      <c r="K134" s="22"/>
    </row>
    <row r="135" spans="1:11" ht="127" hidden="1" customHeight="1" x14ac:dyDescent="0.15">
      <c r="A135" s="19" t="s">
        <v>221</v>
      </c>
      <c r="B135" s="16" t="s">
        <v>302</v>
      </c>
      <c r="C135" s="15" t="s">
        <v>112</v>
      </c>
      <c r="D135" s="19" t="s">
        <v>224</v>
      </c>
      <c r="E135" s="20">
        <v>180</v>
      </c>
      <c r="F135" s="24"/>
      <c r="G135" s="19"/>
      <c r="H135" s="63">
        <f t="shared" si="66"/>
        <v>0</v>
      </c>
      <c r="I135" s="64">
        <f t="shared" si="67"/>
        <v>0</v>
      </c>
      <c r="J135" s="64">
        <f t="shared" si="68"/>
        <v>0</v>
      </c>
      <c r="K135" s="22"/>
    </row>
    <row r="136" spans="1:11" ht="96.75" hidden="1" customHeight="1" x14ac:dyDescent="0.15">
      <c r="A136" s="19" t="s">
        <v>208</v>
      </c>
      <c r="B136" s="16" t="s">
        <v>427</v>
      </c>
      <c r="C136" s="16" t="s">
        <v>253</v>
      </c>
      <c r="D136" s="19" t="s">
        <v>224</v>
      </c>
      <c r="E136" s="20">
        <v>180</v>
      </c>
      <c r="F136" s="24"/>
      <c r="G136" s="19"/>
      <c r="H136" s="63">
        <f t="shared" si="66"/>
        <v>0</v>
      </c>
      <c r="I136" s="64">
        <f t="shared" si="67"/>
        <v>0</v>
      </c>
      <c r="J136" s="64">
        <f t="shared" si="68"/>
        <v>0</v>
      </c>
      <c r="K136" s="22"/>
    </row>
    <row r="137" spans="1:11" ht="65.25" hidden="1" customHeight="1" x14ac:dyDescent="0.15">
      <c r="A137" s="25" t="s">
        <v>209</v>
      </c>
      <c r="B137" s="16" t="s">
        <v>301</v>
      </c>
      <c r="C137" s="15" t="s">
        <v>113</v>
      </c>
      <c r="D137" s="19" t="s">
        <v>224</v>
      </c>
      <c r="E137" s="20">
        <v>20</v>
      </c>
      <c r="F137" s="24"/>
      <c r="G137" s="19"/>
      <c r="H137" s="63">
        <f t="shared" si="66"/>
        <v>0</v>
      </c>
      <c r="I137" s="64">
        <f t="shared" si="67"/>
        <v>0</v>
      </c>
      <c r="J137" s="64">
        <f t="shared" si="68"/>
        <v>0</v>
      </c>
      <c r="K137" s="22"/>
    </row>
    <row r="138" spans="1:11" ht="86.25" hidden="1" customHeight="1" x14ac:dyDescent="0.15">
      <c r="A138" s="19" t="s">
        <v>210</v>
      </c>
      <c r="B138" s="16" t="s">
        <v>300</v>
      </c>
      <c r="C138" s="15" t="s">
        <v>114</v>
      </c>
      <c r="D138" s="19" t="s">
        <v>224</v>
      </c>
      <c r="E138" s="20">
        <v>15</v>
      </c>
      <c r="F138" s="24"/>
      <c r="G138" s="19"/>
      <c r="H138" s="63">
        <f t="shared" si="66"/>
        <v>0</v>
      </c>
      <c r="I138" s="64">
        <f t="shared" si="67"/>
        <v>0</v>
      </c>
      <c r="J138" s="64">
        <f t="shared" si="68"/>
        <v>0</v>
      </c>
      <c r="K138" s="22"/>
    </row>
    <row r="139" spans="1:11" ht="199.5" hidden="1" customHeight="1" x14ac:dyDescent="0.15">
      <c r="A139" s="19" t="s">
        <v>211</v>
      </c>
      <c r="B139" s="16" t="s">
        <v>426</v>
      </c>
      <c r="C139" s="15" t="s">
        <v>115</v>
      </c>
      <c r="D139" s="19" t="s">
        <v>224</v>
      </c>
      <c r="E139" s="20">
        <v>800</v>
      </c>
      <c r="F139" s="24"/>
      <c r="G139" s="19"/>
      <c r="H139" s="63">
        <f t="shared" si="66"/>
        <v>0</v>
      </c>
      <c r="I139" s="64">
        <f t="shared" si="67"/>
        <v>0</v>
      </c>
      <c r="J139" s="64">
        <f t="shared" si="68"/>
        <v>0</v>
      </c>
      <c r="K139" s="22"/>
    </row>
    <row r="140" spans="1:11" ht="157.5" hidden="1" customHeight="1" x14ac:dyDescent="0.15">
      <c r="A140" s="25" t="s">
        <v>212</v>
      </c>
      <c r="B140" s="16" t="s">
        <v>403</v>
      </c>
      <c r="C140" s="15" t="s">
        <v>116</v>
      </c>
      <c r="D140" s="19" t="s">
        <v>224</v>
      </c>
      <c r="E140" s="20">
        <v>100</v>
      </c>
      <c r="F140" s="24"/>
      <c r="G140" s="19"/>
      <c r="H140" s="63">
        <f t="shared" si="66"/>
        <v>0</v>
      </c>
      <c r="I140" s="64">
        <f t="shared" si="67"/>
        <v>0</v>
      </c>
      <c r="J140" s="64">
        <f t="shared" si="68"/>
        <v>0</v>
      </c>
      <c r="K140" s="22"/>
    </row>
    <row r="141" spans="1:11" ht="158.25" hidden="1" customHeight="1" x14ac:dyDescent="0.15">
      <c r="A141" s="19" t="s">
        <v>213</v>
      </c>
      <c r="B141" s="16" t="s">
        <v>404</v>
      </c>
      <c r="C141" s="15" t="s">
        <v>117</v>
      </c>
      <c r="D141" s="19" t="s">
        <v>224</v>
      </c>
      <c r="E141" s="20">
        <v>50</v>
      </c>
      <c r="F141" s="24"/>
      <c r="G141" s="19"/>
      <c r="H141" s="63">
        <f t="shared" si="66"/>
        <v>0</v>
      </c>
      <c r="I141" s="64">
        <f t="shared" si="67"/>
        <v>0</v>
      </c>
      <c r="J141" s="64">
        <f t="shared" si="68"/>
        <v>0</v>
      </c>
      <c r="K141" s="22"/>
    </row>
    <row r="142" spans="1:11" ht="212" hidden="1" customHeight="1" x14ac:dyDescent="0.15">
      <c r="A142" s="19" t="s">
        <v>214</v>
      </c>
      <c r="B142" s="16" t="s">
        <v>405</v>
      </c>
      <c r="C142" s="15" t="s">
        <v>118</v>
      </c>
      <c r="D142" s="19" t="s">
        <v>224</v>
      </c>
      <c r="E142" s="20">
        <v>20</v>
      </c>
      <c r="F142" s="24"/>
      <c r="G142" s="19"/>
      <c r="H142" s="63">
        <f t="shared" si="66"/>
        <v>0</v>
      </c>
      <c r="I142" s="64">
        <f t="shared" si="67"/>
        <v>0</v>
      </c>
      <c r="J142" s="64">
        <f t="shared" si="68"/>
        <v>0</v>
      </c>
      <c r="K142" s="22"/>
    </row>
    <row r="143" spans="1:11" ht="93" hidden="1" customHeight="1" x14ac:dyDescent="0.15">
      <c r="A143" s="25" t="s">
        <v>215</v>
      </c>
      <c r="B143" s="16" t="s">
        <v>406</v>
      </c>
      <c r="C143" s="15" t="s">
        <v>119</v>
      </c>
      <c r="D143" s="19" t="s">
        <v>224</v>
      </c>
      <c r="E143" s="20">
        <v>100</v>
      </c>
      <c r="F143" s="24"/>
      <c r="G143" s="19"/>
      <c r="H143" s="63">
        <f t="shared" si="66"/>
        <v>0</v>
      </c>
      <c r="I143" s="64">
        <f t="shared" si="67"/>
        <v>0</v>
      </c>
      <c r="J143" s="64">
        <f t="shared" si="68"/>
        <v>0</v>
      </c>
      <c r="K143" s="22"/>
    </row>
    <row r="144" spans="1:11" ht="158.25" hidden="1" customHeight="1" x14ac:dyDescent="0.15">
      <c r="A144" s="19" t="s">
        <v>216</v>
      </c>
      <c r="B144" s="16" t="s">
        <v>407</v>
      </c>
      <c r="C144" s="15" t="s">
        <v>120</v>
      </c>
      <c r="D144" s="19" t="s">
        <v>224</v>
      </c>
      <c r="E144" s="20">
        <v>10</v>
      </c>
      <c r="F144" s="24"/>
      <c r="G144" s="19"/>
      <c r="H144" s="63">
        <f t="shared" si="66"/>
        <v>0</v>
      </c>
      <c r="I144" s="64">
        <f t="shared" si="67"/>
        <v>0</v>
      </c>
      <c r="J144" s="64">
        <f t="shared" si="68"/>
        <v>0</v>
      </c>
      <c r="K144" s="22"/>
    </row>
    <row r="145" spans="1:11" ht="141" hidden="1" customHeight="1" x14ac:dyDescent="0.15">
      <c r="A145" s="19" t="s">
        <v>217</v>
      </c>
      <c r="B145" s="16" t="s">
        <v>408</v>
      </c>
      <c r="C145" s="15" t="s">
        <v>121</v>
      </c>
      <c r="D145" s="19" t="s">
        <v>224</v>
      </c>
      <c r="E145" s="20">
        <v>10</v>
      </c>
      <c r="F145" s="24"/>
      <c r="G145" s="19"/>
      <c r="H145" s="63">
        <f t="shared" si="66"/>
        <v>0</v>
      </c>
      <c r="I145" s="64">
        <f t="shared" si="67"/>
        <v>0</v>
      </c>
      <c r="J145" s="64">
        <f t="shared" si="68"/>
        <v>0</v>
      </c>
      <c r="K145" s="22"/>
    </row>
    <row r="146" spans="1:11" ht="329.25" hidden="1" customHeight="1" x14ac:dyDescent="0.15">
      <c r="A146" s="25" t="s">
        <v>218</v>
      </c>
      <c r="B146" s="16" t="s">
        <v>408</v>
      </c>
      <c r="C146" s="15" t="s">
        <v>122</v>
      </c>
      <c r="D146" s="19" t="s">
        <v>224</v>
      </c>
      <c r="E146" s="20">
        <v>10</v>
      </c>
      <c r="F146" s="24"/>
      <c r="G146" s="19"/>
      <c r="H146" s="63">
        <f t="shared" si="66"/>
        <v>0</v>
      </c>
      <c r="I146" s="64">
        <f t="shared" si="67"/>
        <v>0</v>
      </c>
      <c r="J146" s="64">
        <f t="shared" si="68"/>
        <v>0</v>
      </c>
      <c r="K146" s="22"/>
    </row>
    <row r="147" spans="1:11" ht="325.5" hidden="1" customHeight="1" x14ac:dyDescent="0.15">
      <c r="A147" s="19" t="s">
        <v>219</v>
      </c>
      <c r="B147" s="16" t="s">
        <v>409</v>
      </c>
      <c r="C147" s="15" t="s">
        <v>254</v>
      </c>
      <c r="D147" s="19" t="s">
        <v>224</v>
      </c>
      <c r="E147" s="20">
        <v>10</v>
      </c>
      <c r="F147" s="24"/>
      <c r="G147" s="19"/>
      <c r="H147" s="63">
        <f t="shared" si="66"/>
        <v>0</v>
      </c>
      <c r="I147" s="64">
        <f t="shared" si="67"/>
        <v>0</v>
      </c>
      <c r="J147" s="64">
        <f t="shared" si="68"/>
        <v>0</v>
      </c>
      <c r="K147" s="22"/>
    </row>
    <row r="148" spans="1:11" ht="192.75" hidden="1" customHeight="1" x14ac:dyDescent="0.15">
      <c r="A148" s="25" t="s">
        <v>220</v>
      </c>
      <c r="B148" s="16" t="s">
        <v>410</v>
      </c>
      <c r="C148" s="15" t="s">
        <v>123</v>
      </c>
      <c r="D148" s="19" t="s">
        <v>224</v>
      </c>
      <c r="E148" s="20">
        <v>50</v>
      </c>
      <c r="F148" s="24"/>
      <c r="G148" s="19"/>
      <c r="H148" s="63">
        <f t="shared" ref="H148:H155" si="69">SUM(E148*F148)</f>
        <v>0</v>
      </c>
      <c r="I148" s="64">
        <f t="shared" ref="I148:I155" si="70">SUM(H148)*G148/100</f>
        <v>0</v>
      </c>
      <c r="J148" s="64">
        <f t="shared" ref="J148:J155" si="71">SUM(H148+I148)</f>
        <v>0</v>
      </c>
      <c r="K148" s="22"/>
    </row>
    <row r="149" spans="1:11" ht="63" hidden="1" customHeight="1" x14ac:dyDescent="0.15">
      <c r="A149" s="25" t="s">
        <v>234</v>
      </c>
      <c r="B149" s="16" t="s">
        <v>411</v>
      </c>
      <c r="C149" s="15" t="s">
        <v>235</v>
      </c>
      <c r="D149" s="19" t="s">
        <v>224</v>
      </c>
      <c r="E149" s="20">
        <v>2200</v>
      </c>
      <c r="F149" s="24"/>
      <c r="G149" s="19"/>
      <c r="H149" s="63">
        <f t="shared" si="69"/>
        <v>0</v>
      </c>
      <c r="I149" s="64">
        <f t="shared" si="70"/>
        <v>0</v>
      </c>
      <c r="J149" s="64">
        <f t="shared" si="71"/>
        <v>0</v>
      </c>
      <c r="K149" s="22"/>
    </row>
    <row r="150" spans="1:11" ht="33" hidden="1" customHeight="1" x14ac:dyDescent="0.15">
      <c r="A150" s="26" t="s">
        <v>236</v>
      </c>
      <c r="B150" s="43" t="s">
        <v>412</v>
      </c>
      <c r="C150" s="18" t="s">
        <v>237</v>
      </c>
      <c r="D150" s="27" t="s">
        <v>224</v>
      </c>
      <c r="E150" s="28">
        <v>20</v>
      </c>
      <c r="F150" s="29"/>
      <c r="G150" s="27"/>
      <c r="H150" s="63">
        <f t="shared" si="69"/>
        <v>0</v>
      </c>
      <c r="I150" s="64">
        <f t="shared" si="70"/>
        <v>0</v>
      </c>
      <c r="J150" s="64">
        <f t="shared" si="71"/>
        <v>0</v>
      </c>
      <c r="K150" s="30"/>
    </row>
    <row r="151" spans="1:11" s="17" customFormat="1" ht="110.25" hidden="1" customHeight="1" x14ac:dyDescent="0.15">
      <c r="A151" s="19" t="s">
        <v>238</v>
      </c>
      <c r="B151" s="16" t="s">
        <v>361</v>
      </c>
      <c r="C151" s="15" t="s">
        <v>239</v>
      </c>
      <c r="D151" s="19" t="s">
        <v>224</v>
      </c>
      <c r="E151" s="20">
        <v>300</v>
      </c>
      <c r="F151" s="24"/>
      <c r="G151" s="19"/>
      <c r="H151" s="63">
        <f t="shared" si="69"/>
        <v>0</v>
      </c>
      <c r="I151" s="64">
        <f t="shared" si="70"/>
        <v>0</v>
      </c>
      <c r="J151" s="64">
        <f t="shared" si="71"/>
        <v>0</v>
      </c>
      <c r="K151" s="22"/>
    </row>
    <row r="152" spans="1:11" s="17" customFormat="1" ht="66" hidden="1" customHeight="1" x14ac:dyDescent="0.15">
      <c r="A152" s="19" t="s">
        <v>244</v>
      </c>
      <c r="B152" s="16" t="s">
        <v>360</v>
      </c>
      <c r="C152" s="15" t="s">
        <v>240</v>
      </c>
      <c r="D152" s="19" t="s">
        <v>224</v>
      </c>
      <c r="E152" s="20">
        <v>200</v>
      </c>
      <c r="F152" s="24"/>
      <c r="G152" s="19"/>
      <c r="H152" s="63">
        <f t="shared" si="69"/>
        <v>0</v>
      </c>
      <c r="I152" s="64">
        <f t="shared" si="70"/>
        <v>0</v>
      </c>
      <c r="J152" s="64">
        <f t="shared" si="71"/>
        <v>0</v>
      </c>
      <c r="K152" s="22"/>
    </row>
    <row r="153" spans="1:11" s="17" customFormat="1" ht="47.25" hidden="1" customHeight="1" x14ac:dyDescent="0.15">
      <c r="A153" s="19" t="s">
        <v>245</v>
      </c>
      <c r="B153" s="16" t="s">
        <v>359</v>
      </c>
      <c r="C153" s="15" t="s">
        <v>241</v>
      </c>
      <c r="D153" s="19" t="s">
        <v>224</v>
      </c>
      <c r="E153" s="20">
        <v>500</v>
      </c>
      <c r="F153" s="24"/>
      <c r="G153" s="19"/>
      <c r="H153" s="63">
        <f t="shared" si="69"/>
        <v>0</v>
      </c>
      <c r="I153" s="64">
        <f t="shared" si="70"/>
        <v>0</v>
      </c>
      <c r="J153" s="64">
        <f t="shared" si="71"/>
        <v>0</v>
      </c>
      <c r="K153" s="22"/>
    </row>
    <row r="154" spans="1:11" s="17" customFormat="1" ht="67.5" hidden="1" customHeight="1" x14ac:dyDescent="0.15">
      <c r="A154" s="19" t="s">
        <v>246</v>
      </c>
      <c r="B154" s="16" t="s">
        <v>358</v>
      </c>
      <c r="C154" s="15" t="s">
        <v>243</v>
      </c>
      <c r="D154" s="19" t="s">
        <v>224</v>
      </c>
      <c r="E154" s="20">
        <v>700</v>
      </c>
      <c r="F154" s="24"/>
      <c r="G154" s="19"/>
      <c r="H154" s="63">
        <f t="shared" si="69"/>
        <v>0</v>
      </c>
      <c r="I154" s="64">
        <f t="shared" si="70"/>
        <v>0</v>
      </c>
      <c r="J154" s="64">
        <f t="shared" si="71"/>
        <v>0</v>
      </c>
      <c r="K154" s="22"/>
    </row>
    <row r="155" spans="1:11" s="17" customFormat="1" ht="32.25" hidden="1" customHeight="1" x14ac:dyDescent="0.15">
      <c r="A155" s="19" t="s">
        <v>247</v>
      </c>
      <c r="B155" s="16" t="s">
        <v>357</v>
      </c>
      <c r="C155" s="15" t="s">
        <v>242</v>
      </c>
      <c r="D155" s="19" t="s">
        <v>224</v>
      </c>
      <c r="E155" s="20">
        <v>800</v>
      </c>
      <c r="F155" s="24"/>
      <c r="G155" s="31"/>
      <c r="H155" s="63">
        <f t="shared" si="69"/>
        <v>0</v>
      </c>
      <c r="I155" s="64">
        <f t="shared" si="70"/>
        <v>0</v>
      </c>
      <c r="J155" s="64">
        <f t="shared" si="71"/>
        <v>0</v>
      </c>
      <c r="K155" s="22"/>
    </row>
    <row r="156" spans="1:11" s="17" customFormat="1" ht="16.5" customHeight="1" x14ac:dyDescent="0.15">
      <c r="A156" s="55"/>
      <c r="B156" s="56"/>
      <c r="C156" s="57"/>
      <c r="D156" s="55"/>
      <c r="E156" s="58"/>
      <c r="F156" s="59"/>
      <c r="G156" s="55"/>
      <c r="H156" s="60"/>
      <c r="I156" s="61"/>
      <c r="J156" s="61"/>
      <c r="K156" s="60"/>
    </row>
    <row r="157" spans="1:11" ht="30" customHeight="1" x14ac:dyDescent="0.15">
      <c r="B157" s="9" t="s">
        <v>377</v>
      </c>
      <c r="F157" s="35"/>
      <c r="G157" s="36"/>
      <c r="H157" s="39"/>
    </row>
    <row r="158" spans="1:11" ht="30" customHeight="1" x14ac:dyDescent="0.15">
      <c r="B158" s="81" t="s">
        <v>382</v>
      </c>
      <c r="C158" s="81"/>
      <c r="D158" s="81"/>
      <c r="E158" s="81"/>
      <c r="F158" s="81"/>
      <c r="G158" s="81"/>
      <c r="H158" s="81"/>
      <c r="I158" s="81"/>
      <c r="J158" s="81"/>
      <c r="K158" s="81"/>
    </row>
    <row r="159" spans="1:11" ht="22.5" customHeight="1" x14ac:dyDescent="0.15">
      <c r="B159" s="9" t="s">
        <v>383</v>
      </c>
      <c r="F159" s="35"/>
      <c r="G159" s="36"/>
      <c r="H159" s="39"/>
    </row>
  </sheetData>
  <mergeCells count="11">
    <mergeCell ref="B158:K158"/>
    <mergeCell ref="D76:G76"/>
    <mergeCell ref="D84:G84"/>
    <mergeCell ref="D94:G94"/>
    <mergeCell ref="D98:G98"/>
    <mergeCell ref="D105:G105"/>
    <mergeCell ref="A8:I8"/>
    <mergeCell ref="A9:I9"/>
    <mergeCell ref="A3:H3"/>
    <mergeCell ref="A2:H2"/>
    <mergeCell ref="A4:C4"/>
  </mergeCells>
  <pageMargins left="0.51181102362204722" right="0.51181102362204722" top="0.55118110236220474" bottom="0.55118110236220474" header="0.31496062992125984" footer="0.31496062992125984"/>
  <pageSetup paperSize="9" scale="56" fitToHeight="0"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Листы</vt:lpstr>
      </vt:variant>
      <vt:variant>
        <vt:i4>1</vt:i4>
      </vt:variant>
    </vt:vector>
  </HeadingPairs>
  <TitlesOfParts>
    <vt:vector size="1" baseType="lpstr">
      <vt:lpstr>specifikacija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Remigijus Andžius</dc:creator>
  <cp:lastModifiedBy>Microsoft Office User</cp:lastModifiedBy>
  <cp:lastPrinted>2021-03-29T07:19:10Z</cp:lastPrinted>
  <dcterms:created xsi:type="dcterms:W3CDTF">2019-04-26T04:36:24Z</dcterms:created>
  <dcterms:modified xsi:type="dcterms:W3CDTF">2021-05-22T17:41:30Z</dcterms:modified>
</cp:coreProperties>
</file>