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ngelė\Desktop\Kasdieniniai\Viešinimas\Nepaskelbta\Ardeola\"/>
    </mc:Choice>
  </mc:AlternateContent>
  <bookViews>
    <workbookView xWindow="-120" yWindow="-120" windowWidth="29040" windowHeight="17640" tabRatio="888"/>
  </bookViews>
  <sheets>
    <sheet name="1-146" sheetId="31" r:id="rId1"/>
    <sheet name="49" sheetId="16" state="hidden" r:id="rId2"/>
    <sheet name="Krešėjimo" sheetId="17" state="hidden" r:id="rId3"/>
    <sheet name="Lapas2" sheetId="25" state="hidden" r:id="rId4"/>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36" i="31" l="1"/>
  <c r="Q37" i="31"/>
  <c r="Q32" i="31"/>
  <c r="Q33" i="31"/>
  <c r="Q34" i="31"/>
  <c r="Q35" i="31"/>
  <c r="Q28" i="31"/>
  <c r="Q29" i="31"/>
  <c r="Q30" i="31"/>
  <c r="Q31" i="31"/>
  <c r="Q24" i="31"/>
  <c r="Q25" i="31"/>
  <c r="Q26" i="31"/>
  <c r="Q27" i="31"/>
  <c r="Q19" i="31"/>
  <c r="Q20" i="31"/>
  <c r="Q21" i="31"/>
  <c r="Q22" i="31"/>
  <c r="Q23" i="31"/>
  <c r="Q18" i="31"/>
  <c r="P37" i="31" l="1"/>
  <c r="R37" i="31" s="1"/>
  <c r="P20" i="31"/>
  <c r="R20" i="31" s="1"/>
  <c r="P21" i="31"/>
  <c r="R21" i="31" s="1"/>
  <c r="P22" i="31"/>
  <c r="R22" i="31" s="1"/>
  <c r="P23" i="31"/>
  <c r="R23" i="31" s="1"/>
  <c r="P24" i="31"/>
  <c r="R24" i="31" s="1"/>
  <c r="P25" i="31"/>
  <c r="R25" i="31" s="1"/>
  <c r="P26" i="31"/>
  <c r="R26" i="31" s="1"/>
  <c r="P27" i="31"/>
  <c r="R27" i="31" s="1"/>
  <c r="P28" i="31"/>
  <c r="R28" i="31" s="1"/>
  <c r="P29" i="31"/>
  <c r="R29" i="31" s="1"/>
  <c r="P30" i="31"/>
  <c r="R30" i="31" s="1"/>
  <c r="P31" i="31"/>
  <c r="R31" i="31" s="1"/>
  <c r="P32" i="31"/>
  <c r="R32" i="31" s="1"/>
  <c r="P33" i="31"/>
  <c r="R33" i="31" s="1"/>
  <c r="P34" i="31"/>
  <c r="R34" i="31" s="1"/>
  <c r="P35" i="31"/>
  <c r="R35" i="31" s="1"/>
  <c r="P36" i="31"/>
  <c r="R36" i="31" s="1"/>
  <c r="P19" i="31"/>
  <c r="R19" i="31" s="1"/>
  <c r="P18" i="31"/>
  <c r="Q15" i="31"/>
  <c r="R15" i="31" s="1"/>
  <c r="Q16" i="31"/>
  <c r="R16" i="31" s="1"/>
  <c r="P15" i="31"/>
  <c r="P16" i="31"/>
  <c r="R18" i="31" l="1"/>
  <c r="R17" i="31" s="1"/>
  <c r="Q17" i="31"/>
</calcChain>
</file>

<file path=xl/sharedStrings.xml><?xml version="1.0" encoding="utf-8"?>
<sst xmlns="http://schemas.openxmlformats.org/spreadsheetml/2006/main" count="428" uniqueCount="211">
  <si>
    <t>Matavimo metodas</t>
  </si>
  <si>
    <t>Reikalavimai analizatoriui:</t>
  </si>
  <si>
    <t>Būtina</t>
  </si>
  <si>
    <t>VšĮ Klaipėdos vaikų ligoninė</t>
  </si>
  <si>
    <t>2 priedas</t>
  </si>
  <si>
    <t>3. Prekių galiojimo terminas turi būti ne trumpesnis kaip 6 mėnesiai nuo pristatymo dienos.</t>
  </si>
  <si>
    <t>Pirkimo dalies Nr.</t>
  </si>
  <si>
    <t>Eil. Nr.</t>
  </si>
  <si>
    <t>BVPŽ</t>
  </si>
  <si>
    <t>Paskirtis</t>
  </si>
  <si>
    <t>Reikalaujama prekės forma ir specialūs reikalavimai</t>
  </si>
  <si>
    <t>Pageidaujama pakuotė (mato vnt.)</t>
  </si>
  <si>
    <t>Orientacinis kiekis pakuotėmis (mato vienetais)</t>
  </si>
  <si>
    <t>Siūloma pakuotė</t>
  </si>
  <si>
    <t xml:space="preserve"> Siūlomų pakuočių skaičius pagal poreikį</t>
  </si>
  <si>
    <t>Prekės aprašymas pateiktas el. byloje (faile) Nr., psl. Nr.</t>
  </si>
  <si>
    <t>Prekės CE sertifikatas pateiktas el. byloje (faile) Nr., psl. Nr.</t>
  </si>
  <si>
    <t>Gamintojas</t>
  </si>
  <si>
    <t>Siūlomos pakuotės (mato vnt.) įkainis be PVM, Eur</t>
  </si>
  <si>
    <t>PVM tarifas</t>
  </si>
  <si>
    <t>Siūlomos pakuotės (mato vnt.) įkainis su PVM, Eur</t>
  </si>
  <si>
    <t>Suma be PVM, Eur</t>
  </si>
  <si>
    <t>Suma su PVM, Eur</t>
  </si>
  <si>
    <t>Pasiūlymą pateikusio tiekėjo pavadinimas</t>
  </si>
  <si>
    <t>33696500-0</t>
  </si>
  <si>
    <t>x</t>
  </si>
  <si>
    <t>skysta</t>
  </si>
  <si>
    <t>vnt.</t>
  </si>
  <si>
    <t>5. Atsižvelgiant į ligoninėje sunaudojamų reagentų kiekį per atitinkamą laikotarpį (pvz. mėnesį, 3 mėnesius, metus ir pan.) bei atliekamų įstaigoje, teikiančioje paslaugas vaikams,  nedidelį tyrimų kiekį, ir siekiant, kad reagentai būtų naudojami racionaliai, pageidaujama pakuotė turėtų būti ne didesnė nei nurodyta lentelėje.</t>
  </si>
  <si>
    <t>7. Prekių pristatymo vieta : K.Donelaičio g. 5, Klaipėda ( trečias aukštas).</t>
  </si>
  <si>
    <t>8. Sutarties terminas - 12 mėnesių nuo sutarties pasirašymo.Sutartis gali būti pratęsta 1 kartą dviem mėnesiams.</t>
  </si>
  <si>
    <t>Pavadinimas</t>
  </si>
  <si>
    <t>1. Visos siūlomos prekės (reagentai bei priemonės) turi būti originalios, tinkamos darbui su nurodytomis priemonėmis.</t>
  </si>
  <si>
    <t>2. Pirkėjas neįsipareigoja nupirkti viso prekių kiekio. Pirkėjas pasilieka teisę pirkti didesnius arba mažesnius (iki 30 proc.) prekių kiekius, priklausomai nuo poreikio.</t>
  </si>
  <si>
    <t>6. Perkančioji organizacija, siekdama patikrinti konkretaus tiekėjo prekių atitikimą reikalavimams, prašo ir gali prašyti Tiekėjo per nustatytą terminą pateikti prekių pavyzdžius. Nepateikus prekių pavyzdžių, pasiūlymas bus atmetamas.</t>
  </si>
  <si>
    <t>Pavadinimas*</t>
  </si>
  <si>
    <t>Tyrimų skaičius 36 mėn.</t>
  </si>
  <si>
    <t>Pageidaujama pakuotė mato vienetais</t>
  </si>
  <si>
    <t>Orientacinis kiekis pakuotėmis 36 mėn.</t>
  </si>
  <si>
    <t>Siūloma pakuotė (nurodoma, kiek pakuotėje yra atitinkamoje pozicijoje nurodytos prekės mato vienetų)</t>
  </si>
  <si>
    <t xml:space="preserve"> Siūlomų pakuočių skaičius 36 mėn.</t>
  </si>
  <si>
    <t>Siūlomos 1 pakuotės kaina be PVM, Eur</t>
  </si>
  <si>
    <t>Siūlomos 1 pakuotės kaina su PVM, Eur</t>
  </si>
  <si>
    <t>Suma be PVM, Eur 36 mėn.</t>
  </si>
  <si>
    <t>Suma su PVM, Eur, 36 mėn.</t>
  </si>
  <si>
    <t>Reagentai ir papildomos priemonės koagulometrui  Benk</t>
  </si>
  <si>
    <t>Tiekėjas pateikia ligoninei papildomai (ligoninė turi 1 nuosavą analizatorių) rezervinį dar vieną analizatorių naudotis panaudos sutarties pagrindu, kurios galiojimo terminas atitiks reagentų ir priemonių pirkimo sutarties galiojimo terminą ir termino pratęsimo sąlygas. Reikalavimai analizatoriui nurodyti šios pirkimo dalies pabaigoje.</t>
  </si>
  <si>
    <t>200.1</t>
  </si>
  <si>
    <t>Dalinis aktyvintas tromboplastino laikas (DATL)</t>
  </si>
  <si>
    <t>7 d. Jautrus faktorių stokai 1-55 proc. aktyvatorius silicis, liofilizuotas</t>
  </si>
  <si>
    <t>12x5ml</t>
  </si>
  <si>
    <t>200.2</t>
  </si>
  <si>
    <t>14 d. Jautrus faktorių stokai 1-55 proc. Polifenolio aktyvatorius, skystas.</t>
  </si>
  <si>
    <t>12x4ml</t>
  </si>
  <si>
    <t>200.3</t>
  </si>
  <si>
    <t>CaCl2 0,025 M</t>
  </si>
  <si>
    <t>2m, Turi būti ton pačio gamintojo, kaip ir visi reagentai krešėjimo sistemos tyrimams</t>
  </si>
  <si>
    <t>15ml</t>
  </si>
  <si>
    <t>200.4</t>
  </si>
  <si>
    <t>SPA (20) - protrombino komplekso (II-VII-X) aktyvumo nustatymui</t>
  </si>
  <si>
    <t>3d. Reagentas II-VII-X faktorių aktyvumo nustatymui protrombino-prokonvertino met., gamintojo kalibruotas BE analizatoriui. Reagento sudėtyje turi būti kalcio chloridas, titruotas gamintojo</t>
  </si>
  <si>
    <t>200.5</t>
  </si>
  <si>
    <t>SPA  buferis</t>
  </si>
  <si>
    <t>250ml</t>
  </si>
  <si>
    <t>200.6</t>
  </si>
  <si>
    <t>Koalino suspensija 0,5g/l</t>
  </si>
  <si>
    <t>100ml</t>
  </si>
  <si>
    <t>200.7</t>
  </si>
  <si>
    <t>Fibrinogeno koncentracija (Fibri-prest automate)</t>
  </si>
  <si>
    <t>1mėn. Norma 2 -4 g/l. Klauso met. Pagamintas žmogaus trombino pagrindu, gamintojo kalibruotas koagulometrui.</t>
  </si>
  <si>
    <t>12x2ml</t>
  </si>
  <si>
    <t>200.8</t>
  </si>
  <si>
    <t xml:space="preserve">Normalios žmogaus plazmos pulas </t>
  </si>
  <si>
    <t>1ml</t>
  </si>
  <si>
    <t>200.9</t>
  </si>
  <si>
    <t>Owren - Koller buferis</t>
  </si>
  <si>
    <t>200.10</t>
  </si>
  <si>
    <t>Kiuvetės ir rutuliukai BE</t>
  </si>
  <si>
    <t>Coagulator analizatoriui</t>
  </si>
  <si>
    <t>1000vnt</t>
  </si>
  <si>
    <t>200.11</t>
  </si>
  <si>
    <t>Kiuvetės ST</t>
  </si>
  <si>
    <t>4x150vnt</t>
  </si>
  <si>
    <t>200.12</t>
  </si>
  <si>
    <t>Rutuliukai ST</t>
  </si>
  <si>
    <t>1850 vnt</t>
  </si>
  <si>
    <t>200.13</t>
  </si>
  <si>
    <t>Antgaliai Stepper</t>
  </si>
  <si>
    <t>100 vnt</t>
  </si>
  <si>
    <t>200.14</t>
  </si>
  <si>
    <t>Terminis popierius</t>
  </si>
  <si>
    <t>110 mm</t>
  </si>
  <si>
    <t>5 vnt</t>
  </si>
  <si>
    <t>200.15</t>
  </si>
  <si>
    <t>Indeliai reagentų laikymui</t>
  </si>
  <si>
    <t>Coagulator analizatoriui, reagento laikymui</t>
  </si>
  <si>
    <t>200.16</t>
  </si>
  <si>
    <t>Kontrolinė plazma  normali ir patologinė</t>
  </si>
  <si>
    <t xml:space="preserve"> DATL, SPA, Fibrinogeno konc.</t>
  </si>
  <si>
    <t>(12x2ml) x 2</t>
  </si>
  <si>
    <t>200.17</t>
  </si>
  <si>
    <t>Peiliukai standartizuotam kraujavimo laikui nustatyti</t>
  </si>
  <si>
    <t>IVY metodu</t>
  </si>
  <si>
    <t>1 vnt.</t>
  </si>
  <si>
    <t>Reikalaujami parametrai</t>
  </si>
  <si>
    <t>Siūlomo panaudai analizatoriaus parametrai:</t>
  </si>
  <si>
    <t>Atitinka/Neatitinka</t>
  </si>
  <si>
    <t>Elektromagnetinis klampumo kitimo krešulio nustatymo principas</t>
  </si>
  <si>
    <t>Našumas</t>
  </si>
  <si>
    <t>Vienetų sistema</t>
  </si>
  <si>
    <t>Atsakymai turi būti gaunami šiais vienetais: s, %, INR, g/l, mg/dl, IU/ml</t>
  </si>
  <si>
    <t>Parametrai protrombino komplekso (II-VII-X) aktyvumo analitei</t>
  </si>
  <si>
    <t>Turi būti galimybė tirti protrombino komplekso (II-VII-X) aktyvumą (INR) iš kapiliarinio kraujo</t>
  </si>
  <si>
    <t>Duomenų atsekamumas dokumentavimui</t>
  </si>
  <si>
    <t>Analizatoriuje turi būti galimybė tiriamajam mėginiui įvesti identifikacijos numerį, reagento serijos numerį, kalibracinę kreivę,  atspausdinti  tyrimų  atlikimo pradžios/pabaigos laiką.</t>
  </si>
  <si>
    <t>Jungtys,  analizatoriaus duomenų perdavimas</t>
  </si>
  <si>
    <t>RS- 232 jungtis</t>
  </si>
  <si>
    <t>Prekės turi atitikti kokybės ir techninius reikalavimus.</t>
  </si>
  <si>
    <t>Tiekėjas yra oficialus siūlomų prekių atstovas</t>
  </si>
  <si>
    <t>Reagentai ir papildomos priemonės imunologiniam analizatoriui ,,MINI VIDAS"  (arba lygiaverčiai reagentai ir priemonės lygiaverčiam analizatoriui)</t>
  </si>
  <si>
    <t xml:space="preserve">Tiekėjas turi suteikti ligoninei analizatorių naudotis panaudos sutarties pagrindu, kurios galiojimo terminas atitiks reagentų ir priemonių pirkimo sutarties galiojimo terminą ir termino pratęsimo sąlygas. </t>
  </si>
  <si>
    <t>201.1</t>
  </si>
  <si>
    <t>Prokalcitonino reagentas</t>
  </si>
  <si>
    <t>Rinkinys 1x60 testų</t>
  </si>
  <si>
    <t>201.2</t>
  </si>
  <si>
    <t>Tyrimų kontrolė</t>
  </si>
  <si>
    <t>Rinkinys 2x30 testų</t>
  </si>
  <si>
    <t>201.3</t>
  </si>
  <si>
    <t>Vitamino D reagentas</t>
  </si>
  <si>
    <t>201.4</t>
  </si>
  <si>
    <t>30197600-2</t>
  </si>
  <si>
    <t>Termo popierius ( 110x12x45 mm)</t>
  </si>
  <si>
    <t>201.5</t>
  </si>
  <si>
    <t>Priežiūros priemonių rinkinys</t>
  </si>
  <si>
    <t>Vaistinės kodas</t>
  </si>
  <si>
    <r>
      <t xml:space="preserve">Čia įrašyti </t>
    </r>
    <r>
      <rPr>
        <b/>
        <sz val="12"/>
        <rFont val="Arial Narrow"/>
        <family val="2"/>
        <charset val="186"/>
      </rPr>
      <t xml:space="preserve">IR </t>
    </r>
    <r>
      <rPr>
        <sz val="8"/>
        <rFont val="Arial Narrow"/>
        <family val="2"/>
        <charset val="186"/>
      </rPr>
      <t>bendrą 200 pirkimo dalies kainą</t>
    </r>
  </si>
  <si>
    <r>
      <t>Matavimo kanalų skaičius - ne mažiau 4 kanalų
Turi būti integruotas sauso oro inkubatorius (37</t>
    </r>
    <r>
      <rPr>
        <sz val="8"/>
        <rFont val="Times New Roman"/>
        <family val="1"/>
        <charset val="186"/>
      </rPr>
      <t>°</t>
    </r>
    <r>
      <rPr>
        <sz val="8"/>
        <rFont val="Arial Narrow"/>
        <family val="2"/>
        <charset val="186"/>
      </rPr>
      <t xml:space="preserve">C) talpa  ne mažiau 16 vietų </t>
    </r>
  </si>
  <si>
    <r>
      <t xml:space="preserve">Čia įrašyti </t>
    </r>
    <r>
      <rPr>
        <b/>
        <sz val="12"/>
        <rFont val="Arial Narrow"/>
        <family val="2"/>
        <charset val="186"/>
      </rPr>
      <t xml:space="preserve">IR </t>
    </r>
    <r>
      <rPr>
        <sz val="8"/>
        <rFont val="Arial Narrow"/>
        <family val="2"/>
        <charset val="186"/>
      </rPr>
      <t>bendrą 201 pirkimo dalies kainą</t>
    </r>
  </si>
  <si>
    <t>L 0023.1</t>
  </si>
  <si>
    <t>L 0023.2</t>
  </si>
  <si>
    <t>L 0023.3</t>
  </si>
  <si>
    <t>L0023.4</t>
  </si>
  <si>
    <r>
      <t>4. Tiekiamų prekių kokybė turi atitikti Direktyvos 98/78EB "Dėl</t>
    </r>
    <r>
      <rPr>
        <i/>
        <sz val="10"/>
        <color indexed="8"/>
        <rFont val="Arial Narrow"/>
        <family val="2"/>
        <charset val="186"/>
      </rPr>
      <t xml:space="preserve"> in vitro </t>
    </r>
    <r>
      <rPr>
        <sz val="10"/>
        <color indexed="8"/>
        <rFont val="Arial Narrow"/>
        <family val="2"/>
        <charset val="186"/>
      </rPr>
      <t>diagnostikos medicinos prietaisų" bei šiosTechninės specifikacijos reikalavimus.Tiekėjas turi pateikti siūlomos prekės aprašus (katalogą, brošiūrą ar panašiai) ir kokybės atitikties sertifikatų kopijas.</t>
    </r>
  </si>
  <si>
    <t>milteliai</t>
  </si>
  <si>
    <t>500 g</t>
  </si>
  <si>
    <t>500g</t>
  </si>
  <si>
    <t>Manitas</t>
  </si>
  <si>
    <t>Fenol Red agaro pagrindas</t>
  </si>
  <si>
    <t>testai ant vienkartinių plokštelių</t>
  </si>
  <si>
    <t>Latex testai streptokokams ABCDFG</t>
  </si>
  <si>
    <t>greitai testai; ekstrakcijai nereikalinga inkubacija</t>
  </si>
  <si>
    <t>1 rinkinys 6 streptokokų grupėms</t>
  </si>
  <si>
    <t>Polispecifiniai ir monospecifiniai reagentai E.coli nustatymui</t>
  </si>
  <si>
    <t>51.1</t>
  </si>
  <si>
    <t>E.coli Nonavalent  (Trivalent I+ Trivalent II+ Trivalent III) vienas buteliukas</t>
  </si>
  <si>
    <t>3 ml</t>
  </si>
  <si>
    <t>51.2</t>
  </si>
  <si>
    <t>E.coli Trivalent I (0111+055+026)</t>
  </si>
  <si>
    <t>51.3</t>
  </si>
  <si>
    <t>E.coli Trivalent II ( 086+0119+0127)</t>
  </si>
  <si>
    <t>51.4</t>
  </si>
  <si>
    <t>E.coli Trivalent III (0125+0126+0128)</t>
  </si>
  <si>
    <t>51.5</t>
  </si>
  <si>
    <t>E.coli Trivalent IV (0114+0124+0142)</t>
  </si>
  <si>
    <t>51.6</t>
  </si>
  <si>
    <t>Anti-Coli O 26</t>
  </si>
  <si>
    <t>51.7</t>
  </si>
  <si>
    <t>Anti-Coli O 55</t>
  </si>
  <si>
    <t>51.8</t>
  </si>
  <si>
    <t>Anti-Coli O 86</t>
  </si>
  <si>
    <t>51.9</t>
  </si>
  <si>
    <t>Anti-Coli O 111</t>
  </si>
  <si>
    <t>51.10</t>
  </si>
  <si>
    <t>Anti-Coli O 114</t>
  </si>
  <si>
    <t>51.11</t>
  </si>
  <si>
    <t>Anti-Coli O 119</t>
  </si>
  <si>
    <t>51.12</t>
  </si>
  <si>
    <t>Anti-Coli O 124</t>
  </si>
  <si>
    <t>51.13</t>
  </si>
  <si>
    <t>Anti-Coli O 125</t>
  </si>
  <si>
    <t>51.14</t>
  </si>
  <si>
    <t>Anti-Coli O 126</t>
  </si>
  <si>
    <t>51.15</t>
  </si>
  <si>
    <t>Anti-Coli O 127</t>
  </si>
  <si>
    <t>51.16</t>
  </si>
  <si>
    <t>Anti-Coli O 128</t>
  </si>
  <si>
    <t>51.17</t>
  </si>
  <si>
    <t>Anti-Coli O 142</t>
  </si>
  <si>
    <t>51.18</t>
  </si>
  <si>
    <t>Šigelių antiserumas</t>
  </si>
  <si>
    <t>3ml</t>
  </si>
  <si>
    <t>Monovalentinis agliutinacinis serumas E.coli 0157</t>
  </si>
  <si>
    <t>9. Jeigu techninėje specifikacijoje nurodytas konkretus prekės ženklas, gamintojas, metodas ar tipas, tiekėjas gali siūlyti lygiaverčius prekės ženklus, gamintojus, metodus ar tipus.</t>
  </si>
  <si>
    <r>
      <t>Techninė specifikacija</t>
    </r>
    <r>
      <rPr>
        <sz val="10"/>
        <color indexed="8"/>
        <rFont val="Arial Narrow"/>
        <family val="2"/>
        <charset val="186"/>
      </rPr>
      <t>. Reagentai ir priemonės laboratoriniams tyrimams. 2020 m.</t>
    </r>
  </si>
  <si>
    <t>Biolife</t>
  </si>
  <si>
    <t>UAB "Ardeola"</t>
  </si>
  <si>
    <t>26 p.d. EN</t>
  </si>
  <si>
    <t>Bio-Rad</t>
  </si>
  <si>
    <t>2x2 ml</t>
  </si>
  <si>
    <t>51.1-51.17 p.d. LT</t>
  </si>
  <si>
    <t>51.18 p.d. LT</t>
  </si>
  <si>
    <t>Diesse</t>
  </si>
  <si>
    <t>52 p.d. EN</t>
  </si>
  <si>
    <t>54 p.d. EN</t>
  </si>
  <si>
    <t>Mast  Group</t>
  </si>
  <si>
    <t>Biolife terpės CE LT, Biolife terpės CE EN</t>
  </si>
  <si>
    <t>27 p.d. LT, 27 p.d. EN</t>
  </si>
  <si>
    <t>51.1-51.17 p.d. CE LT, 51.1-51.17 p.d. CE EN</t>
  </si>
  <si>
    <t>51.18 p.d. CE LT, 51.18 p.d. CE EN</t>
  </si>
  <si>
    <t>54 p.d. CE LT, 54 p.d. CE  EN</t>
  </si>
  <si>
    <t>52 p.d. CE LT, 52 p.d. CE EN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</si>
</sst>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quot; &quot;[$€-427];[Red]&quot;-&quot;#,##0.00&quot; &quot;[$€-427]"/>
  </numFmts>
  <fonts count="29">
    <font>
      <sz val="11"/>
      <color rgb="FF000000"/>
      <name val="Arial1"/>
    </font>
    <font>
      <sz val="10"/>
      <color indexed="8"/>
      <name val="Arial"/>
      <family val="2"/>
      <charset val="186"/>
    </font>
    <font>
      <sz val="10"/>
      <color indexed="8"/>
      <name val="Arial Narrow"/>
      <family val="2"/>
      <charset val="186"/>
    </font>
    <font>
      <b/>
      <sz val="8"/>
      <color indexed="8"/>
      <name val="Arial Narrow"/>
      <family val="2"/>
      <charset val="186"/>
    </font>
    <font>
      <sz val="8"/>
      <color indexed="8"/>
      <name val="Arial Narrow"/>
      <family val="2"/>
      <charset val="186"/>
    </font>
    <font>
      <sz val="8"/>
      <name val="Arial Narrow"/>
      <family val="2"/>
      <charset val="186"/>
    </font>
    <font>
      <b/>
      <i/>
      <sz val="16"/>
      <color rgb="FF000000"/>
      <name val="Arial1"/>
    </font>
    <font>
      <sz val="10"/>
      <color rgb="FF000000"/>
      <name val="Arial"/>
      <family val="2"/>
      <charset val="186"/>
    </font>
    <font>
      <sz val="11"/>
      <color rgb="FF000000"/>
      <name val="Calibri"/>
      <family val="2"/>
      <charset val="186"/>
    </font>
    <font>
      <sz val="10"/>
      <color rgb="FF000000"/>
      <name val="Arial Narrow"/>
      <family val="2"/>
      <charset val="186"/>
    </font>
    <font>
      <sz val="10"/>
      <color rgb="FF000000"/>
      <name val="TimesLT"/>
    </font>
    <font>
      <b/>
      <i/>
      <u/>
      <sz val="11"/>
      <color rgb="FF000000"/>
      <name val="Arial1"/>
    </font>
    <font>
      <sz val="8"/>
      <color rgb="FF000000"/>
      <name val="Arial Narrow"/>
      <family val="2"/>
      <charset val="186"/>
    </font>
    <font>
      <b/>
      <sz val="10"/>
      <color indexed="8"/>
      <name val="Arial Narrow"/>
      <family val="2"/>
      <charset val="186"/>
    </font>
    <font>
      <sz val="10"/>
      <name val="Arial"/>
      <family val="2"/>
      <charset val="186"/>
    </font>
    <font>
      <b/>
      <sz val="10"/>
      <name val="Arial"/>
      <family val="2"/>
      <charset val="186"/>
    </font>
    <font>
      <b/>
      <sz val="8"/>
      <name val="Arial Narrow"/>
      <family val="2"/>
      <charset val="186"/>
    </font>
    <font>
      <b/>
      <u/>
      <sz val="8"/>
      <name val="Arial Narrow"/>
      <family val="2"/>
      <charset val="186"/>
    </font>
    <font>
      <b/>
      <sz val="12"/>
      <name val="Arial Narrow"/>
      <family val="2"/>
      <charset val="186"/>
    </font>
    <font>
      <sz val="8"/>
      <name val="Arial Narrow"/>
      <family val="2"/>
    </font>
    <font>
      <sz val="8"/>
      <name val="Times New Roman"/>
      <family val="1"/>
      <charset val="186"/>
    </font>
    <font>
      <sz val="12"/>
      <color rgb="FF000000"/>
      <name val="Arial1"/>
    </font>
    <font>
      <sz val="11"/>
      <color indexed="8"/>
      <name val="Calibri"/>
      <family val="2"/>
      <charset val="186"/>
    </font>
    <font>
      <sz val="11"/>
      <name val="Arial1"/>
    </font>
    <font>
      <sz val="10"/>
      <color theme="1"/>
      <name val="Arial Narrow"/>
      <family val="2"/>
      <charset val="186"/>
    </font>
    <font>
      <sz val="11"/>
      <color rgb="FF000000"/>
      <name val="Arial1"/>
    </font>
    <font>
      <i/>
      <sz val="10"/>
      <color indexed="8"/>
      <name val="Arial Narrow"/>
      <family val="2"/>
      <charset val="186"/>
    </font>
    <font>
      <sz val="8"/>
      <color indexed="8"/>
      <name val="Arial Narrow"/>
      <family val="2"/>
      <charset val="186"/>
    </font>
    <font>
      <sz val="8"/>
      <color indexed="8"/>
      <name val="Arial Narrow"/>
      <family val="2"/>
      <charset val="186"/>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10">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8"/>
      </left>
      <right style="thin">
        <color indexed="64"/>
      </right>
      <top style="thin">
        <color indexed="8"/>
      </top>
      <bottom style="thin">
        <color indexed="8"/>
      </bottom>
      <diagonal/>
    </border>
    <border>
      <left style="thin">
        <color indexed="64"/>
      </left>
      <right style="thin">
        <color indexed="64"/>
      </right>
      <top style="thin">
        <color indexed="64"/>
      </top>
      <bottom/>
      <diagonal/>
    </border>
    <border>
      <left style="thin">
        <color indexed="8"/>
      </left>
      <right/>
      <top style="thin">
        <color indexed="8"/>
      </top>
      <bottom style="thin">
        <color indexed="8"/>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64"/>
      </right>
      <top style="thin">
        <color auto="1"/>
      </top>
      <bottom style="thin">
        <color auto="1"/>
      </bottom>
      <diagonal/>
    </border>
  </borders>
  <cellStyleXfs count="14">
    <xf numFmtId="0" fontId="0" fillId="0" borderId="0"/>
    <xf numFmtId="0" fontId="6" fillId="0" borderId="0" applyNumberFormat="0" applyBorder="0" applyProtection="0">
      <alignment horizontal="center"/>
    </xf>
    <xf numFmtId="0" fontId="6" fillId="0" borderId="0" applyNumberFormat="0" applyBorder="0" applyProtection="0">
      <alignment horizontal="center" textRotation="90"/>
    </xf>
    <xf numFmtId="0" fontId="7" fillId="0" borderId="0" applyNumberFormat="0" applyBorder="0" applyProtection="0"/>
    <xf numFmtId="0" fontId="8" fillId="0" borderId="0" applyNumberFormat="0" applyBorder="0" applyProtection="0"/>
    <xf numFmtId="0" fontId="9" fillId="0" borderId="0" applyNumberFormat="0" applyBorder="0" applyProtection="0"/>
    <xf numFmtId="0" fontId="8" fillId="0" borderId="0" applyNumberFormat="0" applyBorder="0" applyProtection="0"/>
    <xf numFmtId="0" fontId="7" fillId="0" borderId="0" applyNumberFormat="0" applyBorder="0" applyProtection="0"/>
    <xf numFmtId="0" fontId="10" fillId="0" borderId="0" applyNumberFormat="0" applyBorder="0" applyProtection="0"/>
    <xf numFmtId="0" fontId="11" fillId="0" borderId="0" applyNumberFormat="0" applyBorder="0" applyProtection="0"/>
    <xf numFmtId="164" fontId="11" fillId="0" borderId="0" applyBorder="0" applyProtection="0"/>
    <xf numFmtId="0" fontId="7" fillId="0" borderId="0" applyNumberFormat="0" applyBorder="0" applyProtection="0"/>
    <xf numFmtId="0" fontId="22" fillId="0" borderId="0" applyNumberFormat="0" applyFill="0" applyBorder="0" applyProtection="0"/>
    <xf numFmtId="0" fontId="25" fillId="0" borderId="0"/>
  </cellStyleXfs>
  <cellXfs count="116">
    <xf numFmtId="0" fontId="0" fillId="0" borderId="0" xfId="0"/>
    <xf numFmtId="0" fontId="0" fillId="0" borderId="0" xfId="0" applyAlignment="1">
      <alignment horizontal="center"/>
    </xf>
    <xf numFmtId="0" fontId="0" fillId="0" borderId="0" xfId="0" applyAlignment="1">
      <alignment horizontal="left" vertical="top" wrapText="1"/>
    </xf>
    <xf numFmtId="0" fontId="0" fillId="0" borderId="0" xfId="0" applyFill="1" applyAlignment="1">
      <alignment horizontal="left"/>
    </xf>
    <xf numFmtId="0" fontId="3" fillId="0" borderId="2" xfId="7" applyFont="1" applyFill="1" applyBorder="1" applyAlignment="1">
      <alignment horizontal="center" vertical="top" wrapText="1"/>
    </xf>
    <xf numFmtId="0" fontId="3" fillId="2" borderId="2" xfId="7" applyFont="1" applyFill="1" applyBorder="1" applyAlignment="1">
      <alignment horizontal="center" vertical="top" wrapText="1"/>
    </xf>
    <xf numFmtId="0" fontId="3" fillId="0" borderId="2" xfId="8" applyFont="1" applyFill="1" applyBorder="1" applyAlignment="1">
      <alignment horizontal="center" vertical="top" wrapText="1"/>
    </xf>
    <xf numFmtId="0" fontId="3" fillId="0" borderId="2" xfId="7" applyFont="1" applyFill="1" applyBorder="1" applyAlignment="1">
      <alignment vertical="top" wrapText="1"/>
    </xf>
    <xf numFmtId="0" fontId="4" fillId="0" borderId="2" xfId="7" applyFont="1" applyFill="1" applyBorder="1" applyAlignment="1">
      <alignment horizontal="center" vertical="top" wrapText="1"/>
    </xf>
    <xf numFmtId="0" fontId="4" fillId="0" borderId="2" xfId="0" applyFont="1" applyFill="1" applyBorder="1" applyAlignment="1">
      <alignment vertical="top" wrapText="1"/>
    </xf>
    <xf numFmtId="0" fontId="4" fillId="0" borderId="2" xfId="4" applyFont="1" applyFill="1" applyBorder="1" applyAlignment="1">
      <alignment vertical="top" wrapText="1"/>
    </xf>
    <xf numFmtId="0" fontId="4" fillId="0" borderId="3" xfId="4" applyFont="1" applyFill="1" applyBorder="1" applyAlignment="1">
      <alignment vertical="top" wrapText="1"/>
    </xf>
    <xf numFmtId="0" fontId="3" fillId="0" borderId="2" xfId="4" applyFont="1" applyFill="1" applyBorder="1" applyAlignment="1">
      <alignment horizontal="center" vertical="top" wrapText="1"/>
    </xf>
    <xf numFmtId="0" fontId="9" fillId="0" borderId="0" xfId="0" applyFont="1"/>
    <xf numFmtId="0" fontId="3" fillId="0" borderId="2" xfId="0" applyFont="1" applyFill="1" applyBorder="1" applyAlignment="1">
      <alignment vertical="top" wrapText="1"/>
    </xf>
    <xf numFmtId="0" fontId="4" fillId="0" borderId="2" xfId="0" applyFont="1" applyFill="1" applyBorder="1" applyAlignment="1">
      <alignment horizontal="left" vertical="top" wrapText="1"/>
    </xf>
    <xf numFmtId="0" fontId="0" fillId="0" borderId="0" xfId="0" applyAlignment="1">
      <alignment vertical="top" wrapText="1"/>
    </xf>
    <xf numFmtId="0" fontId="14" fillId="0" borderId="0" xfId="0" applyFont="1"/>
    <xf numFmtId="0" fontId="0" fillId="0" borderId="0" xfId="0" applyFill="1"/>
    <xf numFmtId="0" fontId="0" fillId="0" borderId="0" xfId="0" applyAlignment="1"/>
    <xf numFmtId="0" fontId="15" fillId="0" borderId="0" xfId="0" applyFont="1" applyAlignment="1"/>
    <xf numFmtId="0" fontId="0" fillId="0" borderId="0" xfId="0" applyAlignment="1">
      <alignment horizontal="center" vertical="top" wrapText="1"/>
    </xf>
    <xf numFmtId="0" fontId="0" fillId="0" borderId="0" xfId="0" applyFill="1" applyAlignment="1">
      <alignment horizontal="center"/>
    </xf>
    <xf numFmtId="0" fontId="14" fillId="0" borderId="0" xfId="0" applyFont="1" applyAlignment="1"/>
    <xf numFmtId="0" fontId="14" fillId="0" borderId="0" xfId="0" applyFont="1" applyAlignment="1">
      <alignment horizontal="center"/>
    </xf>
    <xf numFmtId="0" fontId="14" fillId="0" borderId="0" xfId="0" applyFont="1" applyAlignment="1">
      <alignment horizontal="center" vertical="top" wrapText="1"/>
    </xf>
    <xf numFmtId="0" fontId="14" fillId="0" borderId="0" xfId="0" applyFont="1" applyAlignment="1">
      <alignment horizontal="left" vertical="top" wrapText="1"/>
    </xf>
    <xf numFmtId="0" fontId="14" fillId="0" borderId="0" xfId="0" applyFont="1" applyFill="1" applyAlignment="1">
      <alignment horizontal="left"/>
    </xf>
    <xf numFmtId="0" fontId="14" fillId="0" borderId="0" xfId="0" applyFont="1" applyFill="1" applyAlignment="1">
      <alignment horizontal="center"/>
    </xf>
    <xf numFmtId="0" fontId="14" fillId="0" borderId="0" xfId="0" applyFont="1" applyAlignment="1">
      <alignment vertical="top" wrapText="1"/>
    </xf>
    <xf numFmtId="0" fontId="14" fillId="0" borderId="0" xfId="0" applyFont="1" applyFill="1" applyAlignment="1">
      <alignment vertical="top"/>
    </xf>
    <xf numFmtId="0" fontId="16" fillId="0" borderId="2" xfId="0" applyFont="1" applyBorder="1" applyAlignment="1">
      <alignment horizontal="center" vertical="top" wrapText="1"/>
    </xf>
    <xf numFmtId="0" fontId="3" fillId="2" borderId="2" xfId="7" applyFont="1" applyFill="1" applyBorder="1" applyAlignment="1">
      <alignment vertical="top" wrapText="1"/>
    </xf>
    <xf numFmtId="0" fontId="3" fillId="2" borderId="2" xfId="7" applyFont="1" applyFill="1" applyBorder="1" applyAlignment="1">
      <alignment horizontal="left" vertical="top" wrapText="1"/>
    </xf>
    <xf numFmtId="0" fontId="3" fillId="0" borderId="2" xfId="7" applyFont="1" applyFill="1" applyBorder="1" applyAlignment="1">
      <alignment horizontal="left" vertical="top" wrapText="1"/>
    </xf>
    <xf numFmtId="0" fontId="3" fillId="0" borderId="1" xfId="7" applyFont="1" applyFill="1" applyBorder="1" applyAlignment="1">
      <alignment horizontal="center" vertical="top" wrapText="1"/>
    </xf>
    <xf numFmtId="0" fontId="16" fillId="0" borderId="2" xfId="8" applyFont="1" applyFill="1" applyBorder="1" applyAlignment="1">
      <alignment horizontal="center" vertical="top" wrapText="1"/>
    </xf>
    <xf numFmtId="0" fontId="16" fillId="0" borderId="2" xfId="7" applyFont="1" applyFill="1" applyBorder="1" applyAlignment="1" applyProtection="1">
      <alignment horizontal="center" vertical="top" wrapText="1"/>
    </xf>
    <xf numFmtId="0" fontId="16" fillId="0" borderId="2" xfId="7" applyFont="1" applyFill="1" applyBorder="1" applyAlignment="1">
      <alignment horizontal="center" vertical="top" wrapText="1"/>
    </xf>
    <xf numFmtId="0" fontId="16" fillId="0" borderId="2" xfId="7" applyFont="1" applyFill="1" applyBorder="1" applyAlignment="1">
      <alignment vertical="top" wrapText="1"/>
    </xf>
    <xf numFmtId="0" fontId="16" fillId="0" borderId="2" xfId="0" applyFont="1" applyBorder="1" applyAlignment="1">
      <alignment vertical="top" wrapText="1"/>
    </xf>
    <xf numFmtId="0" fontId="5" fillId="0" borderId="2" xfId="0" applyFont="1" applyFill="1" applyBorder="1" applyAlignment="1">
      <alignment horizontal="center" vertical="top" wrapText="1"/>
    </xf>
    <xf numFmtId="0" fontId="5" fillId="0" borderId="2" xfId="0" applyFont="1" applyFill="1" applyBorder="1" applyAlignment="1">
      <alignment horizontal="left" vertical="top" wrapText="1"/>
    </xf>
    <xf numFmtId="0" fontId="5" fillId="0" borderId="2" xfId="7" applyFont="1" applyFill="1" applyBorder="1" applyAlignment="1">
      <alignment horizontal="center" vertical="top" wrapText="1"/>
    </xf>
    <xf numFmtId="0" fontId="5" fillId="0" borderId="2" xfId="7" applyFont="1" applyFill="1" applyBorder="1" applyAlignment="1">
      <alignment vertical="top" wrapText="1"/>
    </xf>
    <xf numFmtId="0" fontId="0" fillId="0" borderId="2" xfId="0" applyFill="1" applyBorder="1" applyAlignment="1">
      <alignment vertical="top" wrapText="1"/>
    </xf>
    <xf numFmtId="0" fontId="5" fillId="0" borderId="2" xfId="0" applyFont="1" applyFill="1" applyBorder="1" applyAlignment="1">
      <alignment vertical="top" wrapText="1"/>
    </xf>
    <xf numFmtId="0" fontId="5" fillId="0" borderId="3" xfId="0" applyFont="1" applyFill="1" applyBorder="1" applyAlignment="1">
      <alignment horizontal="center" vertical="top" wrapText="1"/>
    </xf>
    <xf numFmtId="0" fontId="5" fillId="0" borderId="3" xfId="0" applyFont="1" applyFill="1" applyBorder="1" applyAlignment="1">
      <alignment vertical="top" wrapText="1"/>
    </xf>
    <xf numFmtId="0" fontId="5" fillId="0" borderId="5" xfId="0" applyFont="1" applyFill="1" applyBorder="1" applyAlignment="1">
      <alignment horizontal="center" vertical="top" wrapText="1"/>
    </xf>
    <xf numFmtId="0" fontId="5" fillId="0" borderId="5" xfId="0" applyFont="1" applyFill="1" applyBorder="1" applyAlignment="1">
      <alignment vertical="top" wrapText="1"/>
    </xf>
    <xf numFmtId="0" fontId="16" fillId="0" borderId="2" xfId="0" applyFont="1" applyFill="1" applyBorder="1" applyAlignment="1">
      <alignment horizontal="center" vertical="top" wrapText="1"/>
    </xf>
    <xf numFmtId="0" fontId="16" fillId="0" borderId="2" xfId="0" applyFont="1" applyFill="1" applyBorder="1" applyAlignment="1">
      <alignment vertical="top" wrapText="1"/>
    </xf>
    <xf numFmtId="0" fontId="5" fillId="0" borderId="1" xfId="0" applyFont="1" applyFill="1" applyBorder="1" applyAlignment="1">
      <alignment horizontal="center" vertical="top" wrapText="1"/>
    </xf>
    <xf numFmtId="0" fontId="5" fillId="0" borderId="2" xfId="0" applyFont="1" applyFill="1" applyBorder="1" applyAlignment="1">
      <alignment horizontal="center" vertical="top"/>
    </xf>
    <xf numFmtId="0" fontId="16" fillId="4" borderId="2" xfId="0" applyFont="1" applyFill="1" applyBorder="1" applyAlignment="1">
      <alignment vertical="top" wrapText="1"/>
    </xf>
    <xf numFmtId="0" fontId="17" fillId="0" borderId="2" xfId="0" applyFont="1" applyFill="1" applyBorder="1" applyAlignment="1">
      <alignment vertical="top" wrapText="1"/>
    </xf>
    <xf numFmtId="0" fontId="0" fillId="0" borderId="7" xfId="0" applyFill="1" applyBorder="1" applyAlignment="1">
      <alignment vertical="top" wrapText="1"/>
    </xf>
    <xf numFmtId="0" fontId="5" fillId="0" borderId="2" xfId="0" applyFont="1" applyFill="1" applyBorder="1" applyAlignment="1">
      <alignment vertical="top"/>
    </xf>
    <xf numFmtId="0" fontId="5" fillId="0" borderId="0" xfId="0" applyFont="1" applyFill="1" applyAlignment="1">
      <alignment horizontal="left" vertical="top" wrapText="1"/>
    </xf>
    <xf numFmtId="0" fontId="3" fillId="0" borderId="2" xfId="4" applyFont="1" applyFill="1" applyBorder="1" applyAlignment="1">
      <alignment vertical="top" wrapText="1"/>
    </xf>
    <xf numFmtId="0" fontId="3" fillId="0" borderId="2" xfId="4" applyFont="1" applyFill="1" applyBorder="1" applyAlignment="1">
      <alignment horizontal="left" vertical="top" wrapText="1"/>
    </xf>
    <xf numFmtId="0" fontId="0" fillId="0" borderId="2" xfId="0" applyFill="1" applyBorder="1" applyAlignment="1">
      <alignment horizontal="center"/>
    </xf>
    <xf numFmtId="0" fontId="0" fillId="0" borderId="2" xfId="0" applyFill="1" applyBorder="1"/>
    <xf numFmtId="0" fontId="0" fillId="0" borderId="3" xfId="0" applyFill="1" applyBorder="1"/>
    <xf numFmtId="0" fontId="5" fillId="0" borderId="2" xfId="0" applyFont="1" applyFill="1" applyBorder="1" applyAlignment="1">
      <alignment wrapText="1"/>
    </xf>
    <xf numFmtId="0" fontId="19" fillId="0" borderId="2" xfId="0" applyFont="1" applyFill="1" applyBorder="1" applyAlignment="1">
      <alignment vertical="top" wrapText="1"/>
    </xf>
    <xf numFmtId="0" fontId="0" fillId="0" borderId="5" xfId="0" applyFill="1" applyBorder="1"/>
    <xf numFmtId="0" fontId="0" fillId="0" borderId="7" xfId="0" applyFill="1" applyBorder="1"/>
    <xf numFmtId="0" fontId="21" fillId="0" borderId="0" xfId="0" applyFont="1"/>
    <xf numFmtId="0" fontId="0" fillId="3" borderId="0" xfId="0" applyFill="1"/>
    <xf numFmtId="0" fontId="0" fillId="3" borderId="0" xfId="0" applyFill="1" applyAlignment="1">
      <alignment horizontal="left" vertical="top" wrapText="1"/>
    </xf>
    <xf numFmtId="0" fontId="14" fillId="3" borderId="0" xfId="0" applyFont="1" applyFill="1" applyAlignment="1">
      <alignment horizontal="left" vertical="top" wrapText="1"/>
    </xf>
    <xf numFmtId="0" fontId="14" fillId="3" borderId="0" xfId="0" applyFont="1" applyFill="1"/>
    <xf numFmtId="0" fontId="4" fillId="0" borderId="8" xfId="0" applyFont="1" applyFill="1" applyBorder="1" applyAlignment="1">
      <alignment horizontal="center" vertical="top" wrapText="1"/>
    </xf>
    <xf numFmtId="0" fontId="4" fillId="0" borderId="8" xfId="7" applyFont="1" applyFill="1" applyBorder="1" applyAlignment="1">
      <alignment horizontal="center" vertical="top" wrapText="1"/>
    </xf>
    <xf numFmtId="0" fontId="0" fillId="0" borderId="0" xfId="0" applyAlignment="1">
      <alignment vertical="top" wrapText="1"/>
    </xf>
    <xf numFmtId="0" fontId="2" fillId="0" borderId="0" xfId="0" applyFont="1" applyFill="1" applyBorder="1" applyAlignment="1">
      <alignment horizontal="left" vertical="top" wrapText="1"/>
    </xf>
    <xf numFmtId="0" fontId="9" fillId="0" borderId="0" xfId="0" applyFont="1" applyFill="1" applyBorder="1" applyAlignment="1">
      <alignment horizontal="left"/>
    </xf>
    <xf numFmtId="0" fontId="9" fillId="0" borderId="0" xfId="0" applyFont="1" applyFill="1" applyBorder="1" applyAlignment="1"/>
    <xf numFmtId="0" fontId="9" fillId="0" borderId="0" xfId="0" applyFont="1" applyFill="1" applyBorder="1" applyAlignment="1">
      <alignment horizontal="center"/>
    </xf>
    <xf numFmtId="0" fontId="9" fillId="0" borderId="0" xfId="0" applyFont="1" applyFill="1" applyBorder="1"/>
    <xf numFmtId="0" fontId="13" fillId="0" borderId="0" xfId="0" applyFont="1" applyFill="1" applyBorder="1" applyAlignment="1"/>
    <xf numFmtId="0" fontId="9" fillId="0" borderId="0" xfId="0" applyFont="1" applyFill="1" applyBorder="1" applyAlignment="1">
      <alignment horizontal="left" vertical="top" wrapText="1"/>
    </xf>
    <xf numFmtId="0" fontId="2" fillId="0" borderId="0" xfId="0" applyFont="1" applyFill="1" applyBorder="1" applyAlignment="1"/>
    <xf numFmtId="0" fontId="2" fillId="0" borderId="0" xfId="0" applyFont="1" applyFill="1" applyBorder="1" applyAlignment="1">
      <alignment horizontal="center"/>
    </xf>
    <xf numFmtId="0" fontId="2" fillId="0" borderId="0" xfId="0" applyFont="1" applyFill="1" applyBorder="1" applyAlignment="1">
      <alignment horizontal="left"/>
    </xf>
    <xf numFmtId="0" fontId="2" fillId="0" borderId="0" xfId="0" applyFont="1" applyFill="1" applyBorder="1"/>
    <xf numFmtId="0" fontId="1" fillId="0" borderId="0" xfId="0" applyFont="1" applyFill="1"/>
    <xf numFmtId="0" fontId="1" fillId="0" borderId="0" xfId="0" applyFont="1" applyAlignment="1">
      <alignment vertical="top" wrapText="1"/>
    </xf>
    <xf numFmtId="0" fontId="4" fillId="0" borderId="8" xfId="0" applyFont="1" applyFill="1" applyBorder="1" applyAlignment="1">
      <alignment vertical="top" wrapText="1"/>
    </xf>
    <xf numFmtId="0" fontId="27" fillId="0" borderId="8" xfId="6" applyFont="1" applyFill="1" applyBorder="1" applyAlignment="1">
      <alignment horizontal="center" vertical="top" wrapText="1"/>
    </xf>
    <xf numFmtId="0" fontId="2" fillId="0" borderId="0" xfId="0" applyFont="1" applyFill="1" applyBorder="1" applyAlignment="1">
      <alignment vertical="top"/>
    </xf>
    <xf numFmtId="0" fontId="4" fillId="0" borderId="6" xfId="0" applyFont="1" applyFill="1" applyBorder="1" applyAlignment="1">
      <alignment horizontal="center" vertical="top" wrapText="1"/>
    </xf>
    <xf numFmtId="0" fontId="21" fillId="0" borderId="0" xfId="0" applyFont="1" applyFill="1"/>
    <xf numFmtId="0" fontId="4" fillId="0" borderId="8" xfId="0" applyFont="1" applyFill="1" applyBorder="1" applyAlignment="1">
      <alignment horizontal="left" vertical="top" wrapText="1"/>
    </xf>
    <xf numFmtId="0" fontId="28" fillId="0" borderId="8" xfId="6" applyFont="1" applyFill="1" applyBorder="1" applyAlignment="1">
      <alignment horizontal="center" vertical="top" wrapText="1"/>
    </xf>
    <xf numFmtId="2" fontId="4" fillId="0" borderId="8" xfId="0" applyNumberFormat="1" applyFont="1" applyFill="1" applyBorder="1" applyAlignment="1">
      <alignment horizontal="center" vertical="top" wrapText="1"/>
    </xf>
    <xf numFmtId="0" fontId="5" fillId="0" borderId="8" xfId="0" applyFont="1" applyFill="1" applyBorder="1" applyAlignment="1">
      <alignment horizontal="center" vertical="top" wrapText="1"/>
    </xf>
    <xf numFmtId="2" fontId="27" fillId="0" borderId="8" xfId="0" applyNumberFormat="1" applyFont="1" applyFill="1" applyBorder="1" applyAlignment="1">
      <alignment horizontal="center" vertical="top" wrapText="1"/>
    </xf>
    <xf numFmtId="0" fontId="27" fillId="0" borderId="8" xfId="0" applyFont="1" applyFill="1" applyBorder="1" applyAlignment="1">
      <alignment vertical="top" wrapText="1"/>
    </xf>
    <xf numFmtId="0" fontId="27" fillId="0" borderId="6" xfId="0" applyFont="1" applyFill="1" applyBorder="1" applyAlignment="1">
      <alignment horizontal="center" vertical="top" wrapText="1"/>
    </xf>
    <xf numFmtId="0" fontId="27" fillId="0" borderId="8" xfId="0" applyFont="1" applyFill="1" applyBorder="1" applyAlignment="1">
      <alignment horizontal="center" vertical="top" wrapText="1"/>
    </xf>
    <xf numFmtId="0" fontId="27" fillId="0" borderId="8" xfId="0" applyFont="1" applyFill="1" applyBorder="1" applyAlignment="1">
      <alignment horizontal="left" vertical="top" wrapText="1"/>
    </xf>
    <xf numFmtId="0" fontId="12" fillId="0" borderId="9" xfId="0" applyFont="1" applyFill="1" applyBorder="1" applyAlignment="1">
      <alignment vertical="top" wrapText="1"/>
    </xf>
    <xf numFmtId="0" fontId="12" fillId="0" borderId="4" xfId="0" applyFont="1" applyFill="1" applyBorder="1" applyAlignment="1">
      <alignment vertical="top" wrapText="1"/>
    </xf>
    <xf numFmtId="0" fontId="5" fillId="0" borderId="4" xfId="0" applyFont="1" applyFill="1" applyBorder="1" applyAlignment="1">
      <alignment vertical="top" wrapText="1"/>
    </xf>
    <xf numFmtId="0" fontId="23" fillId="0" borderId="0" xfId="0" applyFont="1" applyFill="1"/>
    <xf numFmtId="0" fontId="3" fillId="0" borderId="2" xfId="0" applyFont="1" applyFill="1" applyBorder="1" applyAlignment="1">
      <alignment horizontal="center" vertical="top" wrapText="1"/>
    </xf>
    <xf numFmtId="2" fontId="4" fillId="0" borderId="8" xfId="7" applyNumberFormat="1" applyFont="1" applyFill="1" applyBorder="1" applyAlignment="1">
      <alignment vertical="top" wrapText="1"/>
    </xf>
    <xf numFmtId="2" fontId="27" fillId="0" borderId="8" xfId="7" applyNumberFormat="1" applyFont="1" applyFill="1" applyBorder="1" applyAlignment="1">
      <alignment vertical="top" wrapText="1"/>
    </xf>
    <xf numFmtId="2" fontId="4" fillId="0" borderId="8" xfId="0" applyNumberFormat="1" applyFont="1" applyFill="1" applyBorder="1" applyAlignment="1">
      <alignment vertical="top" wrapText="1"/>
    </xf>
    <xf numFmtId="0" fontId="9" fillId="0" borderId="0" xfId="0" applyFont="1" applyFill="1" applyBorder="1" applyAlignment="1">
      <alignment horizontal="left" vertical="top" wrapText="1"/>
    </xf>
    <xf numFmtId="0" fontId="2" fillId="0" borderId="0" xfId="0" applyFont="1" applyFill="1" applyBorder="1" applyAlignment="1">
      <alignment horizontal="left" vertical="top" wrapText="1"/>
    </xf>
    <xf numFmtId="0" fontId="24" fillId="0" borderId="0" xfId="0" applyFont="1" applyFill="1" applyBorder="1" applyAlignment="1">
      <alignment horizontal="left" vertical="top" wrapText="1"/>
    </xf>
    <xf numFmtId="0" fontId="13" fillId="0" borderId="0" xfId="0" applyFont="1" applyAlignment="1">
      <alignment horizontal="left" vertical="top" wrapText="1"/>
    </xf>
  </cellXfs>
  <cellStyles count="14">
    <cellStyle name="Heading" xfId="1"/>
    <cellStyle name="Heading1" xfId="2"/>
    <cellStyle name="Įprastas" xfId="0" builtinId="0" customBuiltin="1"/>
    <cellStyle name="Įprastas 2" xfId="3"/>
    <cellStyle name="Įprastas 3" xfId="4"/>
    <cellStyle name="Įprastas 4" xfId="5"/>
    <cellStyle name="Įprastas 5" xfId="6"/>
    <cellStyle name="Įprastas 6" xfId="12"/>
    <cellStyle name="Įprastas 7" xfId="13"/>
    <cellStyle name="Normal_Sheet1" xfId="7"/>
    <cellStyle name="Normal_Sheet1_1" xfId="8"/>
    <cellStyle name="Result" xfId="9"/>
    <cellStyle name="Result2" xfId="10"/>
    <cellStyle name="Style 1" xfId="11"/>
  </cellStyles>
  <dxfs count="22">
    <dxf>
      <fill>
        <patternFill patternType="none">
          <fgColor indexed="9"/>
          <bgColor auto="1"/>
        </patternFill>
      </fill>
      <alignment horizontal="general" vertical="top" textRotation="0" wrapText="1" indent="0" justifyLastLine="0" shrinkToFit="0" readingOrder="0"/>
      <border diagonalUp="0" diagonalDown="0" outline="0">
        <left style="thin">
          <color indexed="8"/>
        </left>
        <right style="thin">
          <color indexed="64"/>
        </right>
        <top style="thin">
          <color auto="1"/>
        </top>
        <bottom style="thin">
          <color auto="1"/>
        </bottom>
      </border>
    </dxf>
    <dxf>
      <font>
        <b val="0"/>
        <i val="0"/>
        <strike val="0"/>
        <condense val="0"/>
        <extend val="0"/>
        <outline val="0"/>
        <shadow val="0"/>
        <u val="none"/>
        <vertAlign val="baseline"/>
        <sz val="8"/>
        <color indexed="8"/>
        <name val="Arial Narrow"/>
        <scheme val="none"/>
      </font>
      <fill>
        <patternFill patternType="none">
          <fgColor indexed="9"/>
          <bgColor auto="1"/>
        </patternFill>
      </fill>
      <alignment horizontal="general" vertical="top"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8"/>
        <color indexed="8"/>
        <name val="Arial Narrow"/>
        <scheme val="none"/>
      </font>
      <fill>
        <patternFill patternType="none">
          <fgColor indexed="9"/>
          <bgColor auto="1"/>
        </patternFill>
      </fill>
      <alignment horizontal="general" vertical="top"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8"/>
        <color indexed="8"/>
        <name val="Arial Narrow"/>
        <scheme val="none"/>
      </font>
      <fill>
        <patternFill patternType="none">
          <fgColor indexed="9"/>
          <bgColor auto="1"/>
        </patternFill>
      </fill>
      <alignment horizontal="center" vertical="top"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8"/>
        <color indexed="8"/>
        <name val="Arial Narrow"/>
        <scheme val="none"/>
      </font>
      <fill>
        <patternFill patternType="none">
          <fgColor indexed="9"/>
          <bgColor auto="1"/>
        </patternFill>
      </fill>
      <alignment horizontal="center" vertical="top"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8"/>
        <color indexed="8"/>
        <name val="Arial Narrow"/>
        <scheme val="none"/>
      </font>
      <fill>
        <patternFill patternType="none">
          <fgColor indexed="9"/>
          <bgColor auto="1"/>
        </patternFill>
      </fill>
      <alignment horizontal="center" vertical="top"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8"/>
        <color indexed="8"/>
        <name val="Arial Narrow"/>
        <scheme val="none"/>
      </font>
      <fill>
        <patternFill patternType="none">
          <fgColor indexed="9"/>
          <bgColor auto="1"/>
        </patternFill>
      </fill>
      <alignment horizontal="center" vertical="top"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8"/>
        <color indexed="8"/>
        <name val="Arial Narrow"/>
        <scheme val="none"/>
      </font>
      <fill>
        <patternFill patternType="none">
          <fgColor indexed="9"/>
          <bgColor auto="1"/>
        </patternFill>
      </fill>
      <alignment horizontal="center" vertical="top"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8"/>
        <color indexed="8"/>
        <name val="Arial Narrow"/>
        <scheme val="none"/>
      </font>
      <fill>
        <patternFill patternType="none">
          <fgColor indexed="9"/>
          <bgColor auto="1"/>
        </patternFill>
      </fill>
      <alignment horizontal="center" vertical="top"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8"/>
        <color indexed="8"/>
        <name val="Arial Narrow"/>
        <scheme val="none"/>
      </font>
      <fill>
        <patternFill patternType="none">
          <fgColor indexed="9"/>
          <bgColor auto="1"/>
        </patternFill>
      </fill>
      <alignment horizontal="center" vertical="top"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8"/>
        <color indexed="8"/>
        <name val="Arial Narrow"/>
        <scheme val="none"/>
      </font>
      <fill>
        <patternFill patternType="none">
          <fgColor indexed="9"/>
          <bgColor auto="1"/>
        </patternFill>
      </fill>
      <alignment horizontal="center" vertical="top"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8"/>
        <color indexed="8"/>
        <name val="Arial Narrow"/>
        <scheme val="none"/>
      </font>
      <fill>
        <patternFill patternType="none">
          <fgColor indexed="64"/>
          <bgColor auto="1"/>
        </patternFill>
      </fill>
      <alignment horizontal="center" vertical="top" textRotation="0" wrapText="1" indent="0" justifyLastLine="0" shrinkToFit="0" readingOrder="0"/>
      <border diagonalUp="0" diagonalDown="0" outline="0">
        <left style="thin">
          <color indexed="8"/>
        </left>
        <right/>
        <top style="thin">
          <color indexed="8"/>
        </top>
        <bottom style="thin">
          <color indexed="8"/>
        </bottom>
      </border>
    </dxf>
    <dxf>
      <font>
        <b val="0"/>
        <i val="0"/>
        <strike val="0"/>
        <condense val="0"/>
        <extend val="0"/>
        <outline val="0"/>
        <shadow val="0"/>
        <u val="none"/>
        <vertAlign val="baseline"/>
        <sz val="8"/>
        <color indexed="8"/>
        <name val="Arial Narrow"/>
        <scheme val="none"/>
      </font>
      <fill>
        <patternFill patternType="none">
          <fgColor indexed="9"/>
          <bgColor auto="1"/>
        </patternFill>
      </fill>
      <alignment horizontal="left" vertical="top"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8"/>
        <color indexed="8"/>
        <name val="Arial Narrow"/>
        <scheme val="none"/>
      </font>
      <fill>
        <patternFill patternType="none">
          <fgColor indexed="9"/>
          <bgColor auto="1"/>
        </patternFill>
      </fill>
      <alignment horizontal="general" vertical="top"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8"/>
        <color indexed="8"/>
        <name val="Arial Narrow"/>
        <scheme val="none"/>
      </font>
      <fill>
        <patternFill patternType="none">
          <fgColor indexed="9"/>
          <bgColor auto="1"/>
        </patternFill>
      </fill>
      <alignment horizontal="general" vertical="top"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8"/>
        <color indexed="8"/>
        <name val="Arial Narrow"/>
        <scheme val="none"/>
      </font>
      <fill>
        <patternFill patternType="none">
          <fgColor indexed="9"/>
          <bgColor auto="1"/>
        </patternFill>
      </fill>
      <alignment horizontal="general" vertical="top"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8"/>
        <color indexed="8"/>
        <name val="Arial Narrow"/>
        <scheme val="none"/>
      </font>
      <fill>
        <patternFill patternType="none">
          <fgColor indexed="9"/>
          <bgColor auto="1"/>
        </patternFill>
      </fill>
      <alignment horizontal="center" vertical="top"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8"/>
        <color indexed="8"/>
        <name val="Arial Narrow"/>
        <scheme val="none"/>
      </font>
      <fill>
        <patternFill patternType="none">
          <fgColor indexed="9"/>
          <bgColor auto="1"/>
        </patternFill>
      </fill>
      <alignment horizontal="center" vertical="top"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8"/>
        <color indexed="8"/>
        <name val="Arial Narrow"/>
        <scheme val="none"/>
      </font>
      <fill>
        <patternFill patternType="none">
          <fgColor indexed="64"/>
          <bgColor auto="1"/>
        </patternFill>
      </fill>
      <alignment horizontal="center" vertical="top" textRotation="0" wrapText="1" indent="0" justifyLastLine="0" shrinkToFit="0" readingOrder="0"/>
      <border diagonalUp="0" diagonalDown="0" outline="0">
        <left style="thin">
          <color indexed="8"/>
        </left>
        <right style="thin">
          <color indexed="8"/>
        </right>
        <top style="thin">
          <color indexed="8"/>
        </top>
        <bottom style="thin">
          <color indexed="8"/>
        </bottom>
      </border>
    </dxf>
    <dxf>
      <fill>
        <patternFill patternType="none">
          <bgColor auto="1"/>
        </patternFill>
      </fill>
      <alignment textRotation="0" wrapText="1" indent="0" justifyLastLine="0" shrinkToFit="0" readingOrder="0"/>
    </dxf>
    <dxf>
      <border>
        <bottom style="thin">
          <color indexed="64"/>
        </bottom>
        <vertical/>
        <horizontal/>
      </border>
    </dxf>
    <dxf>
      <border diagonalUp="0" diagonalDown="0">
        <left style="thin">
          <color indexed="64"/>
        </left>
        <right style="thin">
          <color indexed="64"/>
        </right>
        <top/>
        <bottom/>
        <vertical style="thin">
          <color indexed="64"/>
        </vertical>
        <horizontal style="thin">
          <color indexed="64"/>
        </horizontal>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id="1" name="__Anonymous_Sheet_DB__033" displayName="__Anonymous_Sheet_DB__033" ref="A14:S37" insertRowShift="1" totalsRowShown="0" headerRowDxfId="21" dataDxfId="19" headerRowBorderDxfId="20">
  <autoFilter ref="A14:S37"/>
  <tableColumns count="19">
    <tableColumn id="1" name="Pirkimo dalies Nr." dataDxfId="18" dataCellStyle="Įprastas 5"/>
    <tableColumn id="2" name="Eil. Nr." dataDxfId="17"/>
    <tableColumn id="3" name="BVPŽ" dataDxfId="16"/>
    <tableColumn id="4" name="Pavadinimas" dataDxfId="15"/>
    <tableColumn id="5" name="Paskirtis" dataDxfId="14"/>
    <tableColumn id="7" name="Reikalaujama prekės forma ir specialūs reikalavimai" dataDxfId="13"/>
    <tableColumn id="8" name="Pageidaujama pakuotė (mato vnt.)" dataDxfId="12"/>
    <tableColumn id="10" name="Orientacinis kiekis pakuotėmis (mato vienetais)" dataDxfId="11"/>
    <tableColumn id="11" name="Siūloma pakuotė" dataDxfId="10"/>
    <tableColumn id="12" name=" Siūlomų pakuočių skaičius pagal poreikį" dataDxfId="9"/>
    <tableColumn id="13" name="Prekės aprašymas pateiktas el. byloje (faile) Nr., psl. Nr." dataDxfId="8"/>
    <tableColumn id="14" name="Prekės CE sertifikatas pateiktas el. byloje (faile) Nr., psl. Nr." dataDxfId="7"/>
    <tableColumn id="15" name="Gamintojas" dataDxfId="6"/>
    <tableColumn id="16" name="Siūlomos pakuotės (mato vnt.) įkainis be PVM, Eur" dataDxfId="5"/>
    <tableColumn id="17" name="PVM tarifas" dataDxfId="4"/>
    <tableColumn id="18" name="Siūlomos pakuotės (mato vnt.) įkainis su PVM, Eur" dataDxfId="3"/>
    <tableColumn id="19" name="Suma be PVM, Eur" dataDxfId="2" dataCellStyle="Normal_Sheet1"/>
    <tableColumn id="20" name="Suma su PVM, Eur" dataDxfId="1" dataCellStyle="Normal_Sheet1"/>
    <tableColumn id="21" name="Pasiūlymą pateikusio tiekėjo pavadinimas" dataDxfId="0"/>
  </tableColumns>
  <tableStyleInfo showFirstColumn="0" showLastColumn="0" showRowStripes="1" showColumnStripes="0"/>
</table>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S161"/>
  <sheetViews>
    <sheetView tabSelected="1" topLeftCell="A11" zoomScale="130" zoomScaleNormal="130" workbookViewId="0">
      <pane ySplit="4" topLeftCell="A15" activePane="bottomLeft" state="frozen"/>
      <selection activeCell="A11" sqref="A11"/>
      <selection pane="bottomLeft" activeCell="C40" sqref="C40"/>
    </sheetView>
  </sheetViews>
  <sheetFormatPr defaultRowHeight="14.25"/>
  <cols>
    <col min="1" max="1" width="5.375" customWidth="1"/>
    <col min="2" max="2" width="6" customWidth="1"/>
    <col min="3" max="3" width="8" customWidth="1"/>
    <col min="4" max="4" width="22.125" customWidth="1"/>
    <col min="5" max="5" width="15.375" customWidth="1"/>
    <col min="6" max="6" width="13.125" customWidth="1"/>
    <col min="7" max="7" width="8.25" customWidth="1"/>
    <col min="8" max="8" width="6.125" style="18" customWidth="1"/>
    <col min="9" max="9" width="5.625" customWidth="1"/>
    <col min="10" max="10" width="6.5" customWidth="1"/>
    <col min="11" max="11" width="9.5" customWidth="1"/>
    <col min="12" max="12" width="10.25" customWidth="1"/>
    <col min="13" max="13" width="7.375" customWidth="1"/>
    <col min="14" max="14" width="8" customWidth="1"/>
    <col min="15" max="15" width="5.5" customWidth="1"/>
    <col min="16" max="16" width="8" customWidth="1"/>
    <col min="17" max="17" width="8.875" customWidth="1"/>
    <col min="18" max="18" width="8.125" customWidth="1"/>
    <col min="19" max="19" width="8.5" customWidth="1"/>
  </cols>
  <sheetData>
    <row r="1" spans="1:19">
      <c r="A1" s="112" t="s">
        <v>3</v>
      </c>
      <c r="B1" s="112"/>
      <c r="C1" s="112"/>
      <c r="D1" s="112"/>
      <c r="E1" s="112"/>
      <c r="F1" s="78"/>
      <c r="G1" s="78"/>
      <c r="H1" s="79"/>
      <c r="I1" s="79"/>
      <c r="J1" s="80"/>
      <c r="K1" s="80"/>
      <c r="L1" s="80"/>
      <c r="M1" s="80"/>
      <c r="N1" s="80"/>
      <c r="O1" s="80"/>
      <c r="P1" s="81" t="s">
        <v>4</v>
      </c>
      <c r="Q1" s="81"/>
      <c r="R1" s="18"/>
      <c r="S1" s="76"/>
    </row>
    <row r="2" spans="1:19">
      <c r="A2" s="82" t="s">
        <v>193</v>
      </c>
      <c r="B2" s="80"/>
      <c r="C2" s="79"/>
      <c r="D2" s="79"/>
      <c r="E2" s="79"/>
      <c r="F2" s="83"/>
      <c r="G2" s="78"/>
      <c r="H2" s="80"/>
      <c r="I2" s="80"/>
      <c r="J2" s="80"/>
      <c r="K2" s="80"/>
      <c r="L2" s="80"/>
      <c r="M2" s="80"/>
      <c r="N2" s="80"/>
      <c r="O2" s="80"/>
      <c r="P2" s="80"/>
      <c r="Q2" s="81"/>
      <c r="R2" s="18"/>
      <c r="S2" s="76"/>
    </row>
    <row r="3" spans="1:19">
      <c r="A3" s="82"/>
      <c r="B3" s="80"/>
      <c r="C3" s="79"/>
      <c r="D3" s="79"/>
      <c r="E3" s="79"/>
      <c r="F3" s="83"/>
      <c r="G3" s="78"/>
      <c r="H3" s="80"/>
      <c r="I3" s="80"/>
      <c r="J3" s="80"/>
      <c r="K3" s="80"/>
      <c r="L3" s="80"/>
      <c r="M3" s="80"/>
      <c r="N3" s="80"/>
      <c r="O3" s="80"/>
      <c r="P3" s="80"/>
      <c r="Q3" s="81"/>
      <c r="R3" s="18"/>
      <c r="S3" s="76"/>
    </row>
    <row r="4" spans="1:19">
      <c r="A4" s="84" t="s">
        <v>32</v>
      </c>
      <c r="B4" s="80"/>
      <c r="C4" s="79"/>
      <c r="D4" s="79"/>
      <c r="E4" s="79"/>
      <c r="F4" s="83"/>
      <c r="G4" s="78"/>
      <c r="H4" s="80"/>
      <c r="I4" s="80"/>
      <c r="J4" s="80"/>
      <c r="K4" s="80"/>
      <c r="L4" s="80"/>
      <c r="M4" s="80"/>
      <c r="N4" s="80"/>
      <c r="O4" s="80"/>
      <c r="P4" s="80"/>
      <c r="Q4" s="81"/>
      <c r="R4" s="18"/>
      <c r="S4" s="76"/>
    </row>
    <row r="5" spans="1:19">
      <c r="A5" s="84" t="s">
        <v>33</v>
      </c>
      <c r="B5" s="85"/>
      <c r="C5" s="84"/>
      <c r="D5" s="84"/>
      <c r="E5" s="84"/>
      <c r="F5" s="77"/>
      <c r="G5" s="86"/>
      <c r="H5" s="85"/>
      <c r="I5" s="85"/>
      <c r="J5" s="85"/>
      <c r="K5" s="85"/>
      <c r="L5" s="85"/>
      <c r="M5" s="85"/>
      <c r="N5" s="85"/>
      <c r="O5" s="85"/>
      <c r="P5" s="85"/>
      <c r="Q5" s="87"/>
      <c r="R5" s="88"/>
      <c r="S5" s="89"/>
    </row>
    <row r="6" spans="1:19" ht="15" customHeight="1">
      <c r="A6" s="92" t="s">
        <v>5</v>
      </c>
      <c r="B6" s="85"/>
      <c r="C6" s="84"/>
      <c r="D6" s="84"/>
      <c r="E6" s="84"/>
      <c r="F6" s="77"/>
      <c r="G6" s="86"/>
      <c r="H6" s="85"/>
      <c r="I6" s="85"/>
      <c r="J6" s="85"/>
      <c r="K6" s="85"/>
      <c r="L6" s="85"/>
      <c r="M6" s="85"/>
      <c r="N6" s="85"/>
      <c r="O6" s="85"/>
      <c r="P6" s="85"/>
      <c r="Q6" s="87"/>
      <c r="R6" s="88"/>
      <c r="S6" s="89"/>
    </row>
    <row r="7" spans="1:19" ht="26.25" customHeight="1">
      <c r="A7" s="113" t="s">
        <v>142</v>
      </c>
      <c r="B7" s="113"/>
      <c r="C7" s="113"/>
      <c r="D7" s="113"/>
      <c r="E7" s="113"/>
      <c r="F7" s="113"/>
      <c r="G7" s="113"/>
      <c r="H7" s="113"/>
      <c r="I7" s="113"/>
      <c r="J7" s="113"/>
      <c r="K7" s="113"/>
      <c r="L7" s="113"/>
      <c r="M7" s="113"/>
      <c r="N7" s="113"/>
      <c r="O7" s="113"/>
      <c r="P7" s="113"/>
      <c r="Q7" s="113"/>
      <c r="R7" s="88"/>
      <c r="S7" s="89"/>
    </row>
    <row r="8" spans="1:19" ht="27.75" customHeight="1">
      <c r="A8" s="113" t="s">
        <v>28</v>
      </c>
      <c r="B8" s="113"/>
      <c r="C8" s="113"/>
      <c r="D8" s="113"/>
      <c r="E8" s="113"/>
      <c r="F8" s="113"/>
      <c r="G8" s="113"/>
      <c r="H8" s="113"/>
      <c r="I8" s="113"/>
      <c r="J8" s="113"/>
      <c r="K8" s="113"/>
      <c r="L8" s="113"/>
      <c r="M8" s="113"/>
      <c r="N8" s="113"/>
      <c r="O8" s="113"/>
      <c r="P8" s="113"/>
      <c r="Q8" s="113"/>
      <c r="R8" s="88"/>
      <c r="S8" s="89"/>
    </row>
    <row r="9" spans="1:19" ht="30.75" customHeight="1">
      <c r="A9" s="114" t="s">
        <v>34</v>
      </c>
      <c r="B9" s="114"/>
      <c r="C9" s="114"/>
      <c r="D9" s="114"/>
      <c r="E9" s="114"/>
      <c r="F9" s="114"/>
      <c r="G9" s="114"/>
      <c r="H9" s="114"/>
      <c r="I9" s="114"/>
      <c r="J9" s="114"/>
      <c r="K9" s="114"/>
      <c r="L9" s="114"/>
      <c r="M9" s="114"/>
      <c r="N9" s="114"/>
      <c r="O9" s="114"/>
      <c r="P9" s="85"/>
      <c r="Q9" s="87"/>
      <c r="R9" s="88"/>
      <c r="S9" s="89"/>
    </row>
    <row r="10" spans="1:19">
      <c r="A10" s="84" t="s">
        <v>29</v>
      </c>
      <c r="B10" s="85"/>
      <c r="C10" s="84"/>
      <c r="D10" s="84"/>
      <c r="E10" s="84"/>
      <c r="F10" s="77"/>
      <c r="G10" s="86"/>
      <c r="H10" s="85"/>
      <c r="I10" s="85"/>
      <c r="J10" s="85"/>
      <c r="K10" s="85"/>
      <c r="L10" s="85"/>
      <c r="M10" s="85"/>
      <c r="N10" s="85"/>
      <c r="O10" s="85"/>
      <c r="P10" s="85"/>
      <c r="Q10" s="87"/>
      <c r="R10" s="88"/>
      <c r="S10" s="89"/>
    </row>
    <row r="11" spans="1:19">
      <c r="A11" s="87" t="s">
        <v>30</v>
      </c>
      <c r="B11" s="81"/>
      <c r="C11" s="81"/>
      <c r="D11" s="81"/>
      <c r="E11" s="81"/>
      <c r="F11" s="81"/>
      <c r="G11" s="81"/>
      <c r="H11" s="81"/>
      <c r="I11" s="81"/>
      <c r="J11" s="81"/>
      <c r="K11" s="85"/>
      <c r="L11" s="85"/>
      <c r="M11" s="85"/>
      <c r="N11" s="85"/>
      <c r="O11" s="85"/>
      <c r="P11" s="85"/>
      <c r="Q11" s="87"/>
      <c r="R11" s="88"/>
      <c r="S11" s="89"/>
    </row>
    <row r="12" spans="1:19">
      <c r="A12" s="13" t="s">
        <v>192</v>
      </c>
      <c r="Q12" s="18"/>
      <c r="R12" s="18"/>
    </row>
    <row r="13" spans="1:19">
      <c r="Q13" s="18"/>
      <c r="R13" s="18"/>
    </row>
    <row r="14" spans="1:19" s="18" customFormat="1" ht="102">
      <c r="A14" s="108" t="s">
        <v>6</v>
      </c>
      <c r="B14" s="4" t="s">
        <v>7</v>
      </c>
      <c r="C14" s="4" t="s">
        <v>8</v>
      </c>
      <c r="D14" s="7" t="s">
        <v>31</v>
      </c>
      <c r="E14" s="7" t="s">
        <v>9</v>
      </c>
      <c r="F14" s="34" t="s">
        <v>10</v>
      </c>
      <c r="G14" s="34" t="s">
        <v>11</v>
      </c>
      <c r="H14" s="4" t="s">
        <v>12</v>
      </c>
      <c r="I14" s="6" t="s">
        <v>13</v>
      </c>
      <c r="J14" s="6" t="s">
        <v>14</v>
      </c>
      <c r="K14" s="6" t="s">
        <v>15</v>
      </c>
      <c r="L14" s="6" t="s">
        <v>16</v>
      </c>
      <c r="M14" s="4" t="s">
        <v>17</v>
      </c>
      <c r="N14" s="4" t="s">
        <v>18</v>
      </c>
      <c r="O14" s="4" t="s">
        <v>19</v>
      </c>
      <c r="P14" s="4" t="s">
        <v>20</v>
      </c>
      <c r="Q14" s="7" t="s">
        <v>21</v>
      </c>
      <c r="R14" s="7" t="s">
        <v>22</v>
      </c>
      <c r="S14" s="14" t="s">
        <v>23</v>
      </c>
    </row>
    <row r="15" spans="1:19" s="18" customFormat="1" ht="15.75" customHeight="1">
      <c r="A15" s="98">
        <v>26</v>
      </c>
      <c r="B15" s="97"/>
      <c r="C15" s="75" t="s">
        <v>24</v>
      </c>
      <c r="D15" s="90" t="s">
        <v>146</v>
      </c>
      <c r="E15" s="90"/>
      <c r="F15" s="90" t="s">
        <v>143</v>
      </c>
      <c r="G15" s="95" t="s">
        <v>145</v>
      </c>
      <c r="H15" s="93">
        <v>1</v>
      </c>
      <c r="I15" s="74" t="s">
        <v>144</v>
      </c>
      <c r="J15" s="74">
        <v>1</v>
      </c>
      <c r="K15" s="74" t="s">
        <v>196</v>
      </c>
      <c r="L15" s="74" t="s">
        <v>205</v>
      </c>
      <c r="M15" s="74" t="s">
        <v>194</v>
      </c>
      <c r="N15" s="97">
        <v>11.9</v>
      </c>
      <c r="O15" s="75">
        <v>5</v>
      </c>
      <c r="P15" s="97">
        <f>__Anonymous_Sheet_DB__033[[#This Row],[Siūlomos pakuotės (mato vnt.) įkainis be PVM, Eur]]*1.05</f>
        <v>12.495000000000001</v>
      </c>
      <c r="Q15" s="111">
        <f>__Anonymous_Sheet_DB__033[[#This Row],[Siūlomos pakuotės (mato vnt.) įkainis be PVM, Eur]]*__Anonymous_Sheet_DB__033[[#This Row],[ Siūlomų pakuočių skaičius pagal poreikį]]</f>
        <v>11.9</v>
      </c>
      <c r="R15" s="111">
        <f>__Anonymous_Sheet_DB__033[[#This Row],[Suma be PVM, Eur]]*1.05</f>
        <v>12.495000000000001</v>
      </c>
      <c r="S15" s="105" t="s">
        <v>195</v>
      </c>
    </row>
    <row r="16" spans="1:19" s="18" customFormat="1" ht="38.25">
      <c r="A16" s="98">
        <v>27</v>
      </c>
      <c r="B16" s="97"/>
      <c r="C16" s="75" t="s">
        <v>24</v>
      </c>
      <c r="D16" s="90" t="s">
        <v>147</v>
      </c>
      <c r="E16" s="90"/>
      <c r="F16" s="90" t="s">
        <v>143</v>
      </c>
      <c r="G16" s="95" t="s">
        <v>145</v>
      </c>
      <c r="H16" s="93">
        <v>1</v>
      </c>
      <c r="I16" s="74" t="s">
        <v>144</v>
      </c>
      <c r="J16" s="74">
        <v>1</v>
      </c>
      <c r="K16" s="74" t="s">
        <v>206</v>
      </c>
      <c r="L16" s="74" t="s">
        <v>205</v>
      </c>
      <c r="M16" s="74" t="s">
        <v>194</v>
      </c>
      <c r="N16" s="97">
        <v>37.4</v>
      </c>
      <c r="O16" s="75">
        <v>5</v>
      </c>
      <c r="P16" s="97">
        <f>__Anonymous_Sheet_DB__033[[#This Row],[Siūlomos pakuotės (mato vnt.) įkainis be PVM, Eur]]*1.05</f>
        <v>39.270000000000003</v>
      </c>
      <c r="Q16" s="111">
        <f>__Anonymous_Sheet_DB__033[[#This Row],[Siūlomos pakuotės (mato vnt.) įkainis be PVM, Eur]]*__Anonymous_Sheet_DB__033[[#This Row],[ Siūlomų pakuočių skaičius pagal poreikį]]</f>
        <v>37.4</v>
      </c>
      <c r="R16" s="111">
        <f>__Anonymous_Sheet_DB__033[[#This Row],[Suma be PVM, Eur]]*1.05</f>
        <v>39.270000000000003</v>
      </c>
      <c r="S16" s="105" t="s">
        <v>195</v>
      </c>
    </row>
    <row r="17" spans="1:19" s="18" customFormat="1" ht="25.5">
      <c r="A17" s="91">
        <v>51</v>
      </c>
      <c r="B17" s="102"/>
      <c r="C17" s="74" t="s">
        <v>24</v>
      </c>
      <c r="D17" s="100" t="s">
        <v>152</v>
      </c>
      <c r="E17" s="100"/>
      <c r="F17" s="100"/>
      <c r="G17" s="103"/>
      <c r="H17" s="101"/>
      <c r="I17" s="102"/>
      <c r="J17" s="102" t="s">
        <v>25</v>
      </c>
      <c r="K17" s="102" t="s">
        <v>25</v>
      </c>
      <c r="L17" s="102" t="s">
        <v>25</v>
      </c>
      <c r="M17" s="102" t="s">
        <v>25</v>
      </c>
      <c r="N17" s="102" t="s">
        <v>25</v>
      </c>
      <c r="O17" s="102" t="s">
        <v>25</v>
      </c>
      <c r="P17" s="102" t="s">
        <v>25</v>
      </c>
      <c r="Q17" s="109">
        <f>SUM(Q18:Q35)</f>
        <v>528</v>
      </c>
      <c r="R17" s="109">
        <f>SUM(R18:R35)</f>
        <v>554.4000000000002</v>
      </c>
      <c r="S17" s="104"/>
    </row>
    <row r="18" spans="1:19" s="18" customFormat="1" ht="38.25">
      <c r="A18" s="91"/>
      <c r="B18" s="74" t="s">
        <v>153</v>
      </c>
      <c r="C18" s="102" t="s">
        <v>24</v>
      </c>
      <c r="D18" s="100" t="s">
        <v>154</v>
      </c>
      <c r="E18" s="100"/>
      <c r="F18" s="100" t="s">
        <v>26</v>
      </c>
      <c r="G18" s="103" t="s">
        <v>155</v>
      </c>
      <c r="H18" s="101">
        <v>2</v>
      </c>
      <c r="I18" s="74" t="s">
        <v>155</v>
      </c>
      <c r="J18" s="102">
        <v>2</v>
      </c>
      <c r="K18" s="74" t="s">
        <v>199</v>
      </c>
      <c r="L18" s="74" t="s">
        <v>207</v>
      </c>
      <c r="M18" s="74" t="s">
        <v>197</v>
      </c>
      <c r="N18" s="99">
        <v>45</v>
      </c>
      <c r="O18" s="102">
        <v>5</v>
      </c>
      <c r="P18" s="99">
        <f>__Anonymous_Sheet_DB__033[[#This Row],[Siūlomos pakuotės (mato vnt.) įkainis be PVM, Eur]]*1.05</f>
        <v>47.25</v>
      </c>
      <c r="Q18" s="110">
        <f>__Anonymous_Sheet_DB__033[[#This Row],[Siūlomos pakuotės (mato vnt.) įkainis be PVM, Eur]]*__Anonymous_Sheet_DB__033[[#This Row],[ Siūlomų pakuočių skaičius pagal poreikį]]</f>
        <v>90</v>
      </c>
      <c r="R18" s="110">
        <f>__Anonymous_Sheet_DB__033[[#This Row],[Suma be PVM, Eur]]*1.05</f>
        <v>94.5</v>
      </c>
      <c r="S18" s="106" t="s">
        <v>195</v>
      </c>
    </row>
    <row r="19" spans="1:19" s="18" customFormat="1" ht="47.25" customHeight="1">
      <c r="A19" s="91"/>
      <c r="B19" s="74" t="s">
        <v>156</v>
      </c>
      <c r="C19" s="102" t="s">
        <v>24</v>
      </c>
      <c r="D19" s="100" t="s">
        <v>157</v>
      </c>
      <c r="E19" s="100"/>
      <c r="F19" s="100" t="s">
        <v>26</v>
      </c>
      <c r="G19" s="103" t="s">
        <v>155</v>
      </c>
      <c r="H19" s="101">
        <v>2</v>
      </c>
      <c r="I19" s="74" t="s">
        <v>155</v>
      </c>
      <c r="J19" s="102">
        <v>2</v>
      </c>
      <c r="K19" s="74" t="s">
        <v>199</v>
      </c>
      <c r="L19" s="74" t="s">
        <v>207</v>
      </c>
      <c r="M19" s="74" t="s">
        <v>197</v>
      </c>
      <c r="N19" s="99">
        <v>19.5</v>
      </c>
      <c r="O19" s="102">
        <v>5</v>
      </c>
      <c r="P19" s="99">
        <f>__Anonymous_Sheet_DB__033[[#This Row],[Siūlomos pakuotės (mato vnt.) įkainis be PVM, Eur]]*1.05</f>
        <v>20.475000000000001</v>
      </c>
      <c r="Q19" s="110">
        <f>__Anonymous_Sheet_DB__033[[#This Row],[Siūlomos pakuotės (mato vnt.) įkainis be PVM, Eur]]*__Anonymous_Sheet_DB__033[[#This Row],[ Siūlomų pakuočių skaičius pagal poreikį]]</f>
        <v>39</v>
      </c>
      <c r="R19" s="110">
        <f>__Anonymous_Sheet_DB__033[[#This Row],[Suma be PVM, Eur]]*1.05</f>
        <v>40.950000000000003</v>
      </c>
      <c r="S19" s="106" t="s">
        <v>195</v>
      </c>
    </row>
    <row r="20" spans="1:19" s="18" customFormat="1" ht="38.25">
      <c r="A20" s="91"/>
      <c r="B20" s="74" t="s">
        <v>158</v>
      </c>
      <c r="C20" s="102" t="s">
        <v>24</v>
      </c>
      <c r="D20" s="100" t="s">
        <v>159</v>
      </c>
      <c r="E20" s="100"/>
      <c r="F20" s="100" t="s">
        <v>26</v>
      </c>
      <c r="G20" s="103" t="s">
        <v>155</v>
      </c>
      <c r="H20" s="101">
        <v>2</v>
      </c>
      <c r="I20" s="74" t="s">
        <v>155</v>
      </c>
      <c r="J20" s="102">
        <v>2</v>
      </c>
      <c r="K20" s="74" t="s">
        <v>199</v>
      </c>
      <c r="L20" s="74" t="s">
        <v>207</v>
      </c>
      <c r="M20" s="74" t="s">
        <v>197</v>
      </c>
      <c r="N20" s="99">
        <v>19.5</v>
      </c>
      <c r="O20" s="102">
        <v>5</v>
      </c>
      <c r="P20" s="99">
        <f>__Anonymous_Sheet_DB__033[[#This Row],[Siūlomos pakuotės (mato vnt.) įkainis be PVM, Eur]]*1.05</f>
        <v>20.475000000000001</v>
      </c>
      <c r="Q20" s="110">
        <f>__Anonymous_Sheet_DB__033[[#This Row],[Siūlomos pakuotės (mato vnt.) įkainis be PVM, Eur]]*__Anonymous_Sheet_DB__033[[#This Row],[ Siūlomų pakuočių skaičius pagal poreikį]]</f>
        <v>39</v>
      </c>
      <c r="R20" s="110">
        <f>__Anonymous_Sheet_DB__033[[#This Row],[Suma be PVM, Eur]]*1.05</f>
        <v>40.950000000000003</v>
      </c>
      <c r="S20" s="106" t="s">
        <v>195</v>
      </c>
    </row>
    <row r="21" spans="1:19" s="18" customFormat="1" ht="36.75" customHeight="1">
      <c r="A21" s="91"/>
      <c r="B21" s="74" t="s">
        <v>160</v>
      </c>
      <c r="C21" s="102" t="s">
        <v>24</v>
      </c>
      <c r="D21" s="100" t="s">
        <v>161</v>
      </c>
      <c r="E21" s="100"/>
      <c r="F21" s="100" t="s">
        <v>26</v>
      </c>
      <c r="G21" s="103" t="s">
        <v>155</v>
      </c>
      <c r="H21" s="101">
        <v>2</v>
      </c>
      <c r="I21" s="74" t="s">
        <v>155</v>
      </c>
      <c r="J21" s="102">
        <v>2</v>
      </c>
      <c r="K21" s="74" t="s">
        <v>199</v>
      </c>
      <c r="L21" s="74" t="s">
        <v>207</v>
      </c>
      <c r="M21" s="74" t="s">
        <v>197</v>
      </c>
      <c r="N21" s="99">
        <v>19.5</v>
      </c>
      <c r="O21" s="102">
        <v>5</v>
      </c>
      <c r="P21" s="99">
        <f>__Anonymous_Sheet_DB__033[[#This Row],[Siūlomos pakuotės (mato vnt.) įkainis be PVM, Eur]]*1.05</f>
        <v>20.475000000000001</v>
      </c>
      <c r="Q21" s="110">
        <f>__Anonymous_Sheet_DB__033[[#This Row],[Siūlomos pakuotės (mato vnt.) įkainis be PVM, Eur]]*__Anonymous_Sheet_DB__033[[#This Row],[ Siūlomų pakuočių skaičius pagal poreikį]]</f>
        <v>39</v>
      </c>
      <c r="R21" s="110">
        <f>__Anonymous_Sheet_DB__033[[#This Row],[Suma be PVM, Eur]]*1.05</f>
        <v>40.950000000000003</v>
      </c>
      <c r="S21" s="106" t="s">
        <v>195</v>
      </c>
    </row>
    <row r="22" spans="1:19" s="18" customFormat="1" ht="38.25">
      <c r="A22" s="91"/>
      <c r="B22" s="74" t="s">
        <v>162</v>
      </c>
      <c r="C22" s="102" t="s">
        <v>24</v>
      </c>
      <c r="D22" s="100" t="s">
        <v>163</v>
      </c>
      <c r="E22" s="100"/>
      <c r="F22" s="100" t="s">
        <v>26</v>
      </c>
      <c r="G22" s="103" t="s">
        <v>155</v>
      </c>
      <c r="H22" s="101">
        <v>2</v>
      </c>
      <c r="I22" s="74" t="s">
        <v>155</v>
      </c>
      <c r="J22" s="102">
        <v>2</v>
      </c>
      <c r="K22" s="74" t="s">
        <v>199</v>
      </c>
      <c r="L22" s="74" t="s">
        <v>207</v>
      </c>
      <c r="M22" s="74" t="s">
        <v>197</v>
      </c>
      <c r="N22" s="99">
        <v>19.5</v>
      </c>
      <c r="O22" s="102">
        <v>5</v>
      </c>
      <c r="P22" s="99">
        <f>__Anonymous_Sheet_DB__033[[#This Row],[Siūlomos pakuotės (mato vnt.) įkainis be PVM, Eur]]*1.05</f>
        <v>20.475000000000001</v>
      </c>
      <c r="Q22" s="110">
        <f>__Anonymous_Sheet_DB__033[[#This Row],[Siūlomos pakuotės (mato vnt.) įkainis be PVM, Eur]]*__Anonymous_Sheet_DB__033[[#This Row],[ Siūlomų pakuočių skaičius pagal poreikį]]</f>
        <v>39</v>
      </c>
      <c r="R22" s="110">
        <f>__Anonymous_Sheet_DB__033[[#This Row],[Suma be PVM, Eur]]*1.05</f>
        <v>40.950000000000003</v>
      </c>
      <c r="S22" s="106" t="s">
        <v>195</v>
      </c>
    </row>
    <row r="23" spans="1:19" s="18" customFormat="1" ht="38.25">
      <c r="A23" s="91"/>
      <c r="B23" s="74" t="s">
        <v>164</v>
      </c>
      <c r="C23" s="102" t="s">
        <v>24</v>
      </c>
      <c r="D23" s="100" t="s">
        <v>165</v>
      </c>
      <c r="E23" s="100"/>
      <c r="F23" s="100" t="s">
        <v>26</v>
      </c>
      <c r="G23" s="103" t="s">
        <v>73</v>
      </c>
      <c r="H23" s="101">
        <v>1</v>
      </c>
      <c r="I23" s="74" t="s">
        <v>155</v>
      </c>
      <c r="J23" s="102">
        <v>1</v>
      </c>
      <c r="K23" s="74" t="s">
        <v>199</v>
      </c>
      <c r="L23" s="74" t="s">
        <v>207</v>
      </c>
      <c r="M23" s="74" t="s">
        <v>197</v>
      </c>
      <c r="N23" s="99">
        <v>19.5</v>
      </c>
      <c r="O23" s="102">
        <v>5</v>
      </c>
      <c r="P23" s="99">
        <f>__Anonymous_Sheet_DB__033[[#This Row],[Siūlomos pakuotės (mato vnt.) įkainis be PVM, Eur]]*1.05</f>
        <v>20.475000000000001</v>
      </c>
      <c r="Q23" s="110">
        <f>__Anonymous_Sheet_DB__033[[#This Row],[Siūlomos pakuotės (mato vnt.) įkainis be PVM, Eur]]*__Anonymous_Sheet_DB__033[[#This Row],[ Siūlomų pakuočių skaičius pagal poreikį]]</f>
        <v>19.5</v>
      </c>
      <c r="R23" s="110">
        <f>__Anonymous_Sheet_DB__033[[#This Row],[Suma be PVM, Eur]]*1.05</f>
        <v>20.475000000000001</v>
      </c>
      <c r="S23" s="106" t="s">
        <v>195</v>
      </c>
    </row>
    <row r="24" spans="1:19" s="18" customFormat="1" ht="38.25">
      <c r="A24" s="91"/>
      <c r="B24" s="74" t="s">
        <v>166</v>
      </c>
      <c r="C24" s="102" t="s">
        <v>24</v>
      </c>
      <c r="D24" s="100" t="s">
        <v>167</v>
      </c>
      <c r="E24" s="100"/>
      <c r="F24" s="100" t="s">
        <v>26</v>
      </c>
      <c r="G24" s="103" t="s">
        <v>73</v>
      </c>
      <c r="H24" s="101">
        <v>1</v>
      </c>
      <c r="I24" s="74" t="s">
        <v>155</v>
      </c>
      <c r="J24" s="102">
        <v>1</v>
      </c>
      <c r="K24" s="74" t="s">
        <v>199</v>
      </c>
      <c r="L24" s="74" t="s">
        <v>207</v>
      </c>
      <c r="M24" s="74" t="s">
        <v>197</v>
      </c>
      <c r="N24" s="99">
        <v>19.5</v>
      </c>
      <c r="O24" s="102">
        <v>5</v>
      </c>
      <c r="P24" s="99">
        <f>__Anonymous_Sheet_DB__033[[#This Row],[Siūlomos pakuotės (mato vnt.) įkainis be PVM, Eur]]*1.05</f>
        <v>20.475000000000001</v>
      </c>
      <c r="Q24" s="110">
        <f>__Anonymous_Sheet_DB__033[[#This Row],[Siūlomos pakuotės (mato vnt.) įkainis be PVM, Eur]]*__Anonymous_Sheet_DB__033[[#This Row],[ Siūlomų pakuočių skaičius pagal poreikį]]</f>
        <v>19.5</v>
      </c>
      <c r="R24" s="110">
        <f>__Anonymous_Sheet_DB__033[[#This Row],[Suma be PVM, Eur]]*1.05</f>
        <v>20.475000000000001</v>
      </c>
      <c r="S24" s="106" t="s">
        <v>195</v>
      </c>
    </row>
    <row r="25" spans="1:19" s="18" customFormat="1" ht="38.25">
      <c r="A25" s="91"/>
      <c r="B25" s="74" t="s">
        <v>168</v>
      </c>
      <c r="C25" s="102" t="s">
        <v>24</v>
      </c>
      <c r="D25" s="100" t="s">
        <v>169</v>
      </c>
      <c r="E25" s="100"/>
      <c r="F25" s="100" t="s">
        <v>26</v>
      </c>
      <c r="G25" s="103" t="s">
        <v>73</v>
      </c>
      <c r="H25" s="101">
        <v>1</v>
      </c>
      <c r="I25" s="74" t="s">
        <v>155</v>
      </c>
      <c r="J25" s="102">
        <v>1</v>
      </c>
      <c r="K25" s="74" t="s">
        <v>199</v>
      </c>
      <c r="L25" s="74" t="s">
        <v>207</v>
      </c>
      <c r="M25" s="74" t="s">
        <v>197</v>
      </c>
      <c r="N25" s="99">
        <v>19.5</v>
      </c>
      <c r="O25" s="102">
        <v>5</v>
      </c>
      <c r="P25" s="99">
        <f>__Anonymous_Sheet_DB__033[[#This Row],[Siūlomos pakuotės (mato vnt.) įkainis be PVM, Eur]]*1.05</f>
        <v>20.475000000000001</v>
      </c>
      <c r="Q25" s="110">
        <f>__Anonymous_Sheet_DB__033[[#This Row],[Siūlomos pakuotės (mato vnt.) įkainis be PVM, Eur]]*__Anonymous_Sheet_DB__033[[#This Row],[ Siūlomų pakuočių skaičius pagal poreikį]]</f>
        <v>19.5</v>
      </c>
      <c r="R25" s="110">
        <f>__Anonymous_Sheet_DB__033[[#This Row],[Suma be PVM, Eur]]*1.05</f>
        <v>20.475000000000001</v>
      </c>
      <c r="S25" s="106" t="s">
        <v>195</v>
      </c>
    </row>
    <row r="26" spans="1:19" s="18" customFormat="1" ht="38.25">
      <c r="A26" s="91"/>
      <c r="B26" s="74" t="s">
        <v>170</v>
      </c>
      <c r="C26" s="102" t="s">
        <v>24</v>
      </c>
      <c r="D26" s="100" t="s">
        <v>171</v>
      </c>
      <c r="E26" s="100"/>
      <c r="F26" s="100" t="s">
        <v>26</v>
      </c>
      <c r="G26" s="103" t="s">
        <v>73</v>
      </c>
      <c r="H26" s="101">
        <v>1</v>
      </c>
      <c r="I26" s="74" t="s">
        <v>155</v>
      </c>
      <c r="J26" s="102">
        <v>1</v>
      </c>
      <c r="K26" s="74" t="s">
        <v>199</v>
      </c>
      <c r="L26" s="74" t="s">
        <v>207</v>
      </c>
      <c r="M26" s="74" t="s">
        <v>197</v>
      </c>
      <c r="N26" s="99">
        <v>19.5</v>
      </c>
      <c r="O26" s="102">
        <v>5</v>
      </c>
      <c r="P26" s="99">
        <f>__Anonymous_Sheet_DB__033[[#This Row],[Siūlomos pakuotės (mato vnt.) įkainis be PVM, Eur]]*1.05</f>
        <v>20.475000000000001</v>
      </c>
      <c r="Q26" s="110">
        <f>__Anonymous_Sheet_DB__033[[#This Row],[Siūlomos pakuotės (mato vnt.) įkainis be PVM, Eur]]*__Anonymous_Sheet_DB__033[[#This Row],[ Siūlomų pakuočių skaičius pagal poreikį]]</f>
        <v>19.5</v>
      </c>
      <c r="R26" s="110">
        <f>__Anonymous_Sheet_DB__033[[#This Row],[Suma be PVM, Eur]]*1.05</f>
        <v>20.475000000000001</v>
      </c>
      <c r="S26" s="106" t="s">
        <v>195</v>
      </c>
    </row>
    <row r="27" spans="1:19" s="18" customFormat="1" ht="38.25">
      <c r="A27" s="91"/>
      <c r="B27" s="74" t="s">
        <v>172</v>
      </c>
      <c r="C27" s="102" t="s">
        <v>24</v>
      </c>
      <c r="D27" s="100" t="s">
        <v>173</v>
      </c>
      <c r="E27" s="100"/>
      <c r="F27" s="100" t="s">
        <v>26</v>
      </c>
      <c r="G27" s="103" t="s">
        <v>73</v>
      </c>
      <c r="H27" s="101">
        <v>1</v>
      </c>
      <c r="I27" s="74" t="s">
        <v>155</v>
      </c>
      <c r="J27" s="102">
        <v>1</v>
      </c>
      <c r="K27" s="74" t="s">
        <v>199</v>
      </c>
      <c r="L27" s="74" t="s">
        <v>207</v>
      </c>
      <c r="M27" s="74" t="s">
        <v>197</v>
      </c>
      <c r="N27" s="99">
        <v>19.5</v>
      </c>
      <c r="O27" s="102">
        <v>5</v>
      </c>
      <c r="P27" s="99">
        <f>__Anonymous_Sheet_DB__033[[#This Row],[Siūlomos pakuotės (mato vnt.) įkainis be PVM, Eur]]*1.05</f>
        <v>20.475000000000001</v>
      </c>
      <c r="Q27" s="110">
        <f>__Anonymous_Sheet_DB__033[[#This Row],[Siūlomos pakuotės (mato vnt.) įkainis be PVM, Eur]]*__Anonymous_Sheet_DB__033[[#This Row],[ Siūlomų pakuočių skaičius pagal poreikį]]</f>
        <v>19.5</v>
      </c>
      <c r="R27" s="110">
        <f>__Anonymous_Sheet_DB__033[[#This Row],[Suma be PVM, Eur]]*1.05</f>
        <v>20.475000000000001</v>
      </c>
      <c r="S27" s="106" t="s">
        <v>195</v>
      </c>
    </row>
    <row r="28" spans="1:19" s="18" customFormat="1" ht="34.5" customHeight="1">
      <c r="A28" s="91"/>
      <c r="B28" s="74" t="s">
        <v>174</v>
      </c>
      <c r="C28" s="102" t="s">
        <v>24</v>
      </c>
      <c r="D28" s="100" t="s">
        <v>175</v>
      </c>
      <c r="E28" s="100"/>
      <c r="F28" s="100" t="s">
        <v>26</v>
      </c>
      <c r="G28" s="103" t="s">
        <v>73</v>
      </c>
      <c r="H28" s="101">
        <v>1</v>
      </c>
      <c r="I28" s="74" t="s">
        <v>155</v>
      </c>
      <c r="J28" s="102">
        <v>1</v>
      </c>
      <c r="K28" s="74" t="s">
        <v>199</v>
      </c>
      <c r="L28" s="74" t="s">
        <v>207</v>
      </c>
      <c r="M28" s="74" t="s">
        <v>197</v>
      </c>
      <c r="N28" s="99">
        <v>19.5</v>
      </c>
      <c r="O28" s="102">
        <v>5</v>
      </c>
      <c r="P28" s="99">
        <f>__Anonymous_Sheet_DB__033[[#This Row],[Siūlomos pakuotės (mato vnt.) įkainis be PVM, Eur]]*1.05</f>
        <v>20.475000000000001</v>
      </c>
      <c r="Q28" s="110">
        <f>__Anonymous_Sheet_DB__033[[#This Row],[Siūlomos pakuotės (mato vnt.) įkainis be PVM, Eur]]*__Anonymous_Sheet_DB__033[[#This Row],[ Siūlomų pakuočių skaičius pagal poreikį]]</f>
        <v>19.5</v>
      </c>
      <c r="R28" s="110">
        <f>__Anonymous_Sheet_DB__033[[#This Row],[Suma be PVM, Eur]]*1.05</f>
        <v>20.475000000000001</v>
      </c>
      <c r="S28" s="106" t="s">
        <v>195</v>
      </c>
    </row>
    <row r="29" spans="1:19" s="18" customFormat="1" ht="38.25">
      <c r="A29" s="91"/>
      <c r="B29" s="74" t="s">
        <v>176</v>
      </c>
      <c r="C29" s="102" t="s">
        <v>24</v>
      </c>
      <c r="D29" s="100" t="s">
        <v>177</v>
      </c>
      <c r="E29" s="100"/>
      <c r="F29" s="100" t="s">
        <v>26</v>
      </c>
      <c r="G29" s="103" t="s">
        <v>73</v>
      </c>
      <c r="H29" s="101">
        <v>1</v>
      </c>
      <c r="I29" s="74" t="s">
        <v>155</v>
      </c>
      <c r="J29" s="102">
        <v>1</v>
      </c>
      <c r="K29" s="74" t="s">
        <v>199</v>
      </c>
      <c r="L29" s="74" t="s">
        <v>207</v>
      </c>
      <c r="M29" s="74" t="s">
        <v>197</v>
      </c>
      <c r="N29" s="99">
        <v>19.5</v>
      </c>
      <c r="O29" s="102">
        <v>5</v>
      </c>
      <c r="P29" s="99">
        <f>__Anonymous_Sheet_DB__033[[#This Row],[Siūlomos pakuotės (mato vnt.) įkainis be PVM, Eur]]*1.05</f>
        <v>20.475000000000001</v>
      </c>
      <c r="Q29" s="110">
        <f>__Anonymous_Sheet_DB__033[[#This Row],[Siūlomos pakuotės (mato vnt.) įkainis be PVM, Eur]]*__Anonymous_Sheet_DB__033[[#This Row],[ Siūlomų pakuočių skaičius pagal poreikį]]</f>
        <v>19.5</v>
      </c>
      <c r="R29" s="110">
        <f>__Anonymous_Sheet_DB__033[[#This Row],[Suma be PVM, Eur]]*1.05</f>
        <v>20.475000000000001</v>
      </c>
      <c r="S29" s="106" t="s">
        <v>195</v>
      </c>
    </row>
    <row r="30" spans="1:19" s="18" customFormat="1" ht="38.25">
      <c r="A30" s="91"/>
      <c r="B30" s="74" t="s">
        <v>178</v>
      </c>
      <c r="C30" s="102" t="s">
        <v>24</v>
      </c>
      <c r="D30" s="100" t="s">
        <v>179</v>
      </c>
      <c r="E30" s="100"/>
      <c r="F30" s="100" t="s">
        <v>26</v>
      </c>
      <c r="G30" s="103" t="s">
        <v>73</v>
      </c>
      <c r="H30" s="101">
        <v>1</v>
      </c>
      <c r="I30" s="74" t="s">
        <v>155</v>
      </c>
      <c r="J30" s="102">
        <v>1</v>
      </c>
      <c r="K30" s="74" t="s">
        <v>199</v>
      </c>
      <c r="L30" s="74" t="s">
        <v>207</v>
      </c>
      <c r="M30" s="74" t="s">
        <v>197</v>
      </c>
      <c r="N30" s="99">
        <v>19.5</v>
      </c>
      <c r="O30" s="102">
        <v>5</v>
      </c>
      <c r="P30" s="99">
        <f>__Anonymous_Sheet_DB__033[[#This Row],[Siūlomos pakuotės (mato vnt.) įkainis be PVM, Eur]]*1.05</f>
        <v>20.475000000000001</v>
      </c>
      <c r="Q30" s="110">
        <f>__Anonymous_Sheet_DB__033[[#This Row],[Siūlomos pakuotės (mato vnt.) įkainis be PVM, Eur]]*__Anonymous_Sheet_DB__033[[#This Row],[ Siūlomų pakuočių skaičius pagal poreikį]]</f>
        <v>19.5</v>
      </c>
      <c r="R30" s="110">
        <f>__Anonymous_Sheet_DB__033[[#This Row],[Suma be PVM, Eur]]*1.05</f>
        <v>20.475000000000001</v>
      </c>
      <c r="S30" s="106" t="s">
        <v>195</v>
      </c>
    </row>
    <row r="31" spans="1:19" s="18" customFormat="1" ht="38.25">
      <c r="A31" s="91"/>
      <c r="B31" s="74" t="s">
        <v>180</v>
      </c>
      <c r="C31" s="102" t="s">
        <v>24</v>
      </c>
      <c r="D31" s="100" t="s">
        <v>181</v>
      </c>
      <c r="E31" s="100"/>
      <c r="F31" s="100" t="s">
        <v>26</v>
      </c>
      <c r="G31" s="103" t="s">
        <v>73</v>
      </c>
      <c r="H31" s="101">
        <v>1</v>
      </c>
      <c r="I31" s="74" t="s">
        <v>155</v>
      </c>
      <c r="J31" s="102">
        <v>1</v>
      </c>
      <c r="K31" s="74" t="s">
        <v>199</v>
      </c>
      <c r="L31" s="74" t="s">
        <v>207</v>
      </c>
      <c r="M31" s="74" t="s">
        <v>197</v>
      </c>
      <c r="N31" s="99">
        <v>19.5</v>
      </c>
      <c r="O31" s="102">
        <v>5</v>
      </c>
      <c r="P31" s="99">
        <f>__Anonymous_Sheet_DB__033[[#This Row],[Siūlomos pakuotės (mato vnt.) įkainis be PVM, Eur]]*1.05</f>
        <v>20.475000000000001</v>
      </c>
      <c r="Q31" s="110">
        <f>__Anonymous_Sheet_DB__033[[#This Row],[Siūlomos pakuotės (mato vnt.) įkainis be PVM, Eur]]*__Anonymous_Sheet_DB__033[[#This Row],[ Siūlomų pakuočių skaičius pagal poreikį]]</f>
        <v>19.5</v>
      </c>
      <c r="R31" s="110">
        <f>__Anonymous_Sheet_DB__033[[#This Row],[Suma be PVM, Eur]]*1.05</f>
        <v>20.475000000000001</v>
      </c>
      <c r="S31" s="106" t="s">
        <v>195</v>
      </c>
    </row>
    <row r="32" spans="1:19" s="18" customFormat="1" ht="38.25">
      <c r="A32" s="91"/>
      <c r="B32" s="74" t="s">
        <v>182</v>
      </c>
      <c r="C32" s="102" t="s">
        <v>24</v>
      </c>
      <c r="D32" s="100" t="s">
        <v>183</v>
      </c>
      <c r="E32" s="100"/>
      <c r="F32" s="100" t="s">
        <v>26</v>
      </c>
      <c r="G32" s="103" t="s">
        <v>73</v>
      </c>
      <c r="H32" s="101">
        <v>1</v>
      </c>
      <c r="I32" s="74" t="s">
        <v>155</v>
      </c>
      <c r="J32" s="102">
        <v>1</v>
      </c>
      <c r="K32" s="74" t="s">
        <v>199</v>
      </c>
      <c r="L32" s="74" t="s">
        <v>207</v>
      </c>
      <c r="M32" s="74" t="s">
        <v>197</v>
      </c>
      <c r="N32" s="99">
        <v>19.5</v>
      </c>
      <c r="O32" s="102">
        <v>5</v>
      </c>
      <c r="P32" s="99">
        <f>__Anonymous_Sheet_DB__033[[#This Row],[Siūlomos pakuotės (mato vnt.) įkainis be PVM, Eur]]*1.05</f>
        <v>20.475000000000001</v>
      </c>
      <c r="Q32" s="110">
        <f>__Anonymous_Sheet_DB__033[[#This Row],[Siūlomos pakuotės (mato vnt.) įkainis be PVM, Eur]]*__Anonymous_Sheet_DB__033[[#This Row],[ Siūlomų pakuočių skaičius pagal poreikį]]</f>
        <v>19.5</v>
      </c>
      <c r="R32" s="110">
        <f>__Anonymous_Sheet_DB__033[[#This Row],[Suma be PVM, Eur]]*1.05</f>
        <v>20.475000000000001</v>
      </c>
      <c r="S32" s="106" t="s">
        <v>195</v>
      </c>
    </row>
    <row r="33" spans="1:19" s="18" customFormat="1" ht="38.25">
      <c r="A33" s="91"/>
      <c r="B33" s="74" t="s">
        <v>184</v>
      </c>
      <c r="C33" s="102" t="s">
        <v>24</v>
      </c>
      <c r="D33" s="100" t="s">
        <v>185</v>
      </c>
      <c r="E33" s="100"/>
      <c r="F33" s="100" t="s">
        <v>26</v>
      </c>
      <c r="G33" s="103" t="s">
        <v>73</v>
      </c>
      <c r="H33" s="101">
        <v>1</v>
      </c>
      <c r="I33" s="74" t="s">
        <v>155</v>
      </c>
      <c r="J33" s="102">
        <v>1</v>
      </c>
      <c r="K33" s="74" t="s">
        <v>199</v>
      </c>
      <c r="L33" s="74" t="s">
        <v>207</v>
      </c>
      <c r="M33" s="74" t="s">
        <v>197</v>
      </c>
      <c r="N33" s="99">
        <v>19.5</v>
      </c>
      <c r="O33" s="102">
        <v>5</v>
      </c>
      <c r="P33" s="99">
        <f>__Anonymous_Sheet_DB__033[[#This Row],[Siūlomos pakuotės (mato vnt.) įkainis be PVM, Eur]]*1.05</f>
        <v>20.475000000000001</v>
      </c>
      <c r="Q33" s="110">
        <f>__Anonymous_Sheet_DB__033[[#This Row],[Siūlomos pakuotės (mato vnt.) įkainis be PVM, Eur]]*__Anonymous_Sheet_DB__033[[#This Row],[ Siūlomų pakuočių skaičius pagal poreikį]]</f>
        <v>19.5</v>
      </c>
      <c r="R33" s="110">
        <f>__Anonymous_Sheet_DB__033[[#This Row],[Suma be PVM, Eur]]*1.05</f>
        <v>20.475000000000001</v>
      </c>
      <c r="S33" s="106" t="s">
        <v>195</v>
      </c>
    </row>
    <row r="34" spans="1:19" s="107" customFormat="1" ht="38.25">
      <c r="A34" s="91"/>
      <c r="B34" s="74" t="s">
        <v>186</v>
      </c>
      <c r="C34" s="102" t="s">
        <v>24</v>
      </c>
      <c r="D34" s="100" t="s">
        <v>187</v>
      </c>
      <c r="E34" s="100"/>
      <c r="F34" s="100" t="s">
        <v>26</v>
      </c>
      <c r="G34" s="103" t="s">
        <v>73</v>
      </c>
      <c r="H34" s="101">
        <v>1</v>
      </c>
      <c r="I34" s="74" t="s">
        <v>155</v>
      </c>
      <c r="J34" s="102">
        <v>1</v>
      </c>
      <c r="K34" s="74" t="s">
        <v>199</v>
      </c>
      <c r="L34" s="74" t="s">
        <v>207</v>
      </c>
      <c r="M34" s="74" t="s">
        <v>197</v>
      </c>
      <c r="N34" s="99">
        <v>19.5</v>
      </c>
      <c r="O34" s="102">
        <v>5</v>
      </c>
      <c r="P34" s="99">
        <f>__Anonymous_Sheet_DB__033[[#This Row],[Siūlomos pakuotės (mato vnt.) įkainis be PVM, Eur]]*1.05</f>
        <v>20.475000000000001</v>
      </c>
      <c r="Q34" s="110">
        <f>__Anonymous_Sheet_DB__033[[#This Row],[Siūlomos pakuotės (mato vnt.) įkainis be PVM, Eur]]*__Anonymous_Sheet_DB__033[[#This Row],[ Siūlomų pakuočių skaičius pagal poreikį]]</f>
        <v>19.5</v>
      </c>
      <c r="R34" s="110">
        <f>__Anonymous_Sheet_DB__033[[#This Row],[Suma be PVM, Eur]]*1.05</f>
        <v>20.475000000000001</v>
      </c>
      <c r="S34" s="106" t="s">
        <v>195</v>
      </c>
    </row>
    <row r="35" spans="1:19" s="18" customFormat="1" ht="25.5">
      <c r="A35" s="91"/>
      <c r="B35" s="74" t="s">
        <v>188</v>
      </c>
      <c r="C35" s="102" t="s">
        <v>24</v>
      </c>
      <c r="D35" s="100" t="s">
        <v>189</v>
      </c>
      <c r="E35" s="100"/>
      <c r="F35" s="100" t="s">
        <v>26</v>
      </c>
      <c r="G35" s="103" t="s">
        <v>190</v>
      </c>
      <c r="H35" s="101">
        <v>1</v>
      </c>
      <c r="I35" s="74" t="s">
        <v>198</v>
      </c>
      <c r="J35" s="102">
        <v>1</v>
      </c>
      <c r="K35" s="74" t="s">
        <v>200</v>
      </c>
      <c r="L35" s="74" t="s">
        <v>208</v>
      </c>
      <c r="M35" s="74" t="s">
        <v>197</v>
      </c>
      <c r="N35" s="99">
        <v>48</v>
      </c>
      <c r="O35" s="102">
        <v>5</v>
      </c>
      <c r="P35" s="99">
        <f>__Anonymous_Sheet_DB__033[[#This Row],[Siūlomos pakuotės (mato vnt.) įkainis be PVM, Eur]]*1.05</f>
        <v>50.400000000000006</v>
      </c>
      <c r="Q35" s="110">
        <f>__Anonymous_Sheet_DB__033[[#This Row],[Siūlomos pakuotės (mato vnt.) įkainis be PVM, Eur]]*__Anonymous_Sheet_DB__033[[#This Row],[ Siūlomų pakuočių skaičius pagal poreikį]]</f>
        <v>48</v>
      </c>
      <c r="R35" s="110">
        <f>__Anonymous_Sheet_DB__033[[#This Row],[Suma be PVM, Eur]]*1.05</f>
        <v>50.400000000000006</v>
      </c>
      <c r="S35" s="106" t="s">
        <v>195</v>
      </c>
    </row>
    <row r="36" spans="1:19" s="18" customFormat="1" ht="42" customHeight="1">
      <c r="A36" s="91">
        <v>52</v>
      </c>
      <c r="B36" s="97"/>
      <c r="C36" s="75" t="s">
        <v>24</v>
      </c>
      <c r="D36" s="90" t="s">
        <v>149</v>
      </c>
      <c r="E36" s="90" t="s">
        <v>150</v>
      </c>
      <c r="F36" s="90" t="s">
        <v>148</v>
      </c>
      <c r="G36" s="95" t="s">
        <v>151</v>
      </c>
      <c r="H36" s="93">
        <v>3</v>
      </c>
      <c r="I36" s="74" t="s">
        <v>151</v>
      </c>
      <c r="J36" s="74">
        <v>3</v>
      </c>
      <c r="K36" s="74" t="s">
        <v>202</v>
      </c>
      <c r="L36" s="74" t="s">
        <v>210</v>
      </c>
      <c r="M36" s="74" t="s">
        <v>201</v>
      </c>
      <c r="N36" s="97">
        <v>85</v>
      </c>
      <c r="O36" s="74">
        <v>5</v>
      </c>
      <c r="P36" s="99">
        <f>__Anonymous_Sheet_DB__033[[#This Row],[Siūlomos pakuotės (mato vnt.) įkainis be PVM, Eur]]*1.05</f>
        <v>89.25</v>
      </c>
      <c r="Q36" s="110">
        <f>__Anonymous_Sheet_DB__033[[#This Row],[Siūlomos pakuotės (mato vnt.) įkainis be PVM, Eur]]*__Anonymous_Sheet_DB__033[[#This Row],[ Siūlomų pakuočių skaičius pagal poreikį]]</f>
        <v>255</v>
      </c>
      <c r="R36" s="110">
        <f>__Anonymous_Sheet_DB__033[[#This Row],[Suma be PVM, Eur]]*1.05</f>
        <v>267.75</v>
      </c>
      <c r="S36" s="106" t="s">
        <v>195</v>
      </c>
    </row>
    <row r="37" spans="1:19" s="18" customFormat="1" ht="25.5">
      <c r="A37" s="96">
        <v>54</v>
      </c>
      <c r="B37" s="102"/>
      <c r="C37" s="102" t="s">
        <v>24</v>
      </c>
      <c r="D37" s="100" t="s">
        <v>191</v>
      </c>
      <c r="E37" s="100"/>
      <c r="F37" s="100" t="s">
        <v>26</v>
      </c>
      <c r="G37" s="103" t="s">
        <v>155</v>
      </c>
      <c r="H37" s="101">
        <v>1</v>
      </c>
      <c r="I37" s="74" t="s">
        <v>198</v>
      </c>
      <c r="J37" s="102">
        <v>1</v>
      </c>
      <c r="K37" s="74" t="s">
        <v>203</v>
      </c>
      <c r="L37" s="74" t="s">
        <v>209</v>
      </c>
      <c r="M37" s="74" t="s">
        <v>204</v>
      </c>
      <c r="N37" s="99">
        <v>35.799999999999997</v>
      </c>
      <c r="O37" s="102">
        <v>5</v>
      </c>
      <c r="P37" s="99">
        <f>__Anonymous_Sheet_DB__033[[#This Row],[Siūlomos pakuotės (mato vnt.) įkainis be PVM, Eur]]*1.05</f>
        <v>37.589999999999996</v>
      </c>
      <c r="Q37" s="110">
        <f>__Anonymous_Sheet_DB__033[[#This Row],[Siūlomos pakuotės (mato vnt.) įkainis be PVM, Eur]]*__Anonymous_Sheet_DB__033[[#This Row],[ Siūlomų pakuočių skaičius pagal poreikį]]</f>
        <v>35.799999999999997</v>
      </c>
      <c r="R37" s="110">
        <f>__Anonymous_Sheet_DB__033[[#This Row],[Suma be PVM, Eur]]*1.05</f>
        <v>37.589999999999996</v>
      </c>
      <c r="S37" s="104" t="s">
        <v>195</v>
      </c>
    </row>
    <row r="38" spans="1:19" s="18" customFormat="1" ht="15">
      <c r="A38" s="69"/>
      <c r="B38" s="69"/>
      <c r="C38" s="69"/>
      <c r="D38" s="69"/>
      <c r="E38" s="69"/>
      <c r="F38" s="69"/>
      <c r="G38" s="69"/>
      <c r="H38" s="94"/>
      <c r="I38" s="69"/>
      <c r="J38" s="69"/>
      <c r="K38" s="69"/>
      <c r="L38" s="69"/>
      <c r="M38" s="69"/>
      <c r="N38" s="69"/>
      <c r="O38" s="69"/>
      <c r="P38" s="69"/>
      <c r="Q38" s="69"/>
      <c r="R38" s="69"/>
      <c r="S38" s="69"/>
    </row>
    <row r="39" spans="1:19" s="18" customFormat="1">
      <c r="A39"/>
      <c r="B39"/>
      <c r="C39"/>
      <c r="D39"/>
      <c r="E39"/>
      <c r="F39"/>
      <c r="G39"/>
      <c r="I39"/>
      <c r="J39"/>
      <c r="K39"/>
      <c r="L39"/>
      <c r="M39"/>
      <c r="N39"/>
      <c r="O39"/>
      <c r="P39"/>
      <c r="Q39"/>
      <c r="R39"/>
      <c r="S39"/>
    </row>
    <row r="40" spans="1:19" s="18" customFormat="1">
      <c r="A40"/>
      <c r="B40"/>
      <c r="G40"/>
      <c r="I40"/>
      <c r="J40"/>
      <c r="K40"/>
      <c r="L40"/>
      <c r="M40"/>
      <c r="N40"/>
      <c r="O40"/>
      <c r="P40"/>
      <c r="Q40"/>
      <c r="R40"/>
      <c r="S40"/>
    </row>
    <row r="41" spans="1:19" s="18" customFormat="1">
      <c r="A41"/>
      <c r="B41"/>
      <c r="C41"/>
      <c r="D41"/>
      <c r="E41"/>
      <c r="F41"/>
      <c r="G41"/>
      <c r="I41"/>
      <c r="J41"/>
      <c r="K41"/>
      <c r="L41"/>
      <c r="M41"/>
      <c r="N41"/>
      <c r="O41"/>
      <c r="P41"/>
      <c r="Q41"/>
      <c r="R41"/>
      <c r="S41"/>
    </row>
    <row r="42" spans="1:19" s="18" customFormat="1">
      <c r="A42"/>
      <c r="B42"/>
      <c r="C42"/>
      <c r="D42"/>
      <c r="E42"/>
      <c r="F42"/>
      <c r="G42"/>
      <c r="I42"/>
      <c r="J42"/>
      <c r="K42"/>
      <c r="L42"/>
      <c r="M42"/>
      <c r="N42"/>
      <c r="O42"/>
      <c r="P42"/>
      <c r="Q42"/>
      <c r="R42"/>
      <c r="S42"/>
    </row>
    <row r="43" spans="1:19" s="18" customFormat="1">
      <c r="A43"/>
      <c r="B43"/>
      <c r="C43"/>
      <c r="D43"/>
      <c r="E43"/>
      <c r="F43"/>
      <c r="G43"/>
      <c r="I43"/>
      <c r="J43"/>
      <c r="K43"/>
      <c r="L43"/>
      <c r="M43"/>
      <c r="N43"/>
      <c r="O43"/>
      <c r="P43"/>
      <c r="Q43"/>
      <c r="R43"/>
      <c r="S43"/>
    </row>
    <row r="44" spans="1:19" s="18" customFormat="1">
      <c r="A44"/>
      <c r="B44"/>
      <c r="C44"/>
      <c r="D44"/>
      <c r="E44"/>
      <c r="F44"/>
      <c r="G44"/>
      <c r="I44"/>
      <c r="J44"/>
      <c r="K44"/>
      <c r="L44"/>
      <c r="M44"/>
      <c r="N44"/>
      <c r="O44"/>
      <c r="P44"/>
      <c r="Q44"/>
      <c r="R44"/>
      <c r="S44"/>
    </row>
    <row r="45" spans="1:19" s="18" customFormat="1" ht="15" customHeight="1">
      <c r="A45"/>
      <c r="B45"/>
      <c r="C45"/>
      <c r="D45"/>
      <c r="E45"/>
      <c r="F45"/>
      <c r="G45"/>
      <c r="I45"/>
      <c r="J45"/>
      <c r="K45"/>
      <c r="L45"/>
      <c r="M45"/>
      <c r="N45"/>
      <c r="O45"/>
      <c r="P45"/>
      <c r="Q45"/>
      <c r="R45"/>
      <c r="S45"/>
    </row>
    <row r="46" spans="1:19" s="18" customFormat="1" ht="31.5" customHeight="1">
      <c r="A46"/>
      <c r="B46"/>
      <c r="C46"/>
      <c r="D46"/>
      <c r="E46"/>
      <c r="F46"/>
      <c r="G46"/>
      <c r="I46"/>
      <c r="J46"/>
      <c r="K46"/>
      <c r="L46"/>
      <c r="M46"/>
      <c r="N46"/>
      <c r="O46"/>
      <c r="P46"/>
      <c r="Q46"/>
      <c r="R46"/>
      <c r="S46"/>
    </row>
    <row r="47" spans="1:19" s="18" customFormat="1">
      <c r="A47"/>
      <c r="B47"/>
      <c r="C47"/>
      <c r="D47"/>
      <c r="E47"/>
      <c r="F47"/>
      <c r="G47"/>
      <c r="I47"/>
      <c r="J47"/>
      <c r="K47"/>
      <c r="L47"/>
      <c r="M47"/>
      <c r="N47"/>
      <c r="O47"/>
      <c r="P47"/>
      <c r="Q47"/>
      <c r="R47"/>
      <c r="S47"/>
    </row>
    <row r="48" spans="1:19" s="18" customFormat="1">
      <c r="A48"/>
      <c r="B48"/>
      <c r="C48"/>
      <c r="D48"/>
      <c r="E48"/>
      <c r="F48"/>
      <c r="G48"/>
      <c r="I48"/>
      <c r="J48"/>
      <c r="K48"/>
      <c r="L48"/>
      <c r="M48"/>
      <c r="N48"/>
      <c r="O48"/>
      <c r="P48"/>
      <c r="Q48"/>
      <c r="R48"/>
      <c r="S48"/>
    </row>
    <row r="49" spans="1:19" s="18" customFormat="1">
      <c r="A49"/>
      <c r="B49"/>
      <c r="C49"/>
      <c r="D49"/>
      <c r="E49"/>
      <c r="F49"/>
      <c r="G49"/>
      <c r="I49"/>
      <c r="J49"/>
      <c r="K49"/>
      <c r="L49"/>
      <c r="M49"/>
      <c r="N49"/>
      <c r="O49"/>
      <c r="P49"/>
      <c r="Q49"/>
      <c r="R49"/>
      <c r="S49"/>
    </row>
    <row r="50" spans="1:19" s="18" customFormat="1">
      <c r="A50"/>
      <c r="B50"/>
      <c r="C50"/>
      <c r="D50"/>
      <c r="E50"/>
      <c r="F50"/>
      <c r="G50"/>
      <c r="I50"/>
      <c r="J50"/>
      <c r="K50"/>
      <c r="L50"/>
      <c r="M50"/>
      <c r="N50"/>
      <c r="O50"/>
      <c r="P50"/>
      <c r="Q50"/>
      <c r="R50"/>
      <c r="S50"/>
    </row>
    <row r="51" spans="1:19" s="18" customFormat="1">
      <c r="A51"/>
      <c r="B51"/>
      <c r="C51"/>
      <c r="D51"/>
      <c r="E51"/>
      <c r="F51"/>
      <c r="G51"/>
      <c r="I51"/>
      <c r="J51"/>
      <c r="K51"/>
      <c r="L51"/>
      <c r="M51"/>
      <c r="N51"/>
      <c r="O51"/>
      <c r="P51"/>
      <c r="Q51"/>
      <c r="R51"/>
      <c r="S51"/>
    </row>
    <row r="52" spans="1:19" s="18" customFormat="1">
      <c r="A52"/>
      <c r="B52"/>
      <c r="C52"/>
      <c r="D52"/>
      <c r="E52"/>
      <c r="F52"/>
      <c r="G52"/>
      <c r="I52"/>
      <c r="J52"/>
      <c r="K52"/>
      <c r="L52"/>
      <c r="M52"/>
      <c r="N52"/>
      <c r="O52"/>
      <c r="P52"/>
      <c r="Q52"/>
      <c r="R52"/>
      <c r="S52"/>
    </row>
    <row r="53" spans="1:19" s="18" customFormat="1">
      <c r="A53"/>
      <c r="B53"/>
      <c r="C53"/>
      <c r="D53"/>
      <c r="E53"/>
      <c r="F53"/>
      <c r="G53"/>
      <c r="I53"/>
      <c r="J53"/>
      <c r="K53"/>
      <c r="L53"/>
      <c r="M53"/>
      <c r="N53"/>
      <c r="O53"/>
      <c r="P53"/>
      <c r="Q53"/>
      <c r="R53"/>
      <c r="S53"/>
    </row>
    <row r="54" spans="1:19" s="18" customFormat="1">
      <c r="A54"/>
      <c r="B54"/>
      <c r="C54"/>
      <c r="D54"/>
      <c r="E54"/>
      <c r="F54"/>
      <c r="G54"/>
      <c r="I54"/>
      <c r="J54"/>
      <c r="K54"/>
      <c r="L54"/>
      <c r="M54"/>
      <c r="N54"/>
      <c r="O54"/>
      <c r="P54"/>
      <c r="Q54"/>
      <c r="R54"/>
      <c r="S54"/>
    </row>
    <row r="55" spans="1:19" s="18" customFormat="1">
      <c r="A55"/>
      <c r="B55"/>
      <c r="C55"/>
      <c r="D55"/>
      <c r="E55"/>
      <c r="F55"/>
      <c r="G55"/>
      <c r="I55"/>
      <c r="J55"/>
      <c r="K55"/>
      <c r="L55"/>
      <c r="M55"/>
      <c r="N55"/>
      <c r="O55"/>
      <c r="P55"/>
      <c r="Q55"/>
      <c r="R55"/>
      <c r="S55"/>
    </row>
    <row r="56" spans="1:19" s="18" customFormat="1">
      <c r="A56"/>
      <c r="B56"/>
      <c r="C56"/>
      <c r="D56"/>
      <c r="E56"/>
      <c r="F56"/>
      <c r="G56"/>
      <c r="I56"/>
      <c r="J56"/>
      <c r="K56"/>
      <c r="L56"/>
      <c r="M56"/>
      <c r="N56"/>
      <c r="O56"/>
      <c r="P56"/>
      <c r="Q56"/>
      <c r="R56"/>
      <c r="S56"/>
    </row>
    <row r="57" spans="1:19" s="18" customFormat="1">
      <c r="A57"/>
      <c r="B57"/>
      <c r="C57"/>
      <c r="D57"/>
      <c r="E57"/>
      <c r="F57"/>
      <c r="G57"/>
      <c r="I57"/>
      <c r="J57"/>
      <c r="K57"/>
      <c r="L57"/>
      <c r="M57"/>
      <c r="N57"/>
      <c r="O57"/>
      <c r="P57"/>
      <c r="Q57"/>
      <c r="R57"/>
      <c r="S57"/>
    </row>
    <row r="58" spans="1:19" s="18" customFormat="1">
      <c r="A58"/>
      <c r="B58"/>
      <c r="C58"/>
      <c r="D58"/>
      <c r="E58"/>
      <c r="F58"/>
      <c r="G58"/>
      <c r="I58"/>
      <c r="J58"/>
      <c r="K58"/>
      <c r="L58"/>
      <c r="M58"/>
      <c r="N58"/>
      <c r="O58"/>
      <c r="P58"/>
      <c r="Q58"/>
      <c r="R58"/>
      <c r="S58"/>
    </row>
    <row r="59" spans="1:19" s="18" customFormat="1">
      <c r="A59"/>
      <c r="B59"/>
      <c r="C59"/>
      <c r="D59"/>
      <c r="E59"/>
      <c r="F59"/>
      <c r="G59"/>
      <c r="I59"/>
      <c r="J59"/>
      <c r="K59"/>
      <c r="L59"/>
      <c r="M59"/>
      <c r="N59"/>
      <c r="O59"/>
      <c r="P59"/>
      <c r="Q59"/>
      <c r="R59"/>
      <c r="S59"/>
    </row>
    <row r="60" spans="1:19" s="18" customFormat="1">
      <c r="A60"/>
      <c r="B60"/>
      <c r="C60"/>
      <c r="D60"/>
      <c r="E60"/>
      <c r="F60"/>
      <c r="G60"/>
      <c r="I60"/>
      <c r="J60"/>
      <c r="K60"/>
      <c r="L60"/>
      <c r="M60"/>
      <c r="N60"/>
      <c r="O60"/>
      <c r="P60"/>
      <c r="Q60"/>
      <c r="R60"/>
      <c r="S60"/>
    </row>
    <row r="61" spans="1:19" s="18" customFormat="1">
      <c r="A61"/>
      <c r="B61"/>
      <c r="C61"/>
      <c r="D61"/>
      <c r="E61"/>
      <c r="F61"/>
      <c r="G61"/>
      <c r="I61"/>
      <c r="J61"/>
      <c r="K61"/>
      <c r="L61"/>
      <c r="M61"/>
      <c r="N61"/>
      <c r="O61"/>
      <c r="P61"/>
      <c r="Q61"/>
      <c r="R61"/>
      <c r="S61"/>
    </row>
    <row r="62" spans="1:19" s="18" customFormat="1">
      <c r="A62"/>
      <c r="B62"/>
      <c r="C62"/>
      <c r="D62"/>
      <c r="E62"/>
      <c r="F62"/>
      <c r="G62"/>
      <c r="I62"/>
      <c r="J62"/>
      <c r="K62"/>
      <c r="L62"/>
      <c r="M62"/>
      <c r="N62"/>
      <c r="O62"/>
      <c r="P62"/>
      <c r="Q62"/>
      <c r="R62"/>
      <c r="S62"/>
    </row>
    <row r="63" spans="1:19" s="18" customFormat="1">
      <c r="A63"/>
      <c r="B63"/>
      <c r="C63"/>
      <c r="D63"/>
      <c r="E63"/>
      <c r="F63"/>
      <c r="G63"/>
      <c r="I63"/>
      <c r="J63"/>
      <c r="K63"/>
      <c r="L63"/>
      <c r="M63"/>
      <c r="N63"/>
      <c r="O63"/>
      <c r="P63"/>
      <c r="Q63"/>
      <c r="R63"/>
      <c r="S63"/>
    </row>
    <row r="64" spans="1:19" s="18" customFormat="1">
      <c r="A64"/>
      <c r="B64"/>
      <c r="C64"/>
      <c r="D64"/>
      <c r="E64"/>
      <c r="F64"/>
      <c r="G64"/>
      <c r="I64"/>
      <c r="J64"/>
      <c r="K64"/>
      <c r="L64"/>
      <c r="M64"/>
      <c r="N64"/>
      <c r="O64"/>
      <c r="P64"/>
      <c r="Q64"/>
      <c r="R64"/>
      <c r="S64"/>
    </row>
    <row r="65" spans="1:19" s="18" customFormat="1">
      <c r="A65"/>
      <c r="B65"/>
      <c r="C65"/>
      <c r="D65"/>
      <c r="E65"/>
      <c r="F65"/>
      <c r="G65"/>
      <c r="I65"/>
      <c r="J65"/>
      <c r="K65"/>
      <c r="L65"/>
      <c r="M65"/>
      <c r="N65"/>
      <c r="O65"/>
      <c r="P65"/>
      <c r="Q65"/>
      <c r="R65"/>
      <c r="S65"/>
    </row>
    <row r="66" spans="1:19" s="18" customFormat="1">
      <c r="A66"/>
      <c r="B66"/>
      <c r="C66"/>
      <c r="D66"/>
      <c r="E66"/>
      <c r="F66"/>
      <c r="G66"/>
      <c r="I66"/>
      <c r="J66"/>
      <c r="K66"/>
      <c r="L66"/>
      <c r="M66"/>
      <c r="N66"/>
      <c r="O66"/>
      <c r="P66"/>
      <c r="Q66"/>
      <c r="R66"/>
      <c r="S66"/>
    </row>
    <row r="67" spans="1:19" s="18" customFormat="1">
      <c r="A67"/>
      <c r="B67"/>
      <c r="C67"/>
      <c r="D67"/>
      <c r="E67"/>
      <c r="F67"/>
      <c r="G67"/>
      <c r="I67"/>
      <c r="J67"/>
      <c r="K67"/>
      <c r="L67"/>
      <c r="M67"/>
      <c r="N67"/>
      <c r="O67"/>
      <c r="P67"/>
      <c r="Q67"/>
      <c r="R67"/>
      <c r="S67"/>
    </row>
    <row r="68" spans="1:19" s="18" customFormat="1">
      <c r="A68"/>
      <c r="B68"/>
      <c r="C68"/>
      <c r="D68"/>
      <c r="E68"/>
      <c r="F68"/>
      <c r="G68"/>
      <c r="I68"/>
      <c r="J68"/>
      <c r="K68"/>
      <c r="L68"/>
      <c r="M68"/>
      <c r="N68"/>
      <c r="O68"/>
      <c r="P68"/>
      <c r="Q68"/>
      <c r="R68"/>
      <c r="S68"/>
    </row>
    <row r="69" spans="1:19" s="18" customFormat="1">
      <c r="A69"/>
      <c r="B69"/>
      <c r="C69"/>
      <c r="D69"/>
      <c r="E69"/>
      <c r="F69"/>
      <c r="G69"/>
      <c r="I69"/>
      <c r="J69"/>
      <c r="K69"/>
      <c r="L69"/>
      <c r="M69"/>
      <c r="N69"/>
      <c r="O69"/>
      <c r="P69"/>
      <c r="Q69"/>
      <c r="R69"/>
      <c r="S69"/>
    </row>
    <row r="70" spans="1:19" s="18" customFormat="1">
      <c r="A70"/>
      <c r="B70"/>
      <c r="C70"/>
      <c r="D70"/>
      <c r="E70"/>
      <c r="F70"/>
      <c r="G70"/>
      <c r="I70"/>
      <c r="J70"/>
      <c r="K70"/>
      <c r="L70"/>
      <c r="M70"/>
      <c r="N70"/>
      <c r="O70"/>
      <c r="P70"/>
      <c r="Q70"/>
      <c r="R70"/>
      <c r="S70"/>
    </row>
    <row r="71" spans="1:19" s="18" customFormat="1">
      <c r="A71"/>
      <c r="B71"/>
      <c r="C71"/>
      <c r="D71"/>
      <c r="E71"/>
      <c r="F71"/>
      <c r="G71"/>
      <c r="I71"/>
      <c r="J71"/>
      <c r="K71"/>
      <c r="L71"/>
      <c r="M71"/>
      <c r="N71"/>
      <c r="O71"/>
      <c r="P71"/>
      <c r="Q71"/>
      <c r="R71"/>
      <c r="S71"/>
    </row>
    <row r="72" spans="1:19" s="18" customFormat="1">
      <c r="A72"/>
      <c r="B72"/>
      <c r="C72"/>
      <c r="D72"/>
      <c r="E72"/>
      <c r="F72"/>
      <c r="G72"/>
      <c r="I72"/>
      <c r="J72"/>
      <c r="K72"/>
      <c r="L72"/>
      <c r="M72"/>
      <c r="N72"/>
      <c r="O72"/>
      <c r="P72"/>
      <c r="Q72"/>
      <c r="R72"/>
      <c r="S72"/>
    </row>
    <row r="73" spans="1:19" s="18" customFormat="1">
      <c r="A73"/>
      <c r="B73"/>
      <c r="C73"/>
      <c r="D73"/>
      <c r="E73"/>
      <c r="F73"/>
      <c r="G73"/>
      <c r="I73"/>
      <c r="J73"/>
      <c r="K73"/>
      <c r="L73"/>
      <c r="M73"/>
      <c r="N73"/>
      <c r="O73"/>
      <c r="P73"/>
      <c r="Q73"/>
      <c r="R73"/>
      <c r="S73"/>
    </row>
    <row r="74" spans="1:19" s="18" customFormat="1">
      <c r="A74"/>
      <c r="B74"/>
      <c r="C74"/>
      <c r="D74"/>
      <c r="E74"/>
      <c r="F74"/>
      <c r="G74"/>
      <c r="I74"/>
      <c r="J74"/>
      <c r="K74"/>
      <c r="L74"/>
      <c r="M74"/>
      <c r="N74"/>
      <c r="O74"/>
      <c r="P74"/>
      <c r="Q74"/>
      <c r="R74"/>
      <c r="S74"/>
    </row>
    <row r="75" spans="1:19" s="18" customFormat="1">
      <c r="A75"/>
      <c r="B75"/>
      <c r="C75"/>
      <c r="D75"/>
      <c r="E75"/>
      <c r="F75"/>
      <c r="G75"/>
      <c r="I75"/>
      <c r="J75"/>
      <c r="K75"/>
      <c r="L75"/>
      <c r="M75"/>
      <c r="N75"/>
      <c r="O75"/>
      <c r="P75"/>
      <c r="Q75"/>
      <c r="R75"/>
      <c r="S75"/>
    </row>
    <row r="76" spans="1:19" s="18" customFormat="1">
      <c r="A76"/>
      <c r="B76"/>
      <c r="C76"/>
      <c r="D76"/>
      <c r="E76"/>
      <c r="F76"/>
      <c r="G76"/>
      <c r="I76"/>
      <c r="J76"/>
      <c r="K76"/>
      <c r="L76"/>
      <c r="M76"/>
      <c r="N76"/>
      <c r="O76"/>
      <c r="P76"/>
      <c r="Q76"/>
      <c r="R76"/>
      <c r="S76"/>
    </row>
    <row r="77" spans="1:19" s="18" customFormat="1">
      <c r="A77"/>
      <c r="B77"/>
      <c r="C77"/>
      <c r="D77"/>
      <c r="E77"/>
      <c r="F77"/>
      <c r="G77"/>
      <c r="I77"/>
      <c r="J77"/>
      <c r="K77"/>
      <c r="L77"/>
      <c r="M77"/>
      <c r="N77"/>
      <c r="O77"/>
      <c r="P77"/>
      <c r="Q77"/>
      <c r="R77"/>
      <c r="S77"/>
    </row>
    <row r="78" spans="1:19" s="18" customFormat="1">
      <c r="A78"/>
      <c r="B78"/>
      <c r="C78"/>
      <c r="D78"/>
      <c r="E78"/>
      <c r="F78"/>
      <c r="G78"/>
      <c r="I78"/>
      <c r="J78"/>
      <c r="K78"/>
      <c r="L78"/>
      <c r="M78"/>
      <c r="N78"/>
      <c r="O78"/>
      <c r="P78"/>
      <c r="Q78"/>
      <c r="R78"/>
      <c r="S78"/>
    </row>
    <row r="79" spans="1:19" s="18" customFormat="1">
      <c r="A79"/>
      <c r="B79"/>
      <c r="C79"/>
      <c r="D79"/>
      <c r="E79"/>
      <c r="F79"/>
      <c r="G79"/>
      <c r="I79"/>
      <c r="J79"/>
      <c r="K79"/>
      <c r="L79"/>
      <c r="M79"/>
      <c r="N79"/>
      <c r="O79"/>
      <c r="P79"/>
      <c r="Q79"/>
      <c r="R79"/>
      <c r="S79"/>
    </row>
    <row r="80" spans="1:19" s="18" customFormat="1">
      <c r="A80"/>
      <c r="B80"/>
      <c r="C80"/>
      <c r="D80"/>
      <c r="E80"/>
      <c r="F80"/>
      <c r="G80"/>
      <c r="I80"/>
      <c r="J80"/>
      <c r="K80"/>
      <c r="L80"/>
      <c r="M80"/>
      <c r="N80"/>
      <c r="O80"/>
      <c r="P80"/>
      <c r="Q80"/>
      <c r="R80"/>
      <c r="S80"/>
    </row>
    <row r="81" spans="1:19" s="18" customFormat="1">
      <c r="A81"/>
      <c r="B81"/>
      <c r="C81"/>
      <c r="D81"/>
      <c r="E81"/>
      <c r="F81"/>
      <c r="G81"/>
      <c r="I81"/>
      <c r="J81"/>
      <c r="K81"/>
      <c r="L81"/>
      <c r="M81"/>
      <c r="N81"/>
      <c r="O81"/>
      <c r="P81"/>
      <c r="Q81"/>
      <c r="R81"/>
      <c r="S81"/>
    </row>
    <row r="82" spans="1:19" s="18" customFormat="1">
      <c r="A82"/>
      <c r="B82"/>
      <c r="C82"/>
      <c r="D82"/>
      <c r="E82"/>
      <c r="F82"/>
      <c r="G82"/>
      <c r="I82"/>
      <c r="J82"/>
      <c r="K82"/>
      <c r="L82"/>
      <c r="M82"/>
      <c r="N82"/>
      <c r="O82"/>
      <c r="P82"/>
      <c r="Q82"/>
      <c r="R82"/>
      <c r="S82"/>
    </row>
    <row r="83" spans="1:19" s="18" customFormat="1">
      <c r="A83"/>
      <c r="B83"/>
      <c r="C83"/>
      <c r="D83"/>
      <c r="E83"/>
      <c r="F83"/>
      <c r="G83"/>
      <c r="I83"/>
      <c r="J83"/>
      <c r="K83"/>
      <c r="L83"/>
      <c r="M83"/>
      <c r="N83"/>
      <c r="O83"/>
      <c r="P83"/>
      <c r="Q83"/>
      <c r="R83"/>
      <c r="S83"/>
    </row>
    <row r="84" spans="1:19" s="18" customFormat="1">
      <c r="A84"/>
      <c r="B84"/>
      <c r="C84"/>
      <c r="D84"/>
      <c r="E84"/>
      <c r="F84"/>
      <c r="G84"/>
      <c r="I84"/>
      <c r="J84"/>
      <c r="K84"/>
      <c r="L84"/>
      <c r="M84"/>
      <c r="N84"/>
      <c r="O84"/>
      <c r="P84"/>
      <c r="Q84"/>
      <c r="R84"/>
      <c r="S84"/>
    </row>
    <row r="85" spans="1:19" s="18" customFormat="1" ht="18" customHeight="1">
      <c r="A85"/>
      <c r="B85"/>
      <c r="C85"/>
      <c r="D85"/>
      <c r="E85"/>
      <c r="F85"/>
      <c r="G85"/>
      <c r="I85"/>
      <c r="J85"/>
      <c r="K85"/>
      <c r="L85"/>
      <c r="M85"/>
      <c r="N85"/>
      <c r="O85"/>
      <c r="P85"/>
      <c r="Q85"/>
      <c r="R85"/>
      <c r="S85"/>
    </row>
    <row r="86" spans="1:19" s="18" customFormat="1">
      <c r="A86"/>
      <c r="B86"/>
      <c r="C86"/>
      <c r="D86"/>
      <c r="E86"/>
      <c r="F86"/>
      <c r="G86"/>
      <c r="I86"/>
      <c r="J86"/>
      <c r="K86"/>
      <c r="L86"/>
      <c r="M86"/>
      <c r="N86"/>
      <c r="O86"/>
      <c r="P86"/>
      <c r="Q86"/>
      <c r="R86"/>
      <c r="S86"/>
    </row>
    <row r="87" spans="1:19" s="18" customFormat="1">
      <c r="A87"/>
      <c r="B87"/>
      <c r="C87"/>
      <c r="D87"/>
      <c r="E87"/>
      <c r="F87"/>
      <c r="G87"/>
      <c r="I87"/>
      <c r="J87"/>
      <c r="K87"/>
      <c r="L87"/>
      <c r="M87"/>
      <c r="N87"/>
      <c r="O87"/>
      <c r="P87"/>
      <c r="Q87"/>
      <c r="R87"/>
      <c r="S87"/>
    </row>
    <row r="88" spans="1:19" s="18" customFormat="1">
      <c r="A88"/>
      <c r="B88"/>
      <c r="C88"/>
      <c r="D88"/>
      <c r="E88"/>
      <c r="F88"/>
      <c r="G88"/>
      <c r="I88"/>
      <c r="J88"/>
      <c r="K88"/>
      <c r="L88"/>
      <c r="M88"/>
      <c r="N88"/>
      <c r="O88"/>
      <c r="P88"/>
      <c r="Q88"/>
      <c r="R88"/>
      <c r="S88"/>
    </row>
    <row r="89" spans="1:19" s="18" customFormat="1">
      <c r="A89"/>
      <c r="B89"/>
      <c r="C89"/>
      <c r="D89"/>
      <c r="E89"/>
      <c r="F89"/>
      <c r="G89"/>
      <c r="I89"/>
      <c r="J89"/>
      <c r="K89"/>
      <c r="L89"/>
      <c r="M89"/>
      <c r="N89"/>
      <c r="O89"/>
      <c r="P89"/>
      <c r="Q89"/>
      <c r="R89"/>
      <c r="S89"/>
    </row>
    <row r="90" spans="1:19" s="18" customFormat="1">
      <c r="A90"/>
      <c r="B90"/>
      <c r="C90"/>
      <c r="D90"/>
      <c r="E90"/>
      <c r="F90"/>
      <c r="G90"/>
      <c r="I90"/>
      <c r="J90"/>
      <c r="K90"/>
      <c r="L90"/>
      <c r="M90"/>
      <c r="N90"/>
      <c r="O90"/>
      <c r="P90"/>
      <c r="Q90"/>
      <c r="R90"/>
      <c r="S90"/>
    </row>
    <row r="91" spans="1:19" s="18" customFormat="1">
      <c r="A91"/>
      <c r="B91"/>
      <c r="C91"/>
      <c r="D91"/>
      <c r="E91"/>
      <c r="F91"/>
      <c r="G91"/>
      <c r="I91"/>
      <c r="J91"/>
      <c r="K91"/>
      <c r="L91"/>
      <c r="M91"/>
      <c r="N91"/>
      <c r="O91"/>
      <c r="P91"/>
      <c r="Q91"/>
      <c r="R91"/>
      <c r="S91"/>
    </row>
    <row r="92" spans="1:19" s="18" customFormat="1" ht="93.75" customHeight="1">
      <c r="A92"/>
      <c r="B92"/>
      <c r="C92"/>
      <c r="D92"/>
      <c r="E92"/>
      <c r="F92"/>
      <c r="G92"/>
      <c r="I92"/>
      <c r="J92"/>
      <c r="K92"/>
      <c r="L92"/>
      <c r="M92"/>
      <c r="N92"/>
      <c r="O92"/>
      <c r="P92"/>
      <c r="Q92"/>
      <c r="R92"/>
      <c r="S92"/>
    </row>
    <row r="93" spans="1:19" s="18" customFormat="1">
      <c r="A93"/>
      <c r="B93"/>
      <c r="C93"/>
      <c r="D93"/>
      <c r="E93"/>
      <c r="F93"/>
      <c r="G93"/>
      <c r="I93"/>
      <c r="J93"/>
      <c r="K93"/>
      <c r="L93"/>
      <c r="M93"/>
      <c r="N93"/>
      <c r="O93"/>
      <c r="P93"/>
      <c r="Q93"/>
      <c r="R93"/>
      <c r="S93"/>
    </row>
    <row r="94" spans="1:19" s="18" customFormat="1">
      <c r="A94"/>
      <c r="B94"/>
      <c r="C94"/>
      <c r="D94"/>
      <c r="E94"/>
      <c r="F94"/>
      <c r="G94"/>
      <c r="I94"/>
      <c r="J94"/>
      <c r="K94"/>
      <c r="L94"/>
      <c r="M94"/>
      <c r="N94"/>
      <c r="O94"/>
      <c r="P94"/>
      <c r="Q94"/>
      <c r="R94"/>
      <c r="S94"/>
    </row>
    <row r="95" spans="1:19" s="18" customFormat="1">
      <c r="A95"/>
      <c r="B95"/>
      <c r="C95"/>
      <c r="D95"/>
      <c r="E95"/>
      <c r="F95"/>
      <c r="G95"/>
      <c r="I95"/>
      <c r="J95"/>
      <c r="K95"/>
      <c r="L95"/>
      <c r="M95"/>
      <c r="N95"/>
      <c r="O95"/>
      <c r="P95"/>
      <c r="Q95"/>
      <c r="R95"/>
      <c r="S95"/>
    </row>
    <row r="96" spans="1:19" s="18" customFormat="1">
      <c r="A96"/>
      <c r="B96"/>
      <c r="C96"/>
      <c r="D96"/>
      <c r="E96"/>
      <c r="F96"/>
      <c r="G96"/>
      <c r="I96"/>
      <c r="J96"/>
      <c r="K96"/>
      <c r="L96"/>
      <c r="M96"/>
      <c r="N96"/>
      <c r="O96"/>
      <c r="P96"/>
      <c r="Q96"/>
      <c r="R96"/>
      <c r="S96"/>
    </row>
    <row r="97" spans="1:19" s="18" customFormat="1">
      <c r="A97"/>
      <c r="B97"/>
      <c r="C97"/>
      <c r="D97"/>
      <c r="E97"/>
      <c r="F97"/>
      <c r="G97"/>
      <c r="I97"/>
      <c r="J97"/>
      <c r="K97"/>
      <c r="L97"/>
      <c r="M97"/>
      <c r="N97"/>
      <c r="O97"/>
      <c r="P97"/>
      <c r="Q97"/>
      <c r="R97"/>
      <c r="S97"/>
    </row>
    <row r="98" spans="1:19" s="18" customFormat="1">
      <c r="A98"/>
      <c r="B98"/>
      <c r="C98"/>
      <c r="D98"/>
      <c r="E98"/>
      <c r="F98"/>
      <c r="G98"/>
      <c r="I98"/>
      <c r="J98"/>
      <c r="K98"/>
      <c r="L98"/>
      <c r="M98"/>
      <c r="N98"/>
      <c r="O98"/>
      <c r="P98"/>
      <c r="Q98"/>
      <c r="R98"/>
      <c r="S98"/>
    </row>
    <row r="99" spans="1:19" s="18" customFormat="1">
      <c r="A99"/>
      <c r="B99"/>
      <c r="C99"/>
      <c r="D99"/>
      <c r="E99"/>
      <c r="F99"/>
      <c r="G99"/>
      <c r="I99"/>
      <c r="J99"/>
      <c r="K99"/>
      <c r="L99"/>
      <c r="M99"/>
      <c r="N99"/>
      <c r="O99"/>
      <c r="P99"/>
      <c r="Q99"/>
      <c r="R99"/>
      <c r="S99"/>
    </row>
    <row r="100" spans="1:19" s="18" customFormat="1">
      <c r="A100"/>
      <c r="B100"/>
      <c r="C100"/>
      <c r="D100"/>
      <c r="E100"/>
      <c r="F100"/>
      <c r="G100"/>
      <c r="I100"/>
      <c r="J100"/>
      <c r="K100"/>
      <c r="L100"/>
      <c r="M100"/>
      <c r="N100"/>
      <c r="O100"/>
      <c r="P100"/>
      <c r="Q100"/>
      <c r="R100"/>
      <c r="S100"/>
    </row>
    <row r="101" spans="1:19" s="18" customFormat="1">
      <c r="A101"/>
      <c r="B101"/>
      <c r="C101"/>
      <c r="D101"/>
      <c r="E101"/>
      <c r="F101"/>
      <c r="G101"/>
      <c r="I101"/>
      <c r="J101"/>
      <c r="K101"/>
      <c r="L101"/>
      <c r="M101"/>
      <c r="N101"/>
      <c r="O101"/>
      <c r="P101"/>
      <c r="Q101"/>
      <c r="R101"/>
      <c r="S101"/>
    </row>
    <row r="102" spans="1:19" s="18" customFormat="1">
      <c r="A102"/>
      <c r="B102"/>
      <c r="C102"/>
      <c r="D102"/>
      <c r="E102"/>
      <c r="F102"/>
      <c r="G102"/>
      <c r="I102"/>
      <c r="J102"/>
      <c r="K102"/>
      <c r="L102"/>
      <c r="M102"/>
      <c r="N102"/>
      <c r="O102"/>
      <c r="P102"/>
      <c r="Q102"/>
      <c r="R102"/>
      <c r="S102"/>
    </row>
    <row r="103" spans="1:19" s="18" customFormat="1">
      <c r="A103"/>
      <c r="B103"/>
      <c r="C103"/>
      <c r="D103"/>
      <c r="E103"/>
      <c r="F103"/>
      <c r="G103"/>
      <c r="I103"/>
      <c r="J103"/>
      <c r="K103"/>
      <c r="L103"/>
      <c r="M103"/>
      <c r="N103"/>
      <c r="O103"/>
      <c r="P103"/>
      <c r="Q103"/>
      <c r="R103"/>
      <c r="S103"/>
    </row>
    <row r="104" spans="1:19" s="18" customFormat="1">
      <c r="A104"/>
      <c r="B104"/>
      <c r="C104"/>
      <c r="D104"/>
      <c r="E104"/>
      <c r="F104"/>
      <c r="G104"/>
      <c r="I104"/>
      <c r="J104"/>
      <c r="K104"/>
      <c r="L104"/>
      <c r="M104"/>
      <c r="N104"/>
      <c r="O104"/>
      <c r="P104"/>
      <c r="Q104"/>
      <c r="R104"/>
      <c r="S104"/>
    </row>
    <row r="105" spans="1:19" s="18" customFormat="1">
      <c r="A105"/>
      <c r="B105"/>
      <c r="C105"/>
      <c r="D105"/>
      <c r="E105"/>
      <c r="F105"/>
      <c r="G105"/>
      <c r="I105"/>
      <c r="J105"/>
      <c r="K105"/>
      <c r="L105"/>
      <c r="M105"/>
      <c r="N105"/>
      <c r="O105"/>
      <c r="P105"/>
      <c r="Q105"/>
      <c r="R105"/>
      <c r="S105"/>
    </row>
    <row r="106" spans="1:19" s="18" customFormat="1">
      <c r="A106"/>
      <c r="B106"/>
      <c r="C106"/>
      <c r="D106"/>
      <c r="E106"/>
      <c r="F106"/>
      <c r="G106"/>
      <c r="I106"/>
      <c r="J106"/>
      <c r="K106"/>
      <c r="L106"/>
      <c r="M106"/>
      <c r="N106"/>
      <c r="O106"/>
      <c r="P106"/>
      <c r="Q106"/>
      <c r="R106"/>
      <c r="S106"/>
    </row>
    <row r="107" spans="1:19" s="18" customFormat="1">
      <c r="A107"/>
      <c r="B107"/>
      <c r="C107"/>
      <c r="D107"/>
      <c r="E107"/>
      <c r="F107"/>
      <c r="G107"/>
      <c r="I107"/>
      <c r="J107"/>
      <c r="K107"/>
      <c r="L107"/>
      <c r="M107"/>
      <c r="N107"/>
      <c r="O107"/>
      <c r="P107"/>
      <c r="Q107"/>
      <c r="R107"/>
      <c r="S107"/>
    </row>
    <row r="108" spans="1:19" s="18" customFormat="1">
      <c r="A108"/>
      <c r="B108"/>
      <c r="C108"/>
      <c r="D108"/>
      <c r="E108"/>
      <c r="F108"/>
      <c r="G108"/>
      <c r="I108"/>
      <c r="J108"/>
      <c r="K108"/>
      <c r="L108"/>
      <c r="M108"/>
      <c r="N108"/>
      <c r="O108"/>
      <c r="P108"/>
      <c r="Q108"/>
      <c r="R108"/>
      <c r="S108"/>
    </row>
    <row r="109" spans="1:19" s="18" customFormat="1">
      <c r="A109"/>
      <c r="B109"/>
      <c r="C109"/>
      <c r="D109"/>
      <c r="E109"/>
      <c r="F109"/>
      <c r="G109"/>
      <c r="I109"/>
      <c r="J109"/>
      <c r="K109"/>
      <c r="L109"/>
      <c r="M109"/>
      <c r="N109"/>
      <c r="O109"/>
      <c r="P109"/>
      <c r="Q109"/>
      <c r="R109"/>
      <c r="S109"/>
    </row>
    <row r="110" spans="1:19" s="18" customFormat="1">
      <c r="A110"/>
      <c r="B110"/>
      <c r="C110"/>
      <c r="D110"/>
      <c r="E110"/>
      <c r="F110"/>
      <c r="G110"/>
      <c r="I110"/>
      <c r="J110"/>
      <c r="K110"/>
      <c r="L110"/>
      <c r="M110"/>
      <c r="N110"/>
      <c r="O110"/>
      <c r="P110"/>
      <c r="Q110"/>
      <c r="R110"/>
      <c r="S110"/>
    </row>
    <row r="111" spans="1:19" s="18" customFormat="1">
      <c r="A111"/>
      <c r="B111"/>
      <c r="C111"/>
      <c r="D111"/>
      <c r="E111"/>
      <c r="F111"/>
      <c r="G111"/>
      <c r="I111"/>
      <c r="J111"/>
      <c r="K111"/>
      <c r="L111"/>
      <c r="M111"/>
      <c r="N111"/>
      <c r="O111"/>
      <c r="P111"/>
      <c r="Q111"/>
      <c r="R111"/>
      <c r="S111"/>
    </row>
    <row r="112" spans="1:19" s="18" customFormat="1">
      <c r="A112"/>
      <c r="B112"/>
      <c r="C112"/>
      <c r="D112"/>
      <c r="E112"/>
      <c r="F112"/>
      <c r="G112"/>
      <c r="I112"/>
      <c r="J112"/>
      <c r="K112"/>
      <c r="L112"/>
      <c r="M112"/>
      <c r="N112"/>
      <c r="O112"/>
      <c r="P112"/>
      <c r="Q112"/>
      <c r="R112"/>
      <c r="S112"/>
    </row>
    <row r="113" spans="1:19" s="18" customFormat="1">
      <c r="A113"/>
      <c r="B113"/>
      <c r="C113"/>
      <c r="D113"/>
      <c r="E113"/>
      <c r="F113"/>
      <c r="G113"/>
      <c r="I113"/>
      <c r="J113"/>
      <c r="K113"/>
      <c r="L113"/>
      <c r="M113"/>
      <c r="N113"/>
      <c r="O113"/>
      <c r="P113"/>
      <c r="Q113"/>
      <c r="R113"/>
      <c r="S113"/>
    </row>
    <row r="114" spans="1:19" s="18" customFormat="1">
      <c r="A114"/>
      <c r="B114"/>
      <c r="C114"/>
      <c r="D114"/>
      <c r="E114"/>
      <c r="F114"/>
      <c r="G114"/>
      <c r="I114"/>
      <c r="J114"/>
      <c r="K114"/>
      <c r="L114"/>
      <c r="M114"/>
      <c r="N114"/>
      <c r="O114"/>
      <c r="P114"/>
      <c r="Q114"/>
      <c r="R114"/>
      <c r="S114"/>
    </row>
    <row r="115" spans="1:19" s="18" customFormat="1">
      <c r="A115"/>
      <c r="B115"/>
      <c r="C115"/>
      <c r="D115"/>
      <c r="E115"/>
      <c r="F115"/>
      <c r="G115"/>
      <c r="I115"/>
      <c r="J115"/>
      <c r="K115"/>
      <c r="L115"/>
      <c r="M115"/>
      <c r="N115"/>
      <c r="O115"/>
      <c r="P115"/>
      <c r="Q115"/>
      <c r="R115"/>
      <c r="S115"/>
    </row>
    <row r="116" spans="1:19" s="18" customFormat="1">
      <c r="A116"/>
      <c r="B116"/>
      <c r="C116"/>
      <c r="D116"/>
      <c r="E116"/>
      <c r="F116"/>
      <c r="G116"/>
      <c r="I116"/>
      <c r="J116"/>
      <c r="K116"/>
      <c r="L116"/>
      <c r="M116"/>
      <c r="N116"/>
      <c r="O116"/>
      <c r="P116"/>
      <c r="Q116"/>
      <c r="R116"/>
      <c r="S116"/>
    </row>
    <row r="117" spans="1:19" s="18" customFormat="1">
      <c r="A117"/>
      <c r="B117"/>
      <c r="C117"/>
      <c r="D117"/>
      <c r="E117"/>
      <c r="F117"/>
      <c r="G117"/>
      <c r="I117"/>
      <c r="J117"/>
      <c r="K117"/>
      <c r="L117"/>
      <c r="M117"/>
      <c r="N117"/>
      <c r="O117"/>
      <c r="P117"/>
      <c r="Q117"/>
      <c r="R117"/>
      <c r="S117"/>
    </row>
    <row r="118" spans="1:19" s="18" customFormat="1">
      <c r="A118"/>
      <c r="B118"/>
      <c r="C118"/>
      <c r="D118"/>
      <c r="E118"/>
      <c r="F118"/>
      <c r="G118"/>
      <c r="I118"/>
      <c r="J118"/>
      <c r="K118"/>
      <c r="L118"/>
      <c r="M118"/>
      <c r="N118"/>
      <c r="O118"/>
      <c r="P118"/>
      <c r="Q118"/>
      <c r="R118"/>
      <c r="S118"/>
    </row>
    <row r="119" spans="1:19" s="18" customFormat="1">
      <c r="A119"/>
      <c r="B119"/>
      <c r="C119"/>
      <c r="D119"/>
      <c r="E119"/>
      <c r="F119"/>
      <c r="G119"/>
      <c r="I119"/>
      <c r="J119"/>
      <c r="K119"/>
      <c r="L119"/>
      <c r="M119"/>
      <c r="N119"/>
      <c r="O119"/>
      <c r="P119"/>
      <c r="Q119"/>
      <c r="R119"/>
      <c r="S119"/>
    </row>
    <row r="120" spans="1:19" s="18" customFormat="1">
      <c r="A120"/>
      <c r="B120"/>
      <c r="C120"/>
      <c r="D120"/>
      <c r="E120"/>
      <c r="F120"/>
      <c r="G120"/>
      <c r="I120"/>
      <c r="J120"/>
      <c r="K120"/>
      <c r="L120"/>
      <c r="M120"/>
      <c r="N120"/>
      <c r="O120"/>
      <c r="P120"/>
      <c r="Q120"/>
      <c r="R120"/>
      <c r="S120"/>
    </row>
    <row r="121" spans="1:19" s="18" customFormat="1">
      <c r="A121"/>
      <c r="B121"/>
      <c r="C121"/>
      <c r="D121"/>
      <c r="E121"/>
      <c r="F121"/>
      <c r="G121"/>
      <c r="I121"/>
      <c r="J121"/>
      <c r="K121"/>
      <c r="L121"/>
      <c r="M121"/>
      <c r="N121"/>
      <c r="O121"/>
      <c r="P121"/>
      <c r="Q121"/>
      <c r="R121"/>
      <c r="S121"/>
    </row>
    <row r="122" spans="1:19" s="18" customFormat="1">
      <c r="A122"/>
      <c r="B122"/>
      <c r="C122"/>
      <c r="D122"/>
      <c r="E122"/>
      <c r="F122"/>
      <c r="G122"/>
      <c r="I122"/>
      <c r="J122"/>
      <c r="K122"/>
      <c r="L122"/>
      <c r="M122"/>
      <c r="N122"/>
      <c r="O122"/>
      <c r="P122"/>
      <c r="Q122"/>
      <c r="R122"/>
      <c r="S122"/>
    </row>
    <row r="123" spans="1:19" s="18" customFormat="1">
      <c r="A123"/>
      <c r="B123"/>
      <c r="C123"/>
      <c r="D123"/>
      <c r="E123"/>
      <c r="F123"/>
      <c r="G123"/>
      <c r="I123"/>
      <c r="J123"/>
      <c r="K123"/>
      <c r="L123"/>
      <c r="M123"/>
      <c r="N123"/>
      <c r="O123"/>
      <c r="P123"/>
      <c r="Q123"/>
      <c r="R123"/>
      <c r="S123"/>
    </row>
    <row r="124" spans="1:19" s="18" customFormat="1">
      <c r="A124"/>
      <c r="B124"/>
      <c r="C124"/>
      <c r="D124"/>
      <c r="E124"/>
      <c r="F124"/>
      <c r="G124"/>
      <c r="I124"/>
      <c r="J124"/>
      <c r="K124"/>
      <c r="L124"/>
      <c r="M124"/>
      <c r="N124"/>
      <c r="O124"/>
      <c r="P124"/>
      <c r="Q124"/>
      <c r="R124"/>
      <c r="S124"/>
    </row>
    <row r="125" spans="1:19" s="18" customFormat="1">
      <c r="A125"/>
      <c r="B125"/>
      <c r="C125"/>
      <c r="D125"/>
      <c r="E125"/>
      <c r="F125"/>
      <c r="G125"/>
      <c r="I125"/>
      <c r="J125"/>
      <c r="K125"/>
      <c r="L125"/>
      <c r="M125"/>
      <c r="N125"/>
      <c r="O125"/>
      <c r="P125"/>
      <c r="Q125"/>
      <c r="R125"/>
      <c r="S125"/>
    </row>
    <row r="126" spans="1:19" s="18" customFormat="1" ht="44.25" customHeight="1">
      <c r="A126"/>
      <c r="B126"/>
      <c r="C126"/>
      <c r="D126"/>
      <c r="E126"/>
      <c r="F126"/>
      <c r="G126"/>
      <c r="I126"/>
      <c r="J126"/>
      <c r="K126"/>
      <c r="L126"/>
      <c r="M126"/>
      <c r="N126"/>
      <c r="O126"/>
      <c r="P126"/>
      <c r="Q126"/>
      <c r="R126"/>
      <c r="S126"/>
    </row>
    <row r="127" spans="1:19" s="18" customFormat="1" ht="21.75" customHeight="1">
      <c r="A127"/>
      <c r="B127"/>
      <c r="C127"/>
      <c r="D127"/>
      <c r="E127"/>
      <c r="F127"/>
      <c r="G127"/>
      <c r="I127"/>
      <c r="J127"/>
      <c r="K127"/>
      <c r="L127"/>
      <c r="M127"/>
      <c r="N127"/>
      <c r="O127"/>
      <c r="P127"/>
      <c r="Q127"/>
      <c r="R127"/>
      <c r="S127"/>
    </row>
    <row r="128" spans="1:19" s="18" customFormat="1" ht="41.25" customHeight="1">
      <c r="A128"/>
      <c r="B128"/>
      <c r="C128"/>
      <c r="D128"/>
      <c r="E128"/>
      <c r="F128"/>
      <c r="G128"/>
      <c r="I128"/>
      <c r="J128"/>
      <c r="K128"/>
      <c r="L128"/>
      <c r="M128"/>
      <c r="N128"/>
      <c r="O128"/>
      <c r="P128"/>
      <c r="Q128"/>
      <c r="R128"/>
      <c r="S128"/>
    </row>
    <row r="129" spans="1:19" s="18" customFormat="1" ht="42" customHeight="1">
      <c r="A129"/>
      <c r="B129"/>
      <c r="C129"/>
      <c r="D129"/>
      <c r="E129"/>
      <c r="F129"/>
      <c r="G129"/>
      <c r="I129"/>
      <c r="J129"/>
      <c r="K129"/>
      <c r="L129"/>
      <c r="M129"/>
      <c r="N129"/>
      <c r="O129"/>
      <c r="P129"/>
      <c r="Q129"/>
      <c r="R129"/>
      <c r="S129"/>
    </row>
    <row r="130" spans="1:19" s="18" customFormat="1" ht="42.75" customHeight="1">
      <c r="A130"/>
      <c r="B130"/>
      <c r="C130"/>
      <c r="D130"/>
      <c r="E130"/>
      <c r="F130"/>
      <c r="G130"/>
      <c r="I130"/>
      <c r="J130"/>
      <c r="K130"/>
      <c r="L130"/>
      <c r="M130"/>
      <c r="N130"/>
      <c r="O130"/>
      <c r="P130"/>
      <c r="Q130"/>
      <c r="R130"/>
      <c r="S130"/>
    </row>
    <row r="131" spans="1:19" s="18" customFormat="1" ht="42" customHeight="1">
      <c r="A131"/>
      <c r="B131"/>
      <c r="C131"/>
      <c r="D131"/>
      <c r="E131"/>
      <c r="F131"/>
      <c r="G131"/>
      <c r="I131"/>
      <c r="J131"/>
      <c r="K131"/>
      <c r="L131"/>
      <c r="M131"/>
      <c r="N131"/>
      <c r="O131"/>
      <c r="P131"/>
      <c r="Q131"/>
      <c r="R131"/>
      <c r="S131"/>
    </row>
    <row r="132" spans="1:19" s="18" customFormat="1" ht="38.25" customHeight="1">
      <c r="A132"/>
      <c r="B132"/>
      <c r="C132"/>
      <c r="D132"/>
      <c r="E132"/>
      <c r="F132"/>
      <c r="G132"/>
      <c r="I132"/>
      <c r="J132"/>
      <c r="K132"/>
      <c r="L132"/>
      <c r="M132"/>
      <c r="N132"/>
      <c r="O132"/>
      <c r="P132"/>
      <c r="Q132"/>
      <c r="R132"/>
      <c r="S132"/>
    </row>
    <row r="133" spans="1:19" s="18" customFormat="1" ht="41.25" customHeight="1">
      <c r="A133"/>
      <c r="B133"/>
      <c r="C133"/>
      <c r="D133"/>
      <c r="E133"/>
      <c r="F133"/>
      <c r="G133"/>
      <c r="I133"/>
      <c r="J133"/>
      <c r="K133"/>
      <c r="L133"/>
      <c r="M133"/>
      <c r="N133"/>
      <c r="O133"/>
      <c r="P133"/>
      <c r="Q133"/>
      <c r="R133"/>
      <c r="S133"/>
    </row>
    <row r="134" spans="1:19" s="18" customFormat="1" ht="41.25" customHeight="1">
      <c r="A134"/>
      <c r="B134"/>
      <c r="C134"/>
      <c r="D134"/>
      <c r="E134"/>
      <c r="F134"/>
      <c r="G134"/>
      <c r="I134"/>
      <c r="J134"/>
      <c r="K134"/>
      <c r="L134"/>
      <c r="M134"/>
      <c r="N134"/>
      <c r="O134"/>
      <c r="P134"/>
      <c r="Q134"/>
      <c r="R134"/>
      <c r="S134"/>
    </row>
    <row r="135" spans="1:19" s="18" customFormat="1" ht="40.5" customHeight="1">
      <c r="A135"/>
      <c r="B135"/>
      <c r="C135"/>
      <c r="D135"/>
      <c r="E135"/>
      <c r="F135"/>
      <c r="G135"/>
      <c r="I135"/>
      <c r="J135"/>
      <c r="K135"/>
      <c r="L135"/>
      <c r="M135"/>
      <c r="N135"/>
      <c r="O135"/>
      <c r="P135"/>
      <c r="Q135"/>
      <c r="R135"/>
      <c r="S135"/>
    </row>
    <row r="136" spans="1:19" s="18" customFormat="1" ht="40.5" customHeight="1">
      <c r="A136"/>
      <c r="B136"/>
      <c r="C136"/>
      <c r="D136"/>
      <c r="E136"/>
      <c r="F136"/>
      <c r="G136"/>
      <c r="I136"/>
      <c r="J136"/>
      <c r="K136"/>
      <c r="L136"/>
      <c r="M136"/>
      <c r="N136"/>
      <c r="O136"/>
      <c r="P136"/>
      <c r="Q136"/>
      <c r="R136"/>
      <c r="S136"/>
    </row>
    <row r="137" spans="1:19" s="18" customFormat="1" ht="28.5" customHeight="1">
      <c r="A137"/>
      <c r="B137"/>
      <c r="C137"/>
      <c r="D137"/>
      <c r="E137"/>
      <c r="F137"/>
      <c r="G137"/>
      <c r="I137"/>
      <c r="J137"/>
      <c r="K137"/>
      <c r="L137"/>
      <c r="M137"/>
      <c r="N137"/>
      <c r="O137"/>
      <c r="P137"/>
      <c r="Q137"/>
      <c r="R137"/>
      <c r="S137"/>
    </row>
    <row r="138" spans="1:19" s="18" customFormat="1" ht="26.25" customHeight="1">
      <c r="A138"/>
      <c r="B138"/>
      <c r="C138"/>
      <c r="D138"/>
      <c r="E138"/>
      <c r="F138"/>
      <c r="G138"/>
      <c r="I138"/>
      <c r="J138"/>
      <c r="K138"/>
      <c r="L138"/>
      <c r="M138"/>
      <c r="N138"/>
      <c r="O138"/>
      <c r="P138"/>
      <c r="Q138"/>
      <c r="R138"/>
      <c r="S138"/>
    </row>
    <row r="139" spans="1:19" s="18" customFormat="1" ht="27" customHeight="1">
      <c r="A139"/>
      <c r="B139"/>
      <c r="C139"/>
      <c r="D139"/>
      <c r="E139"/>
      <c r="F139"/>
      <c r="G139"/>
      <c r="I139"/>
      <c r="J139"/>
      <c r="K139"/>
      <c r="L139"/>
      <c r="M139"/>
      <c r="N139"/>
      <c r="O139"/>
      <c r="P139"/>
      <c r="Q139"/>
      <c r="R139"/>
      <c r="S139"/>
    </row>
    <row r="140" spans="1:19" s="18" customFormat="1">
      <c r="A140"/>
      <c r="B140"/>
      <c r="C140"/>
      <c r="D140"/>
      <c r="E140"/>
      <c r="F140"/>
      <c r="G140"/>
      <c r="I140"/>
      <c r="J140"/>
      <c r="K140"/>
      <c r="L140"/>
      <c r="M140"/>
      <c r="N140"/>
      <c r="O140"/>
      <c r="P140"/>
      <c r="Q140"/>
      <c r="R140"/>
      <c r="S140"/>
    </row>
    <row r="141" spans="1:19" s="18" customFormat="1">
      <c r="A141"/>
      <c r="B141"/>
      <c r="C141"/>
      <c r="D141"/>
      <c r="E141"/>
      <c r="F141"/>
      <c r="G141"/>
      <c r="I141"/>
      <c r="J141"/>
      <c r="K141"/>
      <c r="L141"/>
      <c r="M141"/>
      <c r="N141"/>
      <c r="O141"/>
      <c r="P141"/>
      <c r="Q141"/>
      <c r="R141"/>
      <c r="S141"/>
    </row>
    <row r="142" spans="1:19" s="18" customFormat="1">
      <c r="A142"/>
      <c r="B142"/>
      <c r="C142"/>
      <c r="D142"/>
      <c r="E142"/>
      <c r="F142"/>
      <c r="G142"/>
      <c r="I142"/>
      <c r="J142"/>
      <c r="K142"/>
      <c r="L142"/>
      <c r="M142"/>
      <c r="N142"/>
      <c r="O142"/>
      <c r="P142"/>
      <c r="Q142"/>
      <c r="R142"/>
      <c r="S142"/>
    </row>
    <row r="143" spans="1:19" s="18" customFormat="1">
      <c r="A143"/>
      <c r="B143"/>
      <c r="C143"/>
      <c r="D143"/>
      <c r="E143"/>
      <c r="F143"/>
      <c r="G143"/>
      <c r="I143"/>
      <c r="J143"/>
      <c r="K143"/>
      <c r="L143"/>
      <c r="M143"/>
      <c r="N143"/>
      <c r="O143"/>
      <c r="P143"/>
      <c r="Q143"/>
      <c r="R143"/>
      <c r="S143"/>
    </row>
    <row r="144" spans="1:19" s="18" customFormat="1">
      <c r="A144"/>
      <c r="B144"/>
      <c r="C144"/>
      <c r="D144"/>
      <c r="E144"/>
      <c r="F144"/>
      <c r="G144"/>
      <c r="I144"/>
      <c r="J144"/>
      <c r="K144"/>
      <c r="L144"/>
      <c r="M144"/>
      <c r="N144"/>
      <c r="O144"/>
      <c r="P144"/>
      <c r="Q144"/>
      <c r="R144"/>
      <c r="S144"/>
    </row>
    <row r="145" spans="1:19" s="18" customFormat="1">
      <c r="A145"/>
      <c r="B145"/>
      <c r="C145"/>
      <c r="D145"/>
      <c r="E145"/>
      <c r="F145"/>
      <c r="G145"/>
      <c r="I145"/>
      <c r="J145"/>
      <c r="K145"/>
      <c r="L145"/>
      <c r="M145"/>
      <c r="N145"/>
      <c r="O145"/>
      <c r="P145"/>
      <c r="Q145"/>
      <c r="R145"/>
      <c r="S145"/>
    </row>
    <row r="146" spans="1:19" s="18" customFormat="1">
      <c r="A146"/>
      <c r="B146"/>
      <c r="C146"/>
      <c r="D146"/>
      <c r="E146"/>
      <c r="F146"/>
      <c r="G146"/>
      <c r="I146"/>
      <c r="J146"/>
      <c r="K146"/>
      <c r="L146"/>
      <c r="M146"/>
      <c r="N146"/>
      <c r="O146"/>
      <c r="P146"/>
      <c r="Q146"/>
      <c r="R146"/>
      <c r="S146"/>
    </row>
    <row r="147" spans="1:19" s="18" customFormat="1">
      <c r="A147"/>
      <c r="B147"/>
      <c r="C147"/>
      <c r="D147"/>
      <c r="E147"/>
      <c r="F147"/>
      <c r="G147"/>
      <c r="I147"/>
      <c r="J147"/>
      <c r="K147"/>
      <c r="L147"/>
      <c r="M147"/>
      <c r="N147"/>
      <c r="O147"/>
      <c r="P147"/>
      <c r="Q147"/>
      <c r="R147"/>
      <c r="S147"/>
    </row>
    <row r="148" spans="1:19" s="18" customFormat="1" ht="18.75" customHeight="1">
      <c r="A148"/>
      <c r="B148"/>
      <c r="C148"/>
      <c r="D148"/>
      <c r="E148"/>
      <c r="F148"/>
      <c r="G148"/>
      <c r="I148"/>
      <c r="J148"/>
      <c r="K148"/>
      <c r="L148"/>
      <c r="M148"/>
      <c r="N148"/>
      <c r="O148"/>
      <c r="P148"/>
      <c r="Q148"/>
      <c r="R148"/>
      <c r="S148"/>
    </row>
    <row r="149" spans="1:19" s="18" customFormat="1" ht="14.25" customHeight="1">
      <c r="A149"/>
      <c r="B149"/>
      <c r="C149"/>
      <c r="D149"/>
      <c r="E149"/>
      <c r="F149"/>
      <c r="G149"/>
      <c r="I149"/>
      <c r="J149"/>
      <c r="K149"/>
      <c r="L149"/>
      <c r="M149"/>
      <c r="N149"/>
      <c r="O149"/>
      <c r="P149"/>
      <c r="Q149"/>
      <c r="R149"/>
      <c r="S149"/>
    </row>
    <row r="150" spans="1:19" s="18" customFormat="1" ht="17.25" customHeight="1">
      <c r="A150"/>
      <c r="B150"/>
      <c r="C150"/>
      <c r="D150"/>
      <c r="E150"/>
      <c r="F150"/>
      <c r="G150"/>
      <c r="I150"/>
      <c r="J150"/>
      <c r="K150"/>
      <c r="L150"/>
      <c r="M150"/>
      <c r="N150"/>
      <c r="O150"/>
      <c r="P150"/>
      <c r="Q150"/>
      <c r="R150"/>
      <c r="S150"/>
    </row>
    <row r="151" spans="1:19" s="18" customFormat="1">
      <c r="A151"/>
      <c r="B151"/>
      <c r="C151"/>
      <c r="D151"/>
      <c r="E151"/>
      <c r="F151"/>
      <c r="G151"/>
      <c r="I151"/>
      <c r="J151"/>
      <c r="K151"/>
      <c r="L151"/>
      <c r="M151"/>
      <c r="N151"/>
      <c r="O151"/>
      <c r="P151"/>
      <c r="Q151"/>
      <c r="R151"/>
      <c r="S151"/>
    </row>
    <row r="152" spans="1:19" s="18" customFormat="1">
      <c r="A152"/>
      <c r="B152"/>
      <c r="C152"/>
      <c r="D152"/>
      <c r="E152"/>
      <c r="F152"/>
      <c r="G152"/>
      <c r="I152"/>
      <c r="J152"/>
      <c r="K152"/>
      <c r="L152"/>
      <c r="M152"/>
      <c r="N152"/>
      <c r="O152"/>
      <c r="P152"/>
      <c r="Q152"/>
      <c r="R152"/>
      <c r="S152"/>
    </row>
    <row r="153" spans="1:19" s="18" customFormat="1" ht="14.25" customHeight="1">
      <c r="A153"/>
      <c r="B153"/>
      <c r="C153"/>
      <c r="D153"/>
      <c r="E153"/>
      <c r="F153"/>
      <c r="G153"/>
      <c r="I153"/>
      <c r="J153"/>
      <c r="K153"/>
      <c r="L153"/>
      <c r="M153"/>
      <c r="N153"/>
      <c r="O153"/>
      <c r="P153"/>
      <c r="Q153"/>
      <c r="R153"/>
      <c r="S153"/>
    </row>
    <row r="154" spans="1:19" s="18" customFormat="1" ht="15" customHeight="1">
      <c r="A154"/>
      <c r="B154"/>
      <c r="C154"/>
      <c r="D154"/>
      <c r="E154"/>
      <c r="F154"/>
      <c r="G154"/>
      <c r="I154"/>
      <c r="J154"/>
      <c r="K154"/>
      <c r="L154"/>
      <c r="M154"/>
      <c r="N154"/>
      <c r="O154"/>
      <c r="P154"/>
      <c r="Q154"/>
      <c r="R154"/>
      <c r="S154"/>
    </row>
    <row r="155" spans="1:19" s="18" customFormat="1" ht="16.5" customHeight="1">
      <c r="A155"/>
      <c r="B155"/>
      <c r="C155"/>
      <c r="D155"/>
      <c r="E155"/>
      <c r="F155"/>
      <c r="G155"/>
      <c r="I155"/>
      <c r="J155"/>
      <c r="K155"/>
      <c r="L155"/>
      <c r="M155"/>
      <c r="N155"/>
      <c r="O155"/>
      <c r="P155"/>
      <c r="Q155"/>
      <c r="R155"/>
      <c r="S155"/>
    </row>
    <row r="156" spans="1:19" s="18" customFormat="1" ht="15.75" customHeight="1">
      <c r="A156"/>
      <c r="B156"/>
      <c r="C156"/>
      <c r="D156"/>
      <c r="E156"/>
      <c r="F156"/>
      <c r="G156"/>
      <c r="I156"/>
      <c r="J156"/>
      <c r="K156"/>
      <c r="L156"/>
      <c r="M156"/>
      <c r="N156"/>
      <c r="O156"/>
      <c r="P156"/>
      <c r="Q156"/>
      <c r="R156"/>
      <c r="S156"/>
    </row>
    <row r="157" spans="1:19" s="18" customFormat="1">
      <c r="A157"/>
      <c r="B157"/>
      <c r="C157"/>
      <c r="D157"/>
      <c r="E157"/>
      <c r="F157"/>
      <c r="G157"/>
      <c r="I157"/>
      <c r="J157"/>
      <c r="K157"/>
      <c r="L157"/>
      <c r="M157"/>
      <c r="N157"/>
      <c r="O157"/>
      <c r="P157"/>
      <c r="Q157"/>
      <c r="R157"/>
      <c r="S157"/>
    </row>
    <row r="158" spans="1:19" s="18" customFormat="1" ht="114" customHeight="1">
      <c r="A158"/>
      <c r="B158"/>
      <c r="C158"/>
      <c r="D158"/>
      <c r="E158"/>
      <c r="F158"/>
      <c r="G158"/>
      <c r="I158"/>
      <c r="J158"/>
      <c r="K158"/>
      <c r="L158"/>
      <c r="M158"/>
      <c r="N158"/>
      <c r="O158"/>
      <c r="P158"/>
      <c r="Q158"/>
      <c r="R158"/>
      <c r="S158"/>
    </row>
    <row r="159" spans="1:19" s="18" customFormat="1" ht="87" customHeight="1">
      <c r="A159"/>
      <c r="B159"/>
      <c r="C159"/>
      <c r="D159"/>
      <c r="E159"/>
      <c r="F159"/>
      <c r="G159"/>
      <c r="I159"/>
      <c r="J159"/>
      <c r="K159"/>
      <c r="L159"/>
      <c r="M159"/>
      <c r="N159"/>
      <c r="O159"/>
      <c r="P159"/>
      <c r="Q159"/>
      <c r="R159"/>
      <c r="S159"/>
    </row>
    <row r="160" spans="1:19" s="18" customFormat="1">
      <c r="A160"/>
      <c r="B160"/>
      <c r="C160"/>
      <c r="D160"/>
      <c r="E160"/>
      <c r="F160"/>
      <c r="G160"/>
      <c r="I160"/>
      <c r="J160"/>
      <c r="K160"/>
      <c r="L160"/>
      <c r="M160"/>
      <c r="N160"/>
      <c r="O160"/>
      <c r="P160"/>
      <c r="Q160"/>
      <c r="R160"/>
      <c r="S160"/>
    </row>
    <row r="161" spans="1:19" s="18" customFormat="1">
      <c r="A161"/>
      <c r="B161"/>
      <c r="C161"/>
      <c r="D161"/>
      <c r="E161"/>
      <c r="F161"/>
      <c r="G161"/>
      <c r="I161"/>
      <c r="J161"/>
      <c r="K161"/>
      <c r="L161"/>
      <c r="M161"/>
      <c r="N161"/>
      <c r="O161"/>
      <c r="P161"/>
      <c r="Q161"/>
      <c r="R161"/>
      <c r="S161"/>
    </row>
  </sheetData>
  <mergeCells count="4">
    <mergeCell ref="A1:E1"/>
    <mergeCell ref="A7:Q7"/>
    <mergeCell ref="A8:Q8"/>
    <mergeCell ref="A9:O9"/>
  </mergeCells>
  <pageMargins left="0.7" right="0.7" top="0.75" bottom="0.75" header="0.3" footer="0.3"/>
  <pageSetup paperSize="9" scale="87" fitToHeight="0"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3"/>
  <sheetViews>
    <sheetView workbookViewId="0">
      <selection activeCell="I6" sqref="I6"/>
    </sheetView>
  </sheetViews>
  <sheetFormatPr defaultRowHeight="14.25"/>
  <cols>
    <col min="1" max="1" width="5.75" customWidth="1"/>
    <col min="2" max="2" width="5.875" customWidth="1"/>
    <col min="3" max="3" width="7.625" customWidth="1"/>
    <col min="4" max="4" width="19.375" customWidth="1"/>
    <col min="8" max="8" width="9" style="70"/>
  </cols>
  <sheetData>
    <row r="1" spans="1:19">
      <c r="A1" s="17"/>
      <c r="I1" s="18"/>
      <c r="J1" s="18"/>
    </row>
    <row r="2" spans="1:19" ht="14.25" customHeight="1">
      <c r="A2" s="115"/>
      <c r="B2" s="115"/>
      <c r="C2" s="115"/>
      <c r="D2" s="115"/>
      <c r="E2" s="115"/>
      <c r="F2" s="115"/>
      <c r="G2" s="115"/>
      <c r="H2" s="115"/>
      <c r="I2" s="115"/>
      <c r="J2" s="115"/>
      <c r="K2" s="115"/>
      <c r="L2" s="115"/>
      <c r="M2" s="1"/>
      <c r="N2" s="1"/>
      <c r="O2" s="1"/>
      <c r="P2" s="1"/>
      <c r="S2" s="16"/>
    </row>
    <row r="3" spans="1:19">
      <c r="A3" s="20"/>
      <c r="B3" s="1"/>
      <c r="C3" s="19"/>
      <c r="D3" s="19"/>
      <c r="E3" s="19"/>
      <c r="F3" s="21"/>
      <c r="G3" s="2"/>
      <c r="H3" s="71"/>
      <c r="I3" s="3"/>
      <c r="J3" s="22"/>
      <c r="K3" s="1"/>
      <c r="L3" s="1"/>
      <c r="M3" s="1"/>
      <c r="N3" s="1"/>
      <c r="O3" s="1"/>
      <c r="P3" s="1"/>
      <c r="S3" s="16"/>
    </row>
    <row r="4" spans="1:19">
      <c r="A4" s="20"/>
      <c r="B4" s="1"/>
      <c r="C4" s="19"/>
      <c r="D4" s="19"/>
      <c r="E4" s="19"/>
      <c r="F4" s="21"/>
      <c r="G4" s="2"/>
      <c r="H4" s="71"/>
      <c r="I4" s="3"/>
      <c r="J4" s="22"/>
      <c r="K4" s="1"/>
      <c r="L4" s="1"/>
      <c r="M4" s="1"/>
      <c r="N4" s="1"/>
      <c r="O4" s="1"/>
      <c r="P4" s="1"/>
      <c r="S4" s="16"/>
    </row>
    <row r="5" spans="1:19">
      <c r="A5" s="23"/>
      <c r="B5" s="1"/>
      <c r="C5" s="19"/>
      <c r="D5" s="19"/>
      <c r="E5" s="19"/>
      <c r="F5" s="21"/>
      <c r="G5" s="2"/>
      <c r="H5" s="71"/>
      <c r="I5" s="3"/>
      <c r="J5" s="22"/>
      <c r="K5" s="1"/>
      <c r="L5" s="1"/>
      <c r="M5" s="1"/>
      <c r="N5" s="1"/>
      <c r="O5" s="1"/>
      <c r="P5" s="1"/>
      <c r="S5" s="16"/>
    </row>
    <row r="6" spans="1:19">
      <c r="A6" s="23"/>
      <c r="B6" s="24"/>
      <c r="C6" s="23"/>
      <c r="D6" s="23"/>
      <c r="E6" s="23"/>
      <c r="F6" s="25"/>
      <c r="G6" s="26"/>
      <c r="H6" s="72"/>
      <c r="I6" s="27"/>
      <c r="J6" s="28"/>
      <c r="K6" s="24"/>
      <c r="L6" s="24"/>
      <c r="M6" s="24"/>
      <c r="N6" s="24"/>
      <c r="O6" s="24"/>
      <c r="P6" s="24"/>
      <c r="Q6" s="17"/>
      <c r="R6" s="17"/>
      <c r="S6" s="29"/>
    </row>
    <row r="7" spans="1:19">
      <c r="A7" s="23"/>
      <c r="B7" s="24"/>
      <c r="C7" s="23"/>
      <c r="D7" s="23"/>
      <c r="E7" s="23"/>
      <c r="F7" s="25"/>
      <c r="G7" s="26"/>
      <c r="H7" s="72"/>
      <c r="I7" s="27"/>
      <c r="J7" s="28"/>
      <c r="K7" s="24"/>
      <c r="L7" s="24"/>
      <c r="M7" s="24"/>
      <c r="N7" s="24"/>
      <c r="O7" s="24"/>
      <c r="P7" s="24"/>
      <c r="Q7" s="17"/>
      <c r="R7" s="17"/>
      <c r="S7" s="29"/>
    </row>
    <row r="8" spans="1:19">
      <c r="A8" s="23"/>
      <c r="B8" s="24"/>
      <c r="C8" s="23"/>
      <c r="D8" s="23"/>
      <c r="E8" s="23"/>
      <c r="F8" s="25"/>
      <c r="G8" s="26"/>
      <c r="H8" s="72"/>
      <c r="I8" s="27"/>
      <c r="J8" s="28"/>
      <c r="K8" s="24"/>
      <c r="L8" s="24"/>
      <c r="M8" s="24"/>
      <c r="N8" s="24"/>
      <c r="O8" s="24"/>
      <c r="P8" s="24"/>
      <c r="Q8" s="17"/>
      <c r="R8" s="17"/>
      <c r="S8" s="29"/>
    </row>
    <row r="9" spans="1:19">
      <c r="A9" s="23"/>
      <c r="B9" s="24"/>
      <c r="C9" s="23"/>
      <c r="D9" s="23"/>
      <c r="E9" s="23"/>
      <c r="F9" s="25"/>
      <c r="G9" s="26"/>
      <c r="H9" s="72"/>
      <c r="I9" s="27"/>
      <c r="J9" s="28"/>
      <c r="K9" s="24"/>
      <c r="L9" s="24"/>
      <c r="M9" s="24"/>
      <c r="N9" s="24"/>
      <c r="O9" s="24"/>
      <c r="P9" s="24"/>
      <c r="Q9" s="17"/>
      <c r="R9" s="17"/>
      <c r="S9" s="29"/>
    </row>
    <row r="10" spans="1:19">
      <c r="A10" s="17"/>
      <c r="I10" s="18"/>
      <c r="J10" s="18"/>
    </row>
    <row r="11" spans="1:19">
      <c r="A11" s="17"/>
      <c r="I11" s="18"/>
      <c r="J11" s="18"/>
    </row>
    <row r="12" spans="1:19">
      <c r="A12" s="30"/>
      <c r="B12" s="17"/>
      <c r="C12" s="17"/>
      <c r="D12" s="17"/>
      <c r="E12" s="17"/>
      <c r="F12" s="17"/>
      <c r="G12" s="17"/>
      <c r="H12" s="73"/>
      <c r="I12" s="18"/>
      <c r="J12" s="18"/>
    </row>
    <row r="13" spans="1:19">
      <c r="I13" s="18"/>
      <c r="J13" s="18"/>
    </row>
  </sheetData>
  <mergeCells count="1">
    <mergeCell ref="A2:L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4:S47"/>
  <sheetViews>
    <sheetView topLeftCell="A42" workbookViewId="0">
      <selection activeCell="H55" sqref="H55"/>
    </sheetView>
  </sheetViews>
  <sheetFormatPr defaultRowHeight="14.25"/>
  <sheetData>
    <row r="14" spans="1:19" ht="127.5">
      <c r="A14" s="31" t="s">
        <v>6</v>
      </c>
      <c r="B14" s="5" t="s">
        <v>7</v>
      </c>
      <c r="C14" s="4" t="s">
        <v>8</v>
      </c>
      <c r="D14" s="32" t="s">
        <v>35</v>
      </c>
      <c r="E14" s="32" t="s">
        <v>9</v>
      </c>
      <c r="F14" s="5" t="s">
        <v>134</v>
      </c>
      <c r="G14" s="33" t="s">
        <v>10</v>
      </c>
      <c r="H14" s="34" t="s">
        <v>36</v>
      </c>
      <c r="I14" s="34" t="s">
        <v>37</v>
      </c>
      <c r="J14" s="35" t="s">
        <v>38</v>
      </c>
      <c r="K14" s="36" t="s">
        <v>39</v>
      </c>
      <c r="L14" s="36" t="s">
        <v>40</v>
      </c>
      <c r="M14" s="37" t="s">
        <v>17</v>
      </c>
      <c r="N14" s="38" t="s">
        <v>41</v>
      </c>
      <c r="O14" s="38" t="s">
        <v>19</v>
      </c>
      <c r="P14" s="38" t="s">
        <v>42</v>
      </c>
      <c r="Q14" s="39" t="s">
        <v>43</v>
      </c>
      <c r="R14" s="39" t="s">
        <v>44</v>
      </c>
      <c r="S14" s="40" t="s">
        <v>23</v>
      </c>
    </row>
    <row r="15" spans="1:19" ht="409.5">
      <c r="A15" s="41">
        <v>200</v>
      </c>
      <c r="B15" s="54"/>
      <c r="C15" s="8" t="s">
        <v>24</v>
      </c>
      <c r="D15" s="55" t="s">
        <v>45</v>
      </c>
      <c r="E15" s="56" t="s">
        <v>46</v>
      </c>
      <c r="F15" s="41"/>
      <c r="G15" s="42"/>
      <c r="H15" s="42" t="s">
        <v>25</v>
      </c>
      <c r="I15" s="42" t="s">
        <v>25</v>
      </c>
      <c r="J15" s="53" t="s">
        <v>25</v>
      </c>
      <c r="K15" s="43" t="s">
        <v>25</v>
      </c>
      <c r="L15" s="43" t="s">
        <v>25</v>
      </c>
      <c r="M15" s="41" t="s">
        <v>25</v>
      </c>
      <c r="N15" s="43" t="s">
        <v>25</v>
      </c>
      <c r="O15" s="41" t="s">
        <v>25</v>
      </c>
      <c r="P15" s="41" t="s">
        <v>25</v>
      </c>
      <c r="Q15" s="44" t="s">
        <v>135</v>
      </c>
      <c r="R15" s="44" t="s">
        <v>135</v>
      </c>
      <c r="S15" s="57"/>
    </row>
    <row r="16" spans="1:19" ht="76.5">
      <c r="A16" s="41"/>
      <c r="B16" s="54" t="s">
        <v>47</v>
      </c>
      <c r="C16" s="8" t="s">
        <v>24</v>
      </c>
      <c r="D16" s="46" t="s">
        <v>48</v>
      </c>
      <c r="E16" s="58"/>
      <c r="F16" s="41">
        <v>22401</v>
      </c>
      <c r="G16" s="42" t="s">
        <v>49</v>
      </c>
      <c r="H16" s="42"/>
      <c r="I16" s="42" t="s">
        <v>50</v>
      </c>
      <c r="J16" s="54">
        <v>15</v>
      </c>
      <c r="K16" s="41"/>
      <c r="L16" s="41"/>
      <c r="M16" s="41"/>
      <c r="N16" s="41"/>
      <c r="O16" s="41"/>
      <c r="P16" s="47"/>
      <c r="Q16" s="48"/>
      <c r="R16" s="48"/>
      <c r="S16" s="45"/>
    </row>
    <row r="17" spans="1:19" ht="76.5">
      <c r="A17" s="41"/>
      <c r="B17" s="54" t="s">
        <v>51</v>
      </c>
      <c r="C17" s="8" t="s">
        <v>24</v>
      </c>
      <c r="D17" s="46" t="s">
        <v>48</v>
      </c>
      <c r="E17" s="58"/>
      <c r="F17" s="41">
        <v>22402</v>
      </c>
      <c r="G17" s="42" t="s">
        <v>52</v>
      </c>
      <c r="H17" s="42"/>
      <c r="I17" s="42" t="s">
        <v>53</v>
      </c>
      <c r="J17" s="54">
        <v>25</v>
      </c>
      <c r="K17" s="41"/>
      <c r="L17" s="41"/>
      <c r="M17" s="41"/>
      <c r="N17" s="41"/>
      <c r="O17" s="41"/>
      <c r="P17" s="41"/>
      <c r="Q17" s="46"/>
      <c r="R17" s="46"/>
      <c r="S17" s="45"/>
    </row>
    <row r="18" spans="1:19" ht="89.25">
      <c r="A18" s="41"/>
      <c r="B18" s="54" t="s">
        <v>54</v>
      </c>
      <c r="C18" s="8" t="s">
        <v>24</v>
      </c>
      <c r="D18" s="46" t="s">
        <v>55</v>
      </c>
      <c r="E18" s="58"/>
      <c r="F18" s="41">
        <v>22403</v>
      </c>
      <c r="G18" s="42" t="s">
        <v>56</v>
      </c>
      <c r="H18" s="42"/>
      <c r="I18" s="42" t="s">
        <v>57</v>
      </c>
      <c r="J18" s="54">
        <v>25</v>
      </c>
      <c r="K18" s="41"/>
      <c r="L18" s="41"/>
      <c r="M18" s="41"/>
      <c r="N18" s="41"/>
      <c r="O18" s="41"/>
      <c r="P18" s="41"/>
      <c r="Q18" s="46"/>
      <c r="R18" s="46"/>
      <c r="S18" s="45"/>
    </row>
    <row r="19" spans="1:19" ht="191.25">
      <c r="A19" s="41"/>
      <c r="B19" s="54" t="s">
        <v>58</v>
      </c>
      <c r="C19" s="8" t="s">
        <v>24</v>
      </c>
      <c r="D19" s="46" t="s">
        <v>59</v>
      </c>
      <c r="E19" s="58"/>
      <c r="F19" s="41">
        <v>22404</v>
      </c>
      <c r="G19" s="42" t="s">
        <v>60</v>
      </c>
      <c r="H19" s="42"/>
      <c r="I19" s="42" t="s">
        <v>53</v>
      </c>
      <c r="J19" s="54">
        <v>13</v>
      </c>
      <c r="K19" s="41"/>
      <c r="L19" s="41"/>
      <c r="M19" s="41"/>
      <c r="N19" s="41"/>
      <c r="O19" s="41"/>
      <c r="P19" s="41"/>
      <c r="Q19" s="46"/>
      <c r="R19" s="46"/>
      <c r="S19" s="45"/>
    </row>
    <row r="20" spans="1:19">
      <c r="A20" s="41"/>
      <c r="B20" s="54" t="s">
        <v>61</v>
      </c>
      <c r="C20" s="8" t="s">
        <v>24</v>
      </c>
      <c r="D20" s="46" t="s">
        <v>62</v>
      </c>
      <c r="E20" s="58"/>
      <c r="F20" s="41">
        <v>22405</v>
      </c>
      <c r="G20" s="42"/>
      <c r="H20" s="42"/>
      <c r="I20" s="42" t="s">
        <v>63</v>
      </c>
      <c r="J20" s="54">
        <v>15</v>
      </c>
      <c r="K20" s="41"/>
      <c r="L20" s="41"/>
      <c r="M20" s="41"/>
      <c r="N20" s="41"/>
      <c r="O20" s="41"/>
      <c r="P20" s="41"/>
      <c r="Q20" s="46"/>
      <c r="R20" s="46"/>
      <c r="S20" s="45"/>
    </row>
    <row r="21" spans="1:19" ht="38.25">
      <c r="A21" s="41"/>
      <c r="B21" s="54" t="s">
        <v>64</v>
      </c>
      <c r="C21" s="8" t="s">
        <v>24</v>
      </c>
      <c r="D21" s="46" t="s">
        <v>65</v>
      </c>
      <c r="E21" s="58"/>
      <c r="F21" s="41">
        <v>22406</v>
      </c>
      <c r="G21" s="42"/>
      <c r="H21" s="42"/>
      <c r="I21" s="42" t="s">
        <v>66</v>
      </c>
      <c r="J21" s="54">
        <v>7</v>
      </c>
      <c r="K21" s="41"/>
      <c r="L21" s="41"/>
      <c r="M21" s="41"/>
      <c r="N21" s="41"/>
      <c r="O21" s="43"/>
      <c r="P21" s="43"/>
      <c r="Q21" s="46"/>
      <c r="R21" s="46"/>
      <c r="S21" s="45"/>
    </row>
    <row r="22" spans="1:19" ht="127.5">
      <c r="A22" s="41"/>
      <c r="B22" s="54" t="s">
        <v>67</v>
      </c>
      <c r="C22" s="8" t="s">
        <v>24</v>
      </c>
      <c r="D22" s="46" t="s">
        <v>68</v>
      </c>
      <c r="E22" s="58"/>
      <c r="F22" s="41">
        <v>22407</v>
      </c>
      <c r="G22" s="42" t="s">
        <v>69</v>
      </c>
      <c r="H22" s="42"/>
      <c r="I22" s="42" t="s">
        <v>70</v>
      </c>
      <c r="J22" s="54">
        <v>9</v>
      </c>
      <c r="K22" s="41"/>
      <c r="L22" s="41"/>
      <c r="M22" s="41"/>
      <c r="N22" s="41"/>
      <c r="O22" s="41"/>
      <c r="P22" s="41"/>
      <c r="Q22" s="46"/>
      <c r="R22" s="46"/>
      <c r="S22" s="45"/>
    </row>
    <row r="23" spans="1:19" ht="38.25">
      <c r="A23" s="41"/>
      <c r="B23" s="54" t="s">
        <v>71</v>
      </c>
      <c r="C23" s="8" t="s">
        <v>24</v>
      </c>
      <c r="D23" s="46" t="s">
        <v>72</v>
      </c>
      <c r="E23" s="58"/>
      <c r="F23" s="41"/>
      <c r="G23" s="59"/>
      <c r="H23" s="59"/>
      <c r="I23" s="42" t="s">
        <v>73</v>
      </c>
      <c r="J23" s="54">
        <v>3</v>
      </c>
      <c r="K23" s="41"/>
      <c r="L23" s="41"/>
      <c r="M23" s="41"/>
      <c r="N23" s="41"/>
      <c r="O23" s="41"/>
      <c r="P23" s="41"/>
      <c r="Q23" s="46"/>
      <c r="R23" s="46"/>
      <c r="S23" s="45"/>
    </row>
    <row r="24" spans="1:19" ht="25.5">
      <c r="A24" s="41"/>
      <c r="B24" s="54" t="s">
        <v>74</v>
      </c>
      <c r="C24" s="8" t="s">
        <v>24</v>
      </c>
      <c r="D24" s="46" t="s">
        <v>75</v>
      </c>
      <c r="E24" s="58"/>
      <c r="F24" s="41">
        <v>22408</v>
      </c>
      <c r="G24" s="42"/>
      <c r="H24" s="42"/>
      <c r="I24" s="42" t="s">
        <v>57</v>
      </c>
      <c r="J24" s="54">
        <v>45</v>
      </c>
      <c r="K24" s="41"/>
      <c r="L24" s="41"/>
      <c r="M24" s="41"/>
      <c r="N24" s="41"/>
      <c r="O24" s="41"/>
      <c r="P24" s="41"/>
      <c r="Q24" s="46"/>
      <c r="R24" s="46"/>
      <c r="S24" s="45"/>
    </row>
    <row r="25" spans="1:19" ht="25.5">
      <c r="A25" s="41"/>
      <c r="B25" s="54" t="s">
        <v>76</v>
      </c>
      <c r="C25" s="8" t="s">
        <v>24</v>
      </c>
      <c r="D25" s="46" t="s">
        <v>77</v>
      </c>
      <c r="E25" s="58"/>
      <c r="F25" s="41">
        <v>22410</v>
      </c>
      <c r="G25" s="42" t="s">
        <v>78</v>
      </c>
      <c r="H25" s="42"/>
      <c r="I25" s="42" t="s">
        <v>79</v>
      </c>
      <c r="J25" s="54">
        <v>10</v>
      </c>
      <c r="K25" s="41"/>
      <c r="L25" s="41"/>
      <c r="M25" s="41"/>
      <c r="N25" s="41"/>
      <c r="O25" s="41"/>
      <c r="P25" s="41"/>
      <c r="Q25" s="46"/>
      <c r="R25" s="46"/>
      <c r="S25" s="45"/>
    </row>
    <row r="26" spans="1:19">
      <c r="A26" s="41"/>
      <c r="B26" s="54" t="s">
        <v>80</v>
      </c>
      <c r="C26" s="8" t="s">
        <v>24</v>
      </c>
      <c r="D26" s="46" t="s">
        <v>81</v>
      </c>
      <c r="E26" s="58"/>
      <c r="F26" s="41"/>
      <c r="G26" s="42"/>
      <c r="H26" s="42"/>
      <c r="I26" s="42" t="s">
        <v>82</v>
      </c>
      <c r="J26" s="54">
        <v>1</v>
      </c>
      <c r="K26" s="41"/>
      <c r="L26" s="41"/>
      <c r="M26" s="41"/>
      <c r="N26" s="41"/>
      <c r="O26" s="41"/>
      <c r="P26" s="41"/>
      <c r="Q26" s="46"/>
      <c r="R26" s="46"/>
      <c r="S26" s="45"/>
    </row>
    <row r="27" spans="1:19">
      <c r="A27" s="41"/>
      <c r="B27" s="54" t="s">
        <v>83</v>
      </c>
      <c r="C27" s="8" t="s">
        <v>24</v>
      </c>
      <c r="D27" s="46" t="s">
        <v>84</v>
      </c>
      <c r="E27" s="58"/>
      <c r="F27" s="41"/>
      <c r="G27" s="42"/>
      <c r="H27" s="42"/>
      <c r="I27" s="42" t="s">
        <v>85</v>
      </c>
      <c r="J27" s="54">
        <v>1</v>
      </c>
      <c r="K27" s="41"/>
      <c r="L27" s="41"/>
      <c r="M27" s="41"/>
      <c r="N27" s="41"/>
      <c r="O27" s="41"/>
      <c r="P27" s="41"/>
      <c r="Q27" s="46"/>
      <c r="R27" s="46"/>
      <c r="S27" s="45"/>
    </row>
    <row r="28" spans="1:19" ht="25.5">
      <c r="A28" s="41"/>
      <c r="B28" s="54" t="s">
        <v>86</v>
      </c>
      <c r="C28" s="8" t="s">
        <v>24</v>
      </c>
      <c r="D28" s="46" t="s">
        <v>87</v>
      </c>
      <c r="E28" s="58"/>
      <c r="F28" s="41"/>
      <c r="G28" s="42"/>
      <c r="H28" s="42"/>
      <c r="I28" s="42" t="s">
        <v>88</v>
      </c>
      <c r="J28" s="54">
        <v>1</v>
      </c>
      <c r="K28" s="41"/>
      <c r="L28" s="41"/>
      <c r="M28" s="41"/>
      <c r="N28" s="41"/>
      <c r="O28" s="41"/>
      <c r="P28" s="41"/>
      <c r="Q28" s="46"/>
      <c r="R28" s="46"/>
      <c r="S28" s="45"/>
    </row>
    <row r="29" spans="1:19" ht="25.5">
      <c r="A29" s="41"/>
      <c r="B29" s="54" t="s">
        <v>89</v>
      </c>
      <c r="C29" s="8" t="s">
        <v>24</v>
      </c>
      <c r="D29" s="46" t="s">
        <v>90</v>
      </c>
      <c r="E29" s="58"/>
      <c r="F29" s="41"/>
      <c r="G29" s="42" t="s">
        <v>91</v>
      </c>
      <c r="H29" s="42"/>
      <c r="I29" s="42" t="s">
        <v>92</v>
      </c>
      <c r="J29" s="54">
        <v>9</v>
      </c>
      <c r="K29" s="41"/>
      <c r="L29" s="41"/>
      <c r="M29" s="41"/>
      <c r="N29" s="41"/>
      <c r="O29" s="41"/>
      <c r="P29" s="41"/>
      <c r="Q29" s="46"/>
      <c r="R29" s="46"/>
      <c r="S29" s="45"/>
    </row>
    <row r="30" spans="1:19" ht="51">
      <c r="A30" s="41"/>
      <c r="B30" s="54" t="s">
        <v>93</v>
      </c>
      <c r="C30" s="8" t="s">
        <v>24</v>
      </c>
      <c r="D30" s="46" t="s">
        <v>94</v>
      </c>
      <c r="E30" s="58"/>
      <c r="F30" s="41">
        <v>22412</v>
      </c>
      <c r="G30" s="42" t="s">
        <v>95</v>
      </c>
      <c r="H30" s="42"/>
      <c r="I30" s="42" t="s">
        <v>88</v>
      </c>
      <c r="J30" s="54">
        <v>12</v>
      </c>
      <c r="K30" s="41"/>
      <c r="L30" s="41"/>
      <c r="M30" s="41"/>
      <c r="N30" s="41"/>
      <c r="O30" s="41"/>
      <c r="P30" s="41"/>
      <c r="Q30" s="46"/>
      <c r="R30" s="46"/>
      <c r="S30" s="45"/>
    </row>
    <row r="31" spans="1:19" ht="51">
      <c r="A31" s="41"/>
      <c r="B31" s="54" t="s">
        <v>96</v>
      </c>
      <c r="C31" s="8" t="s">
        <v>24</v>
      </c>
      <c r="D31" s="46" t="s">
        <v>97</v>
      </c>
      <c r="E31" s="58"/>
      <c r="F31" s="41">
        <v>22414</v>
      </c>
      <c r="G31" s="42" t="s">
        <v>98</v>
      </c>
      <c r="H31" s="42"/>
      <c r="I31" s="42" t="s">
        <v>99</v>
      </c>
      <c r="J31" s="54">
        <v>7</v>
      </c>
      <c r="K31" s="41"/>
      <c r="L31" s="41"/>
      <c r="M31" s="41"/>
      <c r="N31" s="41"/>
      <c r="O31" s="41"/>
      <c r="P31" s="41"/>
      <c r="Q31" s="46"/>
      <c r="R31" s="46"/>
      <c r="S31" s="45"/>
    </row>
    <row r="32" spans="1:19" ht="51">
      <c r="A32" s="41"/>
      <c r="B32" s="54" t="s">
        <v>100</v>
      </c>
      <c r="C32" s="8" t="s">
        <v>24</v>
      </c>
      <c r="D32" s="9" t="s">
        <v>101</v>
      </c>
      <c r="E32" s="58"/>
      <c r="F32" s="41">
        <v>22415</v>
      </c>
      <c r="G32" s="15" t="s">
        <v>102</v>
      </c>
      <c r="H32" s="15"/>
      <c r="I32" s="42" t="s">
        <v>103</v>
      </c>
      <c r="J32" s="54">
        <v>20</v>
      </c>
      <c r="K32" s="41"/>
      <c r="L32" s="41"/>
      <c r="M32" s="41"/>
      <c r="N32" s="41"/>
      <c r="O32" s="41"/>
      <c r="P32" s="41"/>
      <c r="Q32" s="46"/>
      <c r="R32" s="46"/>
      <c r="S32" s="45"/>
    </row>
    <row r="33" spans="1:19" ht="51">
      <c r="A33" s="10"/>
      <c r="B33" s="12" t="s">
        <v>7</v>
      </c>
      <c r="C33" s="10"/>
      <c r="D33" s="60" t="s">
        <v>1</v>
      </c>
      <c r="E33" s="60" t="s">
        <v>104</v>
      </c>
      <c r="F33" s="10"/>
      <c r="G33" s="60" t="s">
        <v>105</v>
      </c>
      <c r="H33" s="60"/>
      <c r="I33" s="61" t="s">
        <v>106</v>
      </c>
      <c r="J33" s="41"/>
      <c r="K33" s="41"/>
      <c r="L33" s="41"/>
      <c r="M33" s="51" t="s">
        <v>17</v>
      </c>
      <c r="N33" s="41"/>
      <c r="O33" s="41"/>
      <c r="P33" s="41"/>
      <c r="Q33" s="46"/>
      <c r="R33" s="46"/>
      <c r="S33" s="45"/>
    </row>
    <row r="34" spans="1:19" ht="63.75">
      <c r="A34" s="41"/>
      <c r="B34" s="54">
        <v>1</v>
      </c>
      <c r="C34" s="8"/>
      <c r="D34" s="46" t="s">
        <v>0</v>
      </c>
      <c r="E34" s="46" t="s">
        <v>107</v>
      </c>
      <c r="F34" s="41"/>
      <c r="G34" s="15"/>
      <c r="H34" s="15"/>
      <c r="I34" s="42"/>
      <c r="J34" s="41"/>
      <c r="K34" s="41"/>
      <c r="L34" s="41"/>
      <c r="M34" s="41"/>
      <c r="N34" s="41"/>
      <c r="O34" s="41"/>
      <c r="P34" s="41"/>
      <c r="Q34" s="46"/>
      <c r="R34" s="46"/>
      <c r="S34" s="45"/>
    </row>
    <row r="35" spans="1:19" ht="140.25">
      <c r="A35" s="41"/>
      <c r="B35" s="54">
        <v>2</v>
      </c>
      <c r="C35" s="8"/>
      <c r="D35" s="50" t="s">
        <v>108</v>
      </c>
      <c r="E35" s="50" t="s">
        <v>136</v>
      </c>
      <c r="F35" s="41"/>
      <c r="G35" s="15"/>
      <c r="H35" s="15"/>
      <c r="I35" s="42"/>
      <c r="J35" s="53"/>
      <c r="K35" s="41"/>
      <c r="L35" s="41"/>
      <c r="M35" s="41"/>
      <c r="N35" s="41"/>
      <c r="O35" s="49"/>
      <c r="P35" s="49"/>
      <c r="Q35" s="50"/>
      <c r="R35" s="50"/>
      <c r="S35" s="45"/>
    </row>
    <row r="36" spans="1:19" ht="63.75">
      <c r="A36" s="41"/>
      <c r="B36" s="54">
        <v>3</v>
      </c>
      <c r="C36" s="8"/>
      <c r="D36" s="46" t="s">
        <v>109</v>
      </c>
      <c r="E36" s="46" t="s">
        <v>110</v>
      </c>
      <c r="F36" s="41"/>
      <c r="G36" s="15"/>
      <c r="H36" s="15"/>
      <c r="I36" s="42"/>
      <c r="J36" s="53"/>
      <c r="K36" s="41"/>
      <c r="L36" s="41"/>
      <c r="M36" s="41"/>
      <c r="N36" s="41"/>
      <c r="O36" s="62"/>
      <c r="P36" s="63"/>
      <c r="Q36" s="63"/>
      <c r="R36" s="63"/>
      <c r="S36" s="63"/>
    </row>
    <row r="37" spans="1:19" ht="114.75">
      <c r="A37" s="41"/>
      <c r="B37" s="54">
        <v>4</v>
      </c>
      <c r="C37" s="8"/>
      <c r="D37" s="46" t="s">
        <v>111</v>
      </c>
      <c r="E37" s="46" t="s">
        <v>112</v>
      </c>
      <c r="F37" s="41"/>
      <c r="G37" s="15"/>
      <c r="H37" s="15"/>
      <c r="I37" s="42"/>
      <c r="J37" s="53"/>
      <c r="K37" s="41"/>
      <c r="L37" s="41"/>
      <c r="M37" s="41"/>
      <c r="N37" s="41"/>
      <c r="O37" s="11"/>
      <c r="P37" s="64"/>
      <c r="Q37" s="64"/>
      <c r="R37" s="64"/>
      <c r="S37" s="63"/>
    </row>
    <row r="38" spans="1:19" ht="191.25">
      <c r="A38" s="41"/>
      <c r="B38" s="54">
        <v>5</v>
      </c>
      <c r="C38" s="8"/>
      <c r="D38" s="46" t="s">
        <v>113</v>
      </c>
      <c r="E38" s="46" t="s">
        <v>114</v>
      </c>
      <c r="F38" s="41"/>
      <c r="G38" s="15"/>
      <c r="H38" s="15"/>
      <c r="I38" s="42"/>
      <c r="J38" s="53"/>
      <c r="K38" s="41"/>
      <c r="L38" s="41"/>
      <c r="M38" s="41"/>
      <c r="N38" s="41"/>
      <c r="O38" s="10"/>
      <c r="P38" s="63"/>
      <c r="Q38" s="63"/>
      <c r="R38" s="63"/>
      <c r="S38" s="63"/>
    </row>
    <row r="39" spans="1:19" ht="51">
      <c r="A39" s="41"/>
      <c r="B39" s="54">
        <v>6</v>
      </c>
      <c r="C39" s="8"/>
      <c r="D39" s="46" t="s">
        <v>115</v>
      </c>
      <c r="E39" s="65" t="s">
        <v>116</v>
      </c>
      <c r="F39" s="41"/>
      <c r="G39" s="15"/>
      <c r="H39" s="15"/>
      <c r="I39" s="42"/>
      <c r="J39" s="53"/>
      <c r="K39" s="41"/>
      <c r="L39" s="41"/>
      <c r="M39" s="41"/>
      <c r="N39" s="41"/>
      <c r="O39" s="10"/>
      <c r="P39" s="63"/>
      <c r="Q39" s="63"/>
      <c r="R39" s="63"/>
      <c r="S39" s="63"/>
    </row>
    <row r="40" spans="1:19" ht="51">
      <c r="A40" s="41"/>
      <c r="B40" s="54">
        <v>7</v>
      </c>
      <c r="C40" s="8"/>
      <c r="D40" s="46" t="s">
        <v>117</v>
      </c>
      <c r="E40" s="66" t="s">
        <v>2</v>
      </c>
      <c r="F40" s="41"/>
      <c r="G40" s="15"/>
      <c r="H40" s="15"/>
      <c r="I40" s="42"/>
      <c r="J40" s="53"/>
      <c r="K40" s="41"/>
      <c r="L40" s="41"/>
      <c r="M40" s="41"/>
      <c r="N40" s="41"/>
      <c r="O40" s="10"/>
      <c r="P40" s="63"/>
      <c r="Q40" s="63"/>
      <c r="R40" s="63"/>
      <c r="S40" s="63"/>
    </row>
    <row r="41" spans="1:19" ht="51">
      <c r="A41" s="41"/>
      <c r="B41" s="54">
        <v>8</v>
      </c>
      <c r="C41" s="8"/>
      <c r="D41" s="66" t="s">
        <v>118</v>
      </c>
      <c r="E41" s="66" t="s">
        <v>2</v>
      </c>
      <c r="F41" s="41"/>
      <c r="G41" s="15"/>
      <c r="H41" s="15"/>
      <c r="I41" s="42"/>
      <c r="J41" s="53"/>
      <c r="K41" s="41"/>
      <c r="L41" s="41"/>
      <c r="M41" s="41"/>
      <c r="N41" s="41"/>
      <c r="O41" s="10"/>
      <c r="P41" s="67"/>
      <c r="Q41" s="67"/>
      <c r="R41" s="67"/>
      <c r="S41" s="63"/>
    </row>
    <row r="42" spans="1:19" ht="267.75">
      <c r="A42" s="41">
        <v>201</v>
      </c>
      <c r="B42" s="54"/>
      <c r="C42" s="8" t="s">
        <v>24</v>
      </c>
      <c r="D42" s="52" t="s">
        <v>119</v>
      </c>
      <c r="E42" s="56" t="s">
        <v>120</v>
      </c>
      <c r="F42" s="41"/>
      <c r="G42" s="42"/>
      <c r="H42" s="42" t="s">
        <v>25</v>
      </c>
      <c r="I42" s="42" t="s">
        <v>25</v>
      </c>
      <c r="J42" s="53" t="s">
        <v>25</v>
      </c>
      <c r="K42" s="43" t="s">
        <v>25</v>
      </c>
      <c r="L42" s="43" t="s">
        <v>25</v>
      </c>
      <c r="M42" s="41" t="s">
        <v>25</v>
      </c>
      <c r="N42" s="43" t="s">
        <v>25</v>
      </c>
      <c r="O42" s="10" t="s">
        <v>25</v>
      </c>
      <c r="P42" s="54" t="s">
        <v>25</v>
      </c>
      <c r="Q42" s="44" t="s">
        <v>137</v>
      </c>
      <c r="R42" s="44" t="s">
        <v>137</v>
      </c>
      <c r="S42" s="68"/>
    </row>
    <row r="43" spans="1:19" ht="25.5">
      <c r="A43" s="41"/>
      <c r="B43" s="54" t="s">
        <v>121</v>
      </c>
      <c r="C43" s="8" t="s">
        <v>24</v>
      </c>
      <c r="D43" s="46" t="s">
        <v>122</v>
      </c>
      <c r="E43" s="58"/>
      <c r="F43" s="41" t="s">
        <v>138</v>
      </c>
      <c r="G43" s="42"/>
      <c r="H43" s="42"/>
      <c r="I43" s="42" t="s">
        <v>123</v>
      </c>
      <c r="J43" s="53">
        <v>18</v>
      </c>
      <c r="K43" s="41"/>
      <c r="L43" s="41"/>
      <c r="M43" s="41"/>
      <c r="N43" s="41"/>
      <c r="O43" s="10"/>
      <c r="P43" s="64"/>
      <c r="Q43" s="64"/>
      <c r="R43" s="64"/>
      <c r="S43" s="63"/>
    </row>
    <row r="44" spans="1:19" ht="25.5">
      <c r="A44" s="41"/>
      <c r="B44" s="54" t="s">
        <v>124</v>
      </c>
      <c r="C44" s="8" t="s">
        <v>24</v>
      </c>
      <c r="D44" s="46" t="s">
        <v>125</v>
      </c>
      <c r="E44" s="58"/>
      <c r="F44" s="41" t="s">
        <v>139</v>
      </c>
      <c r="G44" s="42"/>
      <c r="H44" s="42"/>
      <c r="I44" s="42" t="s">
        <v>126</v>
      </c>
      <c r="J44" s="53">
        <v>20</v>
      </c>
      <c r="K44" s="41"/>
      <c r="L44" s="41"/>
      <c r="M44" s="41"/>
      <c r="N44" s="41"/>
      <c r="O44" s="10"/>
      <c r="P44" s="63"/>
      <c r="Q44" s="63"/>
      <c r="R44" s="63"/>
      <c r="S44" s="63"/>
    </row>
    <row r="45" spans="1:19" ht="25.5">
      <c r="A45" s="41"/>
      <c r="B45" s="54" t="s">
        <v>127</v>
      </c>
      <c r="C45" s="8" t="s">
        <v>24</v>
      </c>
      <c r="D45" s="46" t="s">
        <v>128</v>
      </c>
      <c r="E45" s="58"/>
      <c r="F45" s="41"/>
      <c r="G45" s="42"/>
      <c r="H45" s="42"/>
      <c r="I45" s="42" t="s">
        <v>123</v>
      </c>
      <c r="J45" s="53">
        <v>66</v>
      </c>
      <c r="K45" s="41"/>
      <c r="L45" s="41"/>
      <c r="M45" s="41"/>
      <c r="N45" s="41"/>
      <c r="O45" s="10"/>
      <c r="P45" s="63"/>
      <c r="Q45" s="63"/>
      <c r="R45" s="63"/>
      <c r="S45" s="63"/>
    </row>
    <row r="46" spans="1:19" ht="51">
      <c r="A46" s="41"/>
      <c r="B46" s="54" t="s">
        <v>129</v>
      </c>
      <c r="C46" s="54" t="s">
        <v>130</v>
      </c>
      <c r="D46" s="46" t="s">
        <v>131</v>
      </c>
      <c r="E46" s="58"/>
      <c r="F46" s="41" t="s">
        <v>140</v>
      </c>
      <c r="G46" s="42"/>
      <c r="H46" s="42"/>
      <c r="I46" s="42" t="s">
        <v>27</v>
      </c>
      <c r="J46" s="53">
        <v>40</v>
      </c>
      <c r="K46" s="41"/>
      <c r="L46" s="41"/>
      <c r="M46" s="41"/>
      <c r="N46" s="41"/>
      <c r="O46" s="10"/>
      <c r="P46" s="63"/>
      <c r="Q46" s="63"/>
      <c r="R46" s="63"/>
      <c r="S46" s="63"/>
    </row>
    <row r="47" spans="1:19" ht="38.25">
      <c r="A47" s="41"/>
      <c r="B47" s="54" t="s">
        <v>132</v>
      </c>
      <c r="C47" s="54" t="s">
        <v>130</v>
      </c>
      <c r="D47" s="46" t="s">
        <v>133</v>
      </c>
      <c r="E47" s="58"/>
      <c r="F47" s="41" t="s">
        <v>141</v>
      </c>
      <c r="G47" s="42"/>
      <c r="H47" s="42"/>
      <c r="I47" s="42" t="s">
        <v>27</v>
      </c>
      <c r="J47" s="53">
        <v>3</v>
      </c>
      <c r="K47" s="41"/>
      <c r="L47" s="41"/>
      <c r="M47" s="41"/>
      <c r="N47" s="41"/>
      <c r="O47" s="10"/>
      <c r="P47" s="67"/>
      <c r="Q47" s="67"/>
      <c r="R47" s="67"/>
      <c r="S47" s="63"/>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11</TotalTime>
  <Application>Microsoft Excel</Application>
  <DocSecurity>0</DocSecurity>
  <ScaleCrop>false</ScaleCrop>
  <HeadingPairs>
    <vt:vector size="2" baseType="variant">
      <vt:variant>
        <vt:lpstr>Darbalapiai</vt:lpstr>
      </vt:variant>
      <vt:variant>
        <vt:i4>4</vt:i4>
      </vt:variant>
    </vt:vector>
  </HeadingPairs>
  <TitlesOfParts>
    <vt:vector size="4" baseType="lpstr">
      <vt:lpstr>1-146</vt:lpstr>
      <vt:lpstr>49</vt:lpstr>
      <vt:lpstr>Krešėjimo</vt:lpstr>
      <vt:lpstr>Lapas2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Angelė</cp:lastModifiedBy>
  <cp:revision>2</cp:revision>
  <cp:lastPrinted>2020-04-06T06:59:23Z</cp:lastPrinted>
  <dcterms:created xsi:type="dcterms:W3CDTF">2010-02-02T17:05:05Z</dcterms:created>
  <dcterms:modified xsi:type="dcterms:W3CDTF">2020-06-16T12:53:16Z</dcterms:modified>
</cp:coreProperties>
</file>