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ugne_andriuskeviciute_ignitis_lt/Documents/Desktop/MANO PIRKIMAI/GEN 2022-241 Cheminių matavimo prietaisų Hach lange atsarginės dalys/13. viesinimas/GEN 0231/"/>
    </mc:Choice>
  </mc:AlternateContent>
  <xr:revisionPtr revIDLastSave="2" documentId="13_ncr:1_{EA09B792-2C5E-4C05-AAF3-8B05FE486800}" xr6:coauthVersionLast="47" xr6:coauthVersionMax="47" xr10:uidLastSave="{22C39C61-89E7-4B44-9A97-E6F5A0767578}"/>
  <bookViews>
    <workbookView xWindow="-108" yWindow="-108" windowWidth="23256" windowHeight="12576" xr2:uid="{007DCAC7-7F2E-470B-A4F1-C640B78E56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13" i="1"/>
  <c r="G7" i="1"/>
  <c r="G8" i="1"/>
  <c r="G9" i="1"/>
  <c r="G10" i="1"/>
  <c r="G11" i="1"/>
  <c r="G12" i="1"/>
  <c r="G6" i="1"/>
  <c r="G47" i="1" l="1"/>
  <c r="C52" i="1" s="1"/>
  <c r="C53" i="1" l="1"/>
</calcChain>
</file>

<file path=xl/sharedStrings.xml><?xml version="1.0" encoding="utf-8"?>
<sst xmlns="http://schemas.openxmlformats.org/spreadsheetml/2006/main" count="115" uniqueCount="113">
  <si>
    <t>Pasiūlymo formos priedas Nr. 2</t>
  </si>
  <si>
    <t>Eil. Nr.</t>
  </si>
  <si>
    <t>Pavadinimas</t>
  </si>
  <si>
    <t>Preliminarus kiekis vnt. Preliminariosios sutarties galiojimo laikotarpiu*</t>
  </si>
  <si>
    <t>1.</t>
  </si>
  <si>
    <t>2.</t>
  </si>
  <si>
    <t>3.</t>
  </si>
  <si>
    <t>4.</t>
  </si>
  <si>
    <t>5.</t>
  </si>
  <si>
    <t>6.</t>
  </si>
  <si>
    <t>7.</t>
  </si>
  <si>
    <r>
      <t xml:space="preserve">Vieno vnt. įkainis, EUR be PVM 
</t>
    </r>
    <r>
      <rPr>
        <b/>
        <sz val="10"/>
        <color rgb="FFFF0000"/>
        <rFont val="Arial"/>
        <family val="2"/>
        <charset val="186"/>
      </rPr>
      <t xml:space="preserve">(pildo Tiekėjas) </t>
    </r>
  </si>
  <si>
    <t>Kaina, EUR be PVM</t>
  </si>
  <si>
    <t>PVM</t>
  </si>
  <si>
    <t>Pasiūlymo kaina  EUR su PVM</t>
  </si>
  <si>
    <t>K = A -A*N</t>
  </si>
  <si>
    <t>Kur:</t>
  </si>
  <si>
    <t>K – Pasiūlymo kaina, EUR be PVM,  kuri naudojama vertinimui;</t>
  </si>
  <si>
    <t>PASIŪLYMO KAINOS APSKAIČIAVIMO FORMULĖ:</t>
  </si>
  <si>
    <r>
      <t xml:space="preserve">Pasiūlymo kaina </t>
    </r>
    <r>
      <rPr>
        <b/>
        <sz val="11"/>
        <color rgb="FFFF0000"/>
        <rFont val="Arial"/>
        <family val="2"/>
        <charset val="186"/>
      </rPr>
      <t xml:space="preserve">(K) </t>
    </r>
    <r>
      <rPr>
        <b/>
        <sz val="11"/>
        <color theme="1"/>
        <rFont val="Arial"/>
        <family val="2"/>
        <charset val="186"/>
      </rPr>
      <t>EUR be PVM,
 (</t>
    </r>
    <r>
      <rPr>
        <sz val="11"/>
        <color theme="1"/>
        <rFont val="Arial"/>
        <family val="2"/>
        <charset val="186"/>
      </rPr>
      <t>apskaičiuojama pagal žemiau nurodytą formulę ir naudojama vertinimui)</t>
    </r>
  </si>
  <si>
    <r>
      <rPr>
        <b/>
        <sz val="11"/>
        <rFont val="Arial"/>
        <family val="2"/>
        <charset val="186"/>
      </rPr>
      <t xml:space="preserve"> Kitoms prekėms taikoma nuolaida</t>
    </r>
    <r>
      <rPr>
        <b/>
        <sz val="11"/>
        <color rgb="FFFF0000"/>
        <rFont val="Arial"/>
        <family val="2"/>
        <charset val="186"/>
      </rPr>
      <t xml:space="preserve"> N, % (pildo Tiekėjas)</t>
    </r>
  </si>
  <si>
    <r>
      <t xml:space="preserve">Viso kaina </t>
    </r>
    <r>
      <rPr>
        <b/>
        <sz val="10"/>
        <color rgb="FFFF0000"/>
        <rFont val="Arial"/>
        <family val="2"/>
        <charset val="186"/>
      </rPr>
      <t>(A)</t>
    </r>
    <r>
      <rPr>
        <b/>
        <sz val="10"/>
        <color theme="1"/>
        <rFont val="Arial"/>
        <family val="2"/>
        <charset val="186"/>
      </rPr>
      <t>, EUR be PVM</t>
    </r>
  </si>
  <si>
    <t>8.</t>
  </si>
  <si>
    <t>Nurodytų prekių sąrašas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</si>
  <si>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</si>
  <si>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</si>
  <si>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</si>
  <si>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</si>
  <si>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</si>
  <si>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</si>
  <si>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</si>
  <si>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</si>
  <si>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</si>
  <si>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</si>
  <si>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</si>
  <si>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</si>
  <si>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</si>
  <si>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</si>
  <si>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</si>
  <si>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</si>
  <si>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</si>
  <si>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</si>
  <si>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</si>
  <si>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</si>
  <si>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</si>
  <si>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</si>
  <si>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</si>
  <si>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</si>
  <si>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</si>
  <si>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</si>
  <si>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</si>
  <si>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</si>
  <si>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</si>
  <si>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</si>
  <si>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</si>
  <si>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</si>
  <si>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</si>
  <si>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 xml:space="preserve">Hach lange pH elektrodas </t>
  </si>
  <si>
    <t xml:space="preserve">Hach lange ištirpusio deguonies jutiklis </t>
  </si>
  <si>
    <t xml:space="preserve">Hach lange ištirpusio deguonies jutiklio O-ring tarpinių rinkinys </t>
  </si>
  <si>
    <t xml:space="preserve">Hach lange ištirpusio deguonies jutiklio apsauginis dangtelis </t>
  </si>
  <si>
    <t xml:space="preserve">Hach lange ištirpusio deguonies jutiklio optikos antgalis </t>
  </si>
  <si>
    <t>Hach lange ištirpusio deguonies jutiklio K1100 antgalių montavimo įrankis</t>
  </si>
  <si>
    <t xml:space="preserve">Hach lange ištirpusio deguonies jutiklio kalibravimo įrenginys </t>
  </si>
  <si>
    <t xml:space="preserve">Hach lange ištirpusio deguonies jutiklio kalibravimo įrenginio O-ring tarpinių rinkinys </t>
  </si>
  <si>
    <t xml:space="preserve">Hach lange ištirpusio deguonies jutiklio G1100 antgalių ir O-ring tarpinių rinkinys </t>
  </si>
  <si>
    <t>Hach lange ištirpusio deguonies jutiklio pratekėjimo armatūros G1100-Fx O-ring tarpinė</t>
  </si>
  <si>
    <t xml:space="preserve">Hach lange ištirpusio deguonies jutiklio filtro 33079-x filtravimo elementų (100μm) rinkinys (6 vnt.) </t>
  </si>
  <si>
    <t xml:space="preserve">Hach lange ištirpusio deguonies jutiklio filtras </t>
  </si>
  <si>
    <t xml:space="preserve">Hach lange Na+ referencinis elektrodas </t>
  </si>
  <si>
    <t xml:space="preserve">Hach lange Na+ natrio elektrodas </t>
  </si>
  <si>
    <t xml:space="preserve">Hach lange Na+ referencinio elektrodo elektrolitas </t>
  </si>
  <si>
    <t xml:space="preserve">Hach lange Na+ 10 mg/L natrio standartinis tirpalas </t>
  </si>
  <si>
    <t xml:space="preserve">Hach lange Na+ 100 mg/L natrio standartinis tirpalas </t>
  </si>
  <si>
    <t>Hach lange Na+ natrio nitrato tirpalas (0.5M)</t>
  </si>
  <si>
    <t xml:space="preserve">Hach lange Na+ diizopropilamino (DIPA) tirpalas </t>
  </si>
  <si>
    <t xml:space="preserve">Hach lange SiO2 analizatoriaus Polymetron 9610 oro siurblio filtras </t>
  </si>
  <si>
    <t xml:space="preserve">Hach lange SiO2 analizatoriaus Polymetron 9610 kapiliarų rinkinys </t>
  </si>
  <si>
    <t xml:space="preserve">Hach lange SiO2 analizatoriaus Polymetron 9610 cėlės dangtelis </t>
  </si>
  <si>
    <t xml:space="preserve">Hach lange SiO2 analizatoriaus Polymetron 9610 cėlės gaubtas </t>
  </si>
  <si>
    <t xml:space="preserve">Hach lange SiO2 analizatoriaus Polymetron 9610 kalorimetras </t>
  </si>
  <si>
    <t xml:space="preserve">Hach lange SiO2 analizatoriaus Polymetron 9610 kalorimetro cėlė </t>
  </si>
  <si>
    <t xml:space="preserve">Hach lange SiO2 analizatoriaus Polymetron 9610 kalorimetro dangtelis </t>
  </si>
  <si>
    <t>Hach lange SiO2 analizatoriaus Polymetron 9610 ventiliatoriaus filtro kaištis</t>
  </si>
  <si>
    <t xml:space="preserve">Hach lange SiO2 analizatoriaus Polymetron 9610 ventiliatoriaus filtro remontinis rinkinys </t>
  </si>
  <si>
    <t xml:space="preserve">Hach lange SiO2 analizatoriaus Polymetron 9610 slėgio reguliatorius </t>
  </si>
  <si>
    <t xml:space="preserve">Hach lange SiO2 analizatoriaus Polymetron 9610 reagentų rinkinys </t>
  </si>
  <si>
    <t xml:space="preserve">Hach lange SiO2 analizatoriaus Polymetron 9610 reagentas 1 Silica </t>
  </si>
  <si>
    <t xml:space="preserve">Hach lange SiO2 analizatoriaus Polymetron 9610 reagentas 2 Silica </t>
  </si>
  <si>
    <t xml:space="preserve">Hach lange SiO2 analizatoriaus Polymetron 9610 reagentas 3 Silica </t>
  </si>
  <si>
    <t xml:space="preserve">Hach lange SiO2 analizatoriaus Polymetron 9610 reagentas 4 Silica </t>
  </si>
  <si>
    <t>Hach lange SiO2 analizatoriaus Polymetron 9610 standartas 1 Silica</t>
  </si>
  <si>
    <t xml:space="preserve">Hach lange SiO2 analizatoriaus Polymetron 9610 (vieno kanalo) remontinis rinkinys </t>
  </si>
  <si>
    <t xml:space="preserve">Hach lange SiO2 analizatoriaus Polymetron 9610 (keturių kanalų) remontinis rinkinys </t>
  </si>
  <si>
    <t xml:space="preserve">Hach lange POLYMETRON 9582 ištirpusio deguonies jutiklio membranų rinkinys </t>
  </si>
  <si>
    <t xml:space="preserve">Hach lange POLYMETRON 9582 ištirpusio deguonies jutiklio elektrolitas </t>
  </si>
  <si>
    <t>08362=A=2000</t>
  </si>
  <si>
    <t>K1100-S00</t>
  </si>
  <si>
    <t>K1100-L</t>
  </si>
  <si>
    <t>G1100-300</t>
  </si>
  <si>
    <t>33079-4</t>
  </si>
  <si>
    <t>09240=C=0310</t>
  </si>
  <si>
    <t>09240=C=0320</t>
  </si>
  <si>
    <t>363140.00500</t>
  </si>
  <si>
    <t>28351-53</t>
  </si>
  <si>
    <t>28342-53</t>
  </si>
  <si>
    <t>28344-53</t>
  </si>
  <si>
    <t>08350=C=0004</t>
  </si>
  <si>
    <t>09185=A=3500</t>
  </si>
  <si>
    <t>09181=A=3600</t>
  </si>
  <si>
    <t>Parametras</t>
  </si>
  <si>
    <t>A – Viso kaina (A), EUR be PVM, nurodyta langelyje G47</t>
  </si>
  <si>
    <t>N% - Kitoms prekėms taikoma nuolaida, nurodyta langelyje C50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</si>
</sst>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1"/>
      <color rgb="FFFF000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6" fillId="0" borderId="0" xfId="0" applyFont="1"/>
    <xf numFmtId="2" fontId="6" fillId="0" borderId="2" xfId="0" applyNumberFormat="1" applyFont="1" applyBorder="1"/>
    <xf numFmtId="2" fontId="6" fillId="0" borderId="9" xfId="0" applyNumberFormat="1" applyFont="1" applyBorder="1"/>
    <xf numFmtId="2" fontId="6" fillId="0" borderId="14" xfId="0" applyNumberFormat="1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8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 vertical="center" wrapText="1"/>
    </xf>
    <xf numFmtId="2" fontId="6" fillId="0" borderId="10" xfId="0" applyNumberFormat="1" applyFont="1" applyBorder="1"/>
    <xf numFmtId="2" fontId="6" fillId="0" borderId="12" xfId="0" applyNumberFormat="1" applyFont="1" applyBorder="1"/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6" fillId="0" borderId="18" xfId="0" applyNumberFormat="1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11" fillId="0" borderId="19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2" fontId="6" fillId="0" borderId="20" xfId="0" applyNumberFormat="1" applyFont="1" applyBorder="1"/>
    <xf numFmtId="0" fontId="3" fillId="0" borderId="0" xfId="0" applyFont="1" applyAlignment="1" applyProtection="1">
      <alignment horizontal="center" vertical="center"/>
      <protection locked="0"/>
    </xf>
    <xf numFmtId="2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10" fillId="2" borderId="3" xfId="0" applyNumberFormat="1" applyFont="1" applyFill="1" applyBorder="1" applyAlignment="1">
      <alignment horizontal="right" vertical="center" wrapText="1"/>
    </xf>
    <xf numFmtId="43" fontId="4" fillId="2" borderId="23" xfId="1" applyFont="1" applyFill="1" applyBorder="1"/>
    <xf numFmtId="43" fontId="3" fillId="2" borderId="5" xfId="1" applyFont="1" applyFill="1" applyBorder="1" applyAlignment="1">
      <alignment horizontal="right" vertical="center" wrapText="1"/>
    </xf>
    <xf numFmtId="43" fontId="3" fillId="2" borderId="3" xfId="1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right"/>
    </xf>
    <xf numFmtId="0" fontId="7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A4D34-B1AB-4B96-9C66-156A0E2FF3A4}">
  <dimension ref="A2:G63"/>
  <sheetViews>
    <sheetView tabSelected="1" zoomScale="80" zoomScaleNormal="80" workbookViewId="0">
      <selection activeCell="K15" sqref="K15"/>
    </sheetView>
  </sheetViews>
  <sheetFormatPr defaultRowHeight="14.4" x14ac:dyDescent="0.3"/>
  <cols>
    <col min="1" max="1" width="8.88671875" customWidth="1"/>
    <col min="2" max="2" width="75.109375" customWidth="1"/>
    <col min="3" max="3" width="31.44140625" customWidth="1"/>
    <col min="4" max="4" width="24.88671875" customWidth="1"/>
    <col min="5" max="5" width="25" customWidth="1"/>
    <col min="6" max="6" width="27" customWidth="1"/>
    <col min="7" max="7" width="26.6640625" customWidth="1"/>
  </cols>
  <sheetData>
    <row r="2" spans="1:7" x14ac:dyDescent="0.3">
      <c r="A2" s="1" t="s">
        <v>0</v>
      </c>
      <c r="B2" s="1"/>
      <c r="C2" s="1"/>
      <c r="D2" s="1"/>
    </row>
    <row r="3" spans="1:7" x14ac:dyDescent="0.3">
      <c r="A3" s="2"/>
      <c r="B3" s="2"/>
      <c r="C3" s="2"/>
      <c r="D3" s="2"/>
    </row>
    <row r="4" spans="1:7" ht="15" thickBot="1" x14ac:dyDescent="0.35">
      <c r="A4" s="1" t="s">
        <v>23</v>
      </c>
      <c r="B4" s="2"/>
      <c r="C4" s="2"/>
      <c r="D4" s="2"/>
    </row>
    <row r="5" spans="1:7" ht="53.4" customHeight="1" thickBot="1" x14ac:dyDescent="0.35">
      <c r="A5" s="6" t="s">
        <v>1</v>
      </c>
      <c r="B5" s="7" t="s">
        <v>2</v>
      </c>
      <c r="C5" s="30" t="s">
        <v>110</v>
      </c>
      <c r="D5" s="30" t="s">
        <v>3</v>
      </c>
      <c r="E5" s="48"/>
      <c r="F5" s="8" t="s">
        <v>11</v>
      </c>
      <c r="G5" s="9" t="s">
        <v>12</v>
      </c>
    </row>
    <row r="6" spans="1:7" ht="18" customHeight="1" thickBot="1" x14ac:dyDescent="0.35">
      <c r="A6" s="23" t="s">
        <v>4</v>
      </c>
      <c r="B6" s="28" t="s">
        <v>57</v>
      </c>
      <c r="C6" s="33" t="s">
        <v>96</v>
      </c>
      <c r="D6" s="34">
        <v>1</v>
      </c>
      <c r="E6" s="33"/>
      <c r="F6" s="4">
        <v>745</v>
      </c>
      <c r="G6" s="21">
        <f t="shared" ref="G6:G13" si="0">D6*F6</f>
        <v>745</v>
      </c>
    </row>
    <row r="7" spans="1:7" ht="18" customHeight="1" thickBot="1" x14ac:dyDescent="0.35">
      <c r="A7" s="24" t="s">
        <v>5</v>
      </c>
      <c r="B7" s="29" t="s">
        <v>58</v>
      </c>
      <c r="C7" s="32" t="s">
        <v>97</v>
      </c>
      <c r="D7" s="27">
        <v>1</v>
      </c>
      <c r="E7" s="32"/>
      <c r="F7" s="3">
        <v>3163</v>
      </c>
      <c r="G7" s="22">
        <f t="shared" si="0"/>
        <v>3163</v>
      </c>
    </row>
    <row r="8" spans="1:7" ht="16.2" customHeight="1" thickBot="1" x14ac:dyDescent="0.35">
      <c r="A8" s="24" t="s">
        <v>6</v>
      </c>
      <c r="B8" s="29" t="s">
        <v>59</v>
      </c>
      <c r="C8" s="32">
        <v>33087</v>
      </c>
      <c r="D8" s="27">
        <v>1</v>
      </c>
      <c r="E8" s="32"/>
      <c r="F8" s="3">
        <v>19.2</v>
      </c>
      <c r="G8" s="22">
        <f t="shared" si="0"/>
        <v>19.2</v>
      </c>
    </row>
    <row r="9" spans="1:7" ht="15.6" customHeight="1" thickBot="1" x14ac:dyDescent="0.35">
      <c r="A9" s="24" t="s">
        <v>7</v>
      </c>
      <c r="B9" s="29" t="s">
        <v>60</v>
      </c>
      <c r="C9" s="32">
        <v>28129</v>
      </c>
      <c r="D9" s="27">
        <v>1</v>
      </c>
      <c r="E9" s="32"/>
      <c r="F9" s="3">
        <v>224</v>
      </c>
      <c r="G9" s="22">
        <f t="shared" si="0"/>
        <v>224</v>
      </c>
    </row>
    <row r="10" spans="1:7" ht="20.399999999999999" customHeight="1" thickBot="1" x14ac:dyDescent="0.35">
      <c r="A10" s="24" t="s">
        <v>8</v>
      </c>
      <c r="B10" s="29" t="s">
        <v>61</v>
      </c>
      <c r="C10" s="32" t="s">
        <v>98</v>
      </c>
      <c r="D10" s="27">
        <v>1</v>
      </c>
      <c r="E10" s="32"/>
      <c r="F10" s="3">
        <v>254</v>
      </c>
      <c r="G10" s="22">
        <f t="shared" si="0"/>
        <v>254</v>
      </c>
    </row>
    <row r="11" spans="1:7" ht="20.399999999999999" customHeight="1" thickBot="1" x14ac:dyDescent="0.35">
      <c r="A11" s="24" t="s">
        <v>9</v>
      </c>
      <c r="B11" s="29" t="s">
        <v>62</v>
      </c>
      <c r="C11" s="32">
        <v>33103</v>
      </c>
      <c r="D11" s="27">
        <v>1</v>
      </c>
      <c r="E11" s="32"/>
      <c r="F11" s="3">
        <v>64.2</v>
      </c>
      <c r="G11" s="22">
        <f t="shared" si="0"/>
        <v>64.2</v>
      </c>
    </row>
    <row r="12" spans="1:7" ht="18" customHeight="1" thickBot="1" x14ac:dyDescent="0.35">
      <c r="A12" s="25" t="s">
        <v>10</v>
      </c>
      <c r="B12" s="29" t="s">
        <v>63</v>
      </c>
      <c r="C12" s="32">
        <v>33088</v>
      </c>
      <c r="D12" s="27">
        <v>1</v>
      </c>
      <c r="E12" s="32"/>
      <c r="F12" s="5">
        <v>575</v>
      </c>
      <c r="G12" s="31">
        <f t="shared" si="0"/>
        <v>575</v>
      </c>
    </row>
    <row r="13" spans="1:7" ht="19.95" customHeight="1" thickBot="1" x14ac:dyDescent="0.35">
      <c r="A13" s="25" t="s">
        <v>22</v>
      </c>
      <c r="B13" s="29" t="s">
        <v>64</v>
      </c>
      <c r="C13" s="32">
        <v>33090</v>
      </c>
      <c r="D13" s="27">
        <v>1</v>
      </c>
      <c r="E13" s="32"/>
      <c r="F13" s="5">
        <v>19.2</v>
      </c>
      <c r="G13" s="31">
        <f t="shared" si="0"/>
        <v>19.2</v>
      </c>
    </row>
    <row r="14" spans="1:7" ht="19.95" customHeight="1" thickBot="1" x14ac:dyDescent="0.35">
      <c r="A14" s="26" t="s">
        <v>24</v>
      </c>
      <c r="B14" s="29" t="s">
        <v>58</v>
      </c>
      <c r="C14" s="32" t="s">
        <v>99</v>
      </c>
      <c r="D14" s="27">
        <v>1</v>
      </c>
      <c r="E14" s="32"/>
      <c r="F14" s="3">
        <v>1966.93</v>
      </c>
      <c r="G14" s="31">
        <f t="shared" ref="G14:G46" si="1">D14*F14</f>
        <v>1966.93</v>
      </c>
    </row>
    <row r="15" spans="1:7" ht="19.95" customHeight="1" thickBot="1" x14ac:dyDescent="0.35">
      <c r="A15" s="26" t="s">
        <v>25</v>
      </c>
      <c r="B15" s="29" t="s">
        <v>65</v>
      </c>
      <c r="C15" s="32">
        <v>33021</v>
      </c>
      <c r="D15" s="27">
        <v>1</v>
      </c>
      <c r="E15" s="32"/>
      <c r="F15" s="3">
        <v>154</v>
      </c>
      <c r="G15" s="31">
        <f t="shared" si="1"/>
        <v>154</v>
      </c>
    </row>
    <row r="16" spans="1:7" ht="19.95" customHeight="1" thickBot="1" x14ac:dyDescent="0.35">
      <c r="A16" s="26" t="s">
        <v>26</v>
      </c>
      <c r="B16" s="29" t="s">
        <v>66</v>
      </c>
      <c r="C16" s="32">
        <v>33020</v>
      </c>
      <c r="D16" s="27">
        <v>1</v>
      </c>
      <c r="E16" s="32"/>
      <c r="F16" s="3">
        <v>31.6</v>
      </c>
      <c r="G16" s="31">
        <f t="shared" si="1"/>
        <v>31.6</v>
      </c>
    </row>
    <row r="17" spans="1:7" ht="30" customHeight="1" thickBot="1" x14ac:dyDescent="0.35">
      <c r="A17" s="26" t="s">
        <v>27</v>
      </c>
      <c r="B17" s="29" t="s">
        <v>67</v>
      </c>
      <c r="C17" s="32">
        <v>33080</v>
      </c>
      <c r="D17" s="27">
        <v>1</v>
      </c>
      <c r="E17" s="32"/>
      <c r="F17" s="3">
        <v>146</v>
      </c>
      <c r="G17" s="31">
        <f t="shared" si="1"/>
        <v>146</v>
      </c>
    </row>
    <row r="18" spans="1:7" ht="19.95" customHeight="1" thickBot="1" x14ac:dyDescent="0.35">
      <c r="A18" s="26" t="s">
        <v>28</v>
      </c>
      <c r="B18" s="29" t="s">
        <v>68</v>
      </c>
      <c r="C18" s="32" t="s">
        <v>100</v>
      </c>
      <c r="D18" s="27">
        <v>1</v>
      </c>
      <c r="E18" s="32"/>
      <c r="F18" s="3">
        <v>207</v>
      </c>
      <c r="G18" s="31">
        <f t="shared" si="1"/>
        <v>207</v>
      </c>
    </row>
    <row r="19" spans="1:7" ht="19.95" customHeight="1" thickBot="1" x14ac:dyDescent="0.35">
      <c r="A19" s="26" t="s">
        <v>29</v>
      </c>
      <c r="B19" s="29" t="s">
        <v>69</v>
      </c>
      <c r="C19" s="32" t="s">
        <v>101</v>
      </c>
      <c r="D19" s="27">
        <v>1</v>
      </c>
      <c r="E19" s="32"/>
      <c r="F19" s="3">
        <v>356</v>
      </c>
      <c r="G19" s="31">
        <f t="shared" si="1"/>
        <v>356</v>
      </c>
    </row>
    <row r="20" spans="1:7" ht="19.95" customHeight="1" thickBot="1" x14ac:dyDescent="0.35">
      <c r="A20" s="26" t="s">
        <v>30</v>
      </c>
      <c r="B20" s="29" t="s">
        <v>70</v>
      </c>
      <c r="C20" s="32" t="s">
        <v>102</v>
      </c>
      <c r="D20" s="27">
        <v>1</v>
      </c>
      <c r="E20" s="32"/>
      <c r="F20" s="3">
        <v>550</v>
      </c>
      <c r="G20" s="31">
        <f t="shared" si="1"/>
        <v>550</v>
      </c>
    </row>
    <row r="21" spans="1:7" ht="19.95" customHeight="1" thickBot="1" x14ac:dyDescent="0.35">
      <c r="A21" s="26" t="s">
        <v>31</v>
      </c>
      <c r="B21" s="29" t="s">
        <v>71</v>
      </c>
      <c r="C21" s="32" t="s">
        <v>103</v>
      </c>
      <c r="D21" s="27">
        <v>1</v>
      </c>
      <c r="E21" s="32"/>
      <c r="F21" s="3">
        <v>48.9</v>
      </c>
      <c r="G21" s="31">
        <f t="shared" si="1"/>
        <v>48.9</v>
      </c>
    </row>
    <row r="22" spans="1:7" ht="19.95" customHeight="1" thickBot="1" x14ac:dyDescent="0.35">
      <c r="A22" s="26" t="s">
        <v>32</v>
      </c>
      <c r="B22" s="29" t="s">
        <v>72</v>
      </c>
      <c r="C22" s="32" t="s">
        <v>104</v>
      </c>
      <c r="D22" s="27">
        <v>1</v>
      </c>
      <c r="E22" s="32"/>
      <c r="F22" s="3">
        <v>56</v>
      </c>
      <c r="G22" s="31">
        <f t="shared" si="1"/>
        <v>56</v>
      </c>
    </row>
    <row r="23" spans="1:7" ht="19.95" customHeight="1" thickBot="1" x14ac:dyDescent="0.35">
      <c r="A23" s="26" t="s">
        <v>33</v>
      </c>
      <c r="B23" s="29" t="s">
        <v>73</v>
      </c>
      <c r="C23" s="32" t="s">
        <v>105</v>
      </c>
      <c r="D23" s="27">
        <v>1</v>
      </c>
      <c r="E23" s="32"/>
      <c r="F23" s="3">
        <v>54.7</v>
      </c>
      <c r="G23" s="31">
        <f t="shared" si="1"/>
        <v>54.7</v>
      </c>
    </row>
    <row r="24" spans="1:7" ht="19.95" customHeight="1" thickBot="1" x14ac:dyDescent="0.35">
      <c r="A24" s="26" t="s">
        <v>34</v>
      </c>
      <c r="B24" s="29" t="s">
        <v>74</v>
      </c>
      <c r="C24" s="32">
        <v>2507149</v>
      </c>
      <c r="D24" s="27">
        <v>1</v>
      </c>
      <c r="E24" s="32"/>
      <c r="F24" s="3">
        <v>22.5</v>
      </c>
      <c r="G24" s="31">
        <f t="shared" si="1"/>
        <v>22.5</v>
      </c>
    </row>
    <row r="25" spans="1:7" ht="19.95" customHeight="1" thickBot="1" x14ac:dyDescent="0.35">
      <c r="A25" s="26" t="s">
        <v>35</v>
      </c>
      <c r="B25" s="29" t="s">
        <v>75</v>
      </c>
      <c r="C25" s="32" t="s">
        <v>106</v>
      </c>
      <c r="D25" s="27">
        <v>1</v>
      </c>
      <c r="E25" s="32"/>
      <c r="F25" s="3">
        <v>155</v>
      </c>
      <c r="G25" s="31">
        <f t="shared" si="1"/>
        <v>155</v>
      </c>
    </row>
    <row r="26" spans="1:7" ht="19.95" customHeight="1" thickBot="1" x14ac:dyDescent="0.35">
      <c r="A26" s="26" t="s">
        <v>36</v>
      </c>
      <c r="B26" s="29" t="s">
        <v>76</v>
      </c>
      <c r="C26" s="32">
        <v>2718</v>
      </c>
      <c r="D26" s="27">
        <v>1</v>
      </c>
      <c r="E26" s="32"/>
      <c r="F26" s="3">
        <v>40</v>
      </c>
      <c r="G26" s="31">
        <f t="shared" si="1"/>
        <v>40</v>
      </c>
    </row>
    <row r="27" spans="1:7" ht="19.95" customHeight="1" thickBot="1" x14ac:dyDescent="0.35">
      <c r="A27" s="26" t="s">
        <v>37</v>
      </c>
      <c r="B27" s="29" t="s">
        <v>77</v>
      </c>
      <c r="C27" s="32">
        <v>6786901</v>
      </c>
      <c r="D27" s="27">
        <v>1</v>
      </c>
      <c r="E27" s="32"/>
      <c r="F27" s="3">
        <v>135</v>
      </c>
      <c r="G27" s="31">
        <f t="shared" si="1"/>
        <v>135</v>
      </c>
    </row>
    <row r="28" spans="1:7" ht="19.95" customHeight="1" thickBot="1" x14ac:dyDescent="0.35">
      <c r="A28" s="26" t="s">
        <v>38</v>
      </c>
      <c r="B28" s="29" t="s">
        <v>78</v>
      </c>
      <c r="C28" s="32">
        <v>6767800</v>
      </c>
      <c r="D28" s="27">
        <v>1</v>
      </c>
      <c r="E28" s="32"/>
      <c r="F28" s="3">
        <v>17.100000000000001</v>
      </c>
      <c r="G28" s="31">
        <f t="shared" si="1"/>
        <v>17.100000000000001</v>
      </c>
    </row>
    <row r="29" spans="1:7" ht="19.95" customHeight="1" thickBot="1" x14ac:dyDescent="0.35">
      <c r="A29" s="26" t="s">
        <v>39</v>
      </c>
      <c r="B29" s="29" t="s">
        <v>79</v>
      </c>
      <c r="C29" s="32">
        <v>773100</v>
      </c>
      <c r="D29" s="27">
        <v>1</v>
      </c>
      <c r="E29" s="32"/>
      <c r="F29" s="3">
        <v>18</v>
      </c>
      <c r="G29" s="31">
        <f t="shared" si="1"/>
        <v>18</v>
      </c>
    </row>
    <row r="30" spans="1:7" ht="19.95" customHeight="1" thickBot="1" x14ac:dyDescent="0.35">
      <c r="A30" s="26" t="s">
        <v>40</v>
      </c>
      <c r="B30" s="29" t="s">
        <v>80</v>
      </c>
      <c r="C30" s="32">
        <v>6786800</v>
      </c>
      <c r="D30" s="27">
        <v>1</v>
      </c>
      <c r="E30" s="32"/>
      <c r="F30" s="3">
        <v>666</v>
      </c>
      <c r="G30" s="31">
        <f t="shared" si="1"/>
        <v>666</v>
      </c>
    </row>
    <row r="31" spans="1:7" ht="19.95" customHeight="1" thickBot="1" x14ac:dyDescent="0.35">
      <c r="A31" s="26" t="s">
        <v>41</v>
      </c>
      <c r="B31" s="29" t="s">
        <v>81</v>
      </c>
      <c r="C31" s="32">
        <v>6768000</v>
      </c>
      <c r="D31" s="27">
        <v>1</v>
      </c>
      <c r="E31" s="32"/>
      <c r="F31" s="3">
        <v>89.9</v>
      </c>
      <c r="G31" s="31">
        <f t="shared" si="1"/>
        <v>89.9</v>
      </c>
    </row>
    <row r="32" spans="1:7" ht="19.95" customHeight="1" thickBot="1" x14ac:dyDescent="0.35">
      <c r="A32" s="26" t="s">
        <v>42</v>
      </c>
      <c r="B32" s="29" t="s">
        <v>82</v>
      </c>
      <c r="C32" s="32">
        <v>6766900</v>
      </c>
      <c r="D32" s="27">
        <v>1</v>
      </c>
      <c r="E32" s="32"/>
      <c r="F32" s="3">
        <v>35.799999999999997</v>
      </c>
      <c r="G32" s="31">
        <f t="shared" si="1"/>
        <v>35.799999999999997</v>
      </c>
    </row>
    <row r="33" spans="1:7" ht="19.95" customHeight="1" thickBot="1" x14ac:dyDescent="0.35">
      <c r="A33" s="26" t="s">
        <v>43</v>
      </c>
      <c r="B33" s="29" t="s">
        <v>83</v>
      </c>
      <c r="C33" s="32">
        <v>6789300</v>
      </c>
      <c r="D33" s="27">
        <v>1</v>
      </c>
      <c r="E33" s="32"/>
      <c r="F33" s="3">
        <v>40.4</v>
      </c>
      <c r="G33" s="31">
        <f t="shared" si="1"/>
        <v>40.4</v>
      </c>
    </row>
    <row r="34" spans="1:7" ht="19.95" customHeight="1" thickBot="1" x14ac:dyDescent="0.35">
      <c r="A34" s="26" t="s">
        <v>44</v>
      </c>
      <c r="B34" s="29" t="s">
        <v>84</v>
      </c>
      <c r="C34" s="32">
        <v>6789100</v>
      </c>
      <c r="D34" s="27">
        <v>1</v>
      </c>
      <c r="E34" s="32"/>
      <c r="F34" s="3">
        <v>46.4</v>
      </c>
      <c r="G34" s="31">
        <f t="shared" si="1"/>
        <v>46.4</v>
      </c>
    </row>
    <row r="35" spans="1:7" ht="19.95" customHeight="1" thickBot="1" x14ac:dyDescent="0.35">
      <c r="A35" s="26" t="s">
        <v>45</v>
      </c>
      <c r="B35" s="29" t="s">
        <v>85</v>
      </c>
      <c r="C35" s="32">
        <v>6782900</v>
      </c>
      <c r="D35" s="27">
        <v>1</v>
      </c>
      <c r="E35" s="32"/>
      <c r="F35" s="3">
        <v>237</v>
      </c>
      <c r="G35" s="31">
        <f t="shared" si="1"/>
        <v>237</v>
      </c>
    </row>
    <row r="36" spans="1:7" ht="19.95" customHeight="1" thickBot="1" x14ac:dyDescent="0.35">
      <c r="A36" s="26" t="s">
        <v>46</v>
      </c>
      <c r="B36" s="29" t="s">
        <v>86</v>
      </c>
      <c r="C36" s="32">
        <v>2035600</v>
      </c>
      <c r="D36" s="27">
        <v>1</v>
      </c>
      <c r="E36" s="32"/>
      <c r="F36" s="3">
        <v>392</v>
      </c>
      <c r="G36" s="31">
        <f t="shared" si="1"/>
        <v>392</v>
      </c>
    </row>
    <row r="37" spans="1:7" ht="19.95" customHeight="1" thickBot="1" x14ac:dyDescent="0.35">
      <c r="A37" s="26" t="s">
        <v>47</v>
      </c>
      <c r="B37" s="29" t="s">
        <v>87</v>
      </c>
      <c r="C37" s="32">
        <v>2035702</v>
      </c>
      <c r="D37" s="27">
        <v>1</v>
      </c>
      <c r="E37" s="32"/>
      <c r="F37" s="3">
        <v>174</v>
      </c>
      <c r="G37" s="31">
        <f t="shared" si="1"/>
        <v>174</v>
      </c>
    </row>
    <row r="38" spans="1:7" ht="19.95" customHeight="1" thickBot="1" x14ac:dyDescent="0.35">
      <c r="A38" s="26" t="s">
        <v>48</v>
      </c>
      <c r="B38" s="29" t="s">
        <v>88</v>
      </c>
      <c r="C38" s="32">
        <v>2035802</v>
      </c>
      <c r="D38" s="27">
        <v>1</v>
      </c>
      <c r="E38" s="32"/>
      <c r="F38" s="3">
        <v>80.5</v>
      </c>
      <c r="G38" s="31">
        <f t="shared" si="1"/>
        <v>80.5</v>
      </c>
    </row>
    <row r="39" spans="1:7" ht="19.95" customHeight="1" thickBot="1" x14ac:dyDescent="0.35">
      <c r="A39" s="26" t="s">
        <v>49</v>
      </c>
      <c r="B39" s="29" t="s">
        <v>89</v>
      </c>
      <c r="C39" s="32">
        <v>2036002</v>
      </c>
      <c r="D39" s="27">
        <v>1</v>
      </c>
      <c r="E39" s="32"/>
      <c r="F39" s="3">
        <v>146</v>
      </c>
      <c r="G39" s="31">
        <f t="shared" si="1"/>
        <v>146</v>
      </c>
    </row>
    <row r="40" spans="1:7" ht="19.95" customHeight="1" thickBot="1" x14ac:dyDescent="0.35">
      <c r="A40" s="26" t="s">
        <v>50</v>
      </c>
      <c r="B40" s="29" t="s">
        <v>90</v>
      </c>
      <c r="C40" s="32">
        <v>2037502</v>
      </c>
      <c r="D40" s="27">
        <v>1</v>
      </c>
      <c r="E40" s="32"/>
      <c r="F40" s="3">
        <v>43.7</v>
      </c>
      <c r="G40" s="31">
        <f t="shared" si="1"/>
        <v>43.7</v>
      </c>
    </row>
    <row r="41" spans="1:7" ht="19.95" customHeight="1" thickBot="1" x14ac:dyDescent="0.35">
      <c r="A41" s="26" t="s">
        <v>51</v>
      </c>
      <c r="B41" s="29" t="s">
        <v>91</v>
      </c>
      <c r="C41" s="32">
        <v>2035902</v>
      </c>
      <c r="D41" s="27">
        <v>1</v>
      </c>
      <c r="E41" s="32"/>
      <c r="F41" s="3">
        <v>50.8</v>
      </c>
      <c r="G41" s="31">
        <f t="shared" si="1"/>
        <v>50.8</v>
      </c>
    </row>
    <row r="42" spans="1:7" ht="19.95" customHeight="1" thickBot="1" x14ac:dyDescent="0.35">
      <c r="A42" s="26" t="s">
        <v>52</v>
      </c>
      <c r="B42" s="29" t="s">
        <v>92</v>
      </c>
      <c r="C42" s="32">
        <v>6788304</v>
      </c>
      <c r="D42" s="27">
        <v>1</v>
      </c>
      <c r="E42" s="32"/>
      <c r="F42" s="3">
        <v>446</v>
      </c>
      <c r="G42" s="31">
        <f t="shared" si="1"/>
        <v>446</v>
      </c>
    </row>
    <row r="43" spans="1:7" ht="19.95" customHeight="1" thickBot="1" x14ac:dyDescent="0.35">
      <c r="A43" s="26" t="s">
        <v>53</v>
      </c>
      <c r="B43" s="29" t="s">
        <v>93</v>
      </c>
      <c r="C43" s="32">
        <v>6788305</v>
      </c>
      <c r="D43" s="27">
        <v>1</v>
      </c>
      <c r="E43" s="32"/>
      <c r="F43" s="3">
        <v>455</v>
      </c>
      <c r="G43" s="31">
        <f t="shared" si="1"/>
        <v>455</v>
      </c>
    </row>
    <row r="44" spans="1:7" ht="19.95" customHeight="1" thickBot="1" x14ac:dyDescent="0.35">
      <c r="A44" s="26" t="s">
        <v>54</v>
      </c>
      <c r="B44" s="29" t="s">
        <v>57</v>
      </c>
      <c r="C44" s="32" t="s">
        <v>107</v>
      </c>
      <c r="D44" s="27">
        <v>1</v>
      </c>
      <c r="E44" s="32"/>
      <c r="F44" s="3">
        <v>531</v>
      </c>
      <c r="G44" s="31">
        <f t="shared" si="1"/>
        <v>531</v>
      </c>
    </row>
    <row r="45" spans="1:7" ht="19.95" customHeight="1" thickBot="1" x14ac:dyDescent="0.35">
      <c r="A45" s="26" t="s">
        <v>55</v>
      </c>
      <c r="B45" s="29" t="s">
        <v>94</v>
      </c>
      <c r="C45" s="32" t="s">
        <v>108</v>
      </c>
      <c r="D45" s="27">
        <v>1</v>
      </c>
      <c r="E45" s="32"/>
      <c r="F45" s="3">
        <v>302</v>
      </c>
      <c r="G45" s="31">
        <f t="shared" si="1"/>
        <v>302</v>
      </c>
    </row>
    <row r="46" spans="1:7" ht="19.95" customHeight="1" thickBot="1" x14ac:dyDescent="0.35">
      <c r="A46" s="35" t="s">
        <v>56</v>
      </c>
      <c r="B46" s="36" t="s">
        <v>95</v>
      </c>
      <c r="C46" s="37" t="s">
        <v>109</v>
      </c>
      <c r="D46" s="38">
        <v>1</v>
      </c>
      <c r="E46" s="37"/>
      <c r="F46" s="5">
        <v>75.7</v>
      </c>
      <c r="G46" s="39">
        <f t="shared" si="1"/>
        <v>75.7</v>
      </c>
    </row>
    <row r="47" spans="1:7" ht="28.2" customHeight="1" thickBot="1" x14ac:dyDescent="0.35">
      <c r="A47" s="49" t="s">
        <v>21</v>
      </c>
      <c r="B47" s="50"/>
      <c r="C47" s="50"/>
      <c r="D47" s="50"/>
      <c r="E47" s="50"/>
      <c r="F47" s="51"/>
      <c r="G47" s="44">
        <f>SUM(G6:G46)</f>
        <v>12834.53</v>
      </c>
    </row>
    <row r="49" spans="2:5" ht="15" thickBot="1" x14ac:dyDescent="0.35"/>
    <row r="50" spans="2:5" ht="30" customHeight="1" thickBot="1" x14ac:dyDescent="0.35">
      <c r="B50" s="18" t="s">
        <v>20</v>
      </c>
      <c r="C50" s="43">
        <v>6</v>
      </c>
      <c r="D50" s="40"/>
    </row>
    <row r="51" spans="2:5" ht="15" thickBot="1" x14ac:dyDescent="0.35"/>
    <row r="52" spans="2:5" ht="28.2" thickBot="1" x14ac:dyDescent="0.35">
      <c r="B52" s="20" t="s">
        <v>19</v>
      </c>
      <c r="C52" s="45">
        <f>G47-G47*C50%</f>
        <v>12064.458200000001</v>
      </c>
      <c r="D52" s="41"/>
    </row>
    <row r="53" spans="2:5" ht="15" thickBot="1" x14ac:dyDescent="0.35">
      <c r="B53" s="19" t="s">
        <v>13</v>
      </c>
      <c r="C53" s="46">
        <f>C52*0.21</f>
        <v>2533.5362220000002</v>
      </c>
      <c r="D53" s="41"/>
    </row>
    <row r="54" spans="2:5" ht="15" thickBot="1" x14ac:dyDescent="0.35">
      <c r="B54" s="19" t="s">
        <v>14</v>
      </c>
      <c r="C54" s="47">
        <f>C52+C53</f>
        <v>14597.994422000002</v>
      </c>
      <c r="D54" s="42"/>
    </row>
    <row r="55" spans="2:5" x14ac:dyDescent="0.3">
      <c r="B55" s="17"/>
      <c r="C55" s="17"/>
      <c r="D55" s="16"/>
    </row>
    <row r="57" spans="2:5" x14ac:dyDescent="0.3">
      <c r="B57" s="52" t="s">
        <v>18</v>
      </c>
      <c r="C57" s="52"/>
      <c r="D57" s="52"/>
      <c r="E57" s="52"/>
    </row>
    <row r="58" spans="2:5" x14ac:dyDescent="0.3">
      <c r="B58" s="10"/>
      <c r="C58" s="10"/>
      <c r="D58" s="11"/>
      <c r="E58" s="10"/>
    </row>
    <row r="59" spans="2:5" x14ac:dyDescent="0.3">
      <c r="B59" s="12" t="s">
        <v>15</v>
      </c>
      <c r="C59" s="12"/>
      <c r="D59" s="13"/>
      <c r="E59" s="13"/>
    </row>
    <row r="60" spans="2:5" x14ac:dyDescent="0.3">
      <c r="B60" s="14" t="s">
        <v>16</v>
      </c>
      <c r="C60" s="14"/>
      <c r="E60" s="10"/>
    </row>
    <row r="61" spans="2:5" x14ac:dyDescent="0.3">
      <c r="B61" s="14" t="s">
        <v>17</v>
      </c>
      <c r="C61" s="14"/>
      <c r="E61" s="10"/>
    </row>
    <row r="62" spans="2:5" x14ac:dyDescent="0.3">
      <c r="B62" s="14" t="s">
        <v>111</v>
      </c>
      <c r="C62" s="14"/>
      <c r="D62" s="10"/>
    </row>
    <row r="63" spans="2:5" x14ac:dyDescent="0.3">
      <c r="B63" s="15" t="s">
        <v>112</v>
      </c>
      <c r="C63" s="15"/>
      <c r="D63" s="15"/>
    </row>
  </sheetData>
  <mergeCells count="2">
    <mergeCell ref="A47:F47"/>
    <mergeCell ref="B57:E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Ugnė Andriuškevičiūtė</dc:creator>
  <cp:lastModifiedBy>Ugnė Andriuškevičiūtė</cp:lastModifiedBy>
  <dcterms:created xsi:type="dcterms:W3CDTF">2021-09-19T14:02:26Z</dcterms:created>
  <dcterms:modified xsi:type="dcterms:W3CDTF">2022-11-17T08:27:17Z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2021-09-19T14:54:46Z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967bdf1d-6851-46b8-aa67-d56c9563d632</vt:lpwstr>
  </property>
  <property fmtid="{D5CDD505-2E9C-101B-9397-08002B2CF9AE}" pid="8" name="MSIP_Label_190751af-2442-49a7-b7b9-9f0bcce858c9_ContentBits">
    <vt:lpwstr>0</vt:lpwstr>
  </property>
</Properties>
</file>