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3/VULSK/04.07_652399 - Vienkartinių medicinos pagalbos priemonių kaulų čiulpų transplantacijai pirkimas Nr. 6119/Galutinis/"/>
    </mc:Choice>
  </mc:AlternateContent>
  <xr:revisionPtr revIDLastSave="17" documentId="14_{8E979CC2-6F73-46A9-94E4-91C63A2D1160}" xr6:coauthVersionLast="47" xr6:coauthVersionMax="47" xr10:uidLastSave="{C9712697-A4A9-44E3-B7DD-85D1E5DC4F08}"/>
  <bookViews>
    <workbookView xWindow="-120" yWindow="-120" windowWidth="29040" windowHeight="15840" xr2:uid="{29C6891F-3635-46EA-BEAB-C9A7D6BF8A5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K30" i="1" s="1"/>
  <c r="J29" i="1"/>
  <c r="K29" i="1" s="1"/>
  <c r="J34" i="1"/>
  <c r="K34" i="1" s="1"/>
  <c r="J67" i="1"/>
  <c r="K67" i="1" s="1"/>
  <c r="J66" i="1"/>
  <c r="K66" i="1" s="1"/>
  <c r="J65" i="1"/>
  <c r="K65" i="1" s="1"/>
  <c r="J64" i="1"/>
  <c r="K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J51" i="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3" i="1"/>
  <c r="K33" i="1" s="1"/>
  <c r="J32" i="1"/>
  <c r="K32" i="1" s="1"/>
  <c r="J31" i="1"/>
  <c r="K31" i="1" s="1"/>
  <c r="J28" i="1"/>
  <c r="K28" i="1" s="1"/>
  <c r="J27" i="1"/>
  <c r="K27" i="1" s="1"/>
  <c r="J25" i="1"/>
  <c r="K25" i="1" s="1"/>
  <c r="J24" i="1"/>
  <c r="K24" i="1" s="1"/>
  <c r="J23" i="1"/>
  <c r="K23" i="1" s="1"/>
  <c r="J22" i="1"/>
  <c r="K22" i="1" s="1"/>
  <c r="J21" i="1"/>
  <c r="K21" i="1" s="1"/>
  <c r="J20" i="1"/>
  <c r="K20" i="1" s="1"/>
  <c r="J19" i="1"/>
  <c r="K19" i="1" s="1"/>
  <c r="J18" i="1"/>
  <c r="K18" i="1" s="1"/>
  <c r="J17" i="1"/>
  <c r="J14" i="1"/>
  <c r="K14" i="1" s="1"/>
  <c r="J13" i="1"/>
  <c r="K13" i="1" s="1"/>
  <c r="J12" i="1"/>
  <c r="K12" i="1" s="1"/>
  <c r="J11" i="1"/>
  <c r="K11" i="1" s="1"/>
  <c r="K15" i="1" s="1"/>
  <c r="J26" i="1" l="1"/>
  <c r="J15" i="1"/>
  <c r="K17" i="1"/>
  <c r="K26" i="1" s="1"/>
</calcChain>
</file>

<file path=xl/sharedStrings.xml><?xml version="1.0" encoding="utf-8"?>
<sst xmlns="http://schemas.openxmlformats.org/spreadsheetml/2006/main" count="348" uniqueCount="237">
  <si>
    <t>Pirkimo dokumentų SPS priedas Nr.1</t>
  </si>
  <si>
    <t>TECHNINĖ SPECIFIKACIJA</t>
  </si>
  <si>
    <t>Vienkartinių medicinos pagalbos priemonių kaulų čiulpų transplantacijai  pirkimas, VUL SK Nr. 6119</t>
  </si>
  <si>
    <r>
      <t xml:space="preserve">BENDRI REIKALAVIMAI VISOMS PIRKIMO DALIMS:
1. Prekių kokybė, žymėjimas, informacija vartotojui turi atitikti 93/42/EEC ir/ar MDR (ES) 2017/745 direktivų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
    </r>
    <r>
      <rPr>
        <b/>
        <u/>
        <sz val="11"/>
        <rFont val="Times New Roman"/>
        <family val="1"/>
        <charset val="186"/>
      </rPr>
      <t>Žalieji reikalavimai</t>
    </r>
    <r>
      <rPr>
        <sz val="11"/>
        <rFont val="Times New Roman"/>
        <family val="1"/>
        <charset val="186"/>
      </rPr>
      <t xml:space="preserve"> – prekėms pagaminti naudojamos energijos iš atsinaujinančių energijos išteklių turi būti daugiau kaip 50 proc., tiekėjas turi pateikti dokumentus, įrodančius atitikimą šiam reikalavimui.
6. Tiekėjas turi pateikti dokumentus (lietuvių kalba),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ir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Perkančioji organizacija gali pareikalauti tiekėjo, pateikusio dokumentus anglų kalba, pateikti jų vertimą į lietuvių kalbą per 3 darbo dienas.
6. Tiekėjas turi nurodyti pasiūlyme prekės kodą iš gamintojo katalogo, jeigu gamintojas turi savo prekių katalogą.                                                                                                       7.  Jei nurodyta pirkimo dalyje (-se) pateikti pirkimo objekto pavyzdžius, tai tiekėjas juos turi pateikti iki pasiūlymų teikimo termino adresu Santariškių g. 2, Vilnius, kab. B330A.
</t>
    </r>
  </si>
  <si>
    <t>Pirkimo dalies Nr.</t>
  </si>
  <si>
    <t>BVPŽ kodas</t>
  </si>
  <si>
    <t>Prekės pavadinimas</t>
  </si>
  <si>
    <t>Charakteristikos, reikalavimai</t>
  </si>
  <si>
    <t>Mato vienetas</t>
  </si>
  <si>
    <t>Kiekis</t>
  </si>
  <si>
    <t>Firminis priemonių pavadinimas, gamintojas, priemonės kodas gamintojo kataloge</t>
  </si>
  <si>
    <t>Vieneto įkainis EUR be PVM</t>
  </si>
  <si>
    <t>PVM tarifas ٪</t>
  </si>
  <si>
    <t>Bendra pasiūlymo kaina Eur be PVM</t>
  </si>
  <si>
    <t>Bendra pasiūlymo kaina Eur su PVM</t>
  </si>
  <si>
    <t>Tiekėjas nurodo visas siūlomų prekių charakteristikos, atitikimą reikalavimams (žr. 6 p.)</t>
  </si>
  <si>
    <t>Pirkimui skirtos lėšos Eur be PVM</t>
  </si>
  <si>
    <t>Pirkimui skirtos lėšos Eur su PVM</t>
  </si>
  <si>
    <t>1.</t>
  </si>
  <si>
    <t>1. Priemonės vaistų skiedimui</t>
  </si>
  <si>
    <t>1.1.</t>
  </si>
  <si>
    <t>33141320-9</t>
  </si>
  <si>
    <t>Vaistų skiedimo adata. Mini spike tipo su kepurėle</t>
  </si>
  <si>
    <t>Sterilus, 0,45 mikronų antibakterinis oro filtras, adatkočio ilgis 20± 1 mm, diametras 4 mm, bendras adatos  ilgis 55 ± 2 mm. Adatkotis su apsaugine kepurėle. Sterilizacija gama spinduliais. Antibakterinio filtro plotas ≥ 2 cm².  Data matrix ar lygiavertis ženklinimas.</t>
  </si>
  <si>
    <t>Vnt.</t>
  </si>
  <si>
    <t>Mini spike. Gamintojas B.Braun Melsungen, Vokietija. REF 4550242 https://www.bbraun.com/en/products/b/mini-spike-mini-spikevmini-spikemicro-tip.html</t>
  </si>
  <si>
    <t>Sterilus, 0,45 mikronų antibakterinis oro filtras, adatkočio ilgis 20 mm, diametras 4 mm, bendras adatos  ilgis 55 mm. Adatkotis su apsaugine kepurėle. Sterilizacija gama spinduliais. Antibakterinio filtro plotas 2,2 cm².  Data matrix ženklinimas.</t>
  </si>
  <si>
    <t>1.2.</t>
  </si>
  <si>
    <t>33140000-3</t>
  </si>
  <si>
    <t>Kamštelis su filtru. Mini spike tipo su dezinfekuojama membrana</t>
  </si>
  <si>
    <t>Sterilus, 0,2 mikronų aerozolinis filtras, integruotas vožtuvas su dezinfekuojama plokščia membrana, be latekso (būtinas ženklinimas ant pakuotės), be PVC (būtinas ženklinimas ant pakuotės), be DEHP (būtinas ženklinimas ant pakuotės), adatkočio ilgis 20 ± 2 mm, diametras 4 mm, bendras kamštelio  ilgis 60 ± 2 mm. Galima naudoti apvertus. Adatkotis su apsauginiu dangteliu.  Data matrix ar lygiavertis kodas ant blister pakuotės.</t>
  </si>
  <si>
    <t>Mini spike Chemo2. Gamintojas B.Braun Melsungen, Vokietija. Žiūrėti kataloga nr. 1.2. Ref 4550592 Katalogas p.d.1.2</t>
  </si>
  <si>
    <t>Sterilus, 0,2 mikronų aerozolinis filtras, integruotas vožtuvas su dezinfekuojama plokščia membrana, be latekso (yra ženklinimas ant pakuotės), be PVC yra ženklinimas ant pakuotės), be DEHP (yra ženklinimas ant pakuotės), adatkočio ilgis 20 mm, diametras 4 mm, bendras kamštelio  ilgis 60 mm. Galima naudoti apvertus. Adatkotis su apsauginiu dangteliu.  Data matrix kodas ant blister pakuotės.</t>
  </si>
  <si>
    <t>1.3.</t>
  </si>
  <si>
    <t>Kamštelis kateteriams ir lašelinėms</t>
  </si>
  <si>
    <t>Vienkartinis, sterilus, pritaikytas išoriniam ir vidiniam i/v linijų uždarymui</t>
  </si>
  <si>
    <t>Combi stopper . Gamintojas B.Braun Melsungen, Vokietija. Ref 4495101Katalogas p.d.1.3</t>
  </si>
  <si>
    <t>1.4.</t>
  </si>
  <si>
    <t>Sujungiklis su intraveniniais kateteriais</t>
  </si>
  <si>
    <t>Sterilus, su plokščia dezinfekuojama membrana, blokuojantis kraujo patekimą iš kateterio į išorę arba oro patekimą į kateterį prisijungiant/atsijungiant nuo i/v kateterio. Pritaikytas i/v linijų ir įvairaus tipo švirkštų prijungimui prie i/v kateterio. Pritaikytas skysčių, elektrolitų, citostatikų, antibiotikų, kraujo produktų transfuzijoms. Maksimalus aktyvavimo limitas ne mažiau kaip 210 kartų. Tėkmės greitis 205 ± 5 ml/min., užpildymo tūris 20 ±2 ml, atjungus užtikrinamas teigiamas boliusas 0,03 ± 0,005 ml, kad apsaugotų kateterį nuo okliuzijos.</t>
  </si>
  <si>
    <t>Caresite® Luer Access Device ,  Gamintojas B.Braun Melsungen, Vokietija. Ref 415122-01 Katalogas p.d.1.4</t>
  </si>
  <si>
    <t>Sterilus, su plokščia dezinfekuojama membrana, blokuojantis kraujo patekimą iš kateterio į išorę arba oro patekimą į kateterį prisijungiant/atsijungiant nuo i/v kateterio. Pritaikytas i/v linijų ir įvairaus tipo švirkštų prijungimui prie i/v kateterio. Pritaikytas skysčių, elektrolitų, citostatikų, antibiotikų, kraujo produktų transfuzijoms. Maksimalus aktyvavimo limitas ne mažiau kaip 210 kartų. Tėkmės greitis 208 ml/min., užpildymo tūris 20 ml, atjungus užtikrinamas teigiamas boliusas 0,033 ml, kad apsaugotų kateterį nuo okliuzijos.</t>
  </si>
  <si>
    <t>Viso 1  pirkimo daliai:</t>
  </si>
  <si>
    <t>2.</t>
  </si>
  <si>
    <t>Vienkartinis rinkinys hermetiškam parenterinių citostatikų, transportavimui, suleidimui</t>
  </si>
  <si>
    <t>2.1.</t>
  </si>
  <si>
    <t>Kamštelis su filtru. Mini spike tipo su dezinfekuojama membrana tinkama skiesti citotoksinius vaistus</t>
  </si>
  <si>
    <t>Apsauginė adata daugkartiniam saugiam citostatikų pritraukimui į švirkštą. Sterilus, 0,2 mikronų aerozolinis filtras, 5 mikronų dalelių filtras, integruotas vožtuvas su dezinfekuojama plokščia membrana, be latekso (būtinas ženklinimas ant blister pakuotės), be PVC (būtinas ženklinimas ant blister pakuotės), be DEHP (būtinas ženklinimas ant blister pakuotės), adatkočio ilgis 20 ±2 mm, diametras 4 mm, bendras protektoriaus  ilgis 60 ± 2 mm. Galima naudoti apvertus. Data matrix ar lygiavertis kodas ant blister pakuotės.</t>
  </si>
  <si>
    <t>Mini spike Chemo2. Gamintojas B.Braun Melsungen, Vokietija.Ref 4550592  Katalogas p.d.2.1</t>
  </si>
  <si>
    <t>Apsauginė adata daugkartiniam saugiam citostatikų pritraukimui į švirkštą. Sterilus, 0,2 mikronų aerozolinis filtras, 5 mikronų dalelių filtras, integruotas vožtuvas su dezinfekuojama plokščia membrana, be latekso (yra ženklinimas ant blister pakuotės), be PVC (yra ženklinimas ant blister pakuotės), be DEHP (yra ženklinimas ant blister pakuotės), adatkočio ilgis 20 mm, diametras 4 mm, bendras protektoriaus  ilgis 60 mm. Galima naudoti apvertus. Data matrix  kodas ant blister pakuotės.</t>
  </si>
  <si>
    <t>2.2.</t>
  </si>
  <si>
    <t>Jungiamoji sistema citostatikų skiedimui ir prijungimui prie lašinės sistemos</t>
  </si>
  <si>
    <t>Jungiamoji sistema citostatikų skiedimui ir prijungimui prie lašinės sistemos. Sterili, plastikinė adata, sistemoje integruotas vožtuvas saugiam švirkšto prijungimui, spaustukas, bendras sistemos  ilgis 30 ± 2 cm, be latekso (būtinas ženklinimas ant blister pakuotės), be PVC (būtinas ženklinimas ant blister pakuotės), be DEHP (būtinas ženklinimas ant blister pakuotės), specialus ( hidrofobinis ) filtras nepraleidžiantis skysčių. Su „klick“ indikacija sujungimo metu. Turi tikti naudoti su lašine sistema nurodyta žemiau.</t>
  </si>
  <si>
    <t>Cyto-set mix. Gamintojas B.Braun Melsungen, Vokietija. Ref A2900N Katalogas p.d. 2</t>
  </si>
  <si>
    <t>Jungiamoji sistema citostatikų skiedimui ir prijungimui prie lašinės sistemos. Sterili, plastikinė adata, sistemoje integruotas vožtuvas saugiam švirkšto prijungimui, spaustukas, bendras sistemos  ilgis 30 cm, be latekso (yra ženklinimas ant blister pakuotės), be PVC (būtinas ženklinimas ant blister pakuotės), be DEHP (yra ženklinimas ant blister pakuotės), specialus ( hidrofobinis ) filtras nepraleidžiantis skysčių. Su „klick“ indikacija sujungimo metu. Turi tikti naudoti su lašine sistema nurodyta žemiau.</t>
  </si>
  <si>
    <t>2.3.</t>
  </si>
  <si>
    <t>Jungiamoji sistema citostatikų skiedimui ir prijungimui prie lašinės sistemos su integruotu  15 μm oro ir 0.2 μm skysčio filtru.</t>
  </si>
  <si>
    <t>Jungiamoji sistema citostatikų skiedimui ir prijungimui prie lašinės sistemos. Sterili, plastikinė adata, sistemoje integruotas vožtuvas saugiam švirkšto prijungimui, spaustukas, bendras sistemos  ilgis 30 ± 2 cm, be latekso (būtinas ženklinimas ant blister pakuotės), be PVC (būtinas ženklinimas ant blister pakuotės), be DEHP (būtinas ženklinimas ant blister pakuotės), specialus ( hidrofobinis ) filtras nepraleidžiantis skysčių. Integruotas oro ir 0,2 μm filtras. Su „klick“ indikacija sujungimo metu. Turi tikti naudoti su lašine sistema nurodyta žemiau.</t>
  </si>
  <si>
    <t>Cyto-set mix. Gamintojas B.Braun Melsungen, Vokietija. Ref A2903N  Katalogas p.d.2</t>
  </si>
  <si>
    <t>Jungiamoji sistema citostatikų skiedimui ir prijungimui prie lašinės sistemos. Sterili, plastikinė adata, sistemoje integruotas vožtuvas saugiam švirkšto prijungimui, spaustukas, bendras sistemos  ilgis 30 cm, be latekso (yra ženklinimas ant blister pakuotės), be PVC (yra ženklinimas ant blister pakuotės), be DEHP (yra ženklinimas ant blister pakuotės), specialus ( hidrofobinis ) filtras nepraleidžiantis skysčių. Integruotas oro ir 0,2 μm filtras. Su „klick“ indikacija sujungimo metu. Tinka naudoti su lašine sistema nurodyta žemiau/aukščiau.</t>
  </si>
  <si>
    <t>2.4.</t>
  </si>
  <si>
    <r>
      <t xml:space="preserve">Jungiamoji sistema citostatikų skiedimui ir prijungimui prie lašinės sistemos. </t>
    </r>
    <r>
      <rPr>
        <b/>
        <sz val="11"/>
        <rFont val="Times New Roman"/>
        <family val="1"/>
        <charset val="186"/>
      </rPr>
      <t>Skirta šviesai jautriems vaistams ruošti</t>
    </r>
  </si>
  <si>
    <t xml:space="preserve">Cyto-set mix. Gamintojas B.Braun Melsungen, Vokietija.  Ref A2906N Katalogas p.d.2 </t>
  </si>
  <si>
    <t>Jungiamoji sistema citostatikų skiedimui ir prijungimui prie lašinės sistemos. Sterili, plastikinė adata, sistemoje integruotas vožtuvas saugiam švirkšto prijungimui, spaustukas, bendras sistemos  ilgis 30 cm, be latekso (yra ženklinimas ant blister pakuotės), be PVC (yra ženklinimas ant blister pakuotės), be DEHP (yra ženklinimas ant blister pakuotės), specialus ( hidrofobinis ) filtras nepraleidžiantis skysčių. Su „klick“ indikacija sujungimo metu. Tinka naudoti su lašine sistema nurodyta  žemiau/aukščiau.</t>
  </si>
  <si>
    <t>2.5.</t>
  </si>
  <si>
    <t>33194120-3</t>
  </si>
  <si>
    <t>Lašinė sistema citostatikų lašinimui su 3 integruotomis jungtimis.</t>
  </si>
  <si>
    <r>
      <t xml:space="preserve">Lašinė sistema citostatikų lašinimui su 3 integruotomis jungtimis. Turi prisijungti aukščiau minėta jungiamoji sistema. Sterili. Techninės savybės: specialus hidrofobinis filtras, kiekvienoje jungtyje yra integruotas atbulinės eigos vožtuvas, jungčių kolektorius pagamintas iš medžiagos, atsparios citostatikų poveikiui, lašinės ilgis ne trumpesnis nei 215+-5 cm, be latekso (būtinas ženklinimas ant pakuotės), be PVC (būtinas ženklinimas ant pakuotės), be DEHP (būtinas ženklinimas ant pakuotės). </t>
    </r>
    <r>
      <rPr>
        <b/>
        <sz val="11"/>
        <rFont val="Times New Roman"/>
        <family val="1"/>
        <charset val="186"/>
      </rPr>
      <t>Skirta gravitacinei infuzijai</t>
    </r>
  </si>
  <si>
    <t>"Cyto- Set Infusion"  Gamintojas B.Braun Melsungen, Vokietija. REF A1687 Katalogas p.d 2</t>
  </si>
  <si>
    <t>Lašinė sistema citostatikų lašinimui su 3 integruotomis jungtimis. Turi prisijungti aukščiau minėta jungiamoji sistema. Sterili. Techninės savybės: specialus hidrofobinis filtras, kiekvienoje jungtyje yra integruotas atbulinės eigos vožtuvas, jungčių kolektorius pagamintas iš medžiagos, atsparios citostatikų poveikiui, lašinės ilgis ne trumpesnis nei 215 cm, be latekso (yra ženklinimas ant pakuotės), be PVC (yra ženklinimas ant pakuotės), be DEHP (yra ženklinimas ant pakuotės). Skirta gravitacinei infuzijai.</t>
  </si>
  <si>
    <t>2.6.</t>
  </si>
  <si>
    <t>Lašinė sistema citostatikų lašinimui su 3 integruotomis jungtimis. Turi prisijungti aukščiau minėta jungiamoji sistema. Sterili. Techninės savybės: specialus hidrofobinis filtras, kiekvienoje jungtyje yra integruotas atbulinės eigos vožtuvas, jungčių kolektorius pagamintas iš medžiagos, atsparios citostatikų poveikiui, lašinės ilgis ne trumpesnis nei 215 ± 5 cm, be latekso (būtinas ženklinimas ant pakuotės), be PVC (būtinas ženklinimas ant pakuotės), be DEHP (būtinas ženklinimas ant pakuotės). Turi tikti su skyriuje eksploatuojamomis infuzinėmis tūrinėmis pompomis.</t>
  </si>
  <si>
    <t xml:space="preserve">Cyto-Set®Infusomat® Space". Gamintojas B.Braun Melsungen, Vokietija. Ref 8250917SP   Katalogas p.d.2 </t>
  </si>
  <si>
    <t>Lašinė sistema citostatikų lašinimui su 3 integruotomis jungtimis. Tinka prisijungti aukščiau minėta jungiamoji sistema. Sterili. Techninės savybės: specialus hidrofobinis filtras, kiekvienoje jungtyje yra integruotas atbulinės eigos vožtuvas, jungčių kolektorius pagamintas iš medžiagos, atsparios citostatikų poveikiui, lašinės ilgis 215 cm, be latekso (yra ženklinimas ant pakuotės), be PVC (yra ženklinimas ant pakuotės), be DEHP (yra ženklinimas ant pakuotės). Tinka su skyriuje eksploatuojamomis infuzinėmis tūrinėmis pompomis.</t>
  </si>
  <si>
    <t>2.7.</t>
  </si>
  <si>
    <r>
      <t xml:space="preserve">Lašinė sistema citostatikų lašinimui su 3 integruotomis jungtimis. </t>
    </r>
    <r>
      <rPr>
        <b/>
        <sz val="11"/>
        <rFont val="Times New Roman"/>
        <family val="1"/>
        <charset val="186"/>
      </rPr>
      <t>Skirta šviesai jautriems vaistams</t>
    </r>
  </si>
  <si>
    <r>
      <t xml:space="preserve">Lašinė sistema citostatikų lašinimui su 3 integruotomis jungtimis. Turi prisijungti aukščiau minėta jungiamoji sistema. Sterili. Techninės savybės: specialus hidrofobinis filtras, kiekvienoje jungtyje yra integruotas atbulinės eigos vožtuvas, jungčių kolektorius pagamintas iš medžiagos, atsparios citostatikų poveikiui, lašinės ilgis ne trumpesnis nei 215 ± 5 cm, be latekso (būtinas ženklinimas ant pakuotės), be PVC (būtinas ženklinimas ant pakuotės), be DEHP (būtinas ženklinimas ant pakuotės). </t>
    </r>
    <r>
      <rPr>
        <b/>
        <sz val="11"/>
        <rFont val="Times New Roman"/>
        <family val="1"/>
        <charset val="186"/>
      </rPr>
      <t>Turi tikti su skyriuje eksploatuojamomis infuzinėmis tūrinėmis pompomis.</t>
    </r>
  </si>
  <si>
    <t xml:space="preserve">Cyto-Set®Infusomat® Space".Gamintojas B.Braun Melsungen, Vokietija. Ref 8250920SP    Katalogas p.d.2 </t>
  </si>
  <si>
    <t>2.8.</t>
  </si>
  <si>
    <t>Lašinė sistema  vaistinio preparato paklitakselio infuzijoms (be PVC)</t>
  </si>
  <si>
    <t>Sitema pagaminta iš poliuretano, su integruotu 0,2 μm filtru, infuzinės sistemos ilgis 150 cm. Skirta gravitacinei infuzijai.   Luer-Lock jungtis.</t>
  </si>
  <si>
    <t>Intrapur Inline. Gamintojas B.Braun Melsungen, Vokietija. Ref. 4099842N https://www.bbraun.com/en/products/b/intrapur-inline.html</t>
  </si>
  <si>
    <t>2.9.</t>
  </si>
  <si>
    <t>Maišeliai  šviesai jautriems vaistams</t>
  </si>
  <si>
    <t>Skirti užmauti ant buteliuko šveisai jautriems vaistams, tinkantys nuo 250 ml iki 1000 ml buteliukams, su įpjova buteliuko kabliukui</t>
  </si>
  <si>
    <t>Katalogo šiam produktui nėra, reikalui esant galime  pateikti prekės pvz.</t>
  </si>
  <si>
    <t>Skirti užmauti ant buteliuko šveisai jautriems vaistams, tinkantys nuo 250 ml iki 1000 ml buteliukams, su įpjova buteliuko kabliukui.</t>
  </si>
  <si>
    <t>Viso 2  pirkimo daliai:</t>
  </si>
  <si>
    <t>3.</t>
  </si>
  <si>
    <t>33141200-2</t>
  </si>
  <si>
    <t>Intraveninis kateteris Butterfly tipo su fiksuota trumpa intravenine linija</t>
  </si>
  <si>
    <t>Vienkartinis, sterilus. 22G. Linijos ilgis 6-13cm, pritaikyta i/v linijų ir įvairaus tipo švirkštų prijungimui</t>
  </si>
  <si>
    <t>Venofix, k. 4056345 Gamintojas B.Braun Melsungen, Vokietija Katalogas p.d.3</t>
  </si>
  <si>
    <t>Vienkartinis, sterilus. 22G. Linijos ilgis 10 cm, pritaikyta i/v linijų ir įvairaus tipo švirkštų prijungimui</t>
  </si>
  <si>
    <t>4.</t>
  </si>
  <si>
    <t>Polimerinis intraveninis kateteris Butterfly tipo su šonine intravenine linija 20 G</t>
  </si>
  <si>
    <t>Vienkartinis, sterilus. 20G. Polimerinis intraveninis kateteris Butterfly tipo. Metalinis i/v pravediklis su prisijungimo prie kateterio sistema. Kraujo patekimo į išorę arba oro patekimo į kateterį iš pravediklio ištraukimo angos blokuojanti sistema. Šoninė linija sujungta su bendra vidine kateterio kamera 6-13 cm su fiksuotu arba nusiimančiu 2-3 i/v linijų sujungikliu.</t>
  </si>
  <si>
    <t xml:space="preserve">Introcan Safety 3 k. 4251129-01 ir Safeflow prailginimo linija su vožtuvais 4097145. Gamintojas B.Braun Melsungen, Vokietija. </t>
  </si>
  <si>
    <t>Vienkartinis, sterilus. 20G. Polimerinis intraveninis kateteris Butterfly tipo. Metalinis i/v pravediklis su prisijungimo prie kateterio sistema. Kraujo patekimo į išorę arba oro patekimo į kateterį iš pravediklio ištraukimo angos blokuojanti sistema. Šoninė linija sujungta su bendra vidine kateterio kamera 12 cm su fiksuotu arba nusiimančiu 2 i/v linijų sujungikliu.</t>
  </si>
  <si>
    <t>5.</t>
  </si>
  <si>
    <t>Polimerinis intraveninis kateteris Butterfly tipo su šonine intravenine linija 22 G</t>
  </si>
  <si>
    <t>Vienkartinis, sterilus. 22G. Polimerinis intraveninis kateteris Butterfly tipo. Metalinis i/v pravediklis su prisijungimo prie kateterio sistema. Kraujo patekimo į išorę arba oro patekimo į kateterį iš pravediklio ištraukimo angos blokuojanti sistema. Šoninė linija sujungta su bendra vidine kateterio kamera 6-13 cm su fiksuotu arba nusiimančiu 2-3 i/v linijų sujungikliu.</t>
  </si>
  <si>
    <t xml:space="preserve">Introcan Safety 3 k. 4251128-01 ir Safeflow prailginimo linija su vožtuvais 4097145. Gamintojas B.Braun Melsungen, Vokietija. </t>
  </si>
  <si>
    <t>Vienkartinis, sterilus. 22G. Polimerinis intraveninis kateteris Butterfly tipo. Metalinis i/v pravediklis su prisijungimo prie kateterio sistema. Kraujo patekimo į išorę arba oro patekimo į kateterį iš pravediklio ištraukimo angos blokuojanti sistema. Šoninė linija sujungta su bendra vidine kateterio kamera 12 cm su fiksuotu arba nusiimančiu 2 i/v linijų sujungikliu.</t>
  </si>
  <si>
    <t>6.</t>
  </si>
  <si>
    <t>Dezinfekuojantys kamšteliai „Male luer“ jungtims</t>
  </si>
  <si>
    <t>Dezinfekuojantys kamšteliai vyriško tipo jungtims. Kamštelio viduje 70% izopropilo alkoholis (IPA). Kamštelis turi būti įsukamas ir tikti visoms vyriško tipo jungtims. Kamšteliai supakuoti ant folio juostelės po 5-10 vnt, kad būtų patogu pakabinti ant stovo ir būtų patogu dirbti išvengiant papildomų pakuočių atidarymo ir medicininių atliekų. Kamštelis turi efektyviai nudezinfekuoti jungtį per 1 min. Ant jungties užsuktas kamštelis gali būti laikomas iki 7 parų – pateikti, tai patvirtinančius dokumentus. Turi būti kliniškai patvirtintas ir turėti klinikinius įrodymus apie efektyvumą mažinant CRBSI.</t>
  </si>
  <si>
    <t>7.</t>
  </si>
  <si>
    <t>33141620-2</t>
  </si>
  <si>
    <t>Dvikanalis CVK rinkinys per v.basilica su EKG kontrole</t>
  </si>
  <si>
    <t>Vienkartinis, sterilus. Dviejų kanalų, ne mažiau 560 mm ± 10 mm ilgio, 5 ir 6 Fr skersmens (galimybė pasirinkti užsakant), rentgenokontrastinis kateteris su gylio atžimomis. Kateterio galas užapvalintas, atraumatinis. Kateterio viduje yra stiletas, su šonine atšaka skirta praplovimui, visos atšakos su spaustukais. Spaudimo ir tėkmės parametrai pažymėti ant kiekvienos atšakos spaustuko. Komplekte įeina: 10 ml švirkštas, skalpelis, adata 21 G x70 mm, liniuote, vožtuvėlis, plyštantys introdiuseriai 4 F, 5 F or 6 F x 10 cm, tvirtinimo padas.</t>
  </si>
  <si>
    <t>Rink.</t>
  </si>
  <si>
    <t>8.</t>
  </si>
  <si>
    <t>Dvikanalis CVK rinkinys per v.basilica be EKG kontrolės</t>
  </si>
  <si>
    <t>Vienkartinis, sterilus. Dviejų kanalų, ne mažiau 600 mm ilgio, 6 Fr skersmens, rentgenokontrastinis s kateteris. Kateterio galas užapvalintas, atraumatinis. Kateteris uždaras, turintis "Groshong" tipo vožtuvą. Vožtuvas trijų padėčių, kateterio šonineje dalyje, 5 mm nutolęs nuo distalinės kateterio dalies. Sužymėtas kas 5 cm. 2 kamštukai. Sudėtyje yra papildomi sparneliai</t>
  </si>
  <si>
    <t>9.</t>
  </si>
  <si>
    <t>Rinkinys dvikanalio v.basilica CVK fiksavimui prie odos</t>
  </si>
  <si>
    <t>Vienkartinis rinkinys dvikanalio v.basilica CVK fiksavimui prie odos nesiuvamt. Rinkinį sudaro: 1. Odos dezinfekcijos medžiaga, apsauganti odą lipni medžiaga ;  2. Prietaisas, pritvirtintas prie lipnaus pleistro, fiksuojantis CVK ausytes.</t>
  </si>
  <si>
    <t>10.</t>
  </si>
  <si>
    <t xml:space="preserve">Implantuojama vaistų įvedimo į veną sistema (Port kateteris), vieno kanalo, 3-jų skirtingų dydžių, skirta perkutaniniam implantavimui pagal Seldinger metodiką. </t>
  </si>
  <si>
    <r>
      <t xml:space="preserve">Vienkartinė implantuojama vaistų įvedimo į veną sistema, sterili, be latekso, suderinama su MRT. Sistema yra tinkama atlikti KT tyrimą, kai kontrastinės medžiagos tėkmės greitis yra iki 5ml/s, slėgis sistemoje iki 325 psi. Sistemą sudaro  anatominės formos rezervuaras  3; 5 arba 8 g svorio su silikono membrana, turintis šonines angutes fiksacijai prie fascijos (rezervuaro svoris atitinkamas rezervuaro dydžiui). Rezervuaras anatominės delta formos pagamintas iš titano ir epoksido mišinio, be plastiko. Silikono membrana 3 dydžių: 7,6; 9,5 arba 12 mm skersmens (silikono membrana atitinkama rezervuaro dydžiui). Rezervuaro vidinis tūris 0,15 - 0,5ml  (priklausomai nuo galvutės dydžio) ,  800-900 mm ilgio, 4,5; 6,5 ir 8,5 F skersmens rentgeno-kontrastinis poliuretano arba silikono kateteris su ilgio atžymomis. Priedai: adata odai punktuoti, švirkštas, adata membranai punktuoti, pravediklis , skylantis introdiuseris, tuneliatorius, fiksavimo žiedai. Kateteris komplektuojamas su mažu arba dideliu rezervuaru. Dydis bus nurodomas užsakymo metu, įvertinus paciento anatomijos ypatumus. </t>
    </r>
    <r>
      <rPr>
        <b/>
        <sz val="11"/>
        <rFont val="Times New Roman"/>
        <family val="1"/>
        <charset val="186"/>
      </rPr>
      <t>Būtina pateikti pavyzdžius iki pasiūlymų pateikimo termino</t>
    </r>
    <r>
      <rPr>
        <sz val="11"/>
        <rFont val="Times New Roman"/>
        <family val="1"/>
        <charset val="186"/>
      </rPr>
      <t>.</t>
    </r>
  </si>
  <si>
    <t>Komplektas</t>
  </si>
  <si>
    <t>Celsite*Epoxy. B.Braun Melsungen AG (Vokietija). Prekės kodai priklauso nuo dydžio.</t>
  </si>
  <si>
    <t>11.</t>
  </si>
  <si>
    <t>Intraveninis Port tipo kateteris, vieno spindžio su plastiko rezervuaru</t>
  </si>
  <si>
    <t>Implantuojama vaistų įvedimo sistema (Port kateteris). Vienkartinė, sterili, be latekso ir DEHP, suderinama su BMR. Sistemą sudaro: 1. Apvalios formos plastiko rezervuaras,  aukštis - 13,5 mm, silikono membrana iki 12 mm storio, su 7 angutėmis, skirtomis saugiai fiksacijai. Svoris - 7,2 g. Vidinis tūris - 0,6 ml.  2. 500 mm ilgio, 8 Fr skersmens rentgenokontrastinis  kateteris. Kateterio galas užapvalintas, atraumatinis. Kateteris uždaras, turintis "Groshong" tipo vožtuvą. Vožtuvas trijų padėčių, kateterio šonineje dalyje, 5 mm nutolęs nuo distalinės kateterio dalies. Kateterio diametras - 1,5 mm. Sužymėtas kas 5 cm.</t>
  </si>
  <si>
    <t>12.</t>
  </si>
  <si>
    <t>Intraveninis Port tipo kateteris, 2-jų spindžių su titano rezervuaru</t>
  </si>
  <si>
    <t>Vienkartinė, sterili, be latekso, suderinama su MRT. Sistema yra tinkama atlikti KT tyrimą, kai kontrastinės medžiagos tėkmės greitis yra iki 5ml/s, slėgis sistemoje iki 325 psi. Sistemą sudaro:  
- 7,5 arba 14 g svorio anatominės formos 2 rezervuarai su silikono membrana, turintys šonines angutes fiksacijai prie fascijos (rezervuaro svoris atitinkamas rezervuaro dydžiui);
- rezervuaras anatominės delta formos pagamintas iš titano ir epoksido mišinio, be plastiko.
- silikono membrana 2 dydžių: 9,5 ir 12,5 mm skersmens (silikono membrana atitinkama rezervuaro dydžiui);
- rezervuaro vidinis tūris 2x0,25ml ir 2x0,5ml (priklausomai nuo galvutės dydžio)
- 800 mm ilgio, 10 F skersmens rentgeno-kontrastinis silikono kateteris su ilgio atžymomis;
- Priedai: adata odai punktuoti, švirkštas, adata membranai punktuoti, pravedėjas, skylantis introdiuseris, tuneliatorius, fiksavimo žiedai. 
Kateteris komplektuojamas su mažu arba dideliu rezervuaru. Dydis bus nurodomas užsakymo metu, įvertinus paciento anatomijos ypatumus. Būtina pateikti pavyzdžius.</t>
  </si>
  <si>
    <t>Celsite*Double  Port. B.Braun Melsungen AG (Vokietija). Kodas  4430100 ir 4430101</t>
  </si>
  <si>
    <t>13.</t>
  </si>
  <si>
    <t>Intraveninis Port tipo kateteris, 2-jų spindžių, su plastiko rezervuaru</t>
  </si>
  <si>
    <t>Implantuojama vaistų įvedimo sistema (Port kateteris). Vienkartinė, sterili, be latekso ir DEHP, suderinama su BMR. Sistemą sudaro:     1. Plastikinis   dvigubas rezervuaras  ne daugiau 12 g svorio,  26,5-26,7 x 45,0-45,2 mm skersmens. Silikono membrana su 6 angutėmis, skirtomis saugiai fiksacijai. Rezervuaro aukštis - 13,4 – 13,6 mm, užpildymo tūris - 0,79 – 0,81 ml (kiekvieno).    2. 9,5 Fr dviejų kanalų  495 - 505 mm ilgio,   RO-kontrastinis silikoninis kateteris dvigubu spindžiu. Kateterio galas užapvalintas, atraumatinis. Kateteris uždaras, turintis Groshong tipo vožtuvą. Vožtuvas trijų padėčių, kateterio šoninėje dalyje, 5 mm nutolęs nuo distalinės kateterio dalies. Sužymėtas kas 5 cm.</t>
  </si>
  <si>
    <t>14.</t>
  </si>
  <si>
    <t>Intraperitoninis Port tipo kateteris, vieno spindžio</t>
  </si>
  <si>
    <r>
      <t>Implantuojama vaistų įvedimo sistema (Port kateteris). Vienkartinė, sterili, be latekso, PVC ir DEHP, suderinama su BMR, tinkama KT tyrimui, atlaiko slėgį ne mažiau 325 PSI. Sistemą sudaro:  1.  Anatominės delta formos ne daugiau 10g svorio titano ir epoksido rezervuaras be plastiko, 12,4 – 12,6 mm storio silikono membrana, su 2 angutėmis, skirtomis saugiai fiksacijai. 2. 545 - 555 mm ilgio, 15 F skersmens rentgenokontrastinis silikoninis kateteris 19-21cm ilgio multiperforaciniu segmentu, 62 -64 mm</t>
    </r>
    <r>
      <rPr>
        <vertAlign val="superscript"/>
        <sz val="11"/>
        <rFont val="Times New Roman"/>
        <family val="1"/>
        <charset val="186"/>
      </rPr>
      <t>2</t>
    </r>
    <r>
      <rPr>
        <sz val="11"/>
        <rFont val="Times New Roman"/>
        <family val="1"/>
        <charset val="186"/>
      </rPr>
      <t xml:space="preserve"> drenuojamu paviršiumi, skirtas intraperitoninei chemoterapijai ir maligninio ascito drenažui. Priedai: adata odai punktuoti, švirkštas, adata membranai punktuoti, styga, skylantis introdiuseris, tuneliatorius, fiksavimo žiedai.</t>
    </r>
  </si>
  <si>
    <t>.Celsite* Drainaport. B.Braun Melsungen AG (Vokietija). Kodas 4430169+4430493. Katalogas p.d.14</t>
  </si>
  <si>
    <t>Implantuojama vaistų įvedimo sistema (Port kateteris). Vienkartinė, sterili, be latekso, PVC ir DEHP, suderinama su BMR, tinkama KT tyrimui, atlaiko slėgį ne mažiau 325 PSI. Sistemą sudaro:  1.  Anatominės delta formos ne daugiau 10g svorio titano ir epoksido rezervuaras be plastiko, 12,4 – 12,6 mm storio silikono membrana, su 2 angutėmis, skirtomis saugiai fiksacijai. 2. 545 - 555 mm ilgio, 15 F skersmens rentgenokontrastinis silikoninis kateteris 19-21cm ilgio multiperforaciniu segmentu, 62 -64 mm2 drenuojamu paviršiumi, skirtas intraperitoninei chemoterapijai ir maligninio ascito drenažui. Priedai: adata odai punktuoti, švirkštas, adata membranai punktuoti, styga, skylantis introdiuseris, tuneliatorius, fiksavimo žiedai.</t>
  </si>
  <si>
    <t>15.</t>
  </si>
  <si>
    <t>Adata Port tipo kateterių punkcijai</t>
  </si>
  <si>
    <t>Skylės nepaliekanti adata skirta kateterių silikonu membranai punktuoti. Adata su sparneliais, sparneliai su dviejomis 7-8 mm skermens skylutėmis. Adata lenkta 90° kampu, jos ilgis tarp galo ir linkio 12- 15- 20- 25- 30 mm. Adatos spindis 19- 20- 22- 24G. Adata su prailginimo linija. Prailginimo linijos konektorius Luer-Lock tipo. Prailginimo linija su infuzijos spaustuku. Be DEHP.</t>
  </si>
  <si>
    <t>Winged Surecan*. B.Braun Melsungen AG (Vokietija). Prekės kodai priklauso nuo dydžio</t>
  </si>
  <si>
    <t>16.</t>
  </si>
  <si>
    <t>Ilgalaikis tuneliuojamas dviejų kanalų  centrines venos kateteris</t>
  </si>
  <si>
    <t>9,5 Fr, dviejų  kanalų, kateterio ilgis - 60-65 cm, vidinis kanalų diametras - 1,32 – 1,34 ir 1,05 – 1,15 mm, užpildymo tūris - 0,93 – 0,95 ir 0,56 – 0,58 ml. Kateterio galas užapvalintas, atraumatinis. Kateteris uždaras, turintis "Groshong" tipo vožtuvą. Vožtuvas trijų padėčių, kateterio šoninėje dalyje, 5 mm nutolęs nuo distalinės kateterio dalies. Kateterio vidurinėje dalyje yra įpresuota kempinėlė, skirta aplinkinių audinių peraugimui ir bakterijų migracijos mažinimui. Kateterio vidurinėje dalyje yra "Vitacuff" tipo  antimikrobinė kempinėlė, padedanti imobilizuoti kateterį tunelio išėjimo vietoje. Kateteris pagamintas iš biosuderinamo silikono, graduotas.</t>
  </si>
  <si>
    <t>17.</t>
  </si>
  <si>
    <t>Ilgalaikis tuneliuojamas dviejų kanalų centrinės venos kateteris</t>
  </si>
  <si>
    <t>12 Fr, dviejų  kanalų, kateterio ilgis - 90-95 cm, vidinis kanalų diametras - 1,55 – 1,65 ir 1,55 – 1,65 mm, užpildymo tūris - 1,75 – 1,85 ir 1,75 – 1,85 ml. Kateterio galas užapvalintas, atraumatinis. Kateteris uždaras, turintis "Groshong" tipo vožtuvą. Vožtuvas trijų padėčių, kateterio šoninėje dalyje, 5 mm nutolęs nuo distalinės kateterio dalies. Kateterio vidurinėje dalyje yra įpresuota kempinėlė, skirta aplinkinių audinių peraugimui ir bakterijų migracijos mažinimui. Kateterio vidurinėje dalyje yra "Vitacuff" tipo  antimikrobinė kempinėlė, padedanti imobilizuoti kateterį tunelio išėjimo vietoje. Kateteris pagamintas iš biosuderinamo silikono.</t>
  </si>
  <si>
    <t>18.</t>
  </si>
  <si>
    <t>Ilgalaikis tuneliuojamas trijų  kanalų  centrinės venos kateteris</t>
  </si>
  <si>
    <t>12,5 Fr, trijų  kanalų, kateterio ilgis 90 - 95 cm, vidinis kanalų diametras - 1,55 – 1,65; 0,65 – 0,75 ir  0,65 – 0,75 mm, užpildymo tūris - 1,45 – 1,55; 0,95 – 1,05 ir 0,95 - 1,05 ml. Kateterio galas užapvalintas, atraumatinis. Kateteris uždaras, turintis "Groshong" tipo vožtuvą. Vožtuvas trijų padėčių, kateterio šoninėje dalyje, 5 mm nutolęs nuo distalinės kateterio dalies. Kateterio vidurinėje dalyje yra įpresuota kempinėlė, skirta aplinkinių audinių peraugimui ir bakterijų migracijos mažinimui. Kateterio vidurinėje dalyje yra "Vitacuff" tipo  antimikrobinė kempinėlė, padedanti imobilizuoti kateterį tunelio išėjimo vietoje. Kateteris pagamintas iš biosuderinamo silikono.</t>
  </si>
  <si>
    <t>19.</t>
  </si>
  <si>
    <t>Ilgalaikis dviejų kanalų tuneliuojamas centrinės venos kateteris, skirtas plazmaferezei</t>
  </si>
  <si>
    <t>13,5 Fr, dviejų  kanalų, kateterio ilgis 40 -45 cm, vidinis kanalų diametras – 1,95 - 2,05 ir 1,95 - 2,05 mm, užpildymo tūris – 1,95 - 2,05 ir 1,85 – 1,95 ml. Kateterio galas užapvalintas, atraumatinis. Kateterio vidurinėje dalyje yra įpresuota kempinėlė, skirta aplinkinių audinių peraugimui ir bakterijų migracijos mažinimui. Kateterio vidurinėje dalyje yra "Vitacuff" tipo  antimikrobinė kempinėlė, padedanti imobilizuoti kateterį tunelio išėjimo vietoje. Kateteris pagamintas iš biosuderinamo silikono. Distaliniai kateterio galai turi užspaudiklius . Proksimaliniai kateterio galai yra nutolę vienas nuo kito 3,8 – 4,2 cm. Bifurkacinė dalis pagaminta iš minkšto silikono. Introdiuseris 14 Fr.</t>
  </si>
  <si>
    <t>20.</t>
  </si>
  <si>
    <t>Vienkartinis rinkinys ilgalaikių tuneliuojamų dvikanalių/trikanalių CVK fiksavimui prie odos, nesiuvant</t>
  </si>
  <si>
    <t>Centrinės venos kateterio ilgalaikio naudojimo pleistro rinkinys, susidedantis iš: pleistro, benzoilo tinktūros, odos paruošimo skysčio (susidedančio iš acetyl- tributyl citrato, butilesterio izopropanolio), atskiro pleistro kateterio atšakom fiksuoti, dviejų papildomų juostelių. Pleistro plotis- 7,9 – 8,1 cm, aukštis- 2,9 – 3,1 cm; pleistras turi atsidarančias "dureles", skirtas fiksuoti CVK sparneliams." Durelės" besilankstančios, pagamintos iš polivinilchlorido ar lygiavertės medžiagos</t>
  </si>
  <si>
    <t>21.</t>
  </si>
  <si>
    <t>Adata kaulų čiulpų surinkimui 11-14 G</t>
  </si>
  <si>
    <t>Vienkartinė, sterili, su ne mažiau kaip 3 šoninėmis akimis, 11-14G x 100-160 mm</t>
  </si>
  <si>
    <t>22.</t>
  </si>
  <si>
    <t>Adata kaulų čiulpų trepanobiopsijai  7-8 G,  fiksuojanti bioptatą</t>
  </si>
  <si>
    <t>Vienkartinė, sterili 7-8G x 120-160 mm, su vidiniu išsitraukiančiu, bioptatą fiksuojančiu ,,gaudikliu”</t>
  </si>
  <si>
    <t>23.</t>
  </si>
  <si>
    <t>Adata kaulų čiulpų trepanobiopsijai 7-8 G</t>
  </si>
  <si>
    <t>Vienkartinė, sterili 7-8G x 120-160mm, be vidinio išsitraukiančio, bioptatą fiksuojančio ,,gaudiklio”.</t>
  </si>
  <si>
    <t>24.</t>
  </si>
  <si>
    <t>Adata kaulų čiulpų aspiracinei biopsijai 12 G</t>
  </si>
  <si>
    <t>Vienkartinė, sterili 12G x 90-100mm, su rankenėle.</t>
  </si>
  <si>
    <t>25.</t>
  </si>
  <si>
    <t>Adata kaulų čiulpų aspiracinei biopsijai 14 G,  90-100 mm ilgio</t>
  </si>
  <si>
    <t>Vienkartinė, sterili 14G x 90-100mm, su rankenėle</t>
  </si>
  <si>
    <t>26.</t>
  </si>
  <si>
    <t>Adata kaulų čiulpų aspiracinei biopsijai  14 G,  65-75 mm ilgio</t>
  </si>
  <si>
    <t>Vienkartinė, sterili 14G x 65-75mm, su rankenėle.</t>
  </si>
  <si>
    <t>27.</t>
  </si>
  <si>
    <t>I/V skysčių perpylimo sistema, nepralaidi šviesai</t>
  </si>
  <si>
    <t>Vienkartinė, sterili intraveninė skysčių perpylimo sistema šviesai jautriems vaistams. Be PVC, pagaminta iš poliuretano, su silikoniniu intarpu, tinkanti darbui su volumetrine pompa „Infusomat Space“, bendras sistemos ilgis ne trumpesnis nei 250 cm.</t>
  </si>
  <si>
    <t xml:space="preserve"> Infusomat space Line . Gamintojas B.Braun Melsungen, Vokietija.  Ref 8700127SP Katalogas p.d.28</t>
  </si>
  <si>
    <t>Vienkartinė, sterili intraveninė skysčių perpylimo sistema šviesai jautriems vaistams. Be PVC, pagaminta iš poliuretano, su silikoniniu intarpu, tinkanti darbui su volumetrine pompa „Infusomat Space“, bendras sistemos ilgis 250 cm.</t>
  </si>
  <si>
    <t>28.</t>
  </si>
  <si>
    <t>I/V skysčių perpylimo sistema citostatikams</t>
  </si>
  <si>
    <t>Vienkartinė, sterili, skirta citostatinių vaistų naudojimui. Be PVC, pagaminta iš poliuretano su integruotu intralinijiniu filtru, kurio porų dydis 0,2- 0,22 μm. Su silikoniniu segmentu tinkančiu darbui su volumetrine pompa „Infusomat Space“, bendras sistemos ilgis ne trumpesnis nei 250 cm.</t>
  </si>
  <si>
    <t xml:space="preserve"> Infusomat space Line . Gamintojas B.Braun Melsungen, Vokietija.  Ref 8700095SP Katalogas p.d.28</t>
  </si>
  <si>
    <t>Vienkartinė, sterili, skirta citostatinių vaistų naudojimui. Be PVC, pagaminta iš poliuretano su integruotu intralinijiniu filtru, kurio porų dydis 0,2 μm. Su silikoniniu segmentu tinkančiu darbui su volumetrine pompa „Infusomat Space“, bendras sistemos ilgis 250 cm.</t>
  </si>
  <si>
    <t>29.</t>
  </si>
  <si>
    <t>Kraujo produktų perpylimo sistema</t>
  </si>
  <si>
    <t>Vienkartinė, sterili, kraujo produktų perpylimo sistema, be DEHP, su 200μm filtru, kurio plotas ne mažiau kaip 10 cm²,  su silikoniniu intarpu, tinkanti darbui su volumetrine pompa „Infusomat Space“, bendras sistemos ilgis ne trumpesnis nei 250 cm.</t>
  </si>
  <si>
    <t xml:space="preserve"> Infusomat Space Line Type "Transfusion" .Gamintojas B.Braun Melsungen, Vokietija.  Ref 8270066SP-01 Katalogas p.d.29</t>
  </si>
  <si>
    <t>Vienkartinė, sterili, kraujo produktų perpylimo sistema, be DEHP, su 200μm filtru, kurio plotas 10 cm²,  su silikoniniu intarpu, tinkanti darbui su volumetrine pompa „Infusomat Space“, bendras sistemos ilgis 250 cm.</t>
  </si>
  <si>
    <t>30.</t>
  </si>
  <si>
    <t>Sistema enteriniam maitinimui</t>
  </si>
  <si>
    <t>Vienkartinė, sterili, be PVC, universaliu konektoriumi, skirtu prijungti prie mažiausiai 3-jų tipų enterinės mitybos talpų, su silikoniniu intarpu, tinkanti darbui su volumetrine pompa „Infusomat Space“, lašų kamera, srovės reguliatoriumi, laisvos srovės užraktu, bendras sistemos ilgis ne trumpesnis nei 230 cm.</t>
  </si>
  <si>
    <t xml:space="preserve"> Infusomat Space Line Type "Enteral nutrition" .Gamintojas B.Braun Melsungen, Vokietija.  Ref Ref 8250857SP Katalogas p.d.30</t>
  </si>
  <si>
    <t>Vienkartinė, sterili, be PVC, universaliu konektoriumi, skirtu prijungti prie mažiausiai 3-jų tipų enterinės mitybos talpų, su silikoniniu intarpu, tinkanti darbui su volumetrine pompa „Infusomat Space“, lašų kamera, srovės reguliatoriumi, laisvos srovės užraktu, bendras sistemos ilgis 230 cm.</t>
  </si>
  <si>
    <t>31.</t>
  </si>
  <si>
    <t>Adata kepenų biopsijai 18 G</t>
  </si>
  <si>
    <t>Vienkartinė, sterili adata perkutaninei kepenų ir blužnies biopsijai, 18 G x 195-205 mm.</t>
  </si>
  <si>
    <t>32.</t>
  </si>
  <si>
    <t>Adata odos biopsijai</t>
  </si>
  <si>
    <t>Vienkartinė adata odos biopsijai “Punch” tipo , biopsijos skersmuo 2; 3; 4; 6; 8 mm.</t>
  </si>
  <si>
    <t>33.</t>
  </si>
  <si>
    <t>CVK kraujodaros kamieninių ląstelių rinkimui</t>
  </si>
  <si>
    <t>Vienkartinis, sterilus. Kateteris iš perlinkimui atsparaus silikono (sulenkus ir ištiesinus kateterį nelieka žymės). Kateterio apvalus vidinis spindis apsaugo kateterį nuo perlinkimo.Ilgis nuo 22 cm iki 26 cm. Kateterio išorinis diametras nuo 13,5 F iki 15 F. Dviejų spindžių. Kateterio skerspjūvis apskritimas su stiletu įvedimui. Rinkinyje turi būti: kateteris, įvedimo adata, praplėtėjas, įvedimo stygą, kamšteliai injekcijos portams – ne mažiau 2 vnt.</t>
  </si>
  <si>
    <t>34.</t>
  </si>
  <si>
    <t>CVK perrišimo rinkinys</t>
  </si>
  <si>
    <t>Sterilus. Sudėtis : padėklas 24-25 x 13-14cm., dubenėlis 58-62ml, neaustas tvarstis apvalus 5cm. – 2 vnt. Apklotas padėklui – 60-65 x 60-65cm. Pagaliukai su kempinėle 5cm – 2 vnt. Tvarsčiai medvilniniai 5-6 x 5-6cm ( ne ma-iau  4 sluoksnių ) – 5 vnt. Vienkartinis chirurginis pincetas.</t>
  </si>
  <si>
    <t>35.</t>
  </si>
  <si>
    <t>Sistema infuzinė be DEHP</t>
  </si>
  <si>
    <t xml:space="preserve">Sistema pagaminta iš poliuretano ar lygiavertės medžiagos, su integruotu 0.2 μm filtru, infuzinės sistemos ilgis 150 cm. Tinkama  gravitacinei vaistinio preparato paklitakselio  infuzijai,  Luer-Lock jungtis. Lašų kamera su centriniu žiedu, kad reikalui esant būtų galima prijungti lašų skaičiuotuvą. Dozatoriaus korpusas su įpjova panaudotai adatai ikišti. Blister pakuotė. </t>
  </si>
  <si>
    <t>Intrapur Inline. Gamintojas B.Braun Melsungen, Vokietija. Ref. 4099842N Katalogas p.d.35</t>
  </si>
  <si>
    <t xml:space="preserve">Sistema pagaminta iš poliuretano su integruotu 0.2 μm filtru, infuzinės sistemos ilgis 150 cm. Tinkama  gravitacinei vaistinio preparato paklitakselio  infuzijai,  Luer-Lock jungtis. Lašų kamera su centriniu žiedu, kad reikalui esant būtų galima prijungti lašų skaičiuotuvą. Dozatoriaus korpusas su įpjova panaudotai adatai ikišti. Blister pakuotė. </t>
  </si>
  <si>
    <t>36.</t>
  </si>
  <si>
    <t>Linija prailginimo be DEHP</t>
  </si>
  <si>
    <t>Vienkartinė, sterili, be DEHP (būtinas ženklinimas ant pakuotės), skirta šviesai jautriems vaistams, permatoma, pagaminta išpoliuretano ar lygiavertės medžiagos, "Luer-Lock" tipo jungtys, ilgis 1,45-1,55m., blister pakuotė.</t>
  </si>
  <si>
    <t xml:space="preserve"> Original Perfusor® Lines UV protected. Gamintojas B.Braun Melsungen, Vokietija. Ref.8723017  Katalogas p.d.36</t>
  </si>
  <si>
    <t>Vienkartinė, sterili, be DEHP (yra ženklinimas ant pakuotės), skirta šviesai jautriems vaistams, permatoma, pagaminta iš poliuretano, "Luer-Lock" tipo jungtys, ilgis 1,5 m., blister pakuotė.</t>
  </si>
  <si>
    <t>37.</t>
  </si>
  <si>
    <t xml:space="preserve">Prailginimo linijos rinkinys su 1 beadatiniu konektoriumi </t>
  </si>
  <si>
    <t>Tinkamas  kraujui ir kraujo produktams, biologiniams skysčiams ir lipidams. Be latekso, metalinių dalių, vožtuvo, permatomo korpuso. Neutralaus slėgio ± 0,01 ml.  Vidutinė tėkmė 156 ± 5 ml/min Maksimalus prijungimo limitas ne mažiau kaip 700 kartų. Liekamasis tūris 0,04 ml. Sterilus konektoriaus barjeras turi išsilaikyti ne mažiau 7 dienų. Bendras ilgis 18 cm ± 2 cm, Visos prailginimo linijos užpildymo tūris apie 0,3 ml ± 0,1ml.</t>
  </si>
  <si>
    <t>38.</t>
  </si>
  <si>
    <t xml:space="preserve">Prailginimo linijos rinkinys su 2 beadatiniais konektoriais </t>
  </si>
  <si>
    <t>Tinkamas  kraujui ir kraujo produktams, biologiniams skysčiams ir lipidams. Be latekso, metalinių dalių, vožtuvo, permatomo korpuso. Neutralaus slėgio ± 0,01 ml.  Vidutinė tėkmė 156 ± 5 ml/min. Maksimalus prijungimo limitas ne mažiau kaip 700 kartų. Liekamasis tūris 0,04 ml. Sterilus konektoriaus barjeras turi išsilaikyti ne mažiau 7 dienų. Bendras ilgis 13 cm ± 2 cm,  su  spaustukais. Visos prailginimo linijos užpildymo tūris apie 0,33 ml ± 0,1ml. Prailginimo linijos diametras – 1,2 x 2,1 mm ± 0,5 mm.</t>
  </si>
  <si>
    <t>39.</t>
  </si>
  <si>
    <t>Beadatinis konektorius</t>
  </si>
  <si>
    <t>Tinkamas  kraujui ir kraujo produktams, biologiniams skysčiams ir lipidams. Be latekso, metalinių dalių, vožtuvo, permatomo korpuso. Neutralaus slėgio ± 0,01 ml.  Vidutinė tėkmė 156 ± 5 ml/min Maksimalus prijungimo limitas ne mažiau kaip 700 kartų. Liekamasis tūris 0,04 ml. Sterilus konektoriaus barjeras turi išsilaikyti ne mažiau 7 dienų.</t>
  </si>
  <si>
    <t>40.</t>
  </si>
  <si>
    <t>Kaulų čiulpų surinkimo ir filtravimo rinkinys</t>
  </si>
  <si>
    <t>Surinkimo ir transportavimo maišelių rinkinys su filtru sistema, skirta riebalų ir kaulinių sijų atskyrimui nuo kaulų čiulpų.</t>
  </si>
  <si>
    <t>41.</t>
  </si>
  <si>
    <t>Apsauginis skystis- plėvelė</t>
  </si>
  <si>
    <t>Skystis, patekęs ant odos suformuojantis apsauginę-plėvelę, sudarančia pilną barjerą vandeniui ar odą dirginantiems skysčiams. Permatomas, ilgalaikis  poveikis iki 72 val., įrodytas klinikiniais tyrimais. Užtepus neperšti, nedilgina odo,sudėtyje nėra alkoholio. Galima tepti tiesiai ant pažeistos odos, necitotoksiškas. Nesumažina absorbuojančio tvarsčio  efektyvumo. Hipoalergiškas. Sterilus. Talpa: 1 ml ± 0,2 ml</t>
  </si>
  <si>
    <t>42.</t>
  </si>
  <si>
    <t>Žaizdų apsauginis  skystis plėvelė</t>
  </si>
  <si>
    <t>Apsauginis skystis-plėvelė vienkartiniame aplikatoriuje su kapsule. Supakuotas į individualią pakuotę kad  išvengti kryžminio užteršimo. Aplikatorius viename gale turi  būti minkšta putų pagalvėlė, kurioje tolygiai pasiskirsto skystis ir leidžia švelniai padengti žaizdą.Skystis džiūdamas turi suformuoti  elastomerišką, patvarią, barjerinę plėvelę. Apsauginis barjeras sukuria paviršių, leidžiantį išgydyti vidutinio sunkumo ar sunkų IAD (su inkontinensija susijusį dermatitą).Produktas turi suformuoti  barjerą, padedantį sustabdyti nedidelį kraujavimą ir mažinti  serozinio skysčio šlapiavimą iš žaizdos. Skysčio poveikis iki 7 parų.  Produktas turi  gerai prilipri  prie drėgnų, šlapiuojančių pažeistos odos audinių. Skystis nedilgina, nesukelia skausmo jį tepant, netrukdo kasdienei higienai. Produktas gerai limpa prie odos ir jo nereikia nuvalyti prieš kitas procedūras ar pakartotinį naudojimą. Susiformavusi plėvelė turi būti permatoma, netrukdanti stebėti gilesnius odos sluoksnius. Vartojimo instrukcija privalo būti nurodyta ant kiekvienos pakuotės. Gali būti naudojamas nepažeistai odai ir daliniam odos sluoksnio praradimui (odos donorinėms vietoms padengti). Produktas turi tikti  nudegiminių žaizdų priežiūrai.</t>
  </si>
  <si>
    <t>Swabcap k. EM-SCXT3-10. Gamintojas B.Braun Melsungen, Vokietija.</t>
  </si>
  <si>
    <t xml:space="preserve">Dezinfekuojantys kamšteliai vyriško tipo jungtims. Kamštelio viduje 70% izopropilo alkoholis (IPA). Kamštelis yra įsukamas ir tinka visoms vyriško tipo jungtims. Kamšteliai supakuoti ant folio juostelės po 10 vnt. Kamštelis turi efektyviai nudezinfekuoti jungtį per 30 sek.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</si>
</sst>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charset val="186"/>
      <scheme val="minor"/>
    </font>
    <font>
      <sz val="11"/>
      <name val="Times New Roman"/>
      <family val="1"/>
      <charset val="186"/>
    </font>
    <font>
      <sz val="11"/>
      <name val="Calibri"/>
      <family val="2"/>
      <charset val="186"/>
      <scheme val="minor"/>
    </font>
    <font>
      <b/>
      <sz val="11"/>
      <name val="Times New Roman"/>
      <family val="1"/>
      <charset val="186"/>
    </font>
    <font>
      <i/>
      <sz val="11"/>
      <name val="Times New Roman"/>
      <family val="1"/>
      <charset val="186"/>
    </font>
    <font>
      <b/>
      <u/>
      <sz val="11"/>
      <name val="Times New Roman"/>
      <family val="1"/>
      <charset val="186"/>
    </font>
    <font>
      <b/>
      <sz val="10"/>
      <name val="Times New Roman"/>
      <family val="1"/>
      <charset val="186"/>
    </font>
    <font>
      <b/>
      <sz val="14"/>
      <name val="Times New Roman"/>
      <family val="1"/>
      <charset val="186"/>
    </font>
    <font>
      <vertAlign val="superscript"/>
      <sz val="11"/>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vertical="top"/>
    </xf>
    <xf numFmtId="0" fontId="1" fillId="0" borderId="0" xfId="0" applyFont="1" applyAlignment="1">
      <alignment horizontal="left" vertical="top"/>
    </xf>
    <xf numFmtId="164" fontId="1" fillId="0" borderId="0" xfId="0" applyNumberFormat="1" applyFont="1" applyAlignment="1">
      <alignment horizontal="left" vertical="top"/>
    </xf>
    <xf numFmtId="1" fontId="1" fillId="0" borderId="0" xfId="0" applyNumberFormat="1" applyFont="1" applyAlignment="1">
      <alignment horizontal="left" vertical="top"/>
    </xf>
    <xf numFmtId="4" fontId="1" fillId="0" borderId="0" xfId="0" applyNumberFormat="1" applyFont="1" applyAlignment="1">
      <alignment horizontal="left" vertical="top"/>
    </xf>
    <xf numFmtId="0" fontId="2" fillId="0" borderId="0" xfId="0" applyFont="1"/>
    <xf numFmtId="0" fontId="2" fillId="0" borderId="0" xfId="0" applyFont="1" applyAlignment="1">
      <alignment vertical="top"/>
    </xf>
    <xf numFmtId="0" fontId="2" fillId="0" borderId="0" xfId="0" applyFont="1" applyAlignment="1">
      <alignment horizontal="left" vertical="top"/>
    </xf>
    <xf numFmtId="164" fontId="2" fillId="0" borderId="0" xfId="0" applyNumberFormat="1" applyFont="1" applyAlignment="1">
      <alignment vertical="top"/>
    </xf>
    <xf numFmtId="1" fontId="2" fillId="0" borderId="0" xfId="0" applyNumberFormat="1" applyFont="1" applyAlignment="1">
      <alignment vertical="top"/>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4" fontId="2" fillId="0" borderId="0" xfId="0" applyNumberFormat="1" applyFont="1" applyAlignment="1">
      <alignment vertical="top"/>
    </xf>
    <xf numFmtId="0" fontId="3" fillId="0" borderId="0" xfId="0" applyFont="1" applyAlignment="1">
      <alignment horizontal="center" vertical="top"/>
    </xf>
    <xf numFmtId="4" fontId="6" fillId="2" borderId="1" xfId="0" applyNumberFormat="1" applyFont="1" applyFill="1" applyBorder="1" applyAlignment="1">
      <alignment horizontal="center" vertical="center" wrapText="1"/>
    </xf>
    <xf numFmtId="0" fontId="7" fillId="0" borderId="0" xfId="0" applyFont="1"/>
    <xf numFmtId="3" fontId="1" fillId="0" borderId="1" xfId="0" applyNumberFormat="1" applyFont="1" applyBorder="1" applyAlignment="1">
      <alignment horizontal="left" vertical="top" wrapText="1"/>
    </xf>
    <xf numFmtId="3"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xf>
    <xf numFmtId="2" fontId="1" fillId="2" borderId="1" xfId="0" applyNumberFormat="1" applyFont="1" applyFill="1" applyBorder="1" applyAlignment="1">
      <alignment vertical="top"/>
    </xf>
    <xf numFmtId="0" fontId="1" fillId="0" borderId="1" xfId="0" applyFont="1" applyBorder="1" applyAlignment="1">
      <alignment horizontal="justify" vertical="top"/>
    </xf>
    <xf numFmtId="0" fontId="1" fillId="0" borderId="1" xfId="0" applyFont="1" applyBorder="1" applyAlignment="1">
      <alignment horizontal="left" vertical="top"/>
    </xf>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1" fontId="1"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164" fontId="3" fillId="0" borderId="1" xfId="0" applyNumberFormat="1" applyFont="1" applyBorder="1" applyAlignment="1">
      <alignment horizontal="left" vertical="top" wrapText="1"/>
    </xf>
    <xf numFmtId="1" fontId="3" fillId="0" borderId="1" xfId="0" applyNumberFormat="1" applyFont="1" applyBorder="1" applyAlignment="1">
      <alignment horizontal="left" vertical="top" wrapText="1"/>
    </xf>
    <xf numFmtId="4" fontId="3" fillId="0" borderId="1" xfId="0" applyNumberFormat="1" applyFont="1" applyBorder="1" applyAlignment="1">
      <alignment horizontal="left" vertical="top" wrapText="1"/>
    </xf>
    <xf numFmtId="0" fontId="1" fillId="2" borderId="1" xfId="0" applyFont="1" applyFill="1" applyBorder="1"/>
    <xf numFmtId="3" fontId="1" fillId="0" borderId="1" xfId="0" applyNumberFormat="1" applyFont="1" applyBorder="1" applyAlignment="1">
      <alignment vertical="top" wrapText="1"/>
    </xf>
    <xf numFmtId="0" fontId="1" fillId="2" borderId="1" xfId="0" applyFont="1" applyFill="1" applyBorder="1" applyAlignment="1">
      <alignment vertical="top"/>
    </xf>
    <xf numFmtId="0" fontId="1" fillId="0" borderId="1" xfId="0" applyFont="1" applyBorder="1" applyAlignment="1">
      <alignment horizontal="center" vertical="top" wrapText="1"/>
    </xf>
    <xf numFmtId="4" fontId="1" fillId="0" borderId="1" xfId="0" applyNumberFormat="1" applyFont="1" applyBorder="1" applyAlignment="1">
      <alignment horizontal="left" vertical="top" wrapText="1"/>
    </xf>
    <xf numFmtId="0" fontId="1" fillId="0" borderId="1" xfId="0" applyFont="1" applyBorder="1" applyAlignment="1">
      <alignment vertical="top" wrapText="1"/>
    </xf>
    <xf numFmtId="0" fontId="1" fillId="0" borderId="0" xfId="0" applyFont="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right" vertical="top" wrapText="1"/>
    </xf>
    <xf numFmtId="0" fontId="1" fillId="0" borderId="4" xfId="0" applyFont="1" applyBorder="1" applyAlignment="1">
      <alignment horizontal="left" vertical="top" wrapText="1"/>
    </xf>
    <xf numFmtId="0" fontId="4" fillId="0" borderId="0" xfId="0" applyFont="1" applyAlignment="1">
      <alignment horizontal="right"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D2CA-67D9-4ACB-B113-664426620CE3}">
  <sheetPr>
    <pageSetUpPr fitToPage="1"/>
  </sheetPr>
  <dimension ref="A1:N67"/>
  <sheetViews>
    <sheetView tabSelected="1" topLeftCell="A35" zoomScale="87" zoomScaleNormal="87" workbookViewId="0">
      <selection activeCell="B8" sqref="B8:H8"/>
    </sheetView>
  </sheetViews>
  <sheetFormatPr defaultColWidth="9.28515625" defaultRowHeight="15" x14ac:dyDescent="0.25"/>
  <cols>
    <col min="1" max="1" width="9.28515625" style="7"/>
    <col min="2" max="2" width="14.28515625" style="7" customWidth="1"/>
    <col min="3" max="3" width="20.7109375" style="7" customWidth="1"/>
    <col min="4" max="4" width="62.5703125" style="7" customWidth="1"/>
    <col min="5" max="5" width="12.7109375" style="8" customWidth="1"/>
    <col min="6" max="6" width="10.7109375" style="8" customWidth="1"/>
    <col min="7" max="7" width="13.42578125" style="7" customWidth="1"/>
    <col min="8" max="8" width="9.28515625" style="9"/>
    <col min="9" max="9" width="9.28515625" style="10"/>
    <col min="10" max="10" width="13.5703125" style="17" customWidth="1"/>
    <col min="11" max="11" width="14.28515625" style="17" customWidth="1"/>
    <col min="12" max="12" width="40.42578125" style="17" customWidth="1"/>
    <col min="13" max="13" width="14.7109375" style="6" customWidth="1"/>
    <col min="14" max="14" width="13.7109375" style="6" customWidth="1"/>
    <col min="15" max="16384" width="9.28515625" style="6"/>
  </cols>
  <sheetData>
    <row r="1" spans="1:14" x14ac:dyDescent="0.25">
      <c r="A1" s="1"/>
      <c r="B1" s="1"/>
      <c r="C1" s="2"/>
      <c r="D1" s="2"/>
      <c r="E1" s="2"/>
      <c r="F1" s="2"/>
      <c r="G1" s="2"/>
      <c r="H1" s="3"/>
      <c r="I1" s="4"/>
      <c r="J1" s="5"/>
      <c r="K1" s="5"/>
      <c r="L1" s="5"/>
    </row>
    <row r="2" spans="1:14" x14ac:dyDescent="0.25">
      <c r="A2" s="1"/>
      <c r="B2" s="1"/>
      <c r="C2" s="2"/>
      <c r="D2" s="2"/>
      <c r="E2" s="48" t="s">
        <v>0</v>
      </c>
      <c r="F2" s="48"/>
      <c r="G2" s="48"/>
      <c r="H2" s="48"/>
      <c r="I2" s="4"/>
      <c r="J2" s="5"/>
      <c r="K2" s="5"/>
      <c r="L2" s="5"/>
    </row>
    <row r="3" spans="1:14" x14ac:dyDescent="0.25">
      <c r="A3" s="1"/>
      <c r="B3" s="1"/>
      <c r="C3" s="2"/>
      <c r="D3" s="2"/>
      <c r="E3" s="2"/>
      <c r="F3" s="2"/>
      <c r="G3" s="2"/>
      <c r="H3" s="3"/>
      <c r="I3" s="4"/>
      <c r="J3" s="5"/>
      <c r="K3" s="5"/>
      <c r="L3" s="5"/>
    </row>
    <row r="4" spans="1:14" x14ac:dyDescent="0.25">
      <c r="A4" s="1"/>
      <c r="B4" s="1"/>
      <c r="C4" s="2"/>
      <c r="D4" s="18" t="s">
        <v>1</v>
      </c>
      <c r="E4" s="2"/>
      <c r="F4" s="2"/>
      <c r="G4" s="2"/>
      <c r="H4" s="3"/>
      <c r="I4" s="4"/>
      <c r="J4" s="5"/>
      <c r="K4" s="5"/>
      <c r="L4" s="5"/>
    </row>
    <row r="5" spans="1:14" x14ac:dyDescent="0.25">
      <c r="A5" s="1"/>
      <c r="B5" s="1"/>
      <c r="C5" s="2"/>
      <c r="D5" s="2"/>
      <c r="E5" s="2"/>
      <c r="F5" s="2"/>
      <c r="G5" s="2"/>
      <c r="H5" s="3"/>
      <c r="I5" s="4"/>
      <c r="J5" s="5"/>
      <c r="K5" s="5"/>
      <c r="L5" s="5"/>
    </row>
    <row r="6" spans="1:14" ht="15" customHeight="1" x14ac:dyDescent="0.3">
      <c r="A6" s="1"/>
      <c r="B6" s="1"/>
      <c r="C6" s="20" t="s">
        <v>2</v>
      </c>
      <c r="D6" s="20"/>
      <c r="E6" s="20"/>
      <c r="F6" s="2"/>
      <c r="G6" s="2"/>
      <c r="H6" s="3"/>
      <c r="I6" s="4"/>
      <c r="J6" s="5"/>
      <c r="K6" s="5"/>
      <c r="L6" s="5"/>
    </row>
    <row r="7" spans="1:14" x14ac:dyDescent="0.25">
      <c r="A7" s="1"/>
      <c r="B7" s="1"/>
      <c r="C7" s="2"/>
      <c r="D7" s="2"/>
      <c r="E7" s="2"/>
      <c r="F7" s="2"/>
      <c r="G7" s="2"/>
      <c r="H7" s="3"/>
      <c r="I7" s="4"/>
      <c r="J7" s="5"/>
      <c r="K7" s="5"/>
      <c r="L7" s="5"/>
    </row>
    <row r="8" spans="1:14" ht="355.15" customHeight="1" x14ac:dyDescent="0.25">
      <c r="A8" s="1"/>
      <c r="B8" s="47" t="s">
        <v>3</v>
      </c>
      <c r="C8" s="47"/>
      <c r="D8" s="47"/>
      <c r="E8" s="47"/>
      <c r="F8" s="47"/>
      <c r="G8" s="47"/>
      <c r="H8" s="47"/>
      <c r="I8" s="4"/>
      <c r="J8" s="5"/>
      <c r="K8" s="5"/>
      <c r="L8" s="5"/>
    </row>
    <row r="9" spans="1:14" ht="114" x14ac:dyDescent="0.25">
      <c r="A9" s="11" t="s">
        <v>4</v>
      </c>
      <c r="B9" s="11" t="s">
        <v>5</v>
      </c>
      <c r="C9" s="11" t="s">
        <v>6</v>
      </c>
      <c r="D9" s="11" t="s">
        <v>7</v>
      </c>
      <c r="E9" s="12" t="s">
        <v>8</v>
      </c>
      <c r="F9" s="12" t="s">
        <v>9</v>
      </c>
      <c r="G9" s="11" t="s">
        <v>10</v>
      </c>
      <c r="H9" s="13" t="s">
        <v>11</v>
      </c>
      <c r="I9" s="14" t="s">
        <v>12</v>
      </c>
      <c r="J9" s="15" t="s">
        <v>13</v>
      </c>
      <c r="K9" s="15" t="s">
        <v>14</v>
      </c>
      <c r="L9" s="15" t="s">
        <v>15</v>
      </c>
      <c r="M9" s="19" t="s">
        <v>16</v>
      </c>
      <c r="N9" s="19" t="s">
        <v>17</v>
      </c>
    </row>
    <row r="10" spans="1:14" ht="15.75" customHeight="1" x14ac:dyDescent="0.25">
      <c r="A10" s="33" t="s">
        <v>18</v>
      </c>
      <c r="B10" s="34"/>
      <c r="C10" s="49" t="s">
        <v>19</v>
      </c>
      <c r="D10" s="50"/>
      <c r="E10" s="33"/>
      <c r="F10" s="33"/>
      <c r="G10" s="33"/>
      <c r="H10" s="35"/>
      <c r="I10" s="36"/>
      <c r="J10" s="37"/>
      <c r="K10" s="37"/>
      <c r="L10" s="37"/>
      <c r="M10" s="38"/>
      <c r="N10" s="38"/>
    </row>
    <row r="11" spans="1:14" ht="65.25" customHeight="1" x14ac:dyDescent="0.25">
      <c r="A11" s="16" t="s">
        <v>20</v>
      </c>
      <c r="B11" s="16" t="s">
        <v>21</v>
      </c>
      <c r="C11" s="16" t="s">
        <v>22</v>
      </c>
      <c r="D11" s="16" t="s">
        <v>23</v>
      </c>
      <c r="E11" s="16" t="s">
        <v>24</v>
      </c>
      <c r="F11" s="21">
        <v>100000</v>
      </c>
      <c r="G11" s="39" t="s">
        <v>25</v>
      </c>
      <c r="H11" s="23">
        <v>0.45</v>
      </c>
      <c r="I11" s="24">
        <v>5</v>
      </c>
      <c r="J11" s="25">
        <f>F11*H11</f>
        <v>45000</v>
      </c>
      <c r="K11" s="26">
        <f>J11*1.05</f>
        <v>47250</v>
      </c>
      <c r="L11" s="16" t="s">
        <v>26</v>
      </c>
      <c r="M11" s="40"/>
      <c r="N11" s="40"/>
    </row>
    <row r="12" spans="1:14" ht="111" customHeight="1" x14ac:dyDescent="0.25">
      <c r="A12" s="16" t="s">
        <v>27</v>
      </c>
      <c r="B12" s="16" t="s">
        <v>28</v>
      </c>
      <c r="C12" s="16" t="s">
        <v>29</v>
      </c>
      <c r="D12" s="16" t="s">
        <v>30</v>
      </c>
      <c r="E12" s="16" t="s">
        <v>24</v>
      </c>
      <c r="F12" s="21">
        <v>10000</v>
      </c>
      <c r="G12" s="39" t="s">
        <v>31</v>
      </c>
      <c r="H12" s="23">
        <v>1.38</v>
      </c>
      <c r="I12" s="24">
        <v>5</v>
      </c>
      <c r="J12" s="25">
        <f t="shared" ref="J12:J67" si="0">F12*H12</f>
        <v>13799.999999999998</v>
      </c>
      <c r="K12" s="26">
        <f>J12*1.05</f>
        <v>14489.999999999998</v>
      </c>
      <c r="L12" s="16" t="s">
        <v>32</v>
      </c>
      <c r="M12" s="40"/>
      <c r="N12" s="40"/>
    </row>
    <row r="13" spans="1:14" ht="32.65" customHeight="1" x14ac:dyDescent="0.25">
      <c r="A13" s="16" t="s">
        <v>33</v>
      </c>
      <c r="B13" s="16" t="s">
        <v>28</v>
      </c>
      <c r="C13" s="16" t="s">
        <v>34</v>
      </c>
      <c r="D13" s="16" t="s">
        <v>35</v>
      </c>
      <c r="E13" s="16" t="s">
        <v>24</v>
      </c>
      <c r="F13" s="21">
        <v>30000</v>
      </c>
      <c r="G13" s="39" t="s">
        <v>36</v>
      </c>
      <c r="H13" s="23">
        <v>0.14000000000000001</v>
      </c>
      <c r="I13" s="24">
        <v>5</v>
      </c>
      <c r="J13" s="25">
        <f t="shared" si="0"/>
        <v>4200</v>
      </c>
      <c r="K13" s="26">
        <f>J13*1.05</f>
        <v>4410</v>
      </c>
      <c r="L13" s="16" t="s">
        <v>35</v>
      </c>
      <c r="M13" s="40"/>
      <c r="N13" s="40"/>
    </row>
    <row r="14" spans="1:14" ht="195" x14ac:dyDescent="0.25">
      <c r="A14" s="16" t="s">
        <v>37</v>
      </c>
      <c r="B14" s="16" t="s">
        <v>28</v>
      </c>
      <c r="C14" s="16" t="s">
        <v>38</v>
      </c>
      <c r="D14" s="16" t="s">
        <v>39</v>
      </c>
      <c r="E14" s="16" t="s">
        <v>24</v>
      </c>
      <c r="F14" s="21">
        <v>1000</v>
      </c>
      <c r="G14" s="39" t="s">
        <v>40</v>
      </c>
      <c r="H14" s="23">
        <v>0.65</v>
      </c>
      <c r="I14" s="24">
        <v>5</v>
      </c>
      <c r="J14" s="25">
        <f t="shared" si="0"/>
        <v>650</v>
      </c>
      <c r="K14" s="26">
        <f>J14*1.05</f>
        <v>682.5</v>
      </c>
      <c r="L14" s="16" t="s">
        <v>41</v>
      </c>
      <c r="M14" s="40"/>
      <c r="N14" s="40"/>
    </row>
    <row r="15" spans="1:14" ht="15.75" customHeight="1" x14ac:dyDescent="0.25">
      <c r="A15" s="46" t="s">
        <v>42</v>
      </c>
      <c r="B15" s="46"/>
      <c r="C15" s="46"/>
      <c r="D15" s="46"/>
      <c r="E15" s="46"/>
      <c r="F15" s="46"/>
      <c r="G15" s="46"/>
      <c r="H15" s="46"/>
      <c r="I15" s="46"/>
      <c r="J15" s="25">
        <f>SUM(J11:J14)</f>
        <v>63650</v>
      </c>
      <c r="K15" s="26">
        <f>SUM(K11:K14)</f>
        <v>66832.5</v>
      </c>
      <c r="L15" s="26"/>
      <c r="M15" s="27">
        <v>63750</v>
      </c>
      <c r="N15" s="27">
        <v>66937.5</v>
      </c>
    </row>
    <row r="16" spans="1:14" ht="25.5" customHeight="1" x14ac:dyDescent="0.25">
      <c r="A16" s="33" t="s">
        <v>43</v>
      </c>
      <c r="B16" s="33"/>
      <c r="C16" s="45" t="s">
        <v>44</v>
      </c>
      <c r="D16" s="45"/>
      <c r="E16" s="33"/>
      <c r="F16" s="33"/>
      <c r="G16" s="33"/>
      <c r="H16" s="35"/>
      <c r="I16" s="36"/>
      <c r="J16" s="25"/>
      <c r="K16" s="26"/>
      <c r="L16" s="26"/>
      <c r="M16" s="40"/>
      <c r="N16" s="40"/>
    </row>
    <row r="17" spans="1:14" ht="130.5" customHeight="1" x14ac:dyDescent="0.25">
      <c r="A17" s="16" t="s">
        <v>45</v>
      </c>
      <c r="B17" s="16" t="s">
        <v>28</v>
      </c>
      <c r="C17" s="16" t="s">
        <v>46</v>
      </c>
      <c r="D17" s="16" t="s">
        <v>47</v>
      </c>
      <c r="E17" s="16" t="s">
        <v>24</v>
      </c>
      <c r="F17" s="16">
        <v>2000</v>
      </c>
      <c r="G17" s="41" t="s">
        <v>48</v>
      </c>
      <c r="H17" s="23">
        <v>1.47</v>
      </c>
      <c r="I17" s="24">
        <v>5</v>
      </c>
      <c r="J17" s="25">
        <f t="shared" si="0"/>
        <v>2940</v>
      </c>
      <c r="K17" s="26">
        <f t="shared" ref="K17:K25" si="1">J17*1.05</f>
        <v>3087</v>
      </c>
      <c r="L17" s="42" t="s">
        <v>49</v>
      </c>
      <c r="M17" s="40"/>
      <c r="N17" s="40"/>
    </row>
    <row r="18" spans="1:14" ht="130.5" customHeight="1" x14ac:dyDescent="0.25">
      <c r="A18" s="16" t="s">
        <v>50</v>
      </c>
      <c r="B18" s="16" t="s">
        <v>28</v>
      </c>
      <c r="C18" s="16" t="s">
        <v>51</v>
      </c>
      <c r="D18" s="43" t="s">
        <v>52</v>
      </c>
      <c r="E18" s="16" t="s">
        <v>24</v>
      </c>
      <c r="F18" s="16">
        <v>4000</v>
      </c>
      <c r="G18" s="41" t="s">
        <v>53</v>
      </c>
      <c r="H18" s="23">
        <v>1.75</v>
      </c>
      <c r="I18" s="24">
        <v>5</v>
      </c>
      <c r="J18" s="25">
        <f t="shared" si="0"/>
        <v>7000</v>
      </c>
      <c r="K18" s="26">
        <f t="shared" si="1"/>
        <v>7350</v>
      </c>
      <c r="L18" s="43" t="s">
        <v>54</v>
      </c>
      <c r="M18" s="40"/>
      <c r="N18" s="40"/>
    </row>
    <row r="19" spans="1:14" ht="195" x14ac:dyDescent="0.25">
      <c r="A19" s="16" t="s">
        <v>55</v>
      </c>
      <c r="B19" s="16" t="s">
        <v>28</v>
      </c>
      <c r="C19" s="16" t="s">
        <v>56</v>
      </c>
      <c r="D19" s="43" t="s">
        <v>57</v>
      </c>
      <c r="E19" s="16" t="s">
        <v>24</v>
      </c>
      <c r="F19" s="16">
        <v>200</v>
      </c>
      <c r="G19" s="41" t="s">
        <v>58</v>
      </c>
      <c r="H19" s="23">
        <v>2.95</v>
      </c>
      <c r="I19" s="24">
        <v>5</v>
      </c>
      <c r="J19" s="25">
        <f t="shared" si="0"/>
        <v>590</v>
      </c>
      <c r="K19" s="26">
        <f t="shared" si="1"/>
        <v>619.5</v>
      </c>
      <c r="L19" s="43" t="s">
        <v>59</v>
      </c>
      <c r="M19" s="40"/>
      <c r="N19" s="40"/>
    </row>
    <row r="20" spans="1:14" ht="137.25" customHeight="1" x14ac:dyDescent="0.25">
      <c r="A20" s="16" t="s">
        <v>60</v>
      </c>
      <c r="B20" s="16" t="s">
        <v>28</v>
      </c>
      <c r="C20" s="16" t="s">
        <v>61</v>
      </c>
      <c r="D20" s="43" t="s">
        <v>52</v>
      </c>
      <c r="E20" s="16" t="s">
        <v>24</v>
      </c>
      <c r="F20" s="16">
        <v>200</v>
      </c>
      <c r="G20" s="41" t="s">
        <v>62</v>
      </c>
      <c r="H20" s="23">
        <v>2.1</v>
      </c>
      <c r="I20" s="24">
        <v>5</v>
      </c>
      <c r="J20" s="25">
        <f t="shared" si="0"/>
        <v>420</v>
      </c>
      <c r="K20" s="26">
        <f t="shared" si="1"/>
        <v>441</v>
      </c>
      <c r="L20" s="42" t="s">
        <v>63</v>
      </c>
      <c r="M20" s="40"/>
      <c r="N20" s="40"/>
    </row>
    <row r="21" spans="1:14" ht="126" customHeight="1" x14ac:dyDescent="0.25">
      <c r="A21" s="16" t="s">
        <v>64</v>
      </c>
      <c r="B21" s="16" t="s">
        <v>65</v>
      </c>
      <c r="C21" s="16" t="s">
        <v>66</v>
      </c>
      <c r="D21" s="43" t="s">
        <v>67</v>
      </c>
      <c r="E21" s="16" t="s">
        <v>24</v>
      </c>
      <c r="F21" s="16">
        <v>200</v>
      </c>
      <c r="G21" s="41" t="s">
        <v>68</v>
      </c>
      <c r="H21" s="23">
        <v>5.95</v>
      </c>
      <c r="I21" s="24">
        <v>5</v>
      </c>
      <c r="J21" s="25">
        <f t="shared" si="0"/>
        <v>1190</v>
      </c>
      <c r="K21" s="26">
        <f t="shared" si="1"/>
        <v>1249.5</v>
      </c>
      <c r="L21" s="42" t="s">
        <v>69</v>
      </c>
      <c r="M21" s="40"/>
      <c r="N21" s="40"/>
    </row>
    <row r="22" spans="1:14" ht="195" x14ac:dyDescent="0.25">
      <c r="A22" s="16" t="s">
        <v>70</v>
      </c>
      <c r="B22" s="16" t="s">
        <v>65</v>
      </c>
      <c r="C22" s="16" t="s">
        <v>66</v>
      </c>
      <c r="D22" s="43" t="s">
        <v>71</v>
      </c>
      <c r="E22" s="16" t="s">
        <v>24</v>
      </c>
      <c r="F22" s="16">
        <v>2000</v>
      </c>
      <c r="G22" s="41" t="s">
        <v>72</v>
      </c>
      <c r="H22" s="23">
        <v>6.3</v>
      </c>
      <c r="I22" s="24">
        <v>5</v>
      </c>
      <c r="J22" s="25">
        <f t="shared" si="0"/>
        <v>12600</v>
      </c>
      <c r="K22" s="26">
        <f t="shared" si="1"/>
        <v>13230</v>
      </c>
      <c r="L22" s="43" t="s">
        <v>73</v>
      </c>
      <c r="M22" s="40"/>
      <c r="N22" s="40"/>
    </row>
    <row r="23" spans="1:14" ht="146.25" customHeight="1" x14ac:dyDescent="0.25">
      <c r="A23" s="16" t="s">
        <v>74</v>
      </c>
      <c r="B23" s="16" t="s">
        <v>65</v>
      </c>
      <c r="C23" s="16" t="s">
        <v>75</v>
      </c>
      <c r="D23" s="43" t="s">
        <v>76</v>
      </c>
      <c r="E23" s="16" t="s">
        <v>24</v>
      </c>
      <c r="F23" s="16">
        <v>200</v>
      </c>
      <c r="G23" s="41" t="s">
        <v>77</v>
      </c>
      <c r="H23" s="23">
        <v>6.7</v>
      </c>
      <c r="I23" s="24">
        <v>5</v>
      </c>
      <c r="J23" s="25">
        <f t="shared" si="0"/>
        <v>1340</v>
      </c>
      <c r="K23" s="26">
        <f t="shared" si="1"/>
        <v>1407</v>
      </c>
      <c r="L23" s="43" t="s">
        <v>73</v>
      </c>
      <c r="M23" s="40"/>
      <c r="N23" s="40"/>
    </row>
    <row r="24" spans="1:14" ht="62.1" customHeight="1" x14ac:dyDescent="0.25">
      <c r="A24" s="16" t="s">
        <v>78</v>
      </c>
      <c r="B24" s="16" t="s">
        <v>65</v>
      </c>
      <c r="C24" s="16" t="s">
        <v>79</v>
      </c>
      <c r="D24" s="43" t="s">
        <v>80</v>
      </c>
      <c r="E24" s="16" t="s">
        <v>24</v>
      </c>
      <c r="F24" s="16">
        <v>300</v>
      </c>
      <c r="G24" s="41" t="s">
        <v>81</v>
      </c>
      <c r="H24" s="23">
        <v>5.75</v>
      </c>
      <c r="I24" s="24">
        <v>5</v>
      </c>
      <c r="J24" s="25">
        <f t="shared" si="0"/>
        <v>1725</v>
      </c>
      <c r="K24" s="26">
        <f t="shared" si="1"/>
        <v>1811.25</v>
      </c>
      <c r="L24" s="16" t="s">
        <v>80</v>
      </c>
      <c r="M24" s="40"/>
      <c r="N24" s="40"/>
    </row>
    <row r="25" spans="1:14" ht="41.25" customHeight="1" x14ac:dyDescent="0.25">
      <c r="A25" s="16" t="s">
        <v>82</v>
      </c>
      <c r="B25" s="16" t="s">
        <v>28</v>
      </c>
      <c r="C25" s="16" t="s">
        <v>83</v>
      </c>
      <c r="D25" s="43" t="s">
        <v>84</v>
      </c>
      <c r="E25" s="16" t="s">
        <v>24</v>
      </c>
      <c r="F25" s="21">
        <v>1000</v>
      </c>
      <c r="G25" s="22" t="s">
        <v>85</v>
      </c>
      <c r="H25" s="23">
        <v>0.35</v>
      </c>
      <c r="I25" s="24">
        <v>5</v>
      </c>
      <c r="J25" s="25">
        <f t="shared" si="0"/>
        <v>350</v>
      </c>
      <c r="K25" s="26">
        <f t="shared" si="1"/>
        <v>367.5</v>
      </c>
      <c r="L25" s="16" t="s">
        <v>86</v>
      </c>
      <c r="M25" s="40"/>
      <c r="N25" s="40"/>
    </row>
    <row r="26" spans="1:14" ht="15.75" customHeight="1" x14ac:dyDescent="0.25">
      <c r="A26" s="46" t="s">
        <v>87</v>
      </c>
      <c r="B26" s="46"/>
      <c r="C26" s="46"/>
      <c r="D26" s="46"/>
      <c r="E26" s="46"/>
      <c r="F26" s="46"/>
      <c r="G26" s="46"/>
      <c r="H26" s="46"/>
      <c r="I26" s="46"/>
      <c r="J26" s="25">
        <f>SUM(J17:J25)</f>
        <v>28155</v>
      </c>
      <c r="K26" s="26">
        <f>SUM(K17:K25)</f>
        <v>29562.75</v>
      </c>
      <c r="L26" s="26"/>
      <c r="M26" s="27">
        <v>28215</v>
      </c>
      <c r="N26" s="40">
        <v>29625.75</v>
      </c>
    </row>
    <row r="27" spans="1:14" ht="56.45" customHeight="1" x14ac:dyDescent="0.25">
      <c r="A27" s="16" t="s">
        <v>88</v>
      </c>
      <c r="B27" s="16" t="s">
        <v>89</v>
      </c>
      <c r="C27" s="16" t="s">
        <v>90</v>
      </c>
      <c r="D27" s="16" t="s">
        <v>91</v>
      </c>
      <c r="E27" s="16" t="s">
        <v>24</v>
      </c>
      <c r="F27" s="16">
        <v>20000</v>
      </c>
      <c r="G27" s="41" t="s">
        <v>92</v>
      </c>
      <c r="H27" s="23">
        <v>0.12</v>
      </c>
      <c r="I27" s="24">
        <v>5</v>
      </c>
      <c r="J27" s="25">
        <f t="shared" si="0"/>
        <v>2400</v>
      </c>
      <c r="K27" s="26">
        <f t="shared" ref="K27:K67" si="2">J27*1.05</f>
        <v>2520</v>
      </c>
      <c r="L27" s="16" t="s">
        <v>93</v>
      </c>
      <c r="M27" s="27">
        <v>6000</v>
      </c>
      <c r="N27" s="27">
        <v>6300</v>
      </c>
    </row>
    <row r="28" spans="1:14" ht="99.75" customHeight="1" x14ac:dyDescent="0.25">
      <c r="A28" s="16" t="s">
        <v>94</v>
      </c>
      <c r="B28" s="16" t="s">
        <v>89</v>
      </c>
      <c r="C28" s="16" t="s">
        <v>95</v>
      </c>
      <c r="D28" s="16" t="s">
        <v>96</v>
      </c>
      <c r="E28" s="16" t="s">
        <v>24</v>
      </c>
      <c r="F28" s="16">
        <v>4000</v>
      </c>
      <c r="G28" s="44" t="s">
        <v>97</v>
      </c>
      <c r="H28" s="23">
        <v>2.2000000000000002</v>
      </c>
      <c r="I28" s="24">
        <v>5</v>
      </c>
      <c r="J28" s="25">
        <f t="shared" si="0"/>
        <v>8800</v>
      </c>
      <c r="K28" s="26">
        <f t="shared" si="2"/>
        <v>9240</v>
      </c>
      <c r="L28" s="16" t="s">
        <v>98</v>
      </c>
      <c r="M28" s="27">
        <v>8800</v>
      </c>
      <c r="N28" s="27">
        <v>9240</v>
      </c>
    </row>
    <row r="29" spans="1:14" ht="99.75" customHeight="1" x14ac:dyDescent="0.25">
      <c r="A29" s="16" t="s">
        <v>99</v>
      </c>
      <c r="B29" s="16" t="s">
        <v>89</v>
      </c>
      <c r="C29" s="16" t="s">
        <v>100</v>
      </c>
      <c r="D29" s="16" t="s">
        <v>101</v>
      </c>
      <c r="E29" s="16" t="s">
        <v>24</v>
      </c>
      <c r="F29" s="21">
        <v>2000</v>
      </c>
      <c r="G29" s="43" t="s">
        <v>102</v>
      </c>
      <c r="H29" s="23">
        <v>2.2000000000000002</v>
      </c>
      <c r="I29" s="24">
        <v>5</v>
      </c>
      <c r="J29" s="25">
        <f t="shared" ref="J29:J30" si="3">F29*H29</f>
        <v>4400</v>
      </c>
      <c r="K29" s="26">
        <f t="shared" ref="K29:K30" si="4">J29*1.05</f>
        <v>4620</v>
      </c>
      <c r="L29" s="16" t="s">
        <v>103</v>
      </c>
      <c r="M29" s="27">
        <v>4400</v>
      </c>
      <c r="N29" s="27">
        <v>4620</v>
      </c>
    </row>
    <row r="30" spans="1:14" ht="99.75" customHeight="1" x14ac:dyDescent="0.25">
      <c r="A30" s="16" t="s">
        <v>104</v>
      </c>
      <c r="B30" s="16" t="s">
        <v>28</v>
      </c>
      <c r="C30" s="16" t="s">
        <v>105</v>
      </c>
      <c r="D30" s="16" t="s">
        <v>106</v>
      </c>
      <c r="E30" s="16" t="s">
        <v>24</v>
      </c>
      <c r="F30" s="21">
        <v>3000</v>
      </c>
      <c r="G30" s="22" t="s">
        <v>235</v>
      </c>
      <c r="H30" s="23">
        <v>0.8</v>
      </c>
      <c r="I30" s="24">
        <v>5</v>
      </c>
      <c r="J30" s="25">
        <f t="shared" si="3"/>
        <v>2400</v>
      </c>
      <c r="K30" s="26">
        <f t="shared" si="4"/>
        <v>2520</v>
      </c>
      <c r="L30" s="25" t="s">
        <v>236</v>
      </c>
      <c r="M30" s="27">
        <v>6000</v>
      </c>
      <c r="N30" s="27">
        <v>6300</v>
      </c>
    </row>
    <row r="31" spans="1:14" ht="141.75" hidden="1" customHeight="1" x14ac:dyDescent="0.25">
      <c r="A31" s="16" t="s">
        <v>104</v>
      </c>
      <c r="B31" s="16" t="s">
        <v>28</v>
      </c>
      <c r="C31" s="16" t="s">
        <v>105</v>
      </c>
      <c r="D31" s="16" t="s">
        <v>106</v>
      </c>
      <c r="E31" s="16" t="s">
        <v>24</v>
      </c>
      <c r="F31" s="21">
        <v>3000</v>
      </c>
      <c r="G31" s="22"/>
      <c r="H31" s="23"/>
      <c r="I31" s="24">
        <v>5</v>
      </c>
      <c r="J31" s="25">
        <f t="shared" si="0"/>
        <v>0</v>
      </c>
      <c r="K31" s="26">
        <f t="shared" si="2"/>
        <v>0</v>
      </c>
      <c r="L31" s="26"/>
      <c r="M31" s="27">
        <v>6000</v>
      </c>
      <c r="N31" s="27">
        <v>6300</v>
      </c>
    </row>
    <row r="32" spans="1:14" ht="163.5" hidden="1" customHeight="1" x14ac:dyDescent="0.25">
      <c r="A32" s="16" t="s">
        <v>107</v>
      </c>
      <c r="B32" s="16" t="s">
        <v>108</v>
      </c>
      <c r="C32" s="16" t="s">
        <v>109</v>
      </c>
      <c r="D32" s="16" t="s">
        <v>110</v>
      </c>
      <c r="E32" s="16" t="s">
        <v>111</v>
      </c>
      <c r="F32" s="21">
        <v>20</v>
      </c>
      <c r="G32" s="22"/>
      <c r="H32" s="23"/>
      <c r="I32" s="24">
        <v>5</v>
      </c>
      <c r="J32" s="25">
        <f t="shared" si="0"/>
        <v>0</v>
      </c>
      <c r="K32" s="26">
        <f t="shared" si="2"/>
        <v>0</v>
      </c>
      <c r="L32" s="26"/>
      <c r="M32" s="27">
        <v>600</v>
      </c>
      <c r="N32" s="27">
        <v>630</v>
      </c>
    </row>
    <row r="33" spans="1:14" ht="100.5" hidden="1" customHeight="1" x14ac:dyDescent="0.25">
      <c r="A33" s="16" t="s">
        <v>112</v>
      </c>
      <c r="B33" s="16" t="s">
        <v>108</v>
      </c>
      <c r="C33" s="16" t="s">
        <v>113</v>
      </c>
      <c r="D33" s="16" t="s">
        <v>114</v>
      </c>
      <c r="E33" s="16" t="s">
        <v>111</v>
      </c>
      <c r="F33" s="21">
        <v>10</v>
      </c>
      <c r="G33" s="22"/>
      <c r="H33" s="23"/>
      <c r="I33" s="24">
        <v>5</v>
      </c>
      <c r="J33" s="25">
        <f t="shared" si="0"/>
        <v>0</v>
      </c>
      <c r="K33" s="26">
        <f t="shared" si="2"/>
        <v>0</v>
      </c>
      <c r="L33" s="26"/>
      <c r="M33" s="27">
        <v>2000</v>
      </c>
      <c r="N33" s="27">
        <v>2100</v>
      </c>
    </row>
    <row r="34" spans="1:14" ht="67.5" hidden="1" customHeight="1" x14ac:dyDescent="0.25">
      <c r="A34" s="16" t="s">
        <v>115</v>
      </c>
      <c r="B34" s="16" t="s">
        <v>108</v>
      </c>
      <c r="C34" s="16" t="s">
        <v>116</v>
      </c>
      <c r="D34" s="16" t="s">
        <v>117</v>
      </c>
      <c r="E34" s="16" t="s">
        <v>111</v>
      </c>
      <c r="F34" s="21">
        <v>600</v>
      </c>
      <c r="G34" s="22"/>
      <c r="H34" s="23"/>
      <c r="I34" s="24">
        <v>5</v>
      </c>
      <c r="J34" s="25">
        <f t="shared" si="0"/>
        <v>0</v>
      </c>
      <c r="K34" s="26">
        <f t="shared" si="2"/>
        <v>0</v>
      </c>
      <c r="L34" s="26"/>
      <c r="M34" s="27">
        <v>4500</v>
      </c>
      <c r="N34" s="27">
        <v>4725</v>
      </c>
    </row>
    <row r="35" spans="1:14" ht="307.35000000000002" customHeight="1" x14ac:dyDescent="0.25">
      <c r="A35" s="16" t="s">
        <v>118</v>
      </c>
      <c r="B35" s="16" t="s">
        <v>89</v>
      </c>
      <c r="C35" s="16" t="s">
        <v>119</v>
      </c>
      <c r="D35" s="16" t="s">
        <v>120</v>
      </c>
      <c r="E35" s="16" t="s">
        <v>121</v>
      </c>
      <c r="F35" s="21">
        <v>40</v>
      </c>
      <c r="G35" s="22" t="s">
        <v>122</v>
      </c>
      <c r="H35" s="23">
        <v>140</v>
      </c>
      <c r="I35" s="24">
        <v>5</v>
      </c>
      <c r="J35" s="25">
        <f t="shared" si="0"/>
        <v>5600</v>
      </c>
      <c r="K35" s="26">
        <f t="shared" si="2"/>
        <v>5880</v>
      </c>
      <c r="L35" s="16" t="s">
        <v>120</v>
      </c>
      <c r="M35" s="27">
        <v>5600</v>
      </c>
      <c r="N35" s="27">
        <v>5880</v>
      </c>
    </row>
    <row r="36" spans="1:14" ht="150" hidden="1" x14ac:dyDescent="0.25">
      <c r="A36" s="16" t="s">
        <v>123</v>
      </c>
      <c r="B36" s="16" t="s">
        <v>89</v>
      </c>
      <c r="C36" s="16" t="s">
        <v>124</v>
      </c>
      <c r="D36" s="16" t="s">
        <v>125</v>
      </c>
      <c r="E36" s="16" t="s">
        <v>24</v>
      </c>
      <c r="F36" s="21">
        <v>15</v>
      </c>
      <c r="G36" s="22"/>
      <c r="H36" s="23"/>
      <c r="I36" s="24">
        <v>5</v>
      </c>
      <c r="J36" s="25">
        <f t="shared" si="0"/>
        <v>0</v>
      </c>
      <c r="K36" s="26">
        <f t="shared" si="2"/>
        <v>0</v>
      </c>
      <c r="L36" s="26"/>
      <c r="M36" s="27">
        <v>2700</v>
      </c>
      <c r="N36" s="27">
        <v>2835</v>
      </c>
    </row>
    <row r="37" spans="1:14" ht="303" customHeight="1" x14ac:dyDescent="0.25">
      <c r="A37" s="16" t="s">
        <v>126</v>
      </c>
      <c r="B37" s="16" t="s">
        <v>89</v>
      </c>
      <c r="C37" s="16" t="s">
        <v>127</v>
      </c>
      <c r="D37" s="16" t="s">
        <v>128</v>
      </c>
      <c r="E37" s="16" t="s">
        <v>24</v>
      </c>
      <c r="F37" s="21">
        <v>95</v>
      </c>
      <c r="G37" s="22" t="s">
        <v>129</v>
      </c>
      <c r="H37" s="23">
        <v>330</v>
      </c>
      <c r="I37" s="24">
        <v>5</v>
      </c>
      <c r="J37" s="25">
        <f t="shared" si="0"/>
        <v>31350</v>
      </c>
      <c r="K37" s="26">
        <f t="shared" si="2"/>
        <v>32917.5</v>
      </c>
      <c r="L37" s="16" t="s">
        <v>128</v>
      </c>
      <c r="M37" s="27">
        <v>35150</v>
      </c>
      <c r="N37" s="27">
        <v>36907.5</v>
      </c>
    </row>
    <row r="38" spans="1:14" ht="150" hidden="1" x14ac:dyDescent="0.25">
      <c r="A38" s="16" t="s">
        <v>130</v>
      </c>
      <c r="B38" s="16" t="s">
        <v>89</v>
      </c>
      <c r="C38" s="16" t="s">
        <v>131</v>
      </c>
      <c r="D38" s="16" t="s">
        <v>132</v>
      </c>
      <c r="E38" s="16" t="s">
        <v>24</v>
      </c>
      <c r="F38" s="21">
        <v>20</v>
      </c>
      <c r="G38" s="22"/>
      <c r="H38" s="23"/>
      <c r="I38" s="24">
        <v>5</v>
      </c>
      <c r="J38" s="25">
        <f t="shared" si="0"/>
        <v>0</v>
      </c>
      <c r="K38" s="26">
        <f t="shared" si="2"/>
        <v>0</v>
      </c>
      <c r="L38" s="26"/>
      <c r="M38" s="27">
        <v>6000</v>
      </c>
      <c r="N38" s="27">
        <v>6300</v>
      </c>
    </row>
    <row r="39" spans="1:14" ht="193.15" customHeight="1" x14ac:dyDescent="0.25">
      <c r="A39" s="16" t="s">
        <v>133</v>
      </c>
      <c r="B39" s="16" t="s">
        <v>89</v>
      </c>
      <c r="C39" s="16" t="s">
        <v>134</v>
      </c>
      <c r="D39" s="16" t="s">
        <v>135</v>
      </c>
      <c r="E39" s="16" t="s">
        <v>111</v>
      </c>
      <c r="F39" s="21">
        <v>15</v>
      </c>
      <c r="G39" s="22" t="s">
        <v>136</v>
      </c>
      <c r="H39" s="23">
        <v>242</v>
      </c>
      <c r="I39" s="24">
        <v>5</v>
      </c>
      <c r="J39" s="25">
        <f t="shared" si="0"/>
        <v>3630</v>
      </c>
      <c r="K39" s="26">
        <f t="shared" si="2"/>
        <v>3811.5</v>
      </c>
      <c r="L39" s="25" t="s">
        <v>137</v>
      </c>
      <c r="M39" s="27">
        <v>3750</v>
      </c>
      <c r="N39" s="27">
        <v>3937.5</v>
      </c>
    </row>
    <row r="40" spans="1:14" ht="105.75" customHeight="1" x14ac:dyDescent="0.25">
      <c r="A40" s="16" t="s">
        <v>138</v>
      </c>
      <c r="B40" s="16" t="s">
        <v>21</v>
      </c>
      <c r="C40" s="16" t="s">
        <v>139</v>
      </c>
      <c r="D40" s="16" t="s">
        <v>140</v>
      </c>
      <c r="E40" s="16" t="s">
        <v>24</v>
      </c>
      <c r="F40" s="21">
        <v>2000</v>
      </c>
      <c r="G40" s="22" t="s">
        <v>141</v>
      </c>
      <c r="H40" s="23">
        <v>3</v>
      </c>
      <c r="I40" s="24">
        <v>5</v>
      </c>
      <c r="J40" s="25">
        <f t="shared" si="0"/>
        <v>6000</v>
      </c>
      <c r="K40" s="26">
        <f t="shared" si="2"/>
        <v>6300</v>
      </c>
      <c r="L40" s="16" t="s">
        <v>140</v>
      </c>
      <c r="M40" s="27">
        <v>6100</v>
      </c>
      <c r="N40" s="27">
        <v>6405</v>
      </c>
    </row>
    <row r="41" spans="1:14" ht="187.5" hidden="1" customHeight="1" x14ac:dyDescent="0.25">
      <c r="A41" s="16" t="s">
        <v>142</v>
      </c>
      <c r="B41" s="16" t="s">
        <v>89</v>
      </c>
      <c r="C41" s="16" t="s">
        <v>143</v>
      </c>
      <c r="D41" s="16" t="s">
        <v>144</v>
      </c>
      <c r="E41" s="16" t="s">
        <v>111</v>
      </c>
      <c r="F41" s="21">
        <v>15</v>
      </c>
      <c r="G41" s="22"/>
      <c r="H41" s="23"/>
      <c r="I41" s="24">
        <v>5</v>
      </c>
      <c r="J41" s="25">
        <f t="shared" si="0"/>
        <v>0</v>
      </c>
      <c r="K41" s="26">
        <f t="shared" si="2"/>
        <v>0</v>
      </c>
      <c r="L41" s="26"/>
      <c r="M41" s="27">
        <v>3000</v>
      </c>
      <c r="N41" s="27">
        <v>3150</v>
      </c>
    </row>
    <row r="42" spans="1:14" ht="187.5" hidden="1" customHeight="1" x14ac:dyDescent="0.25">
      <c r="A42" s="16" t="s">
        <v>145</v>
      </c>
      <c r="B42" s="16" t="s">
        <v>89</v>
      </c>
      <c r="C42" s="16" t="s">
        <v>146</v>
      </c>
      <c r="D42" s="16" t="s">
        <v>147</v>
      </c>
      <c r="E42" s="16" t="s">
        <v>111</v>
      </c>
      <c r="F42" s="21">
        <v>15</v>
      </c>
      <c r="G42" s="22"/>
      <c r="H42" s="23"/>
      <c r="I42" s="24">
        <v>5</v>
      </c>
      <c r="J42" s="25">
        <f t="shared" si="0"/>
        <v>0</v>
      </c>
      <c r="K42" s="26">
        <f t="shared" si="2"/>
        <v>0</v>
      </c>
      <c r="L42" s="26"/>
      <c r="M42" s="27">
        <v>3300</v>
      </c>
      <c r="N42" s="27">
        <v>3465</v>
      </c>
    </row>
    <row r="43" spans="1:14" ht="174" hidden="1" customHeight="1" x14ac:dyDescent="0.25">
      <c r="A43" s="16" t="s">
        <v>148</v>
      </c>
      <c r="B43" s="16" t="s">
        <v>89</v>
      </c>
      <c r="C43" s="16" t="s">
        <v>149</v>
      </c>
      <c r="D43" s="16" t="s">
        <v>150</v>
      </c>
      <c r="E43" s="16" t="s">
        <v>111</v>
      </c>
      <c r="F43" s="21">
        <v>25</v>
      </c>
      <c r="G43" s="22"/>
      <c r="H43" s="23"/>
      <c r="I43" s="24">
        <v>5</v>
      </c>
      <c r="J43" s="25">
        <f t="shared" si="0"/>
        <v>0</v>
      </c>
      <c r="K43" s="26">
        <f t="shared" si="2"/>
        <v>0</v>
      </c>
      <c r="L43" s="26"/>
      <c r="M43" s="27">
        <v>5500</v>
      </c>
      <c r="N43" s="27">
        <v>5775</v>
      </c>
    </row>
    <row r="44" spans="1:14" ht="201.6" hidden="1" customHeight="1" x14ac:dyDescent="0.25">
      <c r="A44" s="16" t="s">
        <v>151</v>
      </c>
      <c r="B44" s="16" t="s">
        <v>89</v>
      </c>
      <c r="C44" s="16" t="s">
        <v>152</v>
      </c>
      <c r="D44" s="16" t="s">
        <v>153</v>
      </c>
      <c r="E44" s="16" t="s">
        <v>111</v>
      </c>
      <c r="F44" s="21">
        <v>10</v>
      </c>
      <c r="G44" s="22"/>
      <c r="H44" s="23"/>
      <c r="I44" s="24">
        <v>5</v>
      </c>
      <c r="J44" s="25">
        <f t="shared" si="0"/>
        <v>0</v>
      </c>
      <c r="K44" s="26">
        <f t="shared" si="2"/>
        <v>0</v>
      </c>
      <c r="L44" s="26"/>
      <c r="M44" s="27">
        <v>2000</v>
      </c>
      <c r="N44" s="27">
        <v>2100</v>
      </c>
    </row>
    <row r="45" spans="1:14" ht="125.25" hidden="1" customHeight="1" x14ac:dyDescent="0.25">
      <c r="A45" s="16" t="s">
        <v>154</v>
      </c>
      <c r="B45" s="16" t="s">
        <v>108</v>
      </c>
      <c r="C45" s="16" t="s">
        <v>155</v>
      </c>
      <c r="D45" s="16" t="s">
        <v>156</v>
      </c>
      <c r="E45" s="16" t="s">
        <v>111</v>
      </c>
      <c r="F45" s="21">
        <v>200</v>
      </c>
      <c r="G45" s="22"/>
      <c r="H45" s="23"/>
      <c r="I45" s="24">
        <v>5</v>
      </c>
      <c r="J45" s="25">
        <f t="shared" si="0"/>
        <v>0</v>
      </c>
      <c r="K45" s="26">
        <f t="shared" si="2"/>
        <v>0</v>
      </c>
      <c r="L45" s="26"/>
      <c r="M45" s="27">
        <v>1500</v>
      </c>
      <c r="N45" s="27">
        <v>1575</v>
      </c>
    </row>
    <row r="46" spans="1:14" ht="30" hidden="1" x14ac:dyDescent="0.25">
      <c r="A46" s="16" t="s">
        <v>157</v>
      </c>
      <c r="B46" s="16" t="s">
        <v>21</v>
      </c>
      <c r="C46" s="16" t="s">
        <v>158</v>
      </c>
      <c r="D46" s="16" t="s">
        <v>159</v>
      </c>
      <c r="E46" s="16" t="s">
        <v>24</v>
      </c>
      <c r="F46" s="21">
        <v>70</v>
      </c>
      <c r="G46" s="22"/>
      <c r="H46" s="23"/>
      <c r="I46" s="24">
        <v>5</v>
      </c>
      <c r="J46" s="25">
        <f t="shared" si="0"/>
        <v>0</v>
      </c>
      <c r="K46" s="26">
        <f t="shared" si="2"/>
        <v>0</v>
      </c>
      <c r="L46" s="26"/>
      <c r="M46" s="27">
        <v>1050</v>
      </c>
      <c r="N46" s="27">
        <v>1102.5</v>
      </c>
    </row>
    <row r="47" spans="1:14" ht="65.849999999999994" hidden="1" customHeight="1" x14ac:dyDescent="0.25">
      <c r="A47" s="16" t="s">
        <v>160</v>
      </c>
      <c r="B47" s="16" t="s">
        <v>21</v>
      </c>
      <c r="C47" s="16" t="s">
        <v>161</v>
      </c>
      <c r="D47" s="16" t="s">
        <v>162</v>
      </c>
      <c r="E47" s="16" t="s">
        <v>24</v>
      </c>
      <c r="F47" s="21">
        <v>2000</v>
      </c>
      <c r="G47" s="22"/>
      <c r="H47" s="23"/>
      <c r="I47" s="24">
        <v>5</v>
      </c>
      <c r="J47" s="25">
        <f t="shared" si="0"/>
        <v>0</v>
      </c>
      <c r="K47" s="26">
        <f t="shared" si="2"/>
        <v>0</v>
      </c>
      <c r="L47" s="26"/>
      <c r="M47" s="27">
        <v>22000</v>
      </c>
      <c r="N47" s="27">
        <v>23100</v>
      </c>
    </row>
    <row r="48" spans="1:14" ht="30" hidden="1" x14ac:dyDescent="0.25">
      <c r="A48" s="16" t="s">
        <v>163</v>
      </c>
      <c r="B48" s="16" t="s">
        <v>21</v>
      </c>
      <c r="C48" s="16" t="s">
        <v>164</v>
      </c>
      <c r="D48" s="16" t="s">
        <v>165</v>
      </c>
      <c r="E48" s="16" t="s">
        <v>24</v>
      </c>
      <c r="F48" s="21">
        <v>100</v>
      </c>
      <c r="G48" s="22"/>
      <c r="H48" s="23"/>
      <c r="I48" s="24">
        <v>5</v>
      </c>
      <c r="J48" s="25">
        <f t="shared" si="0"/>
        <v>0</v>
      </c>
      <c r="K48" s="26">
        <f t="shared" si="2"/>
        <v>0</v>
      </c>
      <c r="L48" s="26"/>
      <c r="M48" s="27">
        <v>1100</v>
      </c>
      <c r="N48" s="27">
        <v>1155</v>
      </c>
    </row>
    <row r="49" spans="1:14" ht="45" hidden="1" x14ac:dyDescent="0.25">
      <c r="A49" s="16" t="s">
        <v>166</v>
      </c>
      <c r="B49" s="16" t="s">
        <v>21</v>
      </c>
      <c r="C49" s="16" t="s">
        <v>167</v>
      </c>
      <c r="D49" s="16" t="s">
        <v>168</v>
      </c>
      <c r="E49" s="16" t="s">
        <v>24</v>
      </c>
      <c r="F49" s="21">
        <v>10</v>
      </c>
      <c r="G49" s="22"/>
      <c r="H49" s="23"/>
      <c r="I49" s="24">
        <v>5</v>
      </c>
      <c r="J49" s="25">
        <f t="shared" si="0"/>
        <v>0</v>
      </c>
      <c r="K49" s="26">
        <f t="shared" si="2"/>
        <v>0</v>
      </c>
      <c r="L49" s="26"/>
      <c r="M49" s="27">
        <v>330</v>
      </c>
      <c r="N49" s="27">
        <v>346.5</v>
      </c>
    </row>
    <row r="50" spans="1:14" ht="45" hidden="1" x14ac:dyDescent="0.25">
      <c r="A50" s="16" t="s">
        <v>169</v>
      </c>
      <c r="B50" s="16" t="s">
        <v>21</v>
      </c>
      <c r="C50" s="16" t="s">
        <v>170</v>
      </c>
      <c r="D50" s="16" t="s">
        <v>171</v>
      </c>
      <c r="E50" s="16" t="s">
        <v>24</v>
      </c>
      <c r="F50" s="21">
        <v>50</v>
      </c>
      <c r="G50" s="22"/>
      <c r="H50" s="23"/>
      <c r="I50" s="24">
        <v>5</v>
      </c>
      <c r="J50" s="25">
        <f t="shared" si="0"/>
        <v>0</v>
      </c>
      <c r="K50" s="26">
        <f t="shared" si="2"/>
        <v>0</v>
      </c>
      <c r="L50" s="26"/>
      <c r="M50" s="27">
        <v>400</v>
      </c>
      <c r="N50" s="27">
        <v>420</v>
      </c>
    </row>
    <row r="51" spans="1:14" ht="45" hidden="1" x14ac:dyDescent="0.25">
      <c r="A51" s="16" t="s">
        <v>172</v>
      </c>
      <c r="B51" s="16" t="s">
        <v>21</v>
      </c>
      <c r="C51" s="16" t="s">
        <v>173</v>
      </c>
      <c r="D51" s="16" t="s">
        <v>174</v>
      </c>
      <c r="E51" s="16" t="s">
        <v>24</v>
      </c>
      <c r="F51" s="21">
        <v>2000</v>
      </c>
      <c r="G51" s="22"/>
      <c r="H51" s="23"/>
      <c r="I51" s="24">
        <v>5</v>
      </c>
      <c r="J51" s="25">
        <f t="shared" si="0"/>
        <v>0</v>
      </c>
      <c r="K51" s="26">
        <f t="shared" si="2"/>
        <v>0</v>
      </c>
      <c r="L51" s="26"/>
      <c r="M51" s="27">
        <v>15200</v>
      </c>
      <c r="N51" s="27">
        <v>15960</v>
      </c>
    </row>
    <row r="52" spans="1:14" ht="101.25" customHeight="1" x14ac:dyDescent="0.25">
      <c r="A52" s="16" t="s">
        <v>175</v>
      </c>
      <c r="B52" s="16" t="s">
        <v>65</v>
      </c>
      <c r="C52" s="16" t="s">
        <v>176</v>
      </c>
      <c r="D52" s="16" t="s">
        <v>177</v>
      </c>
      <c r="E52" s="16" t="s">
        <v>24</v>
      </c>
      <c r="F52" s="21">
        <v>1200</v>
      </c>
      <c r="G52" s="22" t="s">
        <v>178</v>
      </c>
      <c r="H52" s="23">
        <v>1.85</v>
      </c>
      <c r="I52" s="24">
        <v>5</v>
      </c>
      <c r="J52" s="25">
        <f t="shared" si="0"/>
        <v>2220</v>
      </c>
      <c r="K52" s="26">
        <f t="shared" si="2"/>
        <v>2331</v>
      </c>
      <c r="L52" s="16" t="s">
        <v>179</v>
      </c>
      <c r="M52" s="27">
        <v>2220</v>
      </c>
      <c r="N52" s="27">
        <v>2331</v>
      </c>
    </row>
    <row r="53" spans="1:14" ht="84.75" customHeight="1" x14ac:dyDescent="0.25">
      <c r="A53" s="16" t="s">
        <v>180</v>
      </c>
      <c r="B53" s="16" t="s">
        <v>65</v>
      </c>
      <c r="C53" s="16" t="s">
        <v>181</v>
      </c>
      <c r="D53" s="16" t="s">
        <v>182</v>
      </c>
      <c r="E53" s="16" t="s">
        <v>24</v>
      </c>
      <c r="F53" s="21">
        <v>1200</v>
      </c>
      <c r="G53" s="22" t="s">
        <v>183</v>
      </c>
      <c r="H53" s="23">
        <v>5.85</v>
      </c>
      <c r="I53" s="24">
        <v>5</v>
      </c>
      <c r="J53" s="25">
        <f t="shared" si="0"/>
        <v>7020</v>
      </c>
      <c r="K53" s="26">
        <f t="shared" si="2"/>
        <v>7371</v>
      </c>
      <c r="L53" s="16" t="s">
        <v>184</v>
      </c>
      <c r="M53" s="27">
        <v>7020</v>
      </c>
      <c r="N53" s="27">
        <v>7371</v>
      </c>
    </row>
    <row r="54" spans="1:14" ht="75.75" customHeight="1" x14ac:dyDescent="0.25">
      <c r="A54" s="16" t="s">
        <v>185</v>
      </c>
      <c r="B54" s="16" t="s">
        <v>65</v>
      </c>
      <c r="C54" s="16" t="s">
        <v>186</v>
      </c>
      <c r="D54" s="16" t="s">
        <v>187</v>
      </c>
      <c r="E54" s="16" t="s">
        <v>24</v>
      </c>
      <c r="F54" s="21">
        <v>3000</v>
      </c>
      <c r="G54" s="22" t="s">
        <v>188</v>
      </c>
      <c r="H54" s="23">
        <v>1.65</v>
      </c>
      <c r="I54" s="24">
        <v>5</v>
      </c>
      <c r="J54" s="25">
        <f t="shared" si="0"/>
        <v>4950</v>
      </c>
      <c r="K54" s="26">
        <f t="shared" si="2"/>
        <v>5197.5</v>
      </c>
      <c r="L54" s="16" t="s">
        <v>189</v>
      </c>
      <c r="M54" s="27">
        <v>4950</v>
      </c>
      <c r="N54" s="27">
        <v>5197.5</v>
      </c>
    </row>
    <row r="55" spans="1:14" ht="102.6" customHeight="1" x14ac:dyDescent="0.25">
      <c r="A55" s="16" t="s">
        <v>190</v>
      </c>
      <c r="B55" s="16" t="s">
        <v>28</v>
      </c>
      <c r="C55" s="16" t="s">
        <v>191</v>
      </c>
      <c r="D55" s="16" t="s">
        <v>192</v>
      </c>
      <c r="E55" s="16" t="s">
        <v>24</v>
      </c>
      <c r="F55" s="21">
        <v>5000</v>
      </c>
      <c r="G55" s="22" t="s">
        <v>193</v>
      </c>
      <c r="H55" s="23">
        <v>3.8</v>
      </c>
      <c r="I55" s="24">
        <v>5</v>
      </c>
      <c r="J55" s="25">
        <f t="shared" si="0"/>
        <v>19000</v>
      </c>
      <c r="K55" s="26">
        <f t="shared" si="2"/>
        <v>19950</v>
      </c>
      <c r="L55" s="16" t="s">
        <v>194</v>
      </c>
      <c r="M55" s="27">
        <v>19000</v>
      </c>
      <c r="N55" s="27">
        <v>19950</v>
      </c>
    </row>
    <row r="56" spans="1:14" ht="30" hidden="1" x14ac:dyDescent="0.25">
      <c r="A56" s="16" t="s">
        <v>195</v>
      </c>
      <c r="B56" s="16" t="s">
        <v>21</v>
      </c>
      <c r="C56" s="16" t="s">
        <v>196</v>
      </c>
      <c r="D56" s="16" t="s">
        <v>197</v>
      </c>
      <c r="E56" s="16" t="s">
        <v>24</v>
      </c>
      <c r="F56" s="21">
        <v>500</v>
      </c>
      <c r="G56" s="22"/>
      <c r="H56" s="23"/>
      <c r="I56" s="24">
        <v>5</v>
      </c>
      <c r="J56" s="25">
        <f t="shared" si="0"/>
        <v>0</v>
      </c>
      <c r="K56" s="26">
        <f t="shared" si="2"/>
        <v>0</v>
      </c>
      <c r="L56" s="26"/>
      <c r="M56" s="27">
        <v>5000</v>
      </c>
      <c r="N56" s="27">
        <v>5250</v>
      </c>
    </row>
    <row r="57" spans="1:14" ht="30" hidden="1" x14ac:dyDescent="0.25">
      <c r="A57" s="16" t="s">
        <v>198</v>
      </c>
      <c r="B57" s="16" t="s">
        <v>21</v>
      </c>
      <c r="C57" s="16" t="s">
        <v>199</v>
      </c>
      <c r="D57" s="16" t="s">
        <v>200</v>
      </c>
      <c r="E57" s="16" t="s">
        <v>24</v>
      </c>
      <c r="F57" s="21">
        <v>2000</v>
      </c>
      <c r="G57" s="22"/>
      <c r="H57" s="23"/>
      <c r="I57" s="24">
        <v>5</v>
      </c>
      <c r="J57" s="25">
        <f t="shared" si="0"/>
        <v>0</v>
      </c>
      <c r="K57" s="26">
        <f t="shared" si="2"/>
        <v>0</v>
      </c>
      <c r="L57" s="26"/>
      <c r="M57" s="27">
        <v>4000</v>
      </c>
      <c r="N57" s="27">
        <v>4200</v>
      </c>
    </row>
    <row r="58" spans="1:14" ht="127.5" hidden="1" customHeight="1" x14ac:dyDescent="0.25">
      <c r="A58" s="16" t="s">
        <v>201</v>
      </c>
      <c r="B58" s="16" t="s">
        <v>108</v>
      </c>
      <c r="C58" s="16" t="s">
        <v>202</v>
      </c>
      <c r="D58" s="16" t="s">
        <v>203</v>
      </c>
      <c r="E58" s="16" t="s">
        <v>111</v>
      </c>
      <c r="F58" s="21">
        <v>150</v>
      </c>
      <c r="G58" s="22"/>
      <c r="H58" s="23"/>
      <c r="I58" s="24">
        <v>5</v>
      </c>
      <c r="J58" s="25">
        <f t="shared" si="0"/>
        <v>0</v>
      </c>
      <c r="K58" s="26">
        <f t="shared" si="2"/>
        <v>0</v>
      </c>
      <c r="L58" s="26"/>
      <c r="M58" s="27">
        <v>18000</v>
      </c>
      <c r="N58" s="27">
        <v>18900</v>
      </c>
    </row>
    <row r="59" spans="1:14" ht="75" hidden="1" x14ac:dyDescent="0.25">
      <c r="A59" s="16" t="s">
        <v>204</v>
      </c>
      <c r="B59" s="16" t="s">
        <v>108</v>
      </c>
      <c r="C59" s="16" t="s">
        <v>205</v>
      </c>
      <c r="D59" s="16" t="s">
        <v>206</v>
      </c>
      <c r="E59" s="16" t="s">
        <v>111</v>
      </c>
      <c r="F59" s="21">
        <v>1000</v>
      </c>
      <c r="G59" s="22"/>
      <c r="H59" s="23"/>
      <c r="I59" s="24">
        <v>5</v>
      </c>
      <c r="J59" s="25">
        <f t="shared" si="0"/>
        <v>0</v>
      </c>
      <c r="K59" s="26">
        <f t="shared" si="2"/>
        <v>0</v>
      </c>
      <c r="L59" s="26"/>
      <c r="M59" s="27">
        <v>3300</v>
      </c>
      <c r="N59" s="27">
        <v>3465</v>
      </c>
    </row>
    <row r="60" spans="1:14" ht="150" x14ac:dyDescent="0.25">
      <c r="A60" s="16" t="s">
        <v>207</v>
      </c>
      <c r="B60" s="16" t="s">
        <v>65</v>
      </c>
      <c r="C60" s="16" t="s">
        <v>208</v>
      </c>
      <c r="D60" s="16" t="s">
        <v>209</v>
      </c>
      <c r="E60" s="16" t="s">
        <v>24</v>
      </c>
      <c r="F60" s="21">
        <v>400</v>
      </c>
      <c r="G60" s="22" t="s">
        <v>210</v>
      </c>
      <c r="H60" s="23">
        <v>5.25</v>
      </c>
      <c r="I60" s="24">
        <v>5</v>
      </c>
      <c r="J60" s="25">
        <f t="shared" si="0"/>
        <v>2100</v>
      </c>
      <c r="K60" s="26">
        <f t="shared" si="2"/>
        <v>2205</v>
      </c>
      <c r="L60" s="16" t="s">
        <v>211</v>
      </c>
      <c r="M60" s="27">
        <v>2100</v>
      </c>
      <c r="N60" s="27">
        <v>2205</v>
      </c>
    </row>
    <row r="61" spans="1:14" ht="165" x14ac:dyDescent="0.25">
      <c r="A61" s="16" t="s">
        <v>212</v>
      </c>
      <c r="B61" s="16" t="s">
        <v>65</v>
      </c>
      <c r="C61" s="16" t="s">
        <v>213</v>
      </c>
      <c r="D61" s="16" t="s">
        <v>214</v>
      </c>
      <c r="E61" s="16" t="s">
        <v>24</v>
      </c>
      <c r="F61" s="21">
        <v>5000</v>
      </c>
      <c r="G61" s="22" t="s">
        <v>215</v>
      </c>
      <c r="H61" s="23">
        <v>0.5</v>
      </c>
      <c r="I61" s="24">
        <v>5</v>
      </c>
      <c r="J61" s="25">
        <f t="shared" si="0"/>
        <v>2500</v>
      </c>
      <c r="K61" s="26">
        <f t="shared" si="2"/>
        <v>2625</v>
      </c>
      <c r="L61" s="16" t="s">
        <v>216</v>
      </c>
      <c r="M61" s="27">
        <v>2500</v>
      </c>
      <c r="N61" s="27">
        <v>2625</v>
      </c>
    </row>
    <row r="62" spans="1:14" ht="105" hidden="1" x14ac:dyDescent="0.25">
      <c r="A62" s="16" t="s">
        <v>217</v>
      </c>
      <c r="B62" s="16" t="s">
        <v>65</v>
      </c>
      <c r="C62" s="16" t="s">
        <v>218</v>
      </c>
      <c r="D62" s="16" t="s">
        <v>219</v>
      </c>
      <c r="E62" s="16" t="s">
        <v>24</v>
      </c>
      <c r="F62" s="21">
        <v>3000</v>
      </c>
      <c r="G62" s="22"/>
      <c r="H62" s="23"/>
      <c r="I62" s="24">
        <v>5</v>
      </c>
      <c r="J62" s="25">
        <f t="shared" si="0"/>
        <v>0</v>
      </c>
      <c r="K62" s="26">
        <f t="shared" si="2"/>
        <v>0</v>
      </c>
      <c r="L62" s="16"/>
      <c r="M62" s="27">
        <v>4800</v>
      </c>
      <c r="N62" s="27">
        <v>5040</v>
      </c>
    </row>
    <row r="63" spans="1:14" ht="120" hidden="1" x14ac:dyDescent="0.25">
      <c r="A63" s="16" t="s">
        <v>220</v>
      </c>
      <c r="B63" s="16" t="s">
        <v>65</v>
      </c>
      <c r="C63" s="16" t="s">
        <v>221</v>
      </c>
      <c r="D63" s="16" t="s">
        <v>222</v>
      </c>
      <c r="E63" s="16" t="s">
        <v>24</v>
      </c>
      <c r="F63" s="21">
        <v>2100</v>
      </c>
      <c r="G63" s="22"/>
      <c r="H63" s="23"/>
      <c r="I63" s="24">
        <v>5</v>
      </c>
      <c r="J63" s="25">
        <f t="shared" si="0"/>
        <v>0</v>
      </c>
      <c r="K63" s="26">
        <f t="shared" si="2"/>
        <v>0</v>
      </c>
      <c r="L63" s="26"/>
      <c r="M63" s="27">
        <v>4620</v>
      </c>
      <c r="N63" s="27">
        <v>4851</v>
      </c>
    </row>
    <row r="64" spans="1:14" ht="90" hidden="1" x14ac:dyDescent="0.25">
      <c r="A64" s="16" t="s">
        <v>223</v>
      </c>
      <c r="B64" s="16" t="s">
        <v>65</v>
      </c>
      <c r="C64" s="16" t="s">
        <v>224</v>
      </c>
      <c r="D64" s="16" t="s">
        <v>225</v>
      </c>
      <c r="E64" s="16" t="s">
        <v>24</v>
      </c>
      <c r="F64" s="21">
        <v>1700</v>
      </c>
      <c r="G64" s="22"/>
      <c r="H64" s="23"/>
      <c r="I64" s="24">
        <v>5</v>
      </c>
      <c r="J64" s="25">
        <f t="shared" si="0"/>
        <v>0</v>
      </c>
      <c r="K64" s="26">
        <f t="shared" si="2"/>
        <v>0</v>
      </c>
      <c r="L64" s="16"/>
      <c r="M64" s="27">
        <v>3910</v>
      </c>
      <c r="N64" s="27">
        <v>4105.5</v>
      </c>
    </row>
    <row r="65" spans="1:14" ht="45" hidden="1" x14ac:dyDescent="0.25">
      <c r="A65" s="16" t="s">
        <v>226</v>
      </c>
      <c r="B65" s="16" t="s">
        <v>108</v>
      </c>
      <c r="C65" s="16" t="s">
        <v>227</v>
      </c>
      <c r="D65" s="16" t="s">
        <v>228</v>
      </c>
      <c r="E65" s="16" t="s">
        <v>24</v>
      </c>
      <c r="F65" s="21">
        <v>6</v>
      </c>
      <c r="G65" s="22"/>
      <c r="H65" s="23"/>
      <c r="I65" s="24">
        <v>5</v>
      </c>
      <c r="J65" s="25">
        <f t="shared" si="0"/>
        <v>0</v>
      </c>
      <c r="K65" s="26">
        <f t="shared" si="2"/>
        <v>0</v>
      </c>
      <c r="L65" s="26"/>
      <c r="M65" s="27">
        <v>4200</v>
      </c>
      <c r="N65" s="27">
        <v>4410</v>
      </c>
    </row>
    <row r="66" spans="1:14" ht="90" hidden="1" x14ac:dyDescent="0.25">
      <c r="A66" s="16" t="s">
        <v>229</v>
      </c>
      <c r="B66" s="16" t="s">
        <v>28</v>
      </c>
      <c r="C66" s="16" t="s">
        <v>230</v>
      </c>
      <c r="D66" s="28" t="s">
        <v>231</v>
      </c>
      <c r="E66" s="29" t="s">
        <v>24</v>
      </c>
      <c r="F66" s="29">
        <v>340</v>
      </c>
      <c r="G66" s="30"/>
      <c r="H66" s="31"/>
      <c r="I66" s="32">
        <v>5</v>
      </c>
      <c r="J66" s="25">
        <f t="shared" si="0"/>
        <v>0</v>
      </c>
      <c r="K66" s="26">
        <f t="shared" si="2"/>
        <v>0</v>
      </c>
      <c r="L66" s="26"/>
      <c r="M66" s="27">
        <v>698.76</v>
      </c>
      <c r="N66" s="27">
        <v>733.7</v>
      </c>
    </row>
    <row r="67" spans="1:14" ht="270" hidden="1" x14ac:dyDescent="0.25">
      <c r="A67" s="16" t="s">
        <v>232</v>
      </c>
      <c r="B67" s="16" t="s">
        <v>28</v>
      </c>
      <c r="C67" s="16" t="s">
        <v>233</v>
      </c>
      <c r="D67" s="16" t="s">
        <v>234</v>
      </c>
      <c r="E67" s="29" t="s">
        <v>24</v>
      </c>
      <c r="F67" s="29">
        <v>100</v>
      </c>
      <c r="G67" s="30"/>
      <c r="H67" s="31"/>
      <c r="I67" s="32">
        <v>5</v>
      </c>
      <c r="J67" s="25">
        <f t="shared" si="0"/>
        <v>0</v>
      </c>
      <c r="K67" s="26">
        <f t="shared" si="2"/>
        <v>0</v>
      </c>
      <c r="L67" s="26"/>
      <c r="M67" s="27">
        <v>1890</v>
      </c>
      <c r="N67" s="27">
        <v>1984.5</v>
      </c>
    </row>
  </sheetData>
  <mergeCells count="6">
    <mergeCell ref="C16:D16"/>
    <mergeCell ref="A26:I26"/>
    <mergeCell ref="B8:H8"/>
    <mergeCell ref="E2:H2"/>
    <mergeCell ref="C10:D10"/>
    <mergeCell ref="A15:I15"/>
  </mergeCells>
  <pageMargins left="0.7" right="0.7"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f401bc6b-16ae-4eec-874e-4b24bc321f82">FZJ6XTJY6WQ3-1352427771-330853</_dlc_DocId>
    <_dlc_DocIdUrl xmlns="f401bc6b-16ae-4eec-874e-4b24bc321f82">
      <Url>https://bbraun.sharepoint.com/sites/bbraun_eis_ltmedical/_layouts/15/DocIdRedir.aspx?ID=FZJ6XTJY6WQ3-1352427771-330853</Url>
      <Description>FZJ6XTJY6WQ3-1352427771-330853</Description>
    </_dlc_DocIdUrl>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60917-D536-4560-8969-21C74F978E9B}">
  <ds:schemaRefs>
    <ds:schemaRef ds:uri="http://schemas.microsoft.com/sharepoint/events"/>
  </ds:schemaRefs>
</ds:datastoreItem>
</file>

<file path=customXml/itemProps2.xml><?xml version="1.0" encoding="utf-8"?>
<ds:datastoreItem xmlns:ds="http://schemas.openxmlformats.org/officeDocument/2006/customXml" ds:itemID="{760FE1CA-1E3E-47EB-8548-BD35EBB708C9}">
  <ds:schemaRefs>
    <ds:schemaRef ds:uri="http://schemas.microsoft.com/office/2006/metadata/properties"/>
    <ds:schemaRef ds:uri="http://schemas.microsoft.com/office/infopath/2007/PartnerControls"/>
    <ds:schemaRef ds:uri="f401bc6b-16ae-4eec-874e-4b24bc321f82"/>
    <ds:schemaRef ds:uri="06dd7db3-2e72-47be-aeb3-e0883d579c8c"/>
    <ds:schemaRef ds:uri="4905f377-a451-4615-9fa2-421809ba2b0c"/>
  </ds:schemaRefs>
</ds:datastoreItem>
</file>

<file path=customXml/itemProps3.xml><?xml version="1.0" encoding="utf-8"?>
<ds:datastoreItem xmlns:ds="http://schemas.openxmlformats.org/officeDocument/2006/customXml" ds:itemID="{00110894-8456-4C05-B131-0552BF274F55}">
  <ds:schemaRefs>
    <ds:schemaRef ds:uri="http://schemas.microsoft.com/sharepoint/v3/contenttype/forms"/>
  </ds:schemaRefs>
</ds:datastoreItem>
</file>

<file path=customXml/itemProps4.xml><?xml version="1.0" encoding="utf-8"?>
<ds:datastoreItem xmlns:ds="http://schemas.openxmlformats.org/officeDocument/2006/customXml" ds:itemID="{2327D434-EBA5-4F54-B6AD-482D687EE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VULSK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Indre Grocke</cp:lastModifiedBy>
  <cp:revision/>
  <dcterms:created xsi:type="dcterms:W3CDTF">2023-02-20T13:54:13Z</dcterms:created>
  <dcterms:modified xsi:type="dcterms:W3CDTF">2023-04-05T09:55:47Z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2023-04-04T07:32:28Z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68c52729-7406-4fe7-a91f-923c22e5c006</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cbd8985f-9128-43ef-9130-7fd23b57cdb7</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