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24226"/>
  <mc:AlternateContent xmlns:mc="http://schemas.openxmlformats.org/markup-compatibility/2006">
    <mc:Choice Requires="x15">
      <x15ac:absPath xmlns:x15ac="http://schemas.microsoft.com/office/spreadsheetml/2010/11/ac" url="O:\Senas_FDS\TVT\IVD\Gintarė\Įkainių mažinimo skaičiavimai\Sutarčių keitimai\Elektra ir Co\"/>
    </mc:Choice>
  </mc:AlternateContent>
  <xr:revisionPtr revIDLastSave="0" documentId="13_ncr:1_{3BBB5FA5-21BA-4BC7-95B9-5195043B9BE0}" xr6:coauthVersionLast="47" xr6:coauthVersionMax="47" xr10:uidLastSave="{00000000-0000-0000-0000-000000000000}"/>
  <workbookProtection workbookAlgorithmName="SHA-512" workbookHashValue="pb+41wgpSk3u7kEP+/6obcYHCgsy8UQyGndOrX8wE6MM7obsxdlCXpgF7MILHWq80iDzFAlepZhjAHk2Bj29lg==" workbookSaltValue="wsO3htI77xgOXU78KCvXvg==" workbookSpinCount="100000" lockStructure="1"/>
  <bookViews>
    <workbookView xWindow="-110" yWindow="-110" windowWidth="19420" windowHeight="10420" xr2:uid="{00000000-000D-0000-FFFF-FFFF00000000}"/>
  </bookViews>
  <sheets>
    <sheet name="Galutinė lentelė" sheetId="7" r:id="rId1"/>
    <sheet name="Bendri išaiškinimai" sheetId="5" r:id="rId2"/>
  </sheets>
  <definedNames>
    <definedName name="_xlnm._FilterDatabase" localSheetId="1" hidden="1">'Bendri išaiškinimai'!$A$1:$B$563</definedName>
    <definedName name="_xlnm._FilterDatabase" localSheetId="0" hidden="1">'Galutinė lentelė'!$A$7:$I$396</definedName>
    <definedName name="_xlnm.Print_Area" localSheetId="1">'Bendri išaiškinimai'!$B$1:$B$21</definedName>
    <definedName name="_xlnm.Print_Area" localSheetId="0">'Galutinė lentelė'!$B$1:$I$396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7" l="1"/>
  <c r="K10" i="7"/>
  <c r="K11" i="7"/>
  <c r="K12" i="7"/>
  <c r="K13" i="7"/>
  <c r="K14" i="7"/>
  <c r="K15" i="7"/>
  <c r="K16" i="7"/>
  <c r="K17" i="7"/>
  <c r="K18" i="7"/>
  <c r="K19" i="7"/>
  <c r="K20" i="7"/>
  <c r="K21" i="7"/>
  <c r="K22" i="7"/>
  <c r="K23" i="7"/>
  <c r="K24" i="7"/>
  <c r="K25" i="7"/>
  <c r="K26" i="7"/>
  <c r="K27" i="7"/>
  <c r="K28" i="7"/>
  <c r="K29" i="7"/>
  <c r="K30" i="7"/>
  <c r="K31" i="7"/>
  <c r="K32" i="7"/>
  <c r="K33" i="7"/>
  <c r="K34" i="7"/>
  <c r="K35" i="7"/>
  <c r="K36" i="7"/>
  <c r="K37" i="7"/>
  <c r="K38" i="7"/>
  <c r="K39" i="7"/>
  <c r="K40" i="7"/>
  <c r="K41" i="7"/>
  <c r="K42" i="7"/>
  <c r="K43" i="7"/>
  <c r="K44" i="7"/>
  <c r="K45" i="7"/>
  <c r="K46" i="7"/>
  <c r="K47" i="7"/>
  <c r="K48" i="7"/>
  <c r="K49" i="7"/>
  <c r="K50" i="7"/>
  <c r="K51" i="7"/>
  <c r="K52" i="7"/>
  <c r="K53" i="7"/>
  <c r="K54" i="7"/>
  <c r="K55" i="7"/>
  <c r="K56" i="7"/>
  <c r="K57" i="7"/>
  <c r="K58" i="7"/>
  <c r="K59" i="7"/>
  <c r="K60" i="7"/>
  <c r="K61" i="7"/>
  <c r="K62" i="7"/>
  <c r="K63" i="7"/>
  <c r="K64" i="7"/>
  <c r="K65" i="7"/>
  <c r="K66" i="7"/>
  <c r="K67" i="7"/>
  <c r="K68" i="7"/>
  <c r="K69" i="7"/>
  <c r="K70" i="7"/>
  <c r="K71" i="7"/>
  <c r="K72" i="7"/>
  <c r="K73" i="7"/>
  <c r="K74" i="7"/>
  <c r="K75" i="7"/>
  <c r="K76" i="7"/>
  <c r="K77" i="7"/>
  <c r="K78" i="7"/>
  <c r="K79" i="7"/>
  <c r="K80" i="7"/>
  <c r="K81" i="7"/>
  <c r="K82" i="7"/>
  <c r="K83" i="7"/>
  <c r="K84" i="7"/>
  <c r="K85" i="7"/>
  <c r="K86" i="7"/>
  <c r="K87" i="7"/>
  <c r="K88" i="7"/>
  <c r="K89" i="7"/>
  <c r="K90" i="7"/>
  <c r="K91" i="7"/>
  <c r="K92" i="7"/>
  <c r="K93" i="7"/>
  <c r="K94" i="7"/>
  <c r="K95" i="7"/>
  <c r="K96" i="7"/>
  <c r="K97" i="7"/>
  <c r="K98" i="7"/>
  <c r="K99" i="7"/>
  <c r="K100" i="7"/>
  <c r="K101" i="7"/>
  <c r="K102" i="7"/>
  <c r="K103" i="7"/>
  <c r="K104" i="7"/>
  <c r="K105" i="7"/>
  <c r="K106" i="7"/>
  <c r="K107" i="7"/>
  <c r="K108" i="7"/>
  <c r="K109" i="7"/>
  <c r="K110" i="7"/>
  <c r="K111" i="7"/>
  <c r="K112" i="7"/>
  <c r="K113" i="7"/>
  <c r="K114" i="7"/>
  <c r="K115" i="7"/>
  <c r="K116" i="7"/>
  <c r="K117" i="7"/>
  <c r="K118" i="7"/>
  <c r="K119" i="7"/>
  <c r="K120" i="7"/>
  <c r="K121" i="7"/>
  <c r="K122" i="7"/>
  <c r="K123" i="7"/>
  <c r="K124" i="7"/>
  <c r="K125" i="7"/>
  <c r="K126" i="7"/>
  <c r="K127" i="7"/>
  <c r="K128" i="7"/>
  <c r="K129" i="7"/>
  <c r="K130" i="7"/>
  <c r="K131" i="7"/>
  <c r="K132" i="7"/>
  <c r="K133" i="7"/>
  <c r="K134" i="7"/>
  <c r="K135" i="7"/>
  <c r="K136" i="7"/>
  <c r="K137" i="7"/>
  <c r="K138" i="7"/>
  <c r="K139" i="7"/>
  <c r="K140" i="7"/>
  <c r="K141" i="7"/>
  <c r="K142" i="7"/>
  <c r="K143" i="7"/>
  <c r="K144" i="7"/>
  <c r="K145" i="7"/>
  <c r="K146" i="7"/>
  <c r="K147" i="7"/>
  <c r="K148" i="7"/>
  <c r="K149" i="7"/>
  <c r="K150" i="7"/>
  <c r="K151" i="7"/>
  <c r="K152" i="7"/>
  <c r="K153" i="7"/>
  <c r="K154" i="7"/>
  <c r="K155" i="7"/>
  <c r="K156" i="7"/>
  <c r="K157" i="7"/>
  <c r="K158" i="7"/>
  <c r="K159" i="7"/>
  <c r="K160" i="7"/>
  <c r="K161" i="7"/>
  <c r="K162" i="7"/>
  <c r="K163" i="7"/>
  <c r="K164" i="7"/>
  <c r="K165" i="7"/>
  <c r="K166" i="7"/>
  <c r="K167" i="7"/>
  <c r="K168" i="7"/>
  <c r="K169" i="7"/>
  <c r="K170" i="7"/>
  <c r="K171" i="7"/>
  <c r="K172" i="7"/>
  <c r="K173" i="7"/>
  <c r="K174" i="7"/>
  <c r="K175" i="7"/>
  <c r="K176" i="7"/>
  <c r="K177" i="7"/>
  <c r="K178" i="7"/>
  <c r="K179" i="7"/>
  <c r="K180" i="7"/>
  <c r="K181" i="7"/>
  <c r="K182" i="7"/>
  <c r="K183" i="7"/>
  <c r="K184" i="7"/>
  <c r="K185" i="7"/>
  <c r="K186" i="7"/>
  <c r="K187" i="7"/>
  <c r="K188" i="7"/>
  <c r="K189" i="7"/>
  <c r="K190" i="7"/>
  <c r="K191" i="7"/>
  <c r="K192" i="7"/>
  <c r="K193" i="7"/>
  <c r="K194" i="7"/>
  <c r="K195" i="7"/>
  <c r="K196" i="7"/>
  <c r="K197" i="7"/>
  <c r="K198" i="7"/>
  <c r="K199" i="7"/>
  <c r="K200" i="7"/>
  <c r="K201" i="7"/>
  <c r="K202" i="7"/>
  <c r="K203" i="7"/>
  <c r="K204" i="7"/>
  <c r="K205" i="7"/>
  <c r="K206" i="7"/>
  <c r="K207" i="7"/>
  <c r="K208" i="7"/>
  <c r="K209" i="7"/>
  <c r="K210" i="7"/>
  <c r="K211" i="7"/>
  <c r="K212" i="7"/>
  <c r="K213" i="7"/>
  <c r="K214" i="7"/>
  <c r="K215" i="7"/>
  <c r="K216" i="7"/>
  <c r="K217" i="7"/>
  <c r="K218" i="7"/>
  <c r="K219" i="7"/>
  <c r="K220" i="7"/>
  <c r="K221" i="7"/>
  <c r="K222" i="7"/>
  <c r="K223" i="7"/>
  <c r="K224" i="7"/>
  <c r="K225" i="7"/>
  <c r="K226" i="7"/>
  <c r="K227" i="7"/>
  <c r="K228" i="7"/>
  <c r="K229" i="7"/>
  <c r="K230" i="7"/>
  <c r="K231" i="7"/>
  <c r="K232" i="7"/>
  <c r="K233" i="7"/>
  <c r="K234" i="7"/>
  <c r="K235" i="7"/>
  <c r="K236" i="7"/>
  <c r="K237" i="7"/>
  <c r="K238" i="7"/>
  <c r="K239" i="7"/>
  <c r="K240" i="7"/>
  <c r="K241" i="7"/>
  <c r="K242" i="7"/>
  <c r="K243" i="7"/>
  <c r="K244" i="7"/>
  <c r="K245" i="7"/>
  <c r="K246" i="7"/>
  <c r="K247" i="7"/>
  <c r="K248" i="7"/>
  <c r="K249" i="7"/>
  <c r="K250" i="7"/>
  <c r="K251" i="7"/>
  <c r="K252" i="7"/>
  <c r="K253" i="7"/>
  <c r="K254" i="7"/>
  <c r="K255" i="7"/>
  <c r="K256" i="7"/>
  <c r="K257" i="7"/>
  <c r="K258" i="7"/>
  <c r="K259" i="7"/>
  <c r="K260" i="7"/>
  <c r="K261" i="7"/>
  <c r="K262" i="7"/>
  <c r="K263" i="7"/>
  <c r="K264" i="7"/>
  <c r="K265" i="7"/>
  <c r="K266" i="7"/>
  <c r="K267" i="7"/>
  <c r="K268" i="7"/>
  <c r="K269" i="7"/>
  <c r="K270" i="7"/>
  <c r="K271" i="7"/>
  <c r="K272" i="7"/>
  <c r="K273" i="7"/>
  <c r="K274" i="7"/>
  <c r="K275" i="7"/>
  <c r="K276" i="7"/>
  <c r="K277" i="7"/>
  <c r="K278" i="7"/>
  <c r="K279" i="7"/>
  <c r="K280" i="7"/>
  <c r="K281" i="7"/>
  <c r="K282" i="7"/>
  <c r="K283" i="7"/>
  <c r="K284" i="7"/>
  <c r="K285" i="7"/>
  <c r="K286" i="7"/>
  <c r="K287" i="7"/>
  <c r="K288" i="7"/>
  <c r="K289" i="7"/>
  <c r="K290" i="7"/>
  <c r="K291" i="7"/>
  <c r="K292" i="7"/>
  <c r="K293" i="7"/>
  <c r="K294" i="7"/>
  <c r="K295" i="7"/>
  <c r="K296" i="7"/>
  <c r="K297" i="7"/>
  <c r="K298" i="7"/>
  <c r="K299" i="7"/>
  <c r="K300" i="7"/>
  <c r="K301" i="7"/>
  <c r="K302" i="7"/>
  <c r="K303" i="7"/>
  <c r="K304" i="7"/>
  <c r="K305" i="7"/>
  <c r="K306" i="7"/>
  <c r="K307" i="7"/>
  <c r="K308" i="7"/>
  <c r="K309" i="7"/>
  <c r="K310" i="7"/>
  <c r="K311" i="7"/>
  <c r="K312" i="7"/>
  <c r="K313" i="7"/>
  <c r="K314" i="7"/>
  <c r="K315" i="7"/>
  <c r="K316" i="7"/>
  <c r="K317" i="7"/>
  <c r="K318" i="7"/>
  <c r="K319" i="7"/>
  <c r="K320" i="7"/>
  <c r="K321" i="7"/>
  <c r="K322" i="7"/>
  <c r="K323" i="7"/>
  <c r="K324" i="7"/>
  <c r="K325" i="7"/>
  <c r="K326" i="7"/>
  <c r="K327" i="7"/>
  <c r="K328" i="7"/>
  <c r="K329" i="7"/>
  <c r="K330" i="7"/>
  <c r="K331" i="7"/>
  <c r="K332" i="7"/>
  <c r="K333" i="7"/>
  <c r="K334" i="7"/>
  <c r="K335" i="7"/>
  <c r="K336" i="7"/>
  <c r="K337" i="7"/>
  <c r="K338" i="7"/>
  <c r="K339" i="7"/>
  <c r="K340" i="7"/>
  <c r="K341" i="7"/>
  <c r="K342" i="7"/>
  <c r="K343" i="7"/>
  <c r="K344" i="7"/>
  <c r="K345" i="7"/>
  <c r="K346" i="7"/>
  <c r="K347" i="7"/>
  <c r="K348" i="7"/>
  <c r="K349" i="7"/>
  <c r="K350" i="7"/>
  <c r="K351" i="7"/>
  <c r="K352" i="7"/>
  <c r="K353" i="7"/>
  <c r="K354" i="7"/>
  <c r="K355" i="7"/>
  <c r="K356" i="7"/>
  <c r="K357" i="7"/>
  <c r="K358" i="7"/>
  <c r="K359" i="7"/>
  <c r="K360" i="7"/>
  <c r="K361" i="7"/>
  <c r="K362" i="7"/>
  <c r="K363" i="7"/>
  <c r="K364" i="7"/>
  <c r="K365" i="7"/>
  <c r="K366" i="7"/>
  <c r="K367" i="7"/>
  <c r="K368" i="7"/>
  <c r="K369" i="7"/>
  <c r="K370" i="7"/>
  <c r="K371" i="7"/>
  <c r="K372" i="7"/>
  <c r="K373" i="7"/>
  <c r="K374" i="7"/>
  <c r="K375" i="7"/>
  <c r="K376" i="7"/>
  <c r="K377" i="7"/>
  <c r="K378" i="7"/>
  <c r="K379" i="7"/>
  <c r="K380" i="7"/>
  <c r="K381" i="7"/>
  <c r="K382" i="7"/>
  <c r="K383" i="7"/>
  <c r="K384" i="7"/>
  <c r="K385" i="7"/>
  <c r="K386" i="7"/>
  <c r="K387" i="7"/>
  <c r="K388" i="7"/>
  <c r="K389" i="7"/>
  <c r="K390" i="7"/>
  <c r="K391" i="7"/>
  <c r="K392" i="7"/>
  <c r="K393" i="7"/>
  <c r="K394" i="7"/>
  <c r="K395" i="7"/>
  <c r="E398" i="7" l="1" a="1"/>
  <c r="E398" i="7" s="1"/>
  <c r="H123" i="7"/>
  <c r="H9" i="7" l="1"/>
  <c r="H387" i="7"/>
  <c r="H388" i="7"/>
  <c r="H389" i="7"/>
  <c r="H390" i="7"/>
  <c r="H391" i="7"/>
  <c r="H395" i="7"/>
  <c r="H394" i="7"/>
  <c r="H393" i="7"/>
  <c r="H392"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7" i="7"/>
  <c r="H338" i="7"/>
  <c r="H339" i="7"/>
  <c r="H340" i="7"/>
  <c r="H341" i="7"/>
  <c r="H342" i="7"/>
  <c r="H343" i="7"/>
  <c r="H344" i="7"/>
  <c r="H345" i="7"/>
  <c r="H346" i="7"/>
  <c r="H347" i="7"/>
  <c r="H348" i="7"/>
  <c r="H349" i="7"/>
  <c r="H350" i="7"/>
  <c r="H351" i="7"/>
  <c r="H352" i="7"/>
  <c r="H353" i="7"/>
  <c r="H354"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287"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396" i="7" l="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<sst xmlns="http://schemas.openxmlformats.org/spreadsheetml/2006/main" count="2371" uniqueCount="1010">
  <si>
    <t>Darbų įkainių lentelė</t>
  </si>
  <si>
    <t>Pildo Rangovas</t>
  </si>
  <si>
    <t>Pildoma automatiškai</t>
  </si>
  <si>
    <t>(Užpildžius lentelę) Pateiktas įkainis atitinka pildymo sąlygas</t>
  </si>
  <si>
    <t>Užpildyta ne pagal reikalavimus (viršyta maksimali leistina reikšmė)
(užpildžius visas pozicijas teisingai - neužsidega)</t>
  </si>
  <si>
    <t>Eil. Nr.</t>
  </si>
  <si>
    <t>Objekto grupė</t>
  </si>
  <si>
    <t>DARBŲ PAVADINIMAS</t>
  </si>
  <si>
    <t>Mato vnt.</t>
  </si>
  <si>
    <t>Maksimalus priimtinas darbų įkainis, Eur be PVM (ESO)</t>
  </si>
  <si>
    <t>Lyginamasis koeficientas</t>
  </si>
  <si>
    <t>Pasiūlymo vertė (įvertinant lyginamąjį koeficientą):</t>
  </si>
  <si>
    <t>Įkainio išaiškinimas</t>
  </si>
  <si>
    <t>1.1</t>
  </si>
  <si>
    <t>0,4 - 10 kV OL</t>
  </si>
  <si>
    <t>0,4 - 10 kV Atramos numeravimo atnaujinimas (1 vnt.)</t>
  </si>
  <si>
    <t>vnt.</t>
  </si>
  <si>
    <t>Seno numerio panaikinimas nuo atramos 1 vnt., naujo numerio uždėjimas ant atramos 1 vnt. (tvirtinant viela). Jei reikalinga panaikinti dažytą ar užkabintą seną numeraciją nuo atramos.</t>
  </si>
  <si>
    <t>1.2</t>
  </si>
  <si>
    <t>0,4 - 10 kV OL atramos atotampos demontavimas</t>
  </si>
  <si>
    <t>Oro linijų atramos atotampos demontavimas 1 vnt.</t>
  </si>
  <si>
    <t>1.3</t>
  </si>
  <si>
    <t>0,4 - 10 kV OL atotampos stulpelio montavimas</t>
  </si>
  <si>
    <t xml:space="preserve">OL atotampos stulpelio montavimas 1 vnt.           </t>
  </si>
  <si>
    <t>1.4</t>
  </si>
  <si>
    <t>0,4 - 10 kV OL atramos atotampos įrengimas</t>
  </si>
  <si>
    <t>OL atramos atotampos įrengimas 1 vnt., visų reikalingų konstrukcijų bei elementų sumontavimas pagal OL tipinius projektus (albumus).</t>
  </si>
  <si>
    <t>1.5</t>
  </si>
  <si>
    <t>1.6</t>
  </si>
  <si>
    <t>0,4 - 10 kV OL atramos atotampos keitimas</t>
  </si>
  <si>
    <t>0,4 - 10 kV įtampos oro linijos atotampos demontavimas nuo atramos 1 vnt., 0,4 - 10 kV įtampos oro linijos atotampos montavimas atramoje 1 vnt., visų reikalingų konstrukcijų bei elementų sumontavimas pagal OL tipinius projektus (albumus).</t>
  </si>
  <si>
    <t>1.7</t>
  </si>
  <si>
    <t>0,4 - 10 kV OL atramos ramsčio demontavimas</t>
  </si>
  <si>
    <t>0,4 - 10 kV įtampos OL gelžbetoninio ramsčio demontavimas 1 vnt.</t>
  </si>
  <si>
    <t>1.8</t>
  </si>
  <si>
    <t>0,4 - 10 kV OL atramos ramsčio keitimas</t>
  </si>
  <si>
    <t>0,4 - 10 kV OL atramos ramsčio demontavimas 1 vnt., 0,4 - 10 kV OL atramos ramsčio montavimas 1 vnt., Naujo ramsčio įžeminimo laidininko prijungimas prie esamo įžeminimo įrenginio 1 vnt., visų esamų konstrukcinių elementų perkėlimas (Pvz: KAS (ĮAS), apšvietimo lempos).</t>
  </si>
  <si>
    <t>1.9</t>
  </si>
  <si>
    <t>0,4 - 10 kV OL atramos ramsčio pastatymas</t>
  </si>
  <si>
    <t>OL atramos ramsčio pastatymas 1 vnt., ramsčio įžeminimo laidininko prijungimas prie esamo įžeminimo įrenginio 1 vnt.</t>
  </si>
  <si>
    <t>1.10</t>
  </si>
  <si>
    <t>1.11</t>
  </si>
  <si>
    <t>1.12</t>
  </si>
  <si>
    <t>0,4 - 10 kV OL vienstiebės atramos demontavimas (stiebo ilgis 9,0 - 13,0 m)</t>
  </si>
  <si>
    <t>OL vienstiebės g/b (stiebo ilgis 9,0 - 13,0 m) atramos (bei visų ant jos esančių konstrukcijų bei elementų) demontavimas.</t>
  </si>
  <si>
    <t>1.13</t>
  </si>
  <si>
    <t>0,4 kV OL</t>
  </si>
  <si>
    <t>0,4 kV OL kirtiklių - saugiklių bloko (SKS) keitimas atramoje</t>
  </si>
  <si>
    <t>Kirtiklio - saugiklio blokų ar SD demontavimas 0,4 kV OL atramose 1 vnt., kirtiklio - saugiklio blokų montavimas 0,4 kV OL atramose 1 vnt., reikiamų saugiklių įstatymas. Montuojant naują SKS turi būti sumontuotos naujos SKS laikančiosios konstrukcijos.</t>
  </si>
  <si>
    <t>1.14</t>
  </si>
  <si>
    <t>1.15</t>
  </si>
  <si>
    <t>1.16</t>
  </si>
  <si>
    <t>0,4 kV OL Atvado demontavimas</t>
  </si>
  <si>
    <t>Atvado demontavimas nuo 0,4 kV OL laidų ar oro kabelių iki KAS (ĮAS)/tvirtinimo kostrukcijos prie namo sienos/vamzdinio stovo.</t>
  </si>
  <si>
    <t>1.17</t>
  </si>
  <si>
    <t>0,4 kV OL izoliatoriaus keitimas</t>
  </si>
  <si>
    <t>0,4 kV OL izoliatoriaus demontavimas 1 vnt., 0,4 kV OL izoliatoriaus montavimas 1 vnt., 0,4 kV OL laido tvirtinimas prie naujo izoliatoriaus (1 laidas) 1 vnt.</t>
  </si>
  <si>
    <t>1.18</t>
  </si>
  <si>
    <t>0,4 - 10 kV OL atsišakojimo/jungiamojo gnybto keitimas</t>
  </si>
  <si>
    <t>0,4 - 10 kV OL atsišakojimo/jungiamojo gnybto demontavimas 1 vnt., 0,4 - 10 kV OL atsišakojimo/jungiamojo gnybto montavimas 1 vnt.</t>
  </si>
  <si>
    <t>1.19</t>
  </si>
  <si>
    <t>0,4 -10 kV OL/OLA laidų ar OKL demontavimas (1 laidas/oro kabelis) (1 km)</t>
  </si>
  <si>
    <t>km</t>
  </si>
  <si>
    <t>0,4 - 10 kV OL laidų (laidų su apvalkalu) demontavimas nepriklausimai nuo skerspjūvio (1 laidas) 1 km</t>
  </si>
  <si>
    <t>1.20</t>
  </si>
  <si>
    <t>0,4 - 10 kV OL laidų dvigubo tvirtinimo montavimas keičiant traversas</t>
  </si>
  <si>
    <t>0,4 - 10 kV OL laidų dvigubo tvirtinimo montavimas keičiant traversas (2 laidai) 1 vnt., traversos/viršūnės demontavimas 1 vnt., traversos/viršūnės montavimas 1 vnt., izoliatorių montavimas, dvigubo tvirtinimo montavimas. Pvz. 10 kV linijose įkainis dauginamas iš dviejų, 0,4 kV kai du laidai taikomas vieną kartą, kai 3-4 laidai įkainis taikomas du kartus.</t>
  </si>
  <si>
    <t>1.21</t>
  </si>
  <si>
    <t>0,4 - 10 kV OL laidų iki 95 mm2 skerspjūvio keitimas (1 laidas)</t>
  </si>
  <si>
    <t>0,4 kV - 10 kV OL laidų iki 95 mm2 skerspjūvio demontavimas (1 laidas) 1 km, 0,4 - 10 kV kV OL laidų iki 95 mm2 skerspjūvio montavimas (1 laidas) 1 km</t>
  </si>
  <si>
    <t>1.22</t>
  </si>
  <si>
    <t>1.23</t>
  </si>
  <si>
    <t>1.24</t>
  </si>
  <si>
    <t>0,4 - 10 kV OL atsišakojimo/dvigubo tvirtinimo laidų jungties keitimas (1 jungtis tarp laidų)</t>
  </si>
  <si>
    <t>0,4 - 10 kV OL atsišakojimo arba dvigubo tvirtinimo laidų jungties keitimas (1 jungtis tarp laidų)</t>
  </si>
  <si>
    <t>1.25</t>
  </si>
  <si>
    <t>0,4 kV įvado/išvadų keitimas į/iš SD/SKS</t>
  </si>
  <si>
    <t>Visų jungčių (įvadų/išvadų) demontavimas nuo laidų ar oro kabelių iki SD/SKS, visų reikalingų jungčių montavimas nuo laidų ar oro kabelių iki SD/SKS. Tvirtinimo elementų keitimas/montavimas.</t>
  </si>
  <si>
    <t>1.26</t>
  </si>
  <si>
    <t>0,4 kV OL (iki 4 laidų) keitimas į OKL  su metalo konstrukcijomis</t>
  </si>
  <si>
    <t>0,4 kV OL laidų demontavimas (iki 4 laidų), 0,4 kV OL traversų (1 km ruože kiekvienoje atramoje) demontavimas, 0,4 kV OKL traversų montavimas (1 km ruože kiekvienoje atramoje), Oro kabelio 3x16+25 iki 3x120+95 montavimas 1 km</t>
  </si>
  <si>
    <t>1.27</t>
  </si>
  <si>
    <t>1.28</t>
  </si>
  <si>
    <t>1.29</t>
  </si>
  <si>
    <t>0,4 kV OL sudėtingos (inkarinė, atšakinė, kampinė, galinė) atramos keitimas (stiebo ilgis 9 - 13 m)</t>
  </si>
  <si>
    <t>OL sudėtingos (inkarinė, atšakinė, kampinė, galinė) vienstiebės/su ramsčiu/su 2 ramsčiais atramos demontavimas (stiebo ilgis 9,0 - 13,0 m) 1 atrama, OL sudėtingos (inkarinė, atšakinė, kampinė, galinė) vienstiebės/su ramsčiu/su 2 ramsčiais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</si>
  <si>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1.30</t>
  </si>
  <si>
    <t>0,4 kV OL vienstiebės tarpinės atramos keitimas, (stiebo ilgis 9,0 - 13,0 m)</t>
  </si>
  <si>
    <t>OL tarpinės vienstiebės atramos demontavimas (stiebo ilgis 9,0 - 13,0 m) 1 atrama, OL tarpinės vienstiebės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</si>
  <si>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1.31</t>
  </si>
  <si>
    <t>0,4 - 10 kV OL traversos/viršūnės demontavimas</t>
  </si>
  <si>
    <t>0,4 - 10 kV OL traversos/viršūnės demontavimas nuo atramos 1 vnt.</t>
  </si>
  <si>
    <t>1.32</t>
  </si>
  <si>
    <t>1.33</t>
  </si>
  <si>
    <t>1.34</t>
  </si>
  <si>
    <t>1.35</t>
  </si>
  <si>
    <t>1.36</t>
  </si>
  <si>
    <t>0,4 kV oro kabelio (OKL) su metalo konstrukcijomis montavimas</t>
  </si>
  <si>
    <t>0,4 kV OKL traversų montavimas (1 km ruože kiekvienoje atramoje), Oro kabelio 3x16+25 iki 3x120+95 montavimas 1 km</t>
  </si>
  <si>
    <t>1.37</t>
  </si>
  <si>
    <t>0,4 kV oro kabelio (OKL) keitimas be metalo konstrukcijų</t>
  </si>
  <si>
    <t>0,4 kV Oro kabelio iki 120 mm2 skerspjūvio demontavimas 1 km, 0,4 kV Oro kabelio iki 120 mm2 skerspjūvio montavimas 1 km</t>
  </si>
  <si>
    <t>1.38</t>
  </si>
  <si>
    <t>1.39</t>
  </si>
  <si>
    <t>0,4 kV trifazio atvado (iki 25 m ilgio) keitimas į oro kabelį</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</si>
  <si>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</si>
  <si>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1.40</t>
  </si>
  <si>
    <t>0,4 kV vienfazio atvado (iki 25 m ilgio) keitimas į oro kabelį</t>
  </si>
  <si>
    <t>0,4 kV vienfazio atvado demontavimas 1 vnt., 0,4 kV vienfazio atvado montavimas (oro kabeliu) 1 vnt., sieninių kablių įtvirtinimas sienoje 1 vnt., tvirtinimo elementų oro kabeliui sumontavimas 1 vnt., sumontuoti paskirstymo dėžutę 1 vnt., atvado prijungimas 1 vnt.</t>
  </si>
  <si>
    <t>1.41</t>
  </si>
  <si>
    <t>0,4 kV viršįtampių ribotuvų keitimas atramoje (3 vnt.)</t>
  </si>
  <si>
    <t>kompl.</t>
  </si>
  <si>
    <t>0,4 kV viršįtampių ribotuvų demontavimas atramose 3 vnt., 0,4 kV viršįtampių ribotuvų montavimas atramose 3 vnt.</t>
  </si>
  <si>
    <t>1.42</t>
  </si>
  <si>
    <t>0,4 kV viršįtampių ribotuvų montavimas atramoje (1 vnt.)</t>
  </si>
  <si>
    <t>0,4 kV viršįtampių ribotuvų montavimas atramose 1 vnt., įžeminimo laidininko įrengimas ribotuvui 1 vnt.</t>
  </si>
  <si>
    <t>1.43</t>
  </si>
  <si>
    <t>Gandralizdžio demontavimas</t>
  </si>
  <si>
    <t>Gandralizdžio konstrukcijos demontavimas nuo atramos 1 vnt. (darbai su lizdo nuėmimu ir utilizavimu).</t>
  </si>
  <si>
    <t>1.44</t>
  </si>
  <si>
    <t>1.45</t>
  </si>
  <si>
    <t>Sekcinės dėžės (SD)/Stulpinio kirtiklių-saugiklių bloko (SKS) demontavimas</t>
  </si>
  <si>
    <t>Kirtiklio - saugiklio blokų ar SD demontavimas 0,4 kV OL atramose 1 vnt., visų jungčių demontavimas nuo laidų ar oro kabelių iki SD/SKS, nutraukimo panaikinimas sumontuojant visas reikalingas jungtis tarp laidų ar oro kabelių.</t>
  </si>
  <si>
    <t>1.46</t>
  </si>
  <si>
    <t>Stulpinių kirtiklių-saugiklių blokų (SKS) montavimas (be traversų keitimo)</t>
  </si>
  <si>
    <t>Kirtiklio - saugiklio blokų montavimas 0,4 kV OL atramose 1 vnt., reikiamų saugiklių įstatymas, visų reikalingų jungčių montavimas nuo laidų ar oro kabelių iki SKS.</t>
  </si>
  <si>
    <t>1.47</t>
  </si>
  <si>
    <t>Stulpinių kirtiklių-saugiklių blokų (SKS) montavimas (keičiant traversas)</t>
  </si>
  <si>
    <t>Demontuoti traversas 2 vnt., sumontuoti traversas 2 vnt., prailginti laidus montuojant 4 laidams laidų intarpus, naudojant 4  laidų sujungiklius, kirtiklio - saugiklio blokų montavimas 0,4 kV OL atramose 1 vnt., reikiamų saugiklių įstatymas, visų reikalingų jungčių montavimas nuo laidų ar oro kabelių iki SKS.</t>
  </si>
  <si>
    <t>1.48</t>
  </si>
  <si>
    <t>0,4 kV OL Vienstiebės atramos montavimas (stiebo ilgis 9,0 - 13,0 m)</t>
  </si>
  <si>
    <t>OL Vienstiebės g/b atramos montavimas (stiebo ilgis 9,0 - 13,0 m) 1 vnt., travesų montavimas, Izoliatorių montavimas, atramos numeracijos uždėjimas, įžeminimo elementų prijungimas, laidų pritvirtinimas prie izoliatorių.</t>
  </si>
  <si>
    <t>1.49</t>
  </si>
  <si>
    <t>10 kV OL</t>
  </si>
  <si>
    <t>1.50</t>
  </si>
  <si>
    <t>1.51</t>
  </si>
  <si>
    <t>1.52</t>
  </si>
  <si>
    <t>1.53</t>
  </si>
  <si>
    <t>1.54</t>
  </si>
  <si>
    <t>1.55</t>
  </si>
  <si>
    <t>1.56</t>
  </si>
  <si>
    <t>1.57</t>
  </si>
  <si>
    <t>1.58</t>
  </si>
  <si>
    <t>1.59</t>
  </si>
  <si>
    <t>10 kV OL Skyriklio demontavimas nuo atramos</t>
  </si>
  <si>
    <t>Skyriklio ir pavaros demontavimas nuo 6-10 kV oro linijos atramos 1 vnt., nutraukimo panaikinimas sumontuojant visas reikalingas jungtis tarp laidų.</t>
  </si>
  <si>
    <t>1.60</t>
  </si>
  <si>
    <t>1.61</t>
  </si>
  <si>
    <t>10 kV OL skyriklio montavimas (pagal technologinę kortą)</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</si>
  <si>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</si>
  <si>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1.62</t>
  </si>
  <si>
    <t>10 kV skyriklio operatyvinių žymenų atnaujinimas</t>
  </si>
  <si>
    <t>Visų žymenų atnaujinimas 1 kompl. (lentelės: operatyvinio pavadinimo, Ž-1, Ž-2, "Įj.", "Išj.").</t>
  </si>
  <si>
    <t>1.63</t>
  </si>
  <si>
    <t>1.64</t>
  </si>
  <si>
    <t>10 kV OL sudėtingos (inkarinė, atšakinė, kampinė, galinė) atramos montavimas/keitimas (stiebo ilgis 11 - 13 m)</t>
  </si>
  <si>
    <t>OL sudėtingos (inkarinė, atšakinė, kampinė, galinė) su ramsčiu/su 2 ramsčiais atramos demontavimas (stiebo ilgis 11,0 - 13,0 m) 1 atrama, OL sudėtingos (inkarinė, atšakinė, kampinė, galinė) su ramsčiu/su 2 ramsčiais atramos montavimas (stiebo ilgis 11,0 - 13,0 m) 1 atrama, visų reikalingų konstrukcijų bei elementų perkėlimas ar naujų sumontavimas pagal OL tipinius projektus (albumus), atramos numeracijos uždėjimas, visų esamų konstrukcinių elementų perkėlimas ant naujos atramos. Atramų keitimo darbams naudojamas tik šis įkainis (kai yra sena atrama). Atskirų demontavimo ir montavimo  įkainių nenaudojame.</t>
  </si>
  <si>
    <t>1.65</t>
  </si>
  <si>
    <t>10 kV OL Vienstiebės atramos keitimas, (stiebo ilgis 11,0 - 13,0 m)</t>
  </si>
  <si>
    <t>OL tarpinės atramos demontavimas (stiebo ilgis 11,0 - 13,0 m) 1 atrama, OL tarpinės atramos montavimas (stiebo ilgis 11,0 - 13,0 m) 1 atrama, visų reikalingų konstrukcijų bei elementų perkėlimas ar naujų sumontavimas pagal OL tipinius projektus (albumus), atramos numeracijos uždėjimas, visų esamų konstrukcinių elementų perkėlimas ant naujos atramos.</t>
  </si>
  <si>
    <t>1.66</t>
  </si>
  <si>
    <t>10 kV OL Vienstiebės atramos montavimas (stiebo ilgis 11,0 - 13,0 m)</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</si>
  <si>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</si>
  <si>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1.67</t>
  </si>
  <si>
    <t>1.68</t>
  </si>
  <si>
    <t>1.69</t>
  </si>
  <si>
    <t>10 kV viršįtampių ribotuvų keitimas atramoje (3 vnt.)</t>
  </si>
  <si>
    <t>10 kV įtampos viršįtampių ribotuvų demontavimas 3 vnt., 10 kV įtampos viršįtampių ribotuvų montavimas 3 vnt., ribotuvo atjungimas/prijungimas 3 vnt.</t>
  </si>
  <si>
    <t>1.70</t>
  </si>
  <si>
    <t>10 kV viršįtampių ribotuvų montavimas atramoje (1 vnt.)</t>
  </si>
  <si>
    <t>Viršįtampių ribotuvų laikiklio sumontavimas, 10 kV įtampos viršįtampių ribotuvų montavimas (1 fazė) 1 vnt., 10 kV įtampos viršįtampių ribotuvų prijungimas (1 fazė) 1 vnt., įžeminimo laidininko prijungimas 1 vnt.</t>
  </si>
  <si>
    <t>1.71</t>
  </si>
  <si>
    <t>0,4 - 10 kV KL</t>
  </si>
  <si>
    <t>0,4 - 10 kV movos demontavimas</t>
  </si>
  <si>
    <t>0,4 - 10 kV movos demontavimas 1 vnt. Pastabos: šis įkainis taikomas kai užsakomas kaip atskiras darbas kai reikia demontuoti nebereikalingą movą.</t>
  </si>
  <si>
    <t>1.72</t>
  </si>
  <si>
    <t>0,4 - 10 kV kabelio demontavimas nuo atramos ar statinio</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</si>
  <si>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 Įkainis taikomas vienai kabelinei linijai nepriklausomai nuo kabelio konstrukcijos (Pvz.: viengyslis; trigyslis ir t.t.)</t>
  </si>
  <si>
    <t>1.73</t>
  </si>
  <si>
    <t>Vandens iš tranšėjų ar kabelių kanalų (SP, TP, transformatorinės) šalinimas</t>
  </si>
  <si>
    <t>m3</t>
  </si>
  <si>
    <t>Vandens iš tranšėjų ar kabelių kanalų (SP, TP, transformatorinės) šalinimas 1 m3</t>
  </si>
  <si>
    <t>1.74</t>
  </si>
  <si>
    <t>Grunto šildymas (žiemos metu)</t>
  </si>
  <si>
    <t>m2</t>
  </si>
  <si>
    <t>Grunto šildymas (metodas parenkamas pagal poreikius) 1 m2. Pastabos: šis įkainis taikomas tik žiemos metu. Ir tik tada kai šildymas būtinas (įšalas daugiau kaip 0,5m). Rangovas šildo jam patogiu metodu.</t>
  </si>
  <si>
    <t>1.75</t>
  </si>
  <si>
    <t>Kabelių žymenų atnaujinimas</t>
  </si>
  <si>
    <t>Atnaujinti kabelio žymenį (vienas žymuo) 1 vnt. Pastaba: įkainis naudojamas tik tais atvejais, kai pateikiamas atskiras užsakymas.</t>
  </si>
  <si>
    <t>1.76</t>
  </si>
  <si>
    <t>0,4 - 10 kV kabelio atrinkimas esant keliems kabeliams tranšėjoje</t>
  </si>
  <si>
    <t>0,4 - 10 kV kabelio atrinkimas esant keliems kabeliams tranšėjoje 1 vnt. Pastaba: įkainis taikomas kai atsikasus gedimo vietą yra daugiau nei vienas kabelis ir vizualiai neįmanoma nustatyti kuris kabelis sugedęs. Taip pat šis įkainis taikomas kai vykdomi kabelių įsipjovimo darbai esant dviems (arba daugiau) kabelių vienoje tranšėjoje ir reikalinga patikslinti kuriame kabelyje reikalinga vykdyti įsipjovimo darbus. Įkainis taikomas vienai kabelinei linijai nepriklausomai nuo kabelio konstrukcijos (Pvz.: viengyslis; trigyslis ir t.t.)</t>
  </si>
  <si>
    <t>1.77</t>
  </si>
  <si>
    <t>0,4 - 10 kV Kabelio linijos trasos nustatymas/patikslinimas (prijungus generatorių) 500m.</t>
  </si>
  <si>
    <t>Elementų atjungimas ir prijungimas, 0,4 - 10 kV kabelio linijos trasos nustatymas/patikslinimas (prijungus generatorių) 1 vnt. 
Pastaba: Įkainis negali būti taikomas kabelio gedimo vietos nustatymui. Šis įkainis taikomas kai nežinoma kabelių linijos trasa (geografija) ir pateikiamas užsakovo atskiras užsakymas šio darbo vykdymui.
Kai yra nustatoma kabelio linijos trasa (geografija) kiekvienam papildomam ilgiui iki 100 m taikomas koeficientas 0,2. Pvz. kabelio ilgis 713 m būtų aktuojamas kiekis 1,6 vnt, o 505 m - 1,2. Įkainis taikomas vienai kabelinei linijai nepriklausomai nuo kabelio konstrukcijos (Pvz.: viengyslis; trigyslis ir t.t.)</t>
  </si>
  <si>
    <t>1.78</t>
  </si>
  <si>
    <t>0,4 kV KL</t>
  </si>
  <si>
    <t>0,4 kV galinės stulpinės movos montavimas/keitimas iki 150 mm2 kabelis (su atsargos atkasimu)</t>
  </si>
  <si>
    <r>
      <t>Senos movos demontavimas, 0,4 kV galinės stulpinės movos montavimas iki</t>
    </r>
    <r>
      <rPr>
        <sz val="11"/>
        <color theme="1"/>
        <rFont val="Calibri"/>
        <family val="2"/>
        <charset val="186"/>
        <scheme val="minor"/>
      </rPr>
      <t xml:space="preserve"> 150 mm2 (imtinai), kabelio tvirtinimas prie atramos 1 vnt., sumontuoti varžtinius antgalius 4 vnt., prijungti elementus (išlaikant buvusį faziškumą), uždėti movos žymenį 1 vnt., pritvirtinti movą, esant poreikiui atsikasti kabelio atsargą 1 vnt.</t>
    </r>
  </si>
  <si>
    <t>1.79</t>
  </si>
  <si>
    <t>0,4 kV galinės stulpinės movos montavimas/keitimas virš 150 mm2 kabelio (su atsargos atkasimu)</t>
  </si>
  <si>
    <r>
      <t xml:space="preserve">Senos movos demontavimas, 0,4 kV galinės stulpinės movos montavimas daugiau kaip </t>
    </r>
    <r>
      <rPr>
        <sz val="11"/>
        <color theme="1"/>
        <rFont val="Calibri"/>
        <family val="2"/>
        <charset val="186"/>
        <scheme val="minor"/>
      </rPr>
      <t>150 mm2, kabelio tvirtinimas prie atramos 1 vnt., sumontuoti varžtinius antgalius 4 vnt., prijungti elementus (išlaikant buvusį faziškumą), uždėti movos žymenį 1 vnt., pritvirtinti movą, esant poreikiui atsikasti kabelio atsargą 1 vnt.</t>
    </r>
  </si>
  <si>
    <t>1.80</t>
  </si>
  <si>
    <t>0,4 kV galinės vidaus/lauko movos montavimas/keitimas iki 150 mm2 kabelis</t>
  </si>
  <si>
    <r>
      <t xml:space="preserve">Senos movos demontavimas, 0,4 kV galinės vidaus/lauko movos montavimas iki </t>
    </r>
    <r>
      <rPr>
        <sz val="11"/>
        <color theme="1"/>
        <rFont val="Calibri"/>
        <family val="2"/>
        <charset val="186"/>
        <scheme val="minor"/>
      </rPr>
      <t>150 mm2 (imtinai), sumontuoti varžtinius antgalius 4 vnt., prijungti elementus (išlaikant buvusį faziškumą), uždėti movos žymenį 1 vnt., demontuoti seną movą 1 vnt.</t>
    </r>
  </si>
  <si>
    <t>1.81</t>
  </si>
  <si>
    <t>0,4 kV galinės vidaus/lauko movos montavimas/keitimas daugiau kaip 150 mm2 kabelis</t>
  </si>
  <si>
    <r>
      <t xml:space="preserve">Senos movos demontavimas, 0,4 kV galinės vidaus/lauko movos montavimas daugiau kaip </t>
    </r>
    <r>
      <rPr>
        <sz val="11"/>
        <color theme="1"/>
        <rFont val="Calibri"/>
        <family val="2"/>
        <charset val="186"/>
        <scheme val="minor"/>
      </rPr>
      <t>150 mm2, kabelio paklojimas 1 vnt., sumontuoti varžtinius antgalius 4 vnt., prijungti elementus (išlaikant buvusį faziškumą), uždėti movos žymenį 1 vnt., demontuoti seną movą 1 vnt.</t>
    </r>
  </si>
  <si>
    <t>1.82</t>
  </si>
  <si>
    <t>0,4 kV jungiamosios/pereinamosios movos montavimas iki 150 mm2 skers. kabelis (be žemės darbų)</t>
  </si>
  <si>
    <r>
      <t>0,4 kV jungiamosios movos montavimas iki</t>
    </r>
    <r>
      <rPr>
        <sz val="11"/>
        <color theme="1"/>
        <rFont val="Calibri"/>
        <family val="2"/>
        <charset val="186"/>
        <scheme val="minor"/>
      </rPr>
      <t xml:space="preserve"> 150 mm2 (imtinai) (be žemės darbų), prijungti elementus (išlaikant buvusį faziškumą), uždėti movos žymenį 1 vnt. Atlikti sumontuotos movos pririšimą, nurodant koordinatę pagal LKS-94 koordinačių sistemą.</t>
    </r>
  </si>
  <si>
    <t>1.83</t>
  </si>
  <si>
    <t>0,4 kV jung./perein. movos montavimas daugiau kaip 150 mm2 skers. kabelis (be žemės darbų)</t>
  </si>
  <si>
    <r>
      <t>0,4 kV jungiamosios/pereinamosios movos montavimas daugiau kaip</t>
    </r>
    <r>
      <rPr>
        <sz val="11"/>
        <color theme="1"/>
        <rFont val="Calibri"/>
        <family val="2"/>
        <charset val="186"/>
        <scheme val="minor"/>
      </rPr>
      <t xml:space="preserve"> 150 mm2 (be žemės darbų), prijungti elementus (išlaikant buvusį faziškumą), uždėti movos žymenį 1 vnt. Atlikti sumontuotos movos pririšimą, nurodant koordinatę pagal LKS-94 koordinačių sistemą.</t>
    </r>
  </si>
  <si>
    <t>1.84</t>
  </si>
  <si>
    <t>0,4 kV jungiamosios/pereinamosios movos montavimas iki 150 mm2 skers. kabelis (su žemės darbais)</t>
  </si>
  <si>
    <r>
      <t>0,4 kV jungiamosios/pereinamosios movos montavimas iki</t>
    </r>
    <r>
      <rPr>
        <sz val="11"/>
        <color theme="1"/>
        <rFont val="Calibri"/>
        <family val="2"/>
        <charset val="186"/>
        <scheme val="minor"/>
      </rPr>
      <t xml:space="preserve"> 150 mm2 (imtinai) (su žemės darbais), prijungti elementus (išlaikant buvusį faziškumą), uždėti movos žymenį 1 vnt. Atlikti sumontuotos movos pririšimą, nurodant koordinatę pagal LKS-94 koordinačių sistemą.</t>
    </r>
  </si>
  <si>
    <t>1.85</t>
  </si>
  <si>
    <t>0,4 kV jungiamosios/perein-os movos montavimas daugiau kaip 150 mm2 skers. kabelis su žemės darbais</t>
  </si>
  <si>
    <r>
      <t xml:space="preserve">0,4 kV jungiamosios/pereinamosios movos montavimas daugiau kaip </t>
    </r>
    <r>
      <rPr>
        <sz val="11"/>
        <color theme="1"/>
        <rFont val="Calibri"/>
        <family val="2"/>
        <charset val="186"/>
        <scheme val="minor"/>
      </rPr>
      <t>150 mm2 (su žemės darbais), prijungti elementus (išlaikant buvusį faziškumą), uždėti movos žymenį 1 vnt. Atlikti sumontuotos movos pririšimą, nurodant koordinatę pagal LKS-94 koordinačių sistemą.</t>
    </r>
  </si>
  <si>
    <t>1.86</t>
  </si>
  <si>
    <t>0,4 - 10 kV kabelio tiesimas vamzdžiuose kai kabelio skerspjūvis iki 150 mm2</t>
  </si>
  <si>
    <r>
      <t xml:space="preserve">0,4 - 10 kV kabelio tiesimas esamuose vamzdžiuose kai kabelio skerspjūvis iki </t>
    </r>
    <r>
      <rPr>
        <sz val="11"/>
        <color theme="1"/>
        <rFont val="Calibri"/>
        <family val="2"/>
        <charset val="186"/>
        <scheme val="minor"/>
      </rPr>
      <t>150 mm2 (imtinai)  1 km, uždėti kabelio žymenis ir užsandarinti abu vamzdžių galus. Įkainis taikomas vienai kabelinei linijai nepriklausomai nuo kabelio konstrukcijos (Pvz.: viengyslis; trigyslis ir t.t.)</t>
    </r>
  </si>
  <si>
    <t>1.87</t>
  </si>
  <si>
    <t>0,4 - 10 kV kabelio tiesimas vamzdžiuose kai kabelio skerspjūvis daugiau kaip 150 mm2</t>
  </si>
  <si>
    <r>
      <t>0,4 - 10 kV kabelio tiesimas esamuose vamzdžiuose, kai kabelio skerspjūvis daugiau kaip</t>
    </r>
    <r>
      <rPr>
        <sz val="11"/>
        <color theme="1"/>
        <rFont val="Calibri"/>
        <family val="2"/>
        <charset val="186"/>
        <scheme val="minor"/>
      </rPr>
      <t xml:space="preserve"> 150 mm2 1 km, uždėti kabelio žymenis ir užsandarinti abu vamzdžių galus. Įkainis taikomas vienai kabelinei linijai nepriklausomai nuo kabelio konstrukcijos (Pvz.: viengyslis; trigyslis ir t.t.)</t>
    </r>
  </si>
  <si>
    <t>1.88</t>
  </si>
  <si>
    <t>0,4 - 10 kV kabelio tiesimas blokuose kai kabelio skerspjūvis iki 150 mm2</t>
  </si>
  <si>
    <r>
      <t xml:space="preserve">0,4 - 10 kV kabelio tiesimas blokuose, kai kabelio skerspjūvis iki </t>
    </r>
    <r>
      <rPr>
        <sz val="11"/>
        <color theme="1"/>
        <rFont val="Calibri"/>
        <family val="2"/>
        <charset val="186"/>
        <scheme val="minor"/>
      </rPr>
      <t>150 mm2 (imtinai)  1 km, uždėti kabelio žymenį 2 vnt. Įkainis taikomas vienai kabelinei linijai nepriklausomai nuo kabelio konstrukcijos (Pvz.: viengyslis; trigyslis ir t.t.)</t>
    </r>
  </si>
  <si>
    <t>1.89</t>
  </si>
  <si>
    <t>0,4 - 10 kV kabelio tiesimas blokuose kai kabelio skerspjūvis daugiau kaip 150 mm2</t>
  </si>
  <si>
    <r>
      <t xml:space="preserve">0,4 - 10 kV kabelio tiesimas vamzdžiuose, kai kabelio skerspjūvis daugiau kaip </t>
    </r>
    <r>
      <rPr>
        <sz val="11"/>
        <color theme="1"/>
        <rFont val="Calibri"/>
        <family val="2"/>
        <charset val="186"/>
        <scheme val="minor"/>
      </rPr>
      <t>150 mm2 1 km, uždėti kabelio žymenį 2 vnt. Įkainis taikomas vienai kabelinei linijai nepriklausomai nuo kabelio konstrukcijos (Pvz.: viengyslis; trigyslis ir t.t.)</t>
    </r>
  </si>
  <si>
    <t>1.90</t>
  </si>
  <si>
    <t>0,4 - 10 kV kabelio tiesimas laidadėžėse kai kabelio skerspjūvis iki 150 mm2</t>
  </si>
  <si>
    <r>
      <t>0,4 - 10 kV kabelio tiesimas laidadėžėse, kai kabelio skerspjūvis iki</t>
    </r>
    <r>
      <rPr>
        <sz val="11"/>
        <color theme="1"/>
        <rFont val="Calibri"/>
        <family val="2"/>
        <charset val="186"/>
        <scheme val="minor"/>
      </rPr>
      <t xml:space="preserve"> 150 mm2 (imtinai)  1 km, uždėti kabelio žymenį 2 vnt. Įkainis taikomas vienai kabelinei linijai nepriklausomai nuo kabelio konstrukcijos (Pvz.: viengyslis; trigyslis ir t.t.)</t>
    </r>
  </si>
  <si>
    <t>1.91</t>
  </si>
  <si>
    <t>0,4 - 10 kV kabelio tiesimas laidadėžėse, kai kabelio skerspjūvis daugiau kaip 150 mm2</t>
  </si>
  <si>
    <r>
      <t>0,4 - 10 kV kabelio tiesimas laidadėžėse, kai kabelio skerspjūvis daugiau kaip</t>
    </r>
    <r>
      <rPr>
        <sz val="11"/>
        <color theme="1"/>
        <rFont val="Calibri"/>
        <family val="2"/>
        <charset val="186"/>
        <scheme val="minor"/>
      </rPr>
      <t xml:space="preserve"> 150 mm2 1 km, uždėti kabelio žymenį 2 vnt. Įkainis taikomas vienai kabelinei linijai nepriklausomai nuo kabelio konstrukcijos (Pvz.: viengyslis; trigyslis ir t.t.)</t>
    </r>
  </si>
  <si>
    <t>1.92</t>
  </si>
  <si>
    <t>0,4 - 10 kV kabelio paklojimas kai kabelio skerspjūvis iki 150 mm2 (su žemės darbais)</t>
  </si>
  <si>
    <r>
      <t>0,4 - 10 kV kabelio paklojimas kai kabelio skerspjūvis iki</t>
    </r>
    <r>
      <rPr>
        <sz val="11"/>
        <color theme="1"/>
        <rFont val="Calibri"/>
        <family val="2"/>
        <charset val="186"/>
        <scheme val="minor"/>
      </rPr>
      <t xml:space="preserve">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</si>
  <si>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t>1.93</t>
  </si>
  <si>
    <t>0,4-10 kV kabelio paklojimas kai kabelio skerspjūvis daugiau kaip 150 mm2 (su žemės darbais)</t>
  </si>
  <si>
    <r>
      <t xml:space="preserve">0,4 - 10 kV kabelio paklojimas kai kabelio skerspjūvis daugiau kaip </t>
    </r>
    <r>
      <rPr>
        <sz val="11"/>
        <color theme="1"/>
        <rFont val="Calibri"/>
        <family val="2"/>
        <charset val="186"/>
        <scheme val="minor"/>
      </rPr>
      <t>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</si>
  <si>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t>1.94</t>
  </si>
  <si>
    <t>Plastikinio vamzdžio paklojimas ir iki 150 mm2 skersp. kabelio įvėrimas (su žemės darbais)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</si>
  <si>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</si>
  <si>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1.95</t>
  </si>
  <si>
    <t>Plastikinio vamzdžio paklojimas ir daugiau kaip 150 mm2 kabelio skersp. įvėrimas (su žemės darbais)</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</si>
  <si>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</si>
  <si>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1.96</t>
  </si>
  <si>
    <t>0,4 - 10 kV kabelio tiesimas atrama kai kabelio skerspjūvis iki 150 mm2</t>
  </si>
  <si>
    <t>m</t>
  </si>
  <si>
    <r>
      <t xml:space="preserve">Tvirtinimo elementų sumontavimas, kabelio </t>
    </r>
    <r>
      <rPr>
        <sz val="11"/>
        <color theme="1"/>
        <rFont val="Calibri"/>
        <family val="2"/>
        <charset val="186"/>
        <scheme val="minor"/>
      </rPr>
      <t>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</si>
  <si>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t>1.97</t>
  </si>
  <si>
    <t>0,4 - 10 kV kabelio tiesimas atrama kai kabelio skerspjūvis daugiau kaip 150 mm2</t>
  </si>
  <si>
    <r>
      <t xml:space="preserve">Tvirtinimo elementų sumontavimas, kabelio </t>
    </r>
    <r>
      <rPr>
        <sz val="11"/>
        <color theme="1"/>
        <rFont val="Calibri"/>
        <family val="2"/>
        <charset val="186"/>
        <scheme val="minor"/>
      </rPr>
      <t>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</si>
  <si>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t>1.98</t>
  </si>
  <si>
    <t>0,4 kV kabelių izoliacijos varžos matavimas (1 kabelis)</t>
  </si>
  <si>
    <t>0,4 kV kabelių izoliacijos varžos matavimas (1 kabelis) 1 vnt., protokolo išrašymas. Šis įkainis naudojamas tik pagal užsakovo atskirai pateiktą užsakymą šio darbo vykdymui.</t>
  </si>
  <si>
    <t>1.99</t>
  </si>
  <si>
    <t>0,4 - 10 kV kabelių apsaugos prie atramos sumontavimas</t>
  </si>
  <si>
    <t>0,4 - 10 kV kabelių apsaugos prie atramos sumontavimas 1 vnt.</t>
  </si>
  <si>
    <t>1.100</t>
  </si>
  <si>
    <t>0,4 - 10 kV Permontuoti ir palyginti kabelių apsaugą prie atramos</t>
  </si>
  <si>
    <t>0,4 - 10 kV permontuoti ir palyginti kabelių apsaugą prie atramos 1 vnt.</t>
  </si>
  <si>
    <t>1.101</t>
  </si>
  <si>
    <t>0,4 kV Pritvirtinti esamą kabelio movą</t>
  </si>
  <si>
    <t>0,4 kV pritvirtinti esamą kabelio movą 1 vnt.</t>
  </si>
  <si>
    <t>1.102</t>
  </si>
  <si>
    <t>10 kV KL</t>
  </si>
  <si>
    <t>10 kV galinės vidaus/lauko movos montavimas/keitimas viengysliam kabeliui 120-500 mm2 (be žemės darbų)</t>
  </si>
  <si>
    <t>Senos movos demontavimas, 10 kV galinės vidaus/lauko movos montavimas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t>
  </si>
  <si>
    <t>1.103</t>
  </si>
  <si>
    <t>10 kV Jungiamosios/pereinamosios movos montavimas  viengysliam kabeliui 120-500 mm2 (be žemės darbų)</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</si>
  <si>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t>
  </si>
  <si>
    <t>1.104</t>
  </si>
  <si>
    <t>10 kV jung./perein. movos montavimas viengysliam 120-500 mm2 kabeliui (su žemės darbais)</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</si>
  <si>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t>
  </si>
  <si>
    <t>1.105</t>
  </si>
  <si>
    <t>10 kV galinės stulpinės movos montavimas/keitimas iki 120 mm2 kabelis (su atsargos atkasimu)</t>
  </si>
  <si>
    <t>Senos movos demontavimas, 10 kV galinės stulpinės movos montavimas iki 120 mm2, kabelio tvirtinimas prie atramos 1 vnt., sumontuoti varžtinius antgalius 3 vnt., prijungti elementus (išlaikant buvusį faziškumą), uždėti movos žymenį 1 vnt., pritvirtinti movą, esant poreikiui atsikasti kabelio atsargą 1 vnt.</t>
  </si>
  <si>
    <t>1.106</t>
  </si>
  <si>
    <t>10 kV galinės stulpinės movos montavimas/keitimas daugiau kaip 120 mm2 kabelis</t>
  </si>
  <si>
    <t>Senos movos demontavimas, 10 kV galinės stulpinės movos montavimas daugiau kaip 120 mm2, kabelio tvirtinimas prie atramos 1 vnt., sumontuoti varžtinius antgalius 3 vnt., prijungti elementus (išlaikant buvusį faziškumą), uždėti movos žymenį 1 vnt., pritvirtinti movą, esant poreikiui atsikasti kabelio atsargą 1 vnt.</t>
  </si>
  <si>
    <t>1.107</t>
  </si>
  <si>
    <t>10 kV galinės vidaus/lauko movos montavimas/keitimas iki 120 mm2 kabelis</t>
  </si>
  <si>
    <t>Senos movos demontavimas, 10 kV galinės vidaus/lauko movos montavimas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t>
  </si>
  <si>
    <t>1.108</t>
  </si>
  <si>
    <t>10 kV galinės vidaus/lauko movos montavimas/keitimas daugiau kaip 120 mm2 kabelis</t>
  </si>
  <si>
    <t>Senos movos demontavimas, 10 kV galinės vidaus/lauko movos montavimas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t>
  </si>
  <si>
    <t>1.109</t>
  </si>
  <si>
    <t>10 kV jungiamosios/pereinamosios movos montavimas iki 120 mm2 skers. kabelis (be žemės darbų)</t>
  </si>
  <si>
    <t>10 kV jungiamosios/pereinamosios movos montavimas iki 120 mm2 (be žemės darbų), prijungti elementus (išlaikant buvusį faziškumą), uždėti movos žymenį 1 vnt. Atlikti sumontuotos movos pririšimą, nurodant koordinatę pagal LKS-94 koordinačių sistemą.</t>
  </si>
  <si>
    <t>1.110</t>
  </si>
  <si>
    <t>10 kV jungiamosios/pereinamosios movos montavimas iki 120 mm2 skers. kabelis (su žemės darbais)</t>
  </si>
  <si>
    <t>10 kV jungiamosios/pereinamosios movos montavimas iki 120 mm2 (su žemės darbais), prijungti elementus (išlaikant buvusį faziškumą), uždėti movos žymenį 1 vnt. Atlikti sumontuotos movos pririšimą, nurodant koordinatę pagal LKS-94 koordinačių sistemą.</t>
  </si>
  <si>
    <t>1.111</t>
  </si>
  <si>
    <t>10 kV jung./perein. movos montavimas daugiau kaip 120 mm2 skers. trigyslis kabelis (be žemės darbų)</t>
  </si>
  <si>
    <t>10 kV jungiamosios/pereinamosios movos montavimas daugiau kaip 120 mm2 (be žemės darbų), prijungti elementus (išlaikant buvusį faziškumą), uždėti movos žymenį 1 vnt. Atlikti sumontuotos movos pririšimą, nurodant koordinatę pagal LKS-94 koordinačių sistemą.</t>
  </si>
  <si>
    <t>1.112</t>
  </si>
  <si>
    <t>10 kV jung./perein. movos montavimas daugiau kaip 120 mm2 skerp. trigyslis kabelis (su žemės darbais)</t>
  </si>
  <si>
    <t>10 kV jungiamosios/pereinamosios movos montavimas daugiau kaip 120 mm2 (su žemės darbais), prijungti elementus (išlaikant buvusį faziškumą), uždėti movos žymenį 1 vnt. Atlikti sumontuotos movos pririšimą, nurodant koordinatę pagal LKS-94 koordinačių sistemą.</t>
  </si>
  <si>
    <t>1.113</t>
  </si>
  <si>
    <t>10 kV kabelių bandymas išlygintąja įtampa</t>
  </si>
  <si>
    <t>6-10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</si>
  <si>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1.114</t>
  </si>
  <si>
    <t>10 kV kabelių bandymas labai žemo dažnio įtampa (VLF)</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</si>
  <si>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</si>
  <si>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1.115</t>
  </si>
  <si>
    <t>10 kV pritvirtinti esamą kabelio movą</t>
  </si>
  <si>
    <t>10 kV pritvirtinti esamą kabelio movą.</t>
  </si>
  <si>
    <t>1.116</t>
  </si>
  <si>
    <t>TR</t>
  </si>
  <si>
    <t>1.117</t>
  </si>
  <si>
    <t>1.118</t>
  </si>
  <si>
    <t>1.119</t>
  </si>
  <si>
    <t>1.120</t>
  </si>
  <si>
    <t>1.121</t>
  </si>
  <si>
    <t>1.122</t>
  </si>
  <si>
    <t>1.123</t>
  </si>
  <si>
    <t>1.124</t>
  </si>
  <si>
    <t>1.125</t>
  </si>
  <si>
    <t>10 kV iškroviklių keitimas į viršįtampių ribotuvus (3 fazės)</t>
  </si>
  <si>
    <t>10 kV iškroviklio demontavimas 3 vnt., viršįtampių ribotuvų laikiklio sumontavimas, 10 kV įtampos viršįtampių ribotuvų montavimas (3 fazės) 3 vnt., 10 kV įtampos viršįtampių ribotuvų prijungimas (3 fazė) 3 vnt., įžeminimo laidininko prijungimas 1 vnt.</t>
  </si>
  <si>
    <t>1.126</t>
  </si>
  <si>
    <t>1.127</t>
  </si>
  <si>
    <t>10 kV saugiklių lizdų keitimas transformatorinėje</t>
  </si>
  <si>
    <t>10 kV saugiklio lizdo demontavimas 1 vnt., 10 kV saugiklio lizdo sumontavimas 1 vnt., esamo arba naujo saugiklio įstatymas 1 vnt.</t>
  </si>
  <si>
    <t>1.128</t>
  </si>
  <si>
    <t>TR / 10 kV KL</t>
  </si>
  <si>
    <t>10 kV viršįtampių ribotuvų montavimas/keitimas</t>
  </si>
  <si>
    <t>10 kV tinkle viršįtampių ribotuvo demontavimas 1 vnt., viršįtampių ribotuvo sumontavimas 1 vnt. Šis įkainis taikomas montuojant/keičiant ribotuvus transformatorinėse ir aukštos įtampos kabelių spintose. Taip pat šį įkainį galima naudoti montuojant ribotuvus su RSTI tipo movomis tik kai užsakomas atskiras ribotuvų sumontavimas esamoms movoms.</t>
  </si>
  <si>
    <t>1.129</t>
  </si>
  <si>
    <t>10 kV viršįtampių ribotuvų keitimas ST (3 faz.) kai ribotuvai panaudoti kaip atraminiai izoliatoriai</t>
  </si>
  <si>
    <t>10 kV viršįtampių ribotuvų demontavimas (3 fazės) 3 vnt, 10 kV viršįtampių ribotuvų sumontavimas (3 fazės) 3 vnt.</t>
  </si>
  <si>
    <t>1.130</t>
  </si>
  <si>
    <t>10 kV viršįtampių ribotuvų keitimas ST (3 fazės), kai ribotuvai sumontuoti atskirai</t>
  </si>
  <si>
    <t>1.131</t>
  </si>
  <si>
    <t>6-10 kV lydžiųjų įdėklų keitimas (1 vnt.)</t>
  </si>
  <si>
    <t>6-10 kV lydžiojo įdėklo demontavimas 1 vnt., 6-10 kV lydžiojo įdėklo įstatymas 1 vnt.</t>
  </si>
  <si>
    <t>1.132</t>
  </si>
  <si>
    <t>1.133</t>
  </si>
  <si>
    <t>Galios transformatoriaus iki 250 kVA keitimas</t>
  </si>
  <si>
    <t>Galios transformatoriaus iki 250 kVA demontavimas 1 vnt., galios transformatoriaus iki 250 kVA sumontavimas 1 vnt., apvijų izoliacijos varžos matavimas, prijungti elementus (išlaikant buvusį faziškumą).</t>
  </si>
  <si>
    <t>1.134</t>
  </si>
  <si>
    <t>Galios transformatoriaus daugiau kaip 250 kVA keitimas</t>
  </si>
  <si>
    <t>Galios transformatoriaus daugiau kaip 250 kVA demontavimas 1 vnt., galios transformatoriaus daugiau kaip 250 kVA sumontavimas 1 vnt., apvijų izoliacijos varžos matavimas, prijungti elementus (išlaikant buvusį faziškumą).</t>
  </si>
  <si>
    <t>1.135</t>
  </si>
  <si>
    <t>1.136</t>
  </si>
  <si>
    <t>1.137</t>
  </si>
  <si>
    <t>Kabelio praėjimų/skylės sienose/pertvarose, grindų užtaisymas (betonavimas)</t>
  </si>
  <si>
    <t>Užbetonuoti kabelio praėjimą/skylę sienoje ar pertvaroje, užtaisyti grindis ar ertmes demontuotose KS vietose (ertmių pastato viduje/išorėje užbetonavimas) 1 m2</t>
  </si>
  <si>
    <t>1.138</t>
  </si>
  <si>
    <t>1.139</t>
  </si>
  <si>
    <t>Papildomų užraktų ar pakabinamų spynų įrengimas</t>
  </si>
  <si>
    <t>Įrengti laikiklius papildomai spynai 2 vnt., pakabinti papildomą spyną 1 vnt.</t>
  </si>
  <si>
    <t>1.140</t>
  </si>
  <si>
    <t>1.141</t>
  </si>
  <si>
    <t>1.142</t>
  </si>
  <si>
    <t>1.143</t>
  </si>
  <si>
    <t>1.144</t>
  </si>
  <si>
    <t>1.145</t>
  </si>
  <si>
    <t>1.146</t>
  </si>
  <si>
    <t>1.147</t>
  </si>
  <si>
    <t>1.148</t>
  </si>
  <si>
    <t>1.149</t>
  </si>
  <si>
    <t>1.150</t>
  </si>
  <si>
    <t>1.151</t>
  </si>
  <si>
    <t>1.152</t>
  </si>
  <si>
    <t>1.153</t>
  </si>
  <si>
    <t>1.154</t>
  </si>
  <si>
    <t>1.155</t>
  </si>
  <si>
    <t>1.156</t>
  </si>
  <si>
    <t>1.157</t>
  </si>
  <si>
    <t>10 kV trumpojo jungimo indikatorių keitimas arba sumontavimas (1 vnt.)</t>
  </si>
  <si>
    <t>Netinkamo trumpojo jungimo indikatoriaus demontavimas 1 vnt., naujo trumpojo jungimo indikatoriaus sumontavimas 1 vnt.</t>
  </si>
  <si>
    <t>1.158</t>
  </si>
  <si>
    <t>1.159</t>
  </si>
  <si>
    <t>1.160</t>
  </si>
  <si>
    <t>KS,KAS</t>
  </si>
  <si>
    <t>Automatinių jungiklių ir apskaitų uždengimo KAS (ĮAS) sumontavimas</t>
  </si>
  <si>
    <t>Sumontuoti automatinių jungiklių ir apskaitos uždengimą su vietomis skirtomis plombavimui.</t>
  </si>
  <si>
    <t>1.161</t>
  </si>
  <si>
    <t>1.162</t>
  </si>
  <si>
    <t>Įspėjamojo ženklo atnaujinimas (1 vnt.)</t>
  </si>
  <si>
    <t>Demontuoti netinkamą įspėjamąjį ženklą 1 vnt., sumontuoti naują įspėjamąjį ženklą 1 vnt. Pastaba: negali būti naudojami lipduko tipo ženklai.</t>
  </si>
  <si>
    <t>1.163</t>
  </si>
  <si>
    <t>Kabelio gyslų antgalio permontavimas</t>
  </si>
  <si>
    <t>Atjungti netinkamą antgalį, demontuoti netinkamą, sumontuoti naują antgalį, prijungti atjungtus elementus.</t>
  </si>
  <si>
    <t>1.164</t>
  </si>
  <si>
    <t>1.165</t>
  </si>
  <si>
    <t>1.166</t>
  </si>
  <si>
    <t>1.167</t>
  </si>
  <si>
    <t>Kontaktinių varžtų keitimas (1 kontaktas)</t>
  </si>
  <si>
    <t>Pakeisti kontaktinį sujungimą (varžtą, spyruoklinę poveržlę, poveržlę, veržlę). Atliekant darbus nušveisti kontaktinius paviršius ir sutepti.</t>
  </si>
  <si>
    <t>1.168</t>
  </si>
  <si>
    <t>1.169</t>
  </si>
  <si>
    <t>1.170</t>
  </si>
  <si>
    <t>1.171</t>
  </si>
  <si>
    <t>Kita</t>
  </si>
  <si>
    <t>Operatyvinio pavadinimo atnaujinimas (lentelė išorėje)</t>
  </si>
  <si>
    <r>
      <t xml:space="preserve">Jei yra esama, pašalinti seną operatyvinio pavadinimo lentelę (išorėje) ar užrašą dažais (nuo transformatorinių durų, KS/KAS/ĮAS/VKS durelių ir pn.) 1 vnt., pritvirtinti naują operatyvinio pavadinimo lentelę 1 vnt. </t>
    </r>
    <r>
      <rPr>
        <sz val="11"/>
        <color theme="1"/>
        <rFont val="Calibri"/>
        <family val="2"/>
        <charset val="186"/>
        <scheme val="minor"/>
      </rPr>
      <t>Pastaba: įkainis taikomas tik esamų susidėvėjusių arba nebetinkamų naudojimui operatyvinių pavadinimų pakeitimui naujais.</t>
    </r>
  </si>
  <si>
    <t>1.172</t>
  </si>
  <si>
    <t>Prijungtų linijų perjungimas KS</t>
  </si>
  <si>
    <t>Atjunti elementus, prijungti elementus, skaičiuojama vieno KS,KAS. PVZ. jeigu reikia perjungi 3 linijas/elementus tame pačiame KS, KAS tai 1vnt. Įkainis nenaudojamas kabelių spintų ir atskirų komutacinių aparatų keitimo atvejais.</t>
  </si>
  <si>
    <t>1.173</t>
  </si>
  <si>
    <t>Saugiklio laikiklį laikančio izoliatoriaus keitimas</t>
  </si>
  <si>
    <t>Demontuoti izoliatorių, sumontuoti izoliatorių.</t>
  </si>
  <si>
    <t>1.174</t>
  </si>
  <si>
    <t>Užrakto (spynelės) keitimas</t>
  </si>
  <si>
    <t>Demontuoti užraktą KS, KAS (ĮAS) 1 vnt., sumontuoti užraktą KS, KAS (ĮAS) 1 vnt.</t>
  </si>
  <si>
    <t>1.175</t>
  </si>
  <si>
    <t>KAS (ĮAS) iki 2 aps. keitimas atramoje (be KL tiesimo)</t>
  </si>
  <si>
    <t>Demontuoti KAS 1 vnt., sumontuoti KAS (ĮAS) iki 2 aps. ant atramos 1 vnt., prijungti elementus (išlaikant buvusį faziškumą), visų esamų konstrukcinių elementų perkėlimas į naują  spintą, žymenų uždėjimas, atnaujinti ir pakabinti schemą, įžeminimo elementų prijungimas.</t>
  </si>
  <si>
    <t>1.176</t>
  </si>
  <si>
    <t>Atvado keitimas/montavimas atramoje oro kabeliu iki KAS</t>
  </si>
  <si>
    <t>Sumontuoti/pakeisti tvirtinimo elementus atramoje (oro kabelio laikiklius su atitraukimu nuo atramos), nutiesti/pakeisti oro kabelį atrama iki KAS atramoje, prijungti elementus (išlaikant buvusį faziškumą).</t>
  </si>
  <si>
    <t>1.177</t>
  </si>
  <si>
    <t>KAS (ĮAS) virš 2 aps. keitimas atramoje (be KL tiesimo)</t>
  </si>
  <si>
    <t>Demontuoti KAS 1 vnt., sumontuoti KAS (ĮAS) virš 2 aps. ant atramos 1 vnt., prijungti elementus (išlaikant buvusį faziškumą), visų esamų konstrukcinių elementų perkėlimas į naują  spintą, žymenų uždėjimas, atnaujinti ir pakabinti schemą, įžeminimo elementų prijungimas.</t>
  </si>
  <si>
    <t>1.178</t>
  </si>
  <si>
    <t>KAS (ĮAS)-1 keitimas ant pamato (be KL tiesimo)</t>
  </si>
  <si>
    <t>KAS demontavimas 1 vnt., KAS (ĮAS)-1 sumontavimas ant pamato 1 vnt., prijungti elementus (išlaikant buvusį faziškumą), visų esamų konstrukcinių elementų perkėlimas į naują  spintą, žymenų uždėjimas, atnaujinti ir pakabinti schemą, įžeminimo elementų prijungimas.</t>
  </si>
  <si>
    <t>1.179</t>
  </si>
  <si>
    <t>KAS (ĮAS)-2 keitimas ant pamato (be KL tiesimo)</t>
  </si>
  <si>
    <t>KAS demontavimas 1 vnt., KAS (ĮAS)-2 sumontavimas ant pamato 1 vnt., prijungti elementus (išlaikant buvusį faziškumą), visų esamų konstrukcinių elementų perkėlimas į naują  spintą, žymenų uždėjimas, atnaujinti ir pakabinti schemą, įžeminimo elementų prijungimas.</t>
  </si>
  <si>
    <t>1.180</t>
  </si>
  <si>
    <t>KAS (ĮAS)-3/4 keitimas ant pamato (be KL tiesimo)</t>
  </si>
  <si>
    <t>KAS demontavimas 1 vnt., KAS (ĮAS)-3/4 sumontavimas ant pamato 1 vnt., prijungti elementus (išlaikant buvusį faziškumą), visų esamų konstrukcinių elementų perkėlimas į naują  spintą, žymenų uždėjimas, atnaujinti ir pakabinti schemą, įžeminimo elementų prijungimas.</t>
  </si>
  <si>
    <t>1.181</t>
  </si>
  <si>
    <t>KAS (ĮAS)-5/6 keitimas ant pamato (be KL tiesimo)</t>
  </si>
  <si>
    <t>KAS demontavimas 1 vnt., KAS (ĮAS)-5/6 sumontavimas ant pamato 1 vnt., prijungti elementus (išlaikant buvusį faziškumą), visų esamų konstrukcinių elementų perkėlimas į naują  spintą, žymenų uždėjimas, atnaujinti ir pakabinti schemą, įžeminimo elementų prijungimas.</t>
  </si>
  <si>
    <t>1.182</t>
  </si>
  <si>
    <t>KAS (ĮAS)-1 keitimas ant sienos (be KL tiesimo)</t>
  </si>
  <si>
    <t>KAS demontavimas 1 vnt., KAS (ĮAS)-1 sumontavimas ant sienos 1 vnt., prijungti elementus (išlaikant buvusį faziškumą), visų esamų konstrukcinių elementų perkėlimas į naują  spintą, žymenų uždėjimas, atnaujinti ir pakabinti schemą, įžeminimo elementų prijungimas.</t>
  </si>
  <si>
    <t>1.183</t>
  </si>
  <si>
    <t>KAS (ĮAS)-2 keitimas ant sienos (be KL tiesimo)</t>
  </si>
  <si>
    <t>KAS demontavimas 1 vnt., KAS (ĮAS)-2 sumontavimas ant sienos 1 vnt., prijungti elementus (išlaikant buvusį faziškumą), visų esamų konstrukcinių elementų perkėlimas į naują  spintą, žymenų uždėjimas, atnaujinti ir pakabinti schemą, įžeminimo elementų prijungimas.</t>
  </si>
  <si>
    <t>1.184</t>
  </si>
  <si>
    <t>KAS (ĮAS)-3/4 keitimas ant sienos (be KL tiesimo)</t>
  </si>
  <si>
    <t>KAS demontavimas 1 vnt., KAS (ĮAS)-3/4 sumontavimas ant sienos 1 vnt., prijungti elementus (išlaikant buvusį faziškumą), visų esamų konstrukcinių elementų perkėlimas į naują  spintą, žymenų uždėjimas, atnaujinti ir pakabinti schemą, įžeminimo elementų prijungimas.</t>
  </si>
  <si>
    <t>1.185</t>
  </si>
  <si>
    <t>KAS (ĮAS)-5/6 keitimas ant sienos (be KL tiesimo)</t>
  </si>
  <si>
    <t>KAS demontavimas 1 vnt., KAS (ĮAS)-5/6 sumontavimas ant sienos 1 vnt., prijungti elementus (išlaikant buvusį faziškumą), visų esamų konstrukcinių elementų perkėlimas į naują  spintą, žymenų uždėjimas, atnaujinti ir pakabinti schemą, įžeminimo elementų prijungimas.</t>
  </si>
  <si>
    <t>1.186</t>
  </si>
  <si>
    <t>KS, KAS (ĮAS) spintų demontavimas</t>
  </si>
  <si>
    <t>Demontuoti KS, KAS (ĮAS) 1 vnt. Atjungti ir izoliuoti elementus. Su spinta kartu demontuoti viduje esančius įrenginius.</t>
  </si>
  <si>
    <t>1.187</t>
  </si>
  <si>
    <t>1.188</t>
  </si>
  <si>
    <t>1.189</t>
  </si>
  <si>
    <t>1.190</t>
  </si>
  <si>
    <t>KS montavimas be apskaitos</t>
  </si>
  <si>
    <t>KS montavimas, saugiklių-kirtiklių bloko montavimas, visų elementų (taip pat ir atvadų) atjungimas/prijungimas/sujungimas (išlaikant faziškumą), antgalių prijungimo ir laidų su antgaliais prijungimo darbai, užrašų, schemų uždėjimas ir laidų markiravimas, įžeminimo laidininko prijungimas, laikinas plombavimas.</t>
  </si>
  <si>
    <t>1.191</t>
  </si>
  <si>
    <t>1.192</t>
  </si>
  <si>
    <t>1.193</t>
  </si>
  <si>
    <t>0,4 - 10 kV Įžeminimo įrenginių laidininkų dažymas</t>
  </si>
  <si>
    <t xml:space="preserve">Korozijos židinių ir kitų apnašų pašalinimas, įžeminimo įrenginių laidininkų dažymas 1 m. </t>
  </si>
  <si>
    <t>1.194</t>
  </si>
  <si>
    <t>kita</t>
  </si>
  <si>
    <t>0,4 kV saugiklių lizdų keitimas transformatorinėje (1 vnt.)</t>
  </si>
  <si>
    <t>0,4 kV saugiklių lizdų demontavimas (lizdas) 1 vnt., 0,4 kV saugiklių lizdų sumontavimas (lizdas) NH tipo 1 vnt., įstatyti saugiklį 1 vnt., atnaujinti ir pakabinti schemą.</t>
  </si>
  <si>
    <t>1.195</t>
  </si>
  <si>
    <t>1.196</t>
  </si>
  <si>
    <t>Įžeminimo varžos matavimas</t>
  </si>
  <si>
    <t>Išmatuoti įžeminimo varžą ir kontaktų pereinamąsias varžas, pateikti matavimo protokolą.</t>
  </si>
  <si>
    <t>1.197</t>
  </si>
  <si>
    <t>Žymenų uždėjimas/atnaujinimas viduje (1 žymuo)</t>
  </si>
  <si>
    <r>
      <t xml:space="preserve">Pašalinti seną žymenį 1 vnt., uždėtį naują žymenį 1 vnt. Žymenimis traktuojami užrašai, esantys technologinių objektų viduje (prijunginio pavadinimas, grupės numeris, duoliuojantis prijunginio pavadinimas, saugiklių srovę nurodantis užrašas, šynų sekcijų žymėjimas ir pn.). </t>
    </r>
    <r>
      <rPr>
        <sz val="11"/>
        <color theme="1"/>
        <rFont val="Calibri"/>
        <family val="2"/>
        <charset val="186"/>
        <scheme val="minor"/>
      </rPr>
      <t>Pastaba: montuojant naujus įrenginius įkainio taikyti negalima. Ant naujai montuojamų įrenginių žymenys jau turi būti sudėti.</t>
    </r>
  </si>
  <si>
    <t>1.198</t>
  </si>
  <si>
    <t>Kirtiklių - saugiklių bloko montavimas, keitimas (MT, KT, TR, ST, KS)</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</si>
  <si>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</si>
  <si>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1.199</t>
  </si>
  <si>
    <t>Kontaktinio sujungimo sutepimas, suveržimas, valymas</t>
  </si>
  <si>
    <t>Varžtinių sujungimų kontaktų išardymas, korozijos ir kitų apnašų pašalinimas 1 vnt., varžtinių sujungimų kontaktų surinkimas ir sutepimas 1 vnt.</t>
  </si>
  <si>
    <t>1.200</t>
  </si>
  <si>
    <t>0,4 kV (00-01-02-03-04a) gabarito lydžiųjų įdėklų arba trumpiklių (NZ) keitimas, montavimas (1 vnt.)</t>
  </si>
  <si>
    <t>Išimti netinkamą lydųjį įdėklą arba trumpiklį (NZ) (keitimo atveju), įdėti naują lydųjį įdėklą arba trumpiklį (NZ) , esant poreikiui atnaujinti saugiklių srovę nurodantį žymenį, esant poreikiui atnaujinti ir pakabinti schemą.</t>
  </si>
  <si>
    <t>1.201</t>
  </si>
  <si>
    <t>0,4 kV daugiau kaip 100 A automatinio jungiklio keitimas</t>
  </si>
  <si>
    <t>Atjungti elementus, demontuoti automatinį jungiklį 1 vnt., sumontuoti automatinį jungiklį 1 vnt., prijungti elementus (išlaikant buvusį faziškumą), atnaujinti ir pakabinti schemą.</t>
  </si>
  <si>
    <t>1.202</t>
  </si>
  <si>
    <t>0,4 kV iki 100 A automatinio jungiklio arba modulinio kirtiklio keitimas</t>
  </si>
  <si>
    <t>Atjungti elementus, demontuoti automatinį jungiklį (arba modulinį kirtiklį) 1 vnt., sumontuoti automatinį jungiklį (arba modulinį kirtiklį) 1 vnt., varinių monolitinių laidininkų sumontavimas (kai nėra esamų laidininkų iki ir/arba iš automatinio jungiklio), prijungti elementus (išlaikant buvusį faziškumą), atnaujinti ir pakabinti schemą.</t>
  </si>
  <si>
    <t>1.203</t>
  </si>
  <si>
    <t>1.204</t>
  </si>
  <si>
    <t>Įžeminimo laidininkų (juostų) klojimas tranšėjose (su žemės darbais) (1 m)</t>
  </si>
  <si>
    <t>Pakloti įžeminimo laidininką tranšėjoje, užkasti įžeminimo laidininką tranšėjoje.</t>
  </si>
  <si>
    <t>1.205</t>
  </si>
  <si>
    <t>1.206</t>
  </si>
  <si>
    <t>1.207</t>
  </si>
  <si>
    <t>1.208</t>
  </si>
  <si>
    <t>1.209</t>
  </si>
  <si>
    <t>Demontuoti 0,4 kV įrenginį (aut. Jungiklis, kirtiklis, srovės transformatorius)</t>
  </si>
  <si>
    <t>Atjungti ir izoliuoti elementus, demontuoti 0,4 kV įrenginį (aut. Jungiklis, kirtiklis, srovės transformatorius) 1 vnt., atnaujinti ir pakabinti schemą.</t>
  </si>
  <si>
    <t>1.210</t>
  </si>
  <si>
    <t>Pereinamųjų varžų matavimas</t>
  </si>
  <si>
    <t>Išmatuoti varžas, pateikti matavimo protokolą. Įkainis taikomas vieno įžeminto įrenginio matavimams iki 10 kontaktinių taškų imtinai (pvz. jei matuojama 17 taškų tai įkainis taikomas du kartus, jei matuojami 23 taškai tai įkainis taikomas 3 kartus).</t>
  </si>
  <si>
    <t>1.211</t>
  </si>
  <si>
    <t>Operatyviniai perjungimai 10 kV žiediniame tinkle</t>
  </si>
  <si>
    <t>Operatyviniai perjungimai 10 kV žiediniame tinkle tai darbo vietų ruošimas bei techninių priemonių visuma, skirta užtikrinti  darbuotojams saugią darbo aplinką bei minimizuoti atjungiamų vartotojų skaičių darbų metu, vykdant darbus elektros įrenginiuose ir įspėti pašalinius asmenis apie šioje darbo aplinkoje egzistuojantį elektros pavojų ir uždrausti jiems į šią aplinką patekti. Operatyviniais perjungimais žiediniame tinkle vadinami perjungimai kai elektros tinkle vykdomi darbai sujungiant dvi linijas į vientisą grandinę (lygiagrečiam darbui). Operatyvinių perjungimų vykdymui, kai  reikia sujungti dvi linijas į vientisą grandinę (lygiagrečiam darbui) žiediniame 10 kV tinkle, taikomi reikalavimai aprašyti AB Energijos skirstymo operatoriaus Operatyvinių perjungimų vykdymo instrukcijoje.  Vienam planiniam atjungimui taikomas vieno operatyvinio perjungimo komplekto įkainis, nepriklausomai nuo operatyvinių perjungimų ir paruošiamųjų veiksmų skaičiaus, kuris būtinas užtikrinti, kad visi vartotojai kurių atjungimas nebūtinas vykdant darbus būtų permaitinti iš kito maitinimo taško, jeigu esama tinklo schema tai leidžia.</t>
  </si>
  <si>
    <t>1.212</t>
  </si>
  <si>
    <t>Operatyviniai perjungimai 0,4 kV žiediniame tinkle</t>
  </si>
  <si>
    <t xml:space="preserve">Darbo vietų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  Vienam planiniam atjungimui taikomas vieno operatyvinio perjungimo komplekto įkainis, nepriklausomai nuo operatyvinių perjungimų skaičiaus. </t>
  </si>
  <si>
    <t>1.213</t>
  </si>
  <si>
    <t>0,4 kV KL darbo vietos paruošimas žiediniame tinkle su operatyviniais perjungimais</t>
  </si>
  <si>
    <t xml:space="preserve">Vykdant remonto ir tech. priežiūros darbus visų kabelinių spintų susijusių su darbo vietos paruošimu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Įkainis taikomas vienos darbo vietos paruošimui, nepriklausomai nuo perjungimų skaičiaus. </t>
  </si>
  <si>
    <t>1.214</t>
  </si>
  <si>
    <t>0,4 - 10 kV OL sudėtingos atramos demontavimas (stiebo ilgis 9,0 - 13,0 m)</t>
  </si>
  <si>
    <t>OL (galinės, inkarinės, atšakinės arba kampinės su ramsčiu) atramos (iki 3 g/b stiebų) bei visų ant jos esančių konstrukcijų bei elementų demontavimas (stiebo ilgis 9,0 - 13,0 m).</t>
  </si>
  <si>
    <t>1.215</t>
  </si>
  <si>
    <t>1.216</t>
  </si>
  <si>
    <t>1.217</t>
  </si>
  <si>
    <t>1.218</t>
  </si>
  <si>
    <t>Kabelių kanalų uždengimas dangčiais</t>
  </si>
  <si>
    <t>Uždengti kabelių kanalus 1 m2.</t>
  </si>
  <si>
    <t>1.219</t>
  </si>
  <si>
    <t>Kabelių spintos vidaus užpylimas gruntu (1 spinta)</t>
  </si>
  <si>
    <t>Nepriklauso nuo kabelių spintos tipo (tranzitinė, galinė, su apskaita, be apskaitos) Užpildyti kabelių spintos vidų iki žemės paviršiaus lygmens spintos išorėje 1 vnt.</t>
  </si>
  <si>
    <t>1.220</t>
  </si>
  <si>
    <t>Apsauginio barjero transformatorinėse įrengimas (vnt.)</t>
  </si>
  <si>
    <t>Apsauginio barjero įrengimas 1 vnt., Pritvirtinti saugos ženklą 1 vnt.</t>
  </si>
  <si>
    <t>1.221</t>
  </si>
  <si>
    <t>Transformatorinės (KT, MT, ST) demontavimas (su transformatoriumi)</t>
  </si>
  <si>
    <t>Komplektinės/Modulinės/Stulpinės transformatorinės demontavimas su visais įrenginiais, galios transformatoriaus demontavimas. Išmontuotų įrenginių pristatymas į sandėlį arba utilizavimo vietą.</t>
  </si>
  <si>
    <t>1.222</t>
  </si>
  <si>
    <t>Transformatorinės (KT, MT, ST) demontavimas (be transformatoriaus)</t>
  </si>
  <si>
    <t>Komplektinės/Modulinės/Stulpinės transformatorinės demontavimas su visais įrenginiais (be trasformatoriaus).</t>
  </si>
  <si>
    <t>1.223</t>
  </si>
  <si>
    <t>Esamų atvadų tvirtinimas prie atramos atitraukimo konstrukcijomis (4 laikikliai)</t>
  </si>
  <si>
    <t>Pritvirtinti esamus atvadus prie atramos kabelio laikikliais (su atitraukimo konstrukcija nuo atramos) 4 vnt.</t>
  </si>
  <si>
    <t>1.224</t>
  </si>
  <si>
    <t>Įžeminimo laidininko tiesimas atrama (nuo traversos iki įžeminimo įrenginio su prijungimu)</t>
  </si>
  <si>
    <t>Sumontuoti įžeminimo laidininką ir pritvirtinti prie atramos. Prijungti įžeminimo laidininką, esant poreikiui spalviškai paženklinti.</t>
  </si>
  <si>
    <t>1.225</t>
  </si>
  <si>
    <t>Aliuminio šynlaidžio montavimas/keitimas (m)</t>
  </si>
  <si>
    <t>Sumontuoti/pakeisti šynlaidį 1 m, esant poreikiui spalviškai paženklinti.</t>
  </si>
  <si>
    <t>1.226</t>
  </si>
  <si>
    <t>Transformatorinės įvado/išvado demontavimas (Iki 4 laidų arba gyslų)</t>
  </si>
  <si>
    <t>Transformatorinės įvado/išvado demontavimas (Iki 4 laidų arba gyslų) nepriklausomai nuo įtampos.</t>
  </si>
  <si>
    <t>1.227</t>
  </si>
  <si>
    <t>Kabelio dažymas ugniai atspariais dažais</t>
  </si>
  <si>
    <t>Kabelio apvalkalo dažymas ugniai atspariais dažais 1 m. Įkainis taikomas vienai kabelinei linijai nepriklausomai nuo kabelio konstrukcijos (Pvz.: viengyslis; trigyslis ir t.t.)</t>
  </si>
  <si>
    <t>1.228</t>
  </si>
  <si>
    <t>Galios transformatoriaus izoliatoriaus tarpinių keitimas</t>
  </si>
  <si>
    <t>Pakeisti galios transformatoriaus vieno izoliatoriaus tarpines. Šynų atjungimas, alyvos dalinis išleidimas, Izoliatoriaus nuėmimas, tarpiklių keitimas, izoliatoriaus tvirtinimas, alyvos papildymas, šynų prijungimas.</t>
  </si>
  <si>
    <t>1.229</t>
  </si>
  <si>
    <t>1.230</t>
  </si>
  <si>
    <t>1.231</t>
  </si>
  <si>
    <t>Kabelio vamzdžio užsandarinimas (vnt.)</t>
  </si>
  <si>
    <t>Užsandarinti nesandarų kabelio vamzdžio galą (esant nesandariems abiems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</si>
  <si>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1.232</t>
  </si>
  <si>
    <t>TR, KS, KAS</t>
  </si>
  <si>
    <t>Organinio stiklo apsaugai sumontavimas/keitimas (vnt)</t>
  </si>
  <si>
    <t>Sumontuoti/pakeisti KS organinio stiklo apsaugą 1 vnt.</t>
  </si>
  <si>
    <t>1.233</t>
  </si>
  <si>
    <t>1.234</t>
  </si>
  <si>
    <t>1.235</t>
  </si>
  <si>
    <t>Srovės transformatoriaus demontavimas (3 fazės)</t>
  </si>
  <si>
    <t>Demontuoti srovės transformatorius 3 vnt., atnaujinti principinę schemą.</t>
  </si>
  <si>
    <t>1.236</t>
  </si>
  <si>
    <t>Galios transformatoriaus demontavimas (1 vnt)</t>
  </si>
  <si>
    <t>Demontuoti galios transformatorius 1 vnt., atnaujinti principinę schemą transformatorinėje, pristatyti galios transformatorių į sandėlį, (darbas vykdomas tik atskiru užsakymu).</t>
  </si>
  <si>
    <t>1.237</t>
  </si>
  <si>
    <t>0,4 kV viršįtampių ribotuvų montavimas transformatorinėse (3 Fazės)</t>
  </si>
  <si>
    <t>Sumontuoti 0,4 kV viršįtampių ribotuvus 3 vnt., atnaujinti principinę schemą.</t>
  </si>
  <si>
    <t>1.238</t>
  </si>
  <si>
    <t>1.239</t>
  </si>
  <si>
    <t>Iki 1 kV srovės transformatoriaus keitimas (3 fazės)</t>
  </si>
  <si>
    <t>Demontuoti srovės transformatorius 3 vnt., sumontuoti srovės transformatorius 3 vnt., šynlaidžių montavimas 3 vnt., laidų ir kabelių prijungimas prie aparatų, šynų bandymas, pereinamųjų varžų matavimai, atnaujinti principinę schemą.</t>
  </si>
  <si>
    <t>1.240</t>
  </si>
  <si>
    <t>Įtampos transformatoriaus keitimas (3 fazės)</t>
  </si>
  <si>
    <t>Demontuoti įtampos transformatorius 3 vnt., sumontuoti įtampos transformatorius 3 vnt., šynlaidžių montavimas 3 vnt., laidų ir kabelių prijungimas prie aparatų, šynų bandymas, pereinamųjų varžų matavimai, atnaujinti principinę schemą.</t>
  </si>
  <si>
    <t>1.241</t>
  </si>
  <si>
    <t>Kabelių gyslų užtrumpinimas ir įžeminimas (1 kabelis)</t>
  </si>
  <si>
    <t>Užtrumpinti kabelio gyslas ir įžeminti 1 vnt.</t>
  </si>
  <si>
    <t>1.242</t>
  </si>
  <si>
    <t>Narvelio demontavimas (1 vnt)</t>
  </si>
  <si>
    <t>Narvelio ir jame esančių įrenginių demontavimas. Demontuotos medžiagos pristatomos į AB „ESO“ sandėlį arba atliekų tvarkytojams utilizavimui.</t>
  </si>
  <si>
    <t>1.243</t>
  </si>
  <si>
    <t>0,4 kV OL atstojamosios varžos matavimas</t>
  </si>
  <si>
    <t>0,4 kV OL atstojamosios varžos matavimas 1 oro linija (keturios matavimo vietos pagal Elektros įrenginių bandymų normų ir apimčių aprašą), pateikti matavimo protokolą.</t>
  </si>
  <si>
    <t>1.244</t>
  </si>
  <si>
    <t>ĮAS montavimas ant atramos su vienu el. Skaitikliu</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</si>
  <si>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</si>
  <si>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1.245</t>
  </si>
  <si>
    <t>ĮAS montavimas su vienu el.skaitikliu ant pastato sienos</t>
  </si>
  <si>
    <t>ĮAS montavimas ant pastato sienos 1 vnt., tvirtinimo elementų montavimas,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</si>
  <si>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1.246</t>
  </si>
  <si>
    <t>ĮAS montavimas su vienu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</si>
  <si>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</si>
  <si>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1.247</t>
  </si>
  <si>
    <t>ĮAS įrengimas ant atramos su dviem el. Skaitikliais</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</si>
  <si>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</si>
  <si>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1.248</t>
  </si>
  <si>
    <t>ĮAS montavimas su dviem el.skaitikliais ant pastato sienos</t>
  </si>
  <si>
    <t>1.249</t>
  </si>
  <si>
    <t>ĮAS montavimas  su dviem el.skaitikliais ant sklypo ribos</t>
  </si>
  <si>
    <t>1.250</t>
  </si>
  <si>
    <t>ĮAS montavimas ant atramos su keturiais el. Skaitikliais</t>
  </si>
  <si>
    <t>1.251</t>
  </si>
  <si>
    <t>ĮAS montavimas su keturiais el.skaitikliais ant pastato sienos</t>
  </si>
  <si>
    <t>1.252</t>
  </si>
  <si>
    <t>ĮAS montavimas su keturiais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</si>
  <si>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</si>
  <si>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1.253</t>
  </si>
  <si>
    <t>ĮAS montavimas su šešiais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</si>
  <si>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</si>
  <si>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1.254</t>
  </si>
  <si>
    <t>ĮAS montavimas su dešimt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</si>
  <si>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</si>
  <si>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1.255</t>
  </si>
  <si>
    <t>KS montavimas su dvejomis apskaitomis, bei 1 linijiniu saugiklių – kirtiklių bloku vieta</t>
  </si>
  <si>
    <t>KS montavimo, automatinių jungiklių montavimas, saugiklių-kirtiklių bloko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</si>
  <si>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1.256</t>
  </si>
  <si>
    <t>KS montavimas su keturiomis apskaitomis, bei 1 linijiniu saugiklių – kirtiklių bloku vieta</t>
  </si>
  <si>
    <t>1.257</t>
  </si>
  <si>
    <t>KS montavimas su dvejomis apskaitomis, bei 2 linijiniu saugiklių – kirtiklių bloku vietu</t>
  </si>
  <si>
    <t>1.258</t>
  </si>
  <si>
    <t>KS montavimas su keturiomis apskaitomis, bei 2 linijiniu saugiklių – kirtiklių bloku vietu</t>
  </si>
  <si>
    <t>1.259</t>
  </si>
  <si>
    <t>KS montavimas su šešiomis apskaitomis, bei 2 linijiniu saugiklių – kirtiklių bloku vietu</t>
  </si>
  <si>
    <t>1.260</t>
  </si>
  <si>
    <t>KS montavimas su dvejomis apskaitomis, bei 3 linijiniu saugiklių – kirtiklių bloku vietu</t>
  </si>
  <si>
    <t>1.261</t>
  </si>
  <si>
    <t>KS montavimas su keturiomis apskaitomis, bei 3 linijiniu saugiklių – kirtiklių bloku vietu</t>
  </si>
  <si>
    <t>1.262</t>
  </si>
  <si>
    <t>KS montavimas su šešiomis apskaitomis, bei 3 linijiniu saugiklių – kirtiklių bloku vietu</t>
  </si>
  <si>
    <t>1.263</t>
  </si>
  <si>
    <t>KS montavimas su dešimt apskaitų, bei 3 linijiniu saugiklių –kirtiklių bloku vietu</t>
  </si>
  <si>
    <t>1.264</t>
  </si>
  <si>
    <t>KS montavimas su sr. transf. iki 200 A, band. gnybtynu, autom. 100-160 A, 3 lin. saug-kirt vietomis</t>
  </si>
  <si>
    <t>KS montavimas, automatinių jungiklių montavimas, saugiklių-kirtiklių bloko (pagal poreikį gali būti naudojami saugikliai NH-1 arba NH-2 gabarito)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</si>
  <si>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1.265</t>
  </si>
  <si>
    <t>KS montavimas su sr. transf. 200-600 A, band. gnybtynu, autom. 200 A, 3 lin. saug-kirt vietomis</t>
  </si>
  <si>
    <t>1.266</t>
  </si>
  <si>
    <t>KS montavimas su sr. transf. 300-600 A, band. gnybtynu, aut. 160-250 A, 3 lin. saug-kirt vietom</t>
  </si>
  <si>
    <t>1.267</t>
  </si>
  <si>
    <t>KS montavimas su sr. transf. 300-600 A, band. gnybtynu, aut. 250-400 A, 3 lin. saug-kirt vietom</t>
  </si>
  <si>
    <t>1.268</t>
  </si>
  <si>
    <t>ĮAS montavimas su srovės transformatoriais iki 200 A ir bandymų gnybtynų kai automatas 125 A</t>
  </si>
  <si>
    <t>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t>
  </si>
  <si>
    <t>1.269</t>
  </si>
  <si>
    <t>ĮAS montavimas su srovės transformatoriais iki 200 A ir bandymų gnybtynų kai automatas 160 A</t>
  </si>
  <si>
    <t>1.270</t>
  </si>
  <si>
    <t>ĮAS montavimas su srovės transformatoriais iki 200 A ir bandymų gnybtynų kai automatas 200 A</t>
  </si>
  <si>
    <t xml:space="preserve">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t>
  </si>
  <si>
    <t>1.271</t>
  </si>
  <si>
    <t>ĮAS montavimas su srovės transformatoriais nuo 300 A iki 600 A ir bandymų gnybtynų, automatas 250 A</t>
  </si>
  <si>
    <t>1.272</t>
  </si>
  <si>
    <t>ĮAS montavimas su srovės transformatoriais nuo 300 A iki 600 A ir bandymų gnybtynų, automatas 300 A</t>
  </si>
  <si>
    <t>1.273</t>
  </si>
  <si>
    <t>ĮAS montavimas su srovės transformatoriais nuo 300 A iki 600 A ir bandymų gnybtynų, automatas 400 A</t>
  </si>
  <si>
    <t>1.274</t>
  </si>
  <si>
    <t>Vienfazio automatinio jungiklio nuo 6 iki 63 A  arba modulinio kirtiklio sumontavimas ĮAS, KS</t>
  </si>
  <si>
    <t>Automatinio jungiklio arba modulinio kirtiklio montavimas 1 vnt. (kai reikia sumontuoti automatinį jungiklį arba modulinį kirtiklį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</si>
  <si>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1.275</t>
  </si>
  <si>
    <t>Trifazio automatinio jungiklio nuo 6 iki 63 A  arba modulinio kirtiklio sumontavimas ĮAS, KS</t>
  </si>
  <si>
    <t>1.276</t>
  </si>
  <si>
    <t>Trifazio automatinio jungiklio virš 63 iki 100 A  arba modulinio kirtiklio sumontavimas ĮAS, KS</t>
  </si>
  <si>
    <t>1.277</t>
  </si>
  <si>
    <t>Trifazio automatinio jungiklio virš 100 iki 250 A sumontavimas ĮAS, KS</t>
  </si>
  <si>
    <t>Automatinio jungiklio montavimas 1 vnt. (kai reikia sumontuoti automatinį jungiklį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</si>
  <si>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1.278</t>
  </si>
  <si>
    <t>Trifazio automatinio jungiklio virš 250 iki 500 A sumontavimas ĮAS, KS</t>
  </si>
  <si>
    <t>1.279</t>
  </si>
  <si>
    <t>Trifazio automatinio jungiklio virš 500 iki 630 A sumontavimas ĮAS, KS</t>
  </si>
  <si>
    <t>Įžeminimo įrenginio iki 10 omų varžos įrengimas</t>
  </si>
  <si>
    <t xml:space="preserve">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 </t>
  </si>
  <si>
    <t>Įžeminimo įrenginio iki 30 omų varžos įrengimas</t>
  </si>
  <si>
    <t>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t>
  </si>
  <si>
    <t>Iki 1 kV įvadinio kabelio iki 35 mm² tiesimas tranšėjoje</t>
  </si>
  <si>
    <t>Įvadinio kabelio tiesimas 1 m, tranšėjos kasimas/užpylimas 1 m, kabelio izoliacijos varžos matavimas, grandinės „fazė-nulis“ matavimas, užrašų, schemų uždėjimas, laidų markiravimas. Įkainis taikomas tik tuo atveju kai vartotojui įvadą įrengia AB ESO.</t>
  </si>
  <si>
    <t>Iki 1 kV įvadinio kabelio iki 35 mm² tiesimas ant pastato sienos</t>
  </si>
  <si>
    <t>Įvadinio kabelio tiesimas ant pastato sienos 1 m, gofruoto vamzdžio su sandarinimu montavimas 1 m, tvirtinimo elementų montavimas, kabelio izoliacijos varžos matavimas, grandinės „fazė-nulis“ matavimas, užrašų, schemų uždėjimas, laidų markiravimas.</t>
  </si>
  <si>
    <t>Polietileninio vamzdžio iki 110 mm paklojimas (su žemės darbais)</t>
  </si>
  <si>
    <t>Vamzdžių klojimas (1 m) su abiejų galų sandarinimu, tranšėjos kasimas/dugno išlyginimas/užpylimas 1 m, signalinės juostos klojimas 1 m, grunto tankinimas. Naudojami HDPE, PP arba PE vamzdžiai. Įkainis naudojamas tik rezerviniam vamzdžiui kloti (laidų tiesimui nenaudojamas).</t>
  </si>
  <si>
    <t>Polietileninio vamzdžio virš 110 iki 160 mm paklojimas (su žemės darbais)</t>
  </si>
  <si>
    <t>Uždaro perėjimo įrengimas įveriant iki 160 mm skersmens plastikinį vamzdį</t>
  </si>
  <si>
    <t>Žemės darbai reikalingi darbų atlikimui, uždaro perėjimo darbai (prastūmimo arba kryptinio gręžimo būdu) ir apsauginio vamzdžio įvėrimo (su abiejų galų sandarinimu) darbai. Pastaba: dangų atstatymo darbai aktuojami atskiru įkainiu. Vamzdis, kaip medžiaga, turi būti įsivertintas darbų įkainyje.</t>
  </si>
  <si>
    <t>Iki 1 kV įvadinio kabelio iki 35 mm² tiesimas vamzdyje arba įrengtomis metalo konstrukcijomis</t>
  </si>
  <si>
    <t>Įvadinio kabelio tiesimas vamzdyje (su abiejų galų sandarinimu)/ įrengtomis metalo konstrukcijomis 1 m, tvirtinimo elementų ir medžiagų montavimas, kabelio izoliacijos varžos matavimas, grandinės „fazė-nulis“ matavimas. Vamzdžių klojimas aktuojamas atskirais darbų įkainiais.</t>
  </si>
  <si>
    <t>Plastikinio vamzdžio tiesimas atramoje, įtraukiant iki 35 mm2 kabelį</t>
  </si>
  <si>
    <t>Įkainis naudojamas vamzdžio tiesimui atramoje (1 m) su abiejų galų sandarinimu, tvirtinimo elementų montavimas, esamo kabelio arba oro kabelio įtraukimas į vamzdį 1 m, esamo kabelio arba oro kabelio atjungimas ir/ar prijungimas, grandinės „fazė-nulis“ matavimas, užrašų, schemų uždėjimas, laidų markiravimas.</t>
  </si>
  <si>
    <t>0,4 kV OL sudėtingos (inkarinė, atšakinė, kampinė, galinė) atramos montavimas (stiebas 9,0 - 13,0 m)</t>
  </si>
  <si>
    <t>Numeravimas, atramų su ramsčiais montavimas, ramsčio tvirtinimas tvirtinimo mazgu su apkabomis, atvežimas į pastatymo vietą. Įkainis naudojamas jei montuojama nauja atrama. Jei yra sena atrama, naudojame keitimo įkainį.</t>
  </si>
  <si>
    <t>Iki 1 kV srovės transformatoriaus montavimas (3 fazės)</t>
  </si>
  <si>
    <t>Srovės transformatorių montavimas 3 vnt., visų elementų prijungimas/sujungimas (išlaikant faziškumą), visi būtini matavimai, užrašų, schemų uždėjimas, laidų markiravimas (pagal technologines kortas).</t>
  </si>
  <si>
    <t>Geodezinė nuotrauka iki 50 m esant topografinei nuotraukai, vienam objektui (išpildomoji)</t>
  </si>
  <si>
    <t>Geodezinės nuotraukos darbai. Įkainis taikomas pagal kabelinių linijų suminį trasų ilgį.</t>
  </si>
  <si>
    <t>Geodezinė nuotrauka nuo 50 iki 300 m esant topografinėi nuotraukai, vienam objektui (išpildomoji)</t>
  </si>
  <si>
    <t>Geodezinė nuotrauka virš 300 m topografinėi nuotraukai, vienam objektui (išpildomoji)</t>
  </si>
  <si>
    <t>Geodezinis nužymėjimas iki 50 m, vienam objektui</t>
  </si>
  <si>
    <t>Geodezinio nužymėjimo darbai. Įkainis taikomas pagal kabelinių linijų suminį trasų ilgį.</t>
  </si>
  <si>
    <t>Geodezinis nužymėjimas virš 50 iki 300 m, vienam objektui</t>
  </si>
  <si>
    <t>Geodezinis nužymėjimas virš 300 m, vienam objektui</t>
  </si>
  <si>
    <t>Asfalto dangos ardymas</t>
  </si>
  <si>
    <t>Dangos ardymo darbai 1 m2 su šiukšlių išvežimu.</t>
  </si>
  <si>
    <t>Asfalto dangos atstatymas</t>
  </si>
  <si>
    <t>Pilno dangos storio atstatymas 1 m2, medžiagų atvežimas į montavimo vietą.</t>
  </si>
  <si>
    <t>Šaligatvio plytelių dangos ardymas</t>
  </si>
  <si>
    <t>Šaligatvio plytelių dangos atstatymas</t>
  </si>
  <si>
    <t xml:space="preserve">Pilno dangos storio atstatymas sveikomis plytelėmis 1 m2, medžiagų atvežimas į montavimo vietą. </t>
  </si>
  <si>
    <t>Šaligatvio trinkelių dangos ardymas</t>
  </si>
  <si>
    <t>Šaligatvio trinkelių dangos atstatymas</t>
  </si>
  <si>
    <t>Pilno dangos storio atstatymas sveikomis trinkelėmis 1 m2, medžiagų atvežimas į montavimo vietą.</t>
  </si>
  <si>
    <t>Žvyruoto kelio dangos ardymas</t>
  </si>
  <si>
    <t>Žvyruoto kelio dangos storio atstaymas</t>
  </si>
  <si>
    <t>Akmens dangos ardymas</t>
  </si>
  <si>
    <t>Akmens dangos atstatymas</t>
  </si>
  <si>
    <t>Žalios vejos atstatymas</t>
  </si>
  <si>
    <t>1 m2 žalios vejos atstatymo darbai, augalinio grunto paskleidimas, lyginimas grėbliu, užsėjimas, grunto sutankinimas. Pastaba: Rangovui sugadinus transportu, technika ar kitais būdais žalią veją vykdant Rangos darbus, jos atstatymui negali būti aktuojamas šis įkainis ir žalią veją Rangovas atstato savo lėšomis.</t>
  </si>
  <si>
    <t>Schemų uždėjimas/atnaujinimas</t>
  </si>
  <si>
    <t>Schemų uždėjimas/atnaujinimas 1vnt. bei visos nepaminėtos bet būtinos medžiagos/darbai pilnam darbo atlikimui. Įkainį taikyti tuo atveju, kai esamuose el. įrenginiuose reikalinga pakeisti operatyvinius žymenis. Montuojant naujus įrenginius, operatyvinius žymenis įsivertinti šių įrenginių įkainiuose.</t>
  </si>
  <si>
    <t>10 kV traversos su viršūne ir izoliatoriais montavimas/keitimas</t>
  </si>
  <si>
    <t>10 kV traversos su viršūne ir izoliatoriais montavimas/keitimas, laidų reguliavimas. Įkainis taikomas tik tuo atveju, kai esamuose elektros įrenginiuose reikalinga pakeisti 10 kV traversą su viršūne ir izoliatoriais netiesiant naujų laidų. Įkainis taip pat taikomas jeigu reikia pakeisti tik esamą 10 kV traversą.</t>
  </si>
  <si>
    <t>Stulpinės transformatorinės (iki 63 kVA) su savigesiais saugiklių mazgais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</si>
  <si>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saugiklių tvirtinimo konstrukcijos SLT (pagal 16042/1-DP-SK laida A darbo projektą), 10 kV savigesių saugiklių mazgų su polimeriniais izoliatoriais montavimas (pagal 13.2.7 tech. reikalavimus) ir lydžiųjų įdėklų (pagal 13.2.7 tech. reikalavimus) įdėjimas į 10 kV savigesius saugiklių mazgus,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</si>
  <si>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Stulpinės transformatorinės (iki 400 kVA)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</si>
  <si>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saugiklių tvirtinimo konstrukcijos montavimas ir saugiklių įdėjimas,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</si>
  <si>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Modulinės transformatorinės montavimas</t>
  </si>
  <si>
    <r>
      <t xml:space="preserve">MT atvežimas ir montavimas, galios transformatoriaus atvežimas ir montavimas, jeigu reikia duobės iškasimas, pagrindo įrengimas su pamatu, </t>
    </r>
    <r>
      <rPr>
        <sz val="11"/>
        <color theme="1"/>
        <rFont val="Calibri"/>
        <family val="2"/>
        <charset val="186"/>
        <scheme val="minor"/>
      </rPr>
      <t>nuogrindos įrengimas (žvyru arba trinkelėmis), įžeminimo kontūro varžos iki 2,5 omų įrengimas/prijungimas prie MT su įžeminimo laidininku, įžeminimo kontūro varžos matavimu. Operatyvinių pavadinimų (numerių) lentelių ir užrašų, schemų uždėjimas, laidų markiravimas. Darbų įkainyje įvertinti MGT, MTT iki 160 kVA (mažo gabarito), MTT 1x630 kVA, MTT 2x630 kVA montavimo darbų vidurkį.</t>
    </r>
  </si>
  <si>
    <t>Projektavimas iki 35 000 Eur be PVM (su topografine nuotrauka)</t>
  </si>
  <si>
    <t>Projektavimo darbai, topografinės nuotraukos išlaidos. Techninio projekto statybos montavimo darbų (SMD – neįskaičiavus įrenginių kainos ir PVM) vertė iki 35 000,00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</si>
  <si>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Projektavimas nuo 35 000,01 Eur be PVM (su topografine nuotrauka)</t>
  </si>
  <si>
    <t>Projektavimo darbai, topografinės nuotraukos išlaidos. Techninio projekto statybos montavimo darbų (SMD – neįskaičiavus įrenginių kainos ir PVM) vertė nuo 35 000,01 iki 75 000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</si>
  <si>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Automatizuotos elektros energijos apskaitos sistemos (AEEAS) montavimas</t>
  </si>
  <si>
    <t>Visi AEEAS montavimo darbai, ryšio patikrinimas, antenos sumontavimas su protokolo pateikimu AB ESO. (Žiūrėti „AEEAS įrangos įrengimas techniniai reikalavimai“),.</t>
  </si>
  <si>
    <t>Surenkamo vamzdžio (gaubto) iki 160 mm paklojimas</t>
  </si>
  <si>
    <r>
      <t xml:space="preserve">Surenkamų vamzdžių klojimas (1 m) su abiejų galų sandarinimu, tranšėjos kasimas/užpylimas su tranšėjos dugno išlyginimu 1 m, signalinės juostos klojimas 1 m, grunto tankinimas. Naujai klojamiems kabeliams įkainis netaikomas. Įkainis taikomas tik esamoms paklotoms AB ESO kabelinėms ir šviesolaidinėms linijoms. Pastaba: dangų atstatymo darbai aktuojami atskiru įkainiu. </t>
    </r>
    <r>
      <rPr>
        <sz val="11"/>
        <color theme="1"/>
        <rFont val="Calibri"/>
        <family val="2"/>
        <charset val="186"/>
        <scheme val="minor"/>
      </rPr>
      <t>Surenkamas vamzdis (gaubtas), kaip medžiaga, turi būti įsivertintas darbų įkainyje.</t>
    </r>
  </si>
  <si>
    <t>Abonentinių įrenginių varžų matavimai, techninės dokumentacijos parengimas bei pateikimas ESO</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</si>
  <si>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</si>
  <si>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Lauko tipo paskirstymo skydelio komplektas ir jo montavimas (lauke arba patalpų viduje)</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</si>
  <si>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(Įkainyje įsivertinti rakinamą plieninį cinkuotą korpusą (skydelį) – skardos storis nemažesnis nei 1,5 mm, atitinkantį nemažesnę nei IP44 klasę ir RAL 7032 spalvą,  nemažesnio kaip 2,5 mm storio plieninę arba gelžbetoninę tvirtinimo konstrukciją ir tvirtinimo detales, kištukinius lizdus).</t>
  </si>
  <si>
    <t>Esamo 0,4 arba 10 kV jėgos kabelio paklojimas</t>
  </si>
  <si>
    <t>Esamo kabelio atkasimas, tranšėjos užkasimas, esamo kabelio tiesimas, naujos tranšėjos kasimas/užpylimas 1 m, grunto tankinimas, pakloto įrengimas 1 m, signalinės juostos paklojimas 1 m, apsauginės juostos paklojimas 1 m, užrašų, žymenų, schemų uždėjimas ir laidų markiravimas, kabelio suradimas, atrinkimas. Įkainis taikomas vienai kabelinei linijai nepriklausomai nuo kabelio konstrukcijos (Pvz.: viengyslis; trigyslis ir t.t.)</t>
  </si>
  <si>
    <t>Šviesolaidinio kabelio iki 24 skaidulų tiesimas vamzdyje</t>
  </si>
  <si>
    <t>Kabelio tiesimas 1m, tranšėjos kasimas/užpylimas 1 m, grunto tankinimas, pakloto įrengimas 1 m, šviesolaidinio kabelio įputimas į vamzdį 1 m, abiejų vamzdžio galų sandarinimas,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Įkainis taikomas klojant šviesolaidinį kabelį tiek vamzdyje tiek be jo. Vamzdžio montavimo darbai aktuojami atskiru įkainiu.</t>
  </si>
  <si>
    <t>Šviesolaidinio kabelio virš 24 iki 48 skaidulų tiesimas vamzdyje</t>
  </si>
  <si>
    <t>Šviesolaidinio kabelio mova iki 48 skaidalų</t>
  </si>
  <si>
    <t>Movos montavimas 1 vnt., visų elementų prijungimas/sujungimas, movos patikrinimas/matavimai, užrašų, schemų uždėjimas, laidų markiravimas.</t>
  </si>
  <si>
    <t>Gelžbetoninio šulinio su dangčiu montavimas</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</si>
  <si>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</si>
  <si>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Giluminio įžeminimo įrengimas</t>
  </si>
  <si>
    <t>Giluminio (gręžtinio) įžeminimo kontūro įrengimas ir varžos matavimas, gelžbetoninio šulinio su dangčiu sumontavimas, grandinės patikrinimas tarp įžemiklių ir įžemintų elementų, giluminio įžeminimo kontūro prijungimas prie įrenginių. Įkainis taikomas tik tuo atveju jeigu giluminis (gręžtinis) įžeminimas yra numatytas techninio projekto sprendiniuose.</t>
  </si>
  <si>
    <t>Asfalto dangos atstatymas (šaltasis asfaltas)</t>
  </si>
  <si>
    <t>Pilno dangos storio atstatymo darbai su naujomis medžiagomis 1 m2, medžiagų atvežimas į montavimo vietą, pagrindo džiovinimas ir pašildymas 1 m2,. Įkainis taikomas tik šaltuoju periodu, gruodžio 15 d. - balandžio 15 d. imtinai, kai negaminama paprasta asfalto danga.</t>
  </si>
  <si>
    <t>KS/KAS (nestandartinės) montavimas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</si>
  <si>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</si>
  <si>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Bandymų gnybtyno montavimas</t>
  </si>
  <si>
    <t>Papildomų bandymo gnybtynų montavimas.</t>
  </si>
  <si>
    <t>Plastikinio, skardinio lovelio, kanalo, kabelinių kopėčių montavimas siena</t>
  </si>
  <si>
    <t>Plastikinio, skardinio lovelio, kanalo, kabelinių kopėčių montavimas ant pastato sienos. Tvirtinimo elementų montavimas.</t>
  </si>
  <si>
    <t>Iki 1 kV  elektros kabelio Cu5X4 mm2 paklojimas tranšėjoje</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</si>
  <si>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</si>
  <si>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Iki 1 kV  elektros kabelio Cu5X6 mm2 paklojimas tranšėjoje</t>
  </si>
  <si>
    <t>Iki 1 kV  elektros kabelio Cu5X10 mm2 paklojimas tranšėjoje</t>
  </si>
  <si>
    <t>Iki 1 kV  elektros kabelio Cu5X16 mm2 paklojimas tranšėjoje</t>
  </si>
  <si>
    <t>Iki 1 kV  elektros kabelio Cu5X25 mm2 paklojimas tranšėjoje</t>
  </si>
  <si>
    <t>Srovės nuotėkio relės montavimas</t>
  </si>
  <si>
    <t>Įkainyje įvertinti visus srovės nuotėkio relės montavimo darbus ir medžiagas (srovės nuotėkio relė, tvirtinimo elementai, komutaciniai elementai. Montavimas, naujų ir esamų laidų ir kabelių markiravimas).</t>
  </si>
  <si>
    <t>Abonentinių kabelių kontaktų sujungimas naudojant antgalius iki 25 mm2</t>
  </si>
  <si>
    <t>Į įkainį įskaičiuoti kontaktinių sujungimų antgaliai, antgalių sujungimas su laidu (presavimas, litavimas, varžtinis sujungimas), papildomas izoliavimas termofitu.</t>
  </si>
  <si>
    <t>Topografinė nuotrauka</t>
  </si>
  <si>
    <t>Topografinės nuotraukos (topografinio plano) parengimas. Dokumentą sudaro dvi dalys: gamtinių ir antropogeninių objektų, esančių Žemės paviršiuje, virš jo ar žemiau jo, erdvinių duomenų rinkinys, kuriame šie objektai vaizduojami grafiniais elementais ir apibūdinamos jų savybės, ir planas, kuriame šio erdvinių duomenų rinkinio objektai vaizduojami tam tikru masteliu ir sutartiniais ženklais.</t>
  </si>
  <si>
    <t>Tranzitinės spintos montavimas su 1-3 linijinių saugiklių–kirtiklių blokų vietų(be apskaitų modulio)</t>
  </si>
  <si>
    <t>KS montavimas, saugiklių-kirtiklių bloko montavimas, visų elementų atjungimas/prijungimas/sujungimas (išlaikant faziškumą), antgalių prijungimo ir laidų su antgaliais prijungimo darbai, užrašų, schemų uždėjimas ir laidų markiravimas, jėgos kabelių užvedimas į KS, jėgos kabelio gyslų nužievinimas, įžeminimo laidininko prijungimas, visos nepaminėtos bet būtinos medžiagos/darbai pilnam darbo atlikimui.</t>
  </si>
  <si>
    <t>Skaitiklių montavimas/perkėlimas/demontavimas</t>
  </si>
  <si>
    <r>
      <t xml:space="preserve">Skaitiklių montavimas, esamų perkėlimas, demontavimas. </t>
    </r>
    <r>
      <rPr>
        <sz val="11"/>
        <color theme="1"/>
        <rFont val="Calibri"/>
        <family val="2"/>
        <charset val="186"/>
        <scheme val="minor"/>
      </rPr>
      <t>Įkainis taikomas tik gavus konkretų užsakymą tokiam darbui atlikti.</t>
    </r>
  </si>
  <si>
    <t>0,4 kV KL (paslėptos instaliacijos montavimas)</t>
  </si>
  <si>
    <t>Vagų iškirtimas, vagų užtaisymas/tinkavimas (nutiesus apšvietimo tinklo laidus sienų paviršiuose). Fasadų lygaus paprasto tinko remontas (kai remontuojamų vietų plotas daugiau kaip 5 m²). Anksčiau dažytų fasadų dažymas emulsiniais dažais.</t>
  </si>
  <si>
    <t>Komunikacijų žymėjimo ženklų montavimas/keitimas</t>
  </si>
  <si>
    <t>Kabelio trasos žymėjimo stulpelio (g/b arba metalinio) montavimas/keitimas, medžiagų atvežimas į montavimo vietą.</t>
  </si>
  <si>
    <t>Bortelių atstatymas (šaligatvio, kelio)</t>
  </si>
  <si>
    <t xml:space="preserve">Bortelių atstatymas (šaligatvio, kelio) sveikais borteliais. </t>
  </si>
  <si>
    <t>Atvado tvirtinimas naujais dirželiais prie esamų laikiklių (4 dirželiai)</t>
  </si>
  <si>
    <t>Atvado tvirtinimas naujais dirželiais prie esamų laikiklių (4 dirželiai).</t>
  </si>
  <si>
    <t>200 A ir didesnės srovės automatinių jungiklių bandymas</t>
  </si>
  <si>
    <t>200 A ir didesnės srovės automatinių jungiklių bandymas (1 automatas).</t>
  </si>
  <si>
    <t>VKS montavimas/keitimas</t>
  </si>
  <si>
    <t>Demontuoti vidutinės įtampos kabelių spintą (VKS) 1 vnt., sumontuoti VKS 1 vnt., esamo įžeminimo įrenginio prijungimas ir įžeminimo varžos matavimas, žymenų uždėjimas, prijungti elementus, atnaujinti ir pakabinti schemą.</t>
  </si>
  <si>
    <t>Įžeminimo laidininko montavimas/keitimas</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</si>
  <si>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</si>
  <si>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Apsaugos zonos išregistravimas (ar kadastro duomenų koregavimas) įvykdžius projektą</t>
  </si>
  <si>
    <t>byla</t>
  </si>
  <si>
    <t>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</si>
  <si>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Sujungimo dėžutės montavimas</t>
  </si>
  <si>
    <t>Sujungimo dėžutės montavimas ant objekto sienos. Visos būtinos medžiagos/darbai pilnam darbo atlikimui.</t>
  </si>
  <si>
    <t>10 kV įtampos matavimo transformatorių montavimas (3 fazės)</t>
  </si>
  <si>
    <t>Sumontuoti įtampos transformatorius 3 vnt., laidų ir kabelių prijungimas prie aparatų, derinimas ir bandymai, atnaujinti principinę schemą.</t>
  </si>
  <si>
    <t>10 kV narvelio su jungtuvu montavimas ir derinimas TP, SP (Retrofitas)</t>
  </si>
  <si>
    <t>Į įkainį įeina esamo narvelio įrenginių demontavimas ir naujo jungtuvo su pavara sumontavimas, bandymo ir paleidimo derinimo darbai (Be RAA darbų).</t>
  </si>
  <si>
    <t>10 kV narvelio su galios skyrikliu (oro izoliacija) montavimas, derinimas transformatorinėse</t>
  </si>
  <si>
    <t>10 kV linijinio narvelio su valdomu vidaus tipo galios skyrikliu, viršįtampių ribotuvais, įtampos indikatoriais bei trumpojo jungimo indikatoriais sumontavimas, principinės schemos atnaujinimas, įrenginio derinimas, kompleksinis bandymas. Pastaba: viršįtampių ribotuvus, įtampos indikatorius ir trumpo jungimo indikatorius kaip medžiagas Rangovai privalo įsivertinti darbų įkainyje.</t>
  </si>
  <si>
    <t>Tiesioginio veikimo elektroninių RAA įrenginių montavimas, derinimas, bandymas</t>
  </si>
  <si>
    <t>Elektroninių RAA įrenginių montavimas, narvelio RAA apsaugų sumontavimas/permontavimas atskiroje spintoje, srovės grandinių gnybtų montavimas, antrinių grandinių laidininkų montavimas ir prijungimas, principinės schemos atnaujinimas,  įrenginio derinimas, kompleksinis bandymas.</t>
  </si>
  <si>
    <t>KS,KAS (DEĮ)</t>
  </si>
  <si>
    <t>0,4 kV OL (DEĮ)</t>
  </si>
  <si>
    <t>0,4 kV OL atramos ir OL elementų paruošimas darbams po įtampa (1 atrama)</t>
  </si>
  <si>
    <t>Šis įkainis taikomas vienai atramai, vieną kartą kai yra atliekami darbai pagal darbų kortas (DTK – 3,  DTK – 4,  DTK – 6,  DTK – 7, DTK-DEĮ-1, DTK-DEĮ-2, DTK-11.1, DTK-11.2). Pvz. 0,4 kV atramoje reikia pakeisti 3 izoliatorius, tai darbų aktą sudarytų 1 vnt. "0,4 kV  OL atramos ir OL elementų paruošimas darbams po įtampa (1 atrama)" ir 3 vnt. "0,4 kV viengrandės OL izoliatoriaus keitimas atramoje esant įtampai"</t>
  </si>
  <si>
    <t>0,4 kV OL laidų perjungimas (naudojant gnybtus) viengrandės linijos tarpinėje atramoje esant įtampai (1 laidas)</t>
  </si>
  <si>
    <t>Prie 0,4 kV OL prijungtų kabelių ar izoliuotų atvadų laidininkų perjungimas (naudojant gnybtus) viengrandės linijos tarpinėje atramoje esant įtampai (1 laidas), darbus atlikti pagal DTK – 7. Atliekant šiuos darbus 0,4 kV OL atramos ir OL elementų paruošimo darbai po įtampa nėra įvertinti. Paruošiamieji darbai bus aktuojamai vieną kartą, vienai atramai atskiru įkainiu "0,4 kV OL atramos ir OL elementų paruošimas darbams po įtampa (1 atrama)"</t>
  </si>
  <si>
    <t>0,4 kV KL prijungimas prie OL viengrandės linijos tarpinės atramos esant įtampai</t>
  </si>
  <si>
    <t>0,4 kV KL prijungimas prie OL viengrandės linijos tarpinės atramos esant įtampai. Darbus atlikti pagal DTK – 11.1. Atliekant šiuos darbus 0,4 kV OL atramos ir OL elementų paruošimo darbai po įtampa nėra įvertinti. Paruošiamieji darbai bus aktuojamai vieną kartą, vienai atramai atskiru įkainiu "0,4 kV OL atramos ir OL elementų paruošimas darbams po įtampa (1 atrama)"</t>
  </si>
  <si>
    <t>0,4 kV KL prijungimas prie OKL viengrandės linijos tarpinės atramos esant įtampai</t>
  </si>
  <si>
    <t>0,4 kV KL prijungimas prie OKL viengrandės linijos tarpinės atramos esant įtampai. Darbus atlikti pagal  DTK – 11.2. Atliekant šiuos darbus 0,4 kV OL atramos ir OL elementų paruošimo darbai po įtampa nėra įvertinti. Paruošiamieji darbai bus aktuojamai vieną kartą, vienai atramai atskiru įkainiu "0,4 kV OL atramos ir OL elementų paruošimas darbams po įtampa (1 atrama)"</t>
  </si>
  <si>
    <t>10 kV OL (DEĮ)</t>
  </si>
  <si>
    <t>10 kV KL su viršįtampių rib. prijungimas prie OL tarpinės atramos (neizoliuoti laidai) esant įtampai</t>
  </si>
  <si>
    <t>10 kV KL su viršįtampių rib. prijungimas prie OL tarpinės atramos (neizoliuoti laidai) esant įtampai. Darbus atlikti pagal  DTK – 13.1</t>
  </si>
  <si>
    <t>10 kV KL su viršįtampių rib. prijungimas prie OL tarpinės atramos (izoliuoti laidai) esant įtampai</t>
  </si>
  <si>
    <t>10 kV KL su viršįtampių rib. prijungimas prie OL tarpinės atramos (izoliuoti laidai) esant įtampai. Darbus atlikti pagal DTK – 13.2</t>
  </si>
  <si>
    <t>10 kV KL su skyrikliu prijungimas prie OL tarpinės atramos (neizoliuoti laidai) esant įtampai</t>
  </si>
  <si>
    <t>10 kV KL su skyrikliu prijungimas prie OL tarpinės atramos (neizoliuoti laidai) esant įtampai. Darbus atlikti pagal  DTK – 13.3</t>
  </si>
  <si>
    <t>10 kV KL su skyrikliu prijungimas prie OL tarpinės atramos (izoliuoti laidai) esant įtampai</t>
  </si>
  <si>
    <t>10 kV KL su skyrikliu prijungimas prie OL tarpinės atramos (izoliuoti laidai) esant įtampai. Darbus atlikti pagal  DTK – 13.4</t>
  </si>
  <si>
    <t>Atvado prijungimas naudojant gnybtus prie 0,4 kV OL ar OKL, esant įtampai</t>
  </si>
  <si>
    <t>Atvado prijungimas (nuo vartotojo prijungimo taško (orinis atvadas) iki OL arba nuo skydo esančio atramoje iki OL) naudojant gnybtus prie 0,4 kV oro ar oro kabelių linijos, esant įtampai ant srovinių dalių. Pagal darbų kortą DTK-DEĮ-1.  Šis įkainis gali būti naudojamas tada, kai atliekami konkrečiai tik atvado atjungimo/prijungimo darbai (šis darbas negali būti naudojamas kaip papildomas įrengiant naujus KAS). Atliekant šiuos darbus 0,4 kV OL atramos ir OL elementų paruošimo darbai po įtampa nėra įvertinti. Paruošiamieji darbai bus aktuojamai vieną kartą, vienai atramai atskiru įkainiu "0,4 kV OL atramos ir OL elementų paruošimas darbams po įtampa (1 atrama)"</t>
  </si>
  <si>
    <t>Atvado atjungimas 0,4 kV OL ar OKL,  esant įtampai</t>
  </si>
  <si>
    <t>Atvado atjungimas nuo 0,4 kV oro ar oro kabelių linijos, esant įtampai ant srovinių dalių. Pagal darbų kortą DTK-DEĮ-2. Šis įkainis gali būti naudojamas tada, kai atliekami konkrečiai tik atvado atjungimo darbai (šis įkainis negali būti naudojamas kaip papildomas su kitais demontavimo darbais). Atliekant šiuos darbus 0,4 kV OL atramos ir OL elementų paruošimo darbai po įtampa nėra įvertinti. Paruošiamieji darbai bus aktuojamai vieną kartą, vienai atramai atskiru įkainiu "0,4 kV OL atramos ir OL elementų paruošimas darbams po įtampa (1 atrama)"</t>
  </si>
  <si>
    <t>Automatinio jungiklio keitimas apskaitos spintoje, esant įtampai</t>
  </si>
  <si>
    <t>Automatinio jungiklio keitimas apskaitos spintoje, esant įtampai srovinėse dalyse, nutraukiant vartotojui elektros energijos tiekimą atnaujinti ir pakabinti schemą jeigu keitėsi automatinio jungiklio vardinė srovė. Darbus atlikti pagal  DTK-DEĮ-3.</t>
  </si>
  <si>
    <t>Saugiklio laikiklio keitimas  0,4 kV kabelių spintoje, esant įtampai</t>
  </si>
  <si>
    <t>Saugiklio laikiklio keitimas 0,4 kV kabelių spintoje esant įtampai srovinėse dalyse, neišjungiant įtampos vartotojams. Darbus atlikti pagal  DTK-DEĮ-5.</t>
  </si>
  <si>
    <t>Saugiklio keitimas 0,4 kV kabelių spintoje, esant įtampai</t>
  </si>
  <si>
    <t>Saugiklio keitimas 0,4 kV kabelių spintoje esant įtampai srovinėse dalyse, neišjungiant įtampos vartotojams. Darbus atlikti pagal DTK-DEĮ-6.</t>
  </si>
  <si>
    <t>TP, SP, TR</t>
  </si>
  <si>
    <t>RAA terminalo su nuolatine operatyvine maitinimo įtampa derinimas</t>
  </si>
  <si>
    <t>Į darbų apimtį įeina: 1. Mikroprocesorinės apsaugos vieno prijunginio visų RA, matavimo ir automatikos funkcijų konfigūravimas ir testavimas panaudojant atitinkamą testavimo įrangą  2. Komutacinių aparatų valdymo ir blokavimo funkcijų tikrinimas. 3 Visų testavimo protokolų paruošimas ir pridavimas užsakovui.</t>
  </si>
  <si>
    <r>
      <t>TP, SP, TR</t>
    </r>
    <r>
      <rPr>
        <sz val="11"/>
        <color theme="1"/>
        <rFont val="Calibri"/>
        <family val="2"/>
        <charset val="186"/>
        <scheme val="minor"/>
      </rPr>
      <t xml:space="preserve"> (jei TR yra daugiau nei 4 narveliai)</t>
    </r>
  </si>
  <si>
    <t>TSPĮ konfigūravimas, signalų patikrinimas su SCADA/DMS (iki 10 signalų)</t>
  </si>
  <si>
    <t>"Vienas signalas" suprantamas arba kaip viena komanda, arba kaip vienas signalas, arba kaip vienas matavimas. (Pvz.: 1 komanda + 1 signalas + 1 matavimas = 3 signalai)</t>
  </si>
  <si>
    <t>10 kV skirstyklos mikroTSPĮ (iki 4 vnt. linijinių narvelių) sumontavimas transformatorinėje</t>
  </si>
  <si>
    <t>MikroTSPĮ spintos sumontavimas ant TR vidįnės sienos, laidinių sujungimų su 10 kV skirstykla išpildymas, antenos sumontavimas TR išorėje, techninių dokumentų pateikimas</t>
  </si>
  <si>
    <t>Transformatorinės 10 kV skirstyklos mikroTSPĮ (iki 4 vnt. linijinių narvelių) sukonfigūravimas</t>
  </si>
  <si>
    <t>Transformatorinės 10 kV skirstyklos mikroTSPĮ (iki 4 vnt. linijinių narvelių) sukonfigūravimas, protokolų ir techninių dokumentų pateikimas</t>
  </si>
  <si>
    <t>Transformatorinės 10 kV skirstyklos ir mikroTSPĮ (iki 4 vnt. linijinių narvelių) testavimas su SCADA/DMS</t>
  </si>
  <si>
    <t>Transformatorinės 10 kV skirstyklos ir mikroTSPĮ (iki 4 vnt. linijinių narvelių) testavimas su SCADA/DMS dalyvaujant "ESO" atstovams, protokolų pateikimas.</t>
  </si>
  <si>
    <t>Darbų sąmatos parengimas kai darbų vertė iki 35 000,00 Eur be PVM</t>
  </si>
  <si>
    <t>Vadovaujantis naujų klientų prijungimo užduotyje pateiktu patvirtintu techniniu projektu pagal ilgalaikėje rangos sutartyje patvirtintus įkainius ir medžiagų kainas TIVIS paskaičiuoti darbų sąmatą ir patvirtintą grąžinti užduotį pateikusiam ESO projektų vadovui. Įkainis taikomas tik tokiu atveju, kai pagal paskaičiuotą sąmatą rangos darbų užduotis nėra atiduodama rangovui ir darbų nereikia atlikti pagal sutartį. Tuo atveju, kai darbus po sąmatos paskaičiavimo atlieka pats rangovas ir gauna užduotį, atskirai už sąmatos paskaičiavimą šis įkainis netaikomas.</t>
  </si>
  <si>
    <t>Darbų sąmatos parengimas kai darbų vertė nuo 35 000,01 iki 75 000,00 Eur be PVM</t>
  </si>
  <si>
    <t>Projekto korektūra kai prijungimo darbų išlaidos neviršija 35 000,00 EUR be PVM</t>
  </si>
  <si>
    <t>Projekto korektūros įkainio taikymo sąlygos: 
- pasikeitus spintos vietai ir kai nereikalingi trečiųjų šalių sutikimai (kai spintą reikia patraukti Kliento sklype) išskyrus Kliento sutikimą/servitutą;
- techninių sprendinių keitimas esamo projekto apimtyje (esama toponuotrauka).
Šis įkainis netaikomas:
- kai keičiamas prijungimo taškas:
      - topografinio plano apimtis per maža reikia didesnės apimties;
      - topo nuotraukos plano galiojimas laikas pasibaigė turi būti ne senesnė kaip 1 metai;
- kai Rangovas informuoja, kad negali vykdyti darbų, nes suprojektuotoje vietoje yra nutiestų kitų komunikacijų, statinių, institucijos nederina kasinėjimo leidimo arba pakeitus projekto techninius sprendinius perderinti projektą su visomis reikiamomis institucijomis ir trečiosiomis šalimis (privatus sklypai);</t>
  </si>
  <si>
    <t>Projekto korektūra kai prijungimo darbų išlaidos nuo 35 000,01 iki 75 000,00 Eur be PVM</t>
  </si>
  <si>
    <t>Savigesių saugiklių mazgų montavimas esamose stulpinėse transformatorinėse iki 63 kVA</t>
  </si>
  <si>
    <t>Esamoje ST iki 63 kVA demontuojamos 10 kV jungtys nuo galios transformatoriaus iki 10 kV ribotuvų ir nuo ribotuvų iki 10 kV oro linijos, demontuojama esama 10 kV saugiklių konstrukcija su saugikliais, sumontuojama saugiklių tvirtinimo konstrukcija SLT (pagak 16042/1-DP-SK laida A darbo projektą), 10 kV savigesis saugiklių mazgas su polimeriniu izoliatoriumi pagal 13.2.7 tech. reikalavimus (komplektas 3 fazėms), sumontuotų metalinių konstrukcijų įžeminimo prijungimas prie esamo įžeminimo kontūro, naujų 10 kV jungčių  sumontavimas ir lydžiųjų įdėklų (pagal 13.2.7 tech. reikalavimus) įdėjimas į 10 kV savigesius saugiklių mazgus. Operatyvinių pavadinimų (numerių) lentelių ir užrašų, schemų uždėjimas, laidų markiravimas.</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</si>
  <si>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</si>
  <si>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</si>
  <si>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</si>
  <si>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</si>
  <si>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</si>
  <si>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</si>
  <si>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</si>
  <si>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</si>
  <si>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</si>
  <si>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</si>
  <si>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</si>
  <si>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</si>
  <si>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</si>
  <si>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</si>
  <si>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</si>
  <si>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</si>
  <si>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</si>
  <si>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</si>
  <si>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</si>
  <si>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</si>
  <si>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</si>
  <si>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</si>
  <si>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</si>
  <si>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</si>
  <si>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</si>
  <si>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</si>
  <si>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</si>
  <si>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</si>
  <si>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</si>
  <si>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</si>
  <si>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</si>
  <si>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</si>
  <si>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</si>
  <si>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</si>
  <si>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</si>
  <si>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</si>
  <si>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</si>
  <si>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</si>
  <si>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</si>
  <si>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</si>
  <si>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</si>
  <si>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</si>
  <si>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</si>
  <si>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</si>
  <si>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</si>
  <si>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</si>
  <si>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</si>
  <si>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</si>
  <si>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</si>
  <si>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</si>
  <si>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</si>
  <si>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</si>
  <si>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</si>
  <si>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</si>
  <si>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</si>
  <si>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</si>
  <si>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</si>
  <si>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</si>
  <si>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</si>
  <si>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</si>
  <si>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</si>
  <si>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</si>
  <si>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</si>
  <si>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</si>
  <si>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</si>
  <si>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</si>
  <si>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</si>
  <si>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</si>
  <si>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</si>
  <si>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</si>
  <si>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</si>
  <si>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</si>
  <si>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</si>
  <si>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</si>
  <si>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</si>
  <si>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</si>
  <si>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</si>
  <si>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</si>
  <si>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0,4 - 10 kV kabelio sužalojimo vietos nustatymas</t>
  </si>
  <si>
    <t>0,4 - 10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</si>
  <si>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2.79</t>
  </si>
  <si>
    <t>2.80</t>
  </si>
  <si>
    <t>2.81</t>
  </si>
  <si>
    <t>2.82</t>
  </si>
  <si>
    <t>2.83</t>
  </si>
  <si>
    <t>2.84</t>
  </si>
  <si>
    <t>2.85</t>
  </si>
  <si>
    <t>2.86</t>
  </si>
  <si>
    <t>2.87</t>
  </si>
  <si>
    <t>2.88</t>
  </si>
  <si>
    <t>2.89</t>
  </si>
  <si>
    <t>2.90</t>
  </si>
  <si>
    <t>2.91</t>
  </si>
  <si>
    <t>2.92</t>
  </si>
  <si>
    <t>2.93</t>
  </si>
  <si>
    <t>2.94</t>
  </si>
  <si>
    <t>2.95</t>
  </si>
  <si>
    <r>
      <t xml:space="preserve">Tranšėjų atkasimas 1 km, tranšėjų užkasimas 1 km, plastikinio vamzdžio paklojimas 1 vnt., kabelio iki </t>
    </r>
    <r>
      <rPr>
        <sz val="11"/>
        <color theme="1"/>
        <rFont val="Calibri"/>
        <family val="2"/>
        <charset val="186"/>
        <scheme val="minor"/>
      </rPr>
      <t>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</si>
  <si>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t>2.96</t>
  </si>
  <si>
    <r>
      <t xml:space="preserve">Tranšėjų atkasimas 1 km, tranšėjų užkasimas 1 km, plastikinio vamzdžio paklojimas 1 vnt., kabelio </t>
    </r>
    <r>
      <rPr>
        <sz val="11"/>
        <color theme="1"/>
        <rFont val="Calibri"/>
        <family val="2"/>
        <charset val="186"/>
        <scheme val="minor"/>
      </rPr>
      <t>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</si>
  <si>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t>2.97</t>
  </si>
  <si>
    <t>2.98</t>
  </si>
  <si>
    <t>2.99</t>
  </si>
  <si>
    <t>2.100</t>
  </si>
  <si>
    <t>2.101</t>
  </si>
  <si>
    <t>2.102</t>
  </si>
  <si>
    <t>2.103</t>
  </si>
  <si>
    <t>2.104</t>
  </si>
  <si>
    <t>2.105</t>
  </si>
  <si>
    <t>2.106</t>
  </si>
  <si>
    <t>2.107</t>
  </si>
  <si>
    <t>10 kV kabelio remontas, montuojant dvi movas, kai kabelio intarpas iki 5m su žemės darbai, kabelio skerspjūvis iki 120 mm2</t>
  </si>
  <si>
    <t>10 kV kabelio remontas, montuojant dvi movas, kai kabelio intarpas iki 5m su žemės darbai, kabelio skerspjūvis iki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</si>
  <si>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10 kV kabelio remontas, montuojant dvi movas, kai kabelio intarpas iki 5m su žemės darbai, kabelio skerspjūvis daugiau kaip 120 mm2</t>
  </si>
  <si>
    <t>10 kV kabelio remontas, montuojant dvi movas, kai kabelio intarpas iki 5m su žemės darbai, kabelio skerspjūvis daugiau kaip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</si>
  <si>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0,4 kV kabelio remontas, montuojant dvi movas, kai kabelio intarpas iki 5m su žemės darbai, kabelio skerspjūvis iki 150 mm2</t>
  </si>
  <si>
    <t>0,4 kV kabelio remontas, montuojant dvi jungiamąsias movas, kai kabelio intarpas iki 5m su žemės darbai, kabelio skerspjūvis iki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</si>
  <si>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t>0,4 kV kabelio remontas, montuojant dvi movas, kai kabelio intarpas iki 5m su žemės darbai, kabelio skerspjūvis daugiau kaip 150 mm2</t>
  </si>
  <si>
    <t>0,4 kV kabelio remontas, montuojant dvi movas, kai kabelio intarpas iki 5m su žemės darbai, kabelio skerspjūvis daugiau kaip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</si>
  <si>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t>Darbų kaina, Eur be PVM:</t>
  </si>
  <si>
    <t>Rangovo siūlomose įkainių vertėse negali būti daugiau nei 2 skaičiai po kablelio</t>
  </si>
  <si>
    <t>Bendri įkainių išaiškinimai</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</si>
  <si>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t>
  </si>
  <si>
    <t>Utilizivimas: medžiagų utilizavimo kaina privalo būti įskaičiuota į sustambinto įkainio vertę. Jei medžiaga yra grįžtamoji, privaloma vadovautis AB ESO išleistos grįžtamųjų medžiagų valdymo tvarkos aktualia redakcija.</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</si>
  <si>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su kuriomis rangovas susiduria atlikdamas darbus, taip pat darbuotojų vežimo iki darbo vietos išlaidos turi būti įsivertintos rangovų darbų įkainiuose.</t>
  </si>
  <si>
    <t>Mechanizmai (jeigu naudojami) - visi reikalingi mechanizmai darbo užduoties įvykdymui: generatoriai, bokšteliai,  ekskavatoriai, kranai, ir kita būtina įranga. Jų išlaidos turi būti įsivertintos darbų įkainiuose.</t>
  </si>
  <si>
    <t>Visi kiti smulkūs darbai reikalingi darbui atlikti (pvz: kontaktų, sujungimų būklės patikrinimas (spintose, narveliuose, kituose įrenginiuose), tinklo elementų defektų, kurie kelia pavojų žmonių sveikatai ar patikimam tinklo darbui, nustatymas ir atsakingų asmenų informavimas ir t.t.) turi būti įsivertinti sustambintuose darbų įkainiuose.</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</si>
  <si>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</si>
  <si>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</si>
  <si>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Darbai atliekami pagal AB ESO internetiniame puslapyje http://www.eso.lt/lt/eso-partneriams pateiktas technologines kortas, ESO 0,4-10 kV tipinių projektų albumus, 0,4-10 kV įrenginių įrengimo/priėmimo atmintines ir kitus norminius dokumentus. Medžiagas kurios reikalingos pilnam darbų atlikimui, bet nenurodytos priede ,,medžiagų įkainių lentelė" bei ESO teikiamų medžiagų sąraše, įsivertinti darbų įkainyje jeigu įkainių išaiškinime nenurodyta kitaip. Visos tvirtinimo medžiagos (apkabos, laikikliai, viela ir kt.), įžeminimo laidininkai ir pagalbinės medžiagos reikalingos pilnam užduoties įvykdymui privalo būti įvertintos sustambinto įkainio vertėse. Visos nepaminėtos bet būtinos medžiagos/darbai pilnam darbo atlikimui turi taip pat būti įsivertinti darbų įkainiuose.</t>
  </si>
  <si>
    <t>Montuojant/perkeliant elektros skaitiklius reikia vadovautis AB ESO patvirtintu „EAP įrengimo NV objektuose, kai darbus vykdo rangovai“ tvarkos aprašu.</t>
  </si>
  <si>
    <t>Vienfazių ir trifazių automatinių jungiklių diapazonas iki 100 A turi būti su „C“ atjungimo charakteristika jeigu nenurodyta kitaip.</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</si>
  <si>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Rangovas.</t>
  </si>
  <si>
    <t xml:space="preserve">Montuojant KAS (ĮAS) ir KS spintas su trimis el. apskaitomis taikomas KAS (ĮAS) ir KS sustambintų darbų įkainis su keturiomis el. apskaitomis. Montuojant KAS (ĮAS) ir KS spintas su penkiomis el. apskaitomis taikomas KAS (ĮAS) ir KS sustambintų darbų įkainis su šešiomis el. apskaitomis. Montuojant KAS (ĮAS) ir KS spintas su septyniomis, aštuoniomis arba devyniomis el. apskaitomis taikomas KAS (ĮAS) ir KS sustambintų darbų įkainis su dešimt el. apskaitų. </t>
  </si>
  <si>
    <t>Visi antgaliai įskaitant ir kabelių antgalius privalo būti varžtiniai.</t>
  </si>
  <si>
    <t>Elektros skydų standartinė spalva – RAL 7032. Užsakovas turi teisę užsakant pasirinkti vieną iš šių spalvų - RAL 6005, RAL 7021, RAL 8002, RAL 9017, RAL 1011, RAL 8017, RAL 9003.</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</si>
  <si>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</si>
  <si>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Montuojant automatinius jungiklius reikia įsivertinti laidų montavimą nuo apskaitos prietaiso iki automatinio jungiklio.</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</si>
  <si>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</si>
  <si>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t>Darbų įkainiuose rangovai turi įsivertinti ir darbų atlikimą esant žemės įšalui iki 15 cm gylyje.</t>
  </si>
  <si>
    <t xml:space="preserve">Pojektavimo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atspausdinti 2 (dviem) egzemplioriais, sąmatos 1 (vienu) egzemplioriumi, skaitmeninė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</si>
  <si>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Darbo vietos paruošimo 0,4/10 kV spinduliniame (radialiniame) tinkle su operatyviniais perjungimais darbai turi būti įvertinti į sustambintų įkainių vertes.</t>
  </si>
  <si>
    <t>Visi matavimai (pvz. kabelių izoliacijos varžos, įžeminimo įrenginių pereinamosios varžos tarp įžeminimo įrenginio ir įžeminamos įrenginio detalės ir kt.), reikalingi pilnam užduoties įvykdymui privalo būti įvertinti sustambinto įkainio vertėse, nepriklausomai nuo informacijos, nurodytos sustambintų įkainių skleidiniuose.</t>
  </si>
  <si>
    <t>Užsakant spintas Rangovas visuomet privalo vadovautis Užsakovo aprašu. Tokiu atveju kai nurodyta rezervinė vieta, turi būti paliekama rezervinė vieta į kurią nereikia montuoti automatinių jungiklių ir saugiklių-kirtiklių blokų, išskyrus rezervines vietas kuriose montuojami moduliniai kirtikliai (t.y. moduliniai kirtikliai 63 A tiek vienfaziai tiek trifaziai turi būti sumontuoti visose rezervinėse vietose). Atkreipiame dėmesį, kad visos rezervinės vietos turi būti pilnai paruoštos (paruošti laidai, šynos), jei ateityje reikėtų prijungti papildomus elementus (automatinius jungiklius, saugiklių-kirtiklių blokus ir kt.). Papildomai norime pažymėti, kad pagal galiojančius kabelių spintų techninius reikalavimus visi komplektuojantys kabelių spintos elementai, t.y. laidai, šynos ir kt., kaip nurodyta techniniuose reikalavimuose turi būti sumontuoti tiekėjo. Šiuo atveju Lietuvoje tiekėjai yra gamintojai.
Remiantis ESO techninių reikalavimų sąrašu, jame nurodyta kokios komplektacijos spintas turi pateikti Rangovai. Pagal ESO techninius reikalavimus Rangovai aktuodami KS, KS/KAS, KAS (ĮAS) turi pateikti ne tuščią spintos konstrukciją ir vėliau aktuoti papildomas medžiagas, bet sukomplektuotą (kaip nurodytą techniniuose reikalavimuose) spintą su vienu automatiniu jungikliu, vienu saugiklių-kirtiklių bloku su reikiamo amperažo lydžiaisiais įdėklais (papildomi saugiklių-kirtiklių blokai ir automatiniai jungikliai aktuojami atskirais medžiagų įkainiais, tačiau darbo įkainių papildomai aktuotis negalima). Sudedamosios medžiagos negali būti aktuojamos atskirais įkainiais, jos turi būti įskaičiuotos į KS, KS/KAS, KAS (ĮAS) komplektaciją.</t>
  </si>
  <si>
    <t>Informuojame, kad pagal bandymų normų ir apimčių reikalavimus, galios transformatoriaus izoliacijos apvijų varžos matavimai privalo būti vykdomi. Darbai turi būti įsivertinti į galios transformatoriaus keitimo darbų įkainį, nes tai nėra atskiras darbas, bet galios transformatoriaus izoliacijos apvijų varžos matavimo pilnas užduoties atlikimas remiantis bandymo normų ir apimčių reikalavimais. Todėl atskirais įkainiais šie darbai neturi būti aktuojami.</t>
  </si>
  <si>
    <t>Įtampos ribotuvai nemontuojami OL atramoje ant AMKA atvado, kuriuo pajungiamas KAS, kai KAS sumontuojamas ant tos pačios atramos.</t>
  </si>
  <si>
    <t>Vienfazių vartotojų pajungimas:
•	Jeigu linija vienfazė, tai montuojamas vienfazis atvadas iki skydo, montuojamas vienfazis skydas, o jame vienfazis automatinis jungiklis ir modulinis kirtiklis. Šiuo atveju naudojame skydo montavimo įkainį iš darbų įkainių lentelės.
•	Jeigu linija trifazė, tai montuojamas trifazis atvadas iki skydo, montuojamas trifazis skydas, o jame vienfazis automatinis jungiklis ir modulinis kirtiklis (du laisvi poliai šalia automatinio jungiklio uždengiami dangteliais (įsivertina darbų įkainyje), kad dangtyje nebūtų skylės). Šiuo atveju naudojame skydo montavimo įkainį iš darbų įkainių lentelės.</t>
  </si>
  <si>
    <t>Papildomi koeficientai nurodyti sutarties pried Nr. 6 ,,Pagrindinės sutarties vykdymo sąlygos" taikomi tik darbų įkainių lentelėje pateiktiems įkainiams. Sisteliniams įkainiams ar medžiagų įkainiams priede pateikti koeficientai netaikomi.</t>
  </si>
  <si>
    <t>Į bazinę stulpinės transformatorinės montavimo komplektaciją įeina metalo konstrukcija-aikštelė transformatoriaus (komplektas, įskaitant apkabas ir ribotuvus) bei 0,4 kV „SZ“ kirtiklių saugiklių metalo konstrukcija (komplektas, įskaitant apkabas ir ribotuvus) arba
10 kV saugiklių/ribotuvų metalo konstrukcija (komplektas, įskaitant apkabas ir ribotuvus). Šios medžiagos negali būti aktuojamos atskirai.</t>
  </si>
  <si>
    <t>Į KS, KS/KAS, KAS (ĮAS) su srovės transformatoriais komplektą įeina ir patys srovės transformatoriai, bandymų gnybtynai, visi reikalingi automatiniai jungikliai kurie nurodyti medžiagų lentelės skydų pozicijose (šie elementai atskirai neaktuojami).</t>
  </si>
  <si>
    <t>Medžiagų lentelėje pozicijoms 10 kV vidaus tipo galios skyriklis be saugiklių ir 10 kV vidaus tipo galios skyriklis su saugikliais įsivertinti visus šioms pozicijoms galimus tipus, kurie montuojami visų tipų modulinėse transformatorinėse pagal patvirtintus techninius reikalavimus arba rekonstruotose stacionariosiose transformatorinėse. Šios medžiagos bus naudojamos tik vidaus tipo galios skyriklių keitimui visų tipų modulinėse transformatorinėse arba rekonstruotose stacionariosiose transformatorinėse.</t>
  </si>
  <si>
    <t>GSM ryšio ( „TELIA“ 3G, 4G ir „BITĖ“ 3G, 4G) matavimai planuojamos transformatorinės vietoje yra projekto sudedamoji dalis. Todėl šie duomenys turi būti pateikti projekto rengėjų ir įeiti į projekto rengimo kainą.</t>
  </si>
  <si>
    <t xml:space="preserve">Visi 10 kV kabelių ir kabelinių movų montavimo įkainiai kuriuose nurodoma 10 kV įtampa bus naudojami 6-10 kV tinkle. Tačiau vykdant šiuos darbus gali būti naudojamos 6-24 kV medžiagos kurios yra nurodytos medžiagų įkainių lentelėje ir atitinka ESO nurodytus techninius reikalavimus. </t>
  </si>
  <si>
    <r>
      <t xml:space="preserve">Remonto darbų įkainių dalyje esantys 0,4-10 kV kabelių remonto įkainiai (kurių pradžia </t>
    </r>
    <r>
      <rPr>
        <b/>
        <sz val="11"/>
        <color theme="1"/>
        <rFont val="Calibri"/>
        <family val="2"/>
        <charset val="186"/>
        <scheme val="minor"/>
      </rPr>
      <t>"0,4 kV kabelio remontas..."</t>
    </r>
    <r>
      <rPr>
        <sz val="11"/>
        <color theme="1"/>
        <rFont val="Calibri"/>
        <family val="2"/>
        <charset val="186"/>
        <scheme val="minor"/>
      </rPr>
      <t xml:space="preserve"> arba </t>
    </r>
    <r>
      <rPr>
        <b/>
        <sz val="11"/>
        <color theme="1"/>
        <rFont val="Calibri"/>
        <family val="2"/>
        <charset val="186"/>
        <scheme val="minor"/>
      </rPr>
      <t>"10 kV kabelio remontas..."</t>
    </r>
    <r>
      <rPr>
        <sz val="11"/>
        <color theme="1"/>
        <rFont val="Calibri"/>
        <family val="2"/>
        <charset val="186"/>
        <scheme val="minor"/>
      </rPr>
      <t>) naudojami kabelių remontui, kai reikia nustatyti KL gedimo vietą ir atlikti pilną remontą (be dangų atstatymo). Tokio pobūdžio darbams privalo būti naudojami nurodyti darbų įkainiai. Tokio bobūdžio darbai (0,4 arba 10 kV kabelio remonto) negali būti aktuojami surenkant juos iš atskirų darbų įkainių.</t>
    </r>
  </si>
  <si>
    <t>10 kV Jungiamosios/pereinamosios movos montavimas viengysliam kabeliui 120-500 mm2 (be žemės darbų)</t>
  </si>
  <si>
    <t>Naujų vartotojų prijungimo ir pertvarkymo (iškėlimo) įkainiai</t>
  </si>
  <si>
    <t>Kabelių linijų avarinių darbų įkainiai</t>
  </si>
  <si>
    <t>(Užpildžius lentelę) Pateiktas įkainis atitinka pildymo sąlygas, bet yra daugiau kaip (67% ,,Naujų vartotojų prijungimo ir pertvarkymo (iškėlimo) įkainiai", 83% "Kabelių linijų avarinių darbų įkainiai") mažesnis už stulpelyje "Maksimalus priimtinas darbų įkainis" nurodytą įkainį (bus reikalingas pagrindimas)</t>
  </si>
  <si>
    <t>Antrinis</t>
  </si>
  <si>
    <t>Pirminis</t>
  </si>
  <si>
    <t>Įkainių lentelėje kabelių linijų avarinių darbų įkainiuose nurodyti požymiai "Pirminis" ir "Antrinis" reiškia, kad vykdant kabelių remonto darbus užsakymas negali būti teikiamas darbams, jeigu užsakymo apimtyje nėra įtrauktas bent vienas "Pirminis" darbų įkainis. Darbų vykdymas nepridedant "Pirminių" įkainių gali būti vykdomas tik Rangovui sutikus.</t>
  </si>
  <si>
    <t>Įkainio tipas</t>
  </si>
  <si>
    <t>-</t>
  </si>
  <si>
    <t>Įkainis, Eur be PVM (Rangovo)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</si>
</sst>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L_t_-;\-* #,##0.00\ _L_t_-;_-* &quot;-&quot;??\ _L_t_-;_-@_-"/>
    <numFmt numFmtId="165" formatCode="#,##0.0"/>
  </numFmts>
  <fonts count="33">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name val="Arial"/>
      <family val="2"/>
    </font>
    <font>
      <sz val="11"/>
      <color indexed="8"/>
      <name val="Calibri"/>
      <family val="2"/>
      <charset val="186"/>
    </font>
    <font>
      <sz val="10"/>
      <color indexed="8"/>
      <name val="MS Sans Serif"/>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sz val="11"/>
      <color indexed="8"/>
      <name val="Calibri"/>
      <family val="2"/>
    </font>
    <font>
      <sz val="10"/>
      <name val="Arial"/>
      <family val="2"/>
      <charset val="186"/>
    </font>
    <font>
      <b/>
      <sz val="11"/>
      <color theme="1"/>
      <name val="Calibri"/>
      <family val="2"/>
      <charset val="186"/>
      <scheme val="minor"/>
    </font>
    <font>
      <b/>
      <sz val="12"/>
      <color theme="1"/>
      <name val="Calibri"/>
      <family val="2"/>
      <charset val="186"/>
      <scheme val="minor"/>
    </font>
    <font>
      <sz val="12"/>
      <color theme="1"/>
      <name val="Calibri"/>
      <family val="2"/>
      <charset val="186"/>
      <scheme val="minor"/>
    </font>
    <font>
      <b/>
      <sz val="16"/>
      <color theme="1"/>
      <name val="Calibri"/>
      <family val="2"/>
      <charset val="186"/>
      <scheme val="minor"/>
    </font>
    <font>
      <sz val="8"/>
      <name val="Calibri"/>
      <family val="2"/>
      <charset val="186"/>
      <scheme val="minor"/>
    </font>
    <font>
      <b/>
      <sz val="10"/>
      <color theme="1"/>
      <name val="Arial"/>
      <family val="2"/>
      <charset val="186"/>
    </font>
    <font>
      <b/>
      <sz val="10"/>
      <color rgb="FFFF0000"/>
      <name val="Segoe UI"/>
      <family val="2"/>
      <charset val="186"/>
    </font>
    <font>
      <u/>
      <sz val="11"/>
      <color theme="10"/>
      <name val="Calibri"/>
      <family val="2"/>
      <charset val="186"/>
      <scheme val="minor"/>
    </font>
    <font>
      <b/>
      <sz val="11"/>
      <color rgb="FFFF0000"/>
      <name val="Calibri"/>
      <family val="2"/>
      <charset val="186"/>
      <scheme val="minor"/>
    </font>
    <font>
      <b/>
      <u/>
      <sz val="11"/>
      <color theme="1"/>
      <name val="Calibri"/>
      <family val="2"/>
      <charset val="186"/>
      <scheme val="minor"/>
    </font>
    <font>
      <b/>
      <sz val="10"/>
      <color theme="1"/>
      <name val="Segoe UI"/>
      <family val="2"/>
      <charset val="186"/>
    </font>
    <font>
      <b/>
      <sz val="12"/>
      <color theme="1"/>
      <name val="Arial"/>
      <family val="2"/>
      <charset val="186"/>
    </font>
    <font>
      <sz val="11"/>
      <color rgb="FFFF0000"/>
      <name val="Calibri"/>
      <family val="2"/>
      <charset val="186"/>
      <scheme val="minor"/>
    </font>
    <font>
      <sz val="20"/>
      <color theme="1"/>
      <name val="Calibri"/>
      <family val="2"/>
      <charset val="186"/>
      <scheme val="minor"/>
    </font>
  </fonts>
  <fills count="12">
    <fill>
      <patternFill patternType="none"/>
    </fill>
    <fill>
      <patternFill patternType="gray125"/>
    </fill>
    <fill>
      <patternFill patternType="solid">
        <fgColor indexed="42"/>
      </patternFill>
    </fill>
    <fill>
      <patternFill patternType="solid">
        <fgColor indexed="22"/>
      </patternFill>
    </fill>
    <fill>
      <patternFill patternType="solid">
        <fgColor theme="0" tint="-4.9989318521683403E-2"/>
        <bgColor indexed="64"/>
      </patternFill>
    </fill>
    <fill>
      <patternFill patternType="solid">
        <fgColor rgb="FF92D050"/>
        <bgColor indexed="64"/>
      </patternFill>
    </fill>
    <fill>
      <patternFill patternType="solid">
        <fgColor rgb="FFFFFFCC"/>
        <bgColor indexed="64"/>
      </patternFill>
    </fill>
    <fill>
      <patternFill patternType="solid">
        <fgColor rgb="FFFFC000"/>
        <bgColor indexed="64"/>
      </patternFill>
    </fill>
    <fill>
      <patternFill patternType="solid">
        <fgColor theme="8" tint="0.59999389629810485"/>
        <bgColor indexed="64"/>
      </patternFill>
    </fill>
    <fill>
      <patternFill patternType="solid">
        <fgColor rgb="FFF2F2F2"/>
        <bgColor indexed="64"/>
      </patternFill>
    </fill>
    <fill>
      <patternFill patternType="solid">
        <fgColor rgb="FFFF0000"/>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s>
  <cellStyleXfs count="632">
    <xf numFmtId="0" fontId="0" fillId="0" borderId="0"/>
    <xf numFmtId="0" fontId="2" fillId="0" borderId="0"/>
    <xf numFmtId="0" fontId="2" fillId="0" borderId="0"/>
    <xf numFmtId="164" fontId="2" fillId="0" borderId="0" applyFont="0" applyFill="0" applyBorder="0" applyAlignment="0" applyProtection="0"/>
    <xf numFmtId="0" fontId="12" fillId="3" borderId="5" applyNumberFormat="0" applyAlignment="0" applyProtection="0"/>
    <xf numFmtId="0" fontId="7" fillId="0" borderId="0" applyNumberFormat="0" applyFill="0" applyBorder="0" applyAlignment="0" applyProtection="0"/>
    <xf numFmtId="0" fontId="10" fillId="0" borderId="3" applyNumberFormat="0" applyFill="0" applyAlignment="0" applyProtection="0"/>
    <xf numFmtId="0" fontId="1" fillId="0" borderId="0"/>
    <xf numFmtId="0" fontId="1" fillId="0" borderId="0"/>
    <xf numFmtId="164" fontId="3" fillId="0" borderId="0" applyFont="0" applyFill="0" applyBorder="0" applyAlignment="0" applyProtection="0"/>
    <xf numFmtId="0" fontId="1" fillId="0" borderId="0"/>
    <xf numFmtId="0" fontId="1" fillId="0" borderId="0"/>
    <xf numFmtId="0" fontId="11" fillId="0" borderId="4" applyNumberFormat="0" applyFill="0" applyAlignment="0" applyProtection="0"/>
    <xf numFmtId="0" fontId="4" fillId="0" borderId="0"/>
    <xf numFmtId="0" fontId="11" fillId="0" borderId="0" applyNumberFormat="0" applyFill="0" applyBorder="0" applyAlignment="0" applyProtection="0"/>
    <xf numFmtId="0" fontId="9" fillId="0" borderId="2" applyNumberFormat="0" applyFill="0" applyAlignment="0" applyProtection="0"/>
    <xf numFmtId="0" fontId="8" fillId="2" borderId="0" applyNumberFormat="0" applyBorder="0" applyAlignment="0" applyProtection="0"/>
    <xf numFmtId="0" fontId="1" fillId="0" borderId="0"/>
    <xf numFmtId="0" fontId="5" fillId="0" borderId="0"/>
    <xf numFmtId="0" fontId="15" fillId="0" borderId="0" applyNumberFormat="0" applyFill="0" applyBorder="0" applyAlignment="0" applyProtection="0"/>
    <xf numFmtId="0" fontId="1"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3" fillId="0" borderId="0" applyNumberFormat="0" applyFill="0" applyBorder="0" applyAlignment="0" applyProtection="0"/>
    <xf numFmtId="0" fontId="14" fillId="0" borderId="6" applyNumberFormat="0" applyFill="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7" fillId="0" borderId="0"/>
    <xf numFmtId="0" fontId="17" fillId="0" borderId="0"/>
    <xf numFmtId="0" fontId="4" fillId="0" borderId="0"/>
    <xf numFmtId="0" fontId="2" fillId="0" borderId="0"/>
    <xf numFmtId="0" fontId="1" fillId="0" borderId="0"/>
    <xf numFmtId="0" fontId="2" fillId="0" borderId="0"/>
    <xf numFmtId="0" fontId="1" fillId="0" borderId="0"/>
    <xf numFmtId="0" fontId="1" fillId="0" borderId="0"/>
    <xf numFmtId="0" fontId="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 fillId="0" borderId="0" applyFont="0" applyFill="0" applyBorder="0" applyAlignment="0" applyProtection="0"/>
    <xf numFmtId="0" fontId="4" fillId="0" borderId="0"/>
    <xf numFmtId="0" fontId="1" fillId="0" borderId="0"/>
    <xf numFmtId="0" fontId="4" fillId="0" borderId="0"/>
    <xf numFmtId="0" fontId="5" fillId="0" borderId="0"/>
    <xf numFmtId="0" fontId="4" fillId="0" borderId="0"/>
    <xf numFmtId="0" fontId="2" fillId="0" borderId="0"/>
    <xf numFmtId="0" fontId="3" fillId="0" borderId="0"/>
    <xf numFmtId="0" fontId="1" fillId="0" borderId="0"/>
    <xf numFmtId="0" fontId="2" fillId="0" borderId="0"/>
    <xf numFmtId="0" fontId="4" fillId="0" borderId="0"/>
    <xf numFmtId="0" fontId="17" fillId="0" borderId="0"/>
    <xf numFmtId="0" fontId="2" fillId="0" borderId="0"/>
    <xf numFmtId="0" fontId="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3" fillId="0" borderId="0"/>
    <xf numFmtId="0" fontId="17" fillId="0" borderId="0"/>
    <xf numFmtId="0" fontId="17" fillId="0" borderId="0"/>
    <xf numFmtId="0" fontId="3" fillId="0" borderId="0"/>
    <xf numFmtId="0" fontId="3" fillId="0" borderId="0"/>
    <xf numFmtId="0" fontId="1" fillId="0" borderId="0"/>
    <xf numFmtId="0" fontId="2" fillId="0" borderId="0"/>
    <xf numFmtId="0" fontId="5" fillId="0" borderId="0"/>
    <xf numFmtId="0" fontId="4" fillId="0" borderId="0"/>
    <xf numFmtId="0" fontId="4" fillId="0" borderId="0"/>
    <xf numFmtId="0" fontId="1" fillId="0" borderId="0"/>
    <xf numFmtId="0" fontId="2" fillId="0" borderId="0"/>
    <xf numFmtId="0" fontId="18" fillId="0" borderId="0"/>
    <xf numFmtId="164" fontId="3" fillId="0" borderId="0" applyFont="0" applyFill="0" applyBorder="0" applyAlignment="0" applyProtection="0"/>
    <xf numFmtId="0" fontId="5" fillId="0" borderId="0"/>
    <xf numFmtId="164" fontId="18" fillId="0" borderId="0" applyFont="0" applyFill="0" applyBorder="0" applyAlignment="0" applyProtection="0"/>
    <xf numFmtId="0" fontId="4" fillId="0" borderId="0"/>
    <xf numFmtId="0" fontId="2" fillId="0" borderId="0"/>
    <xf numFmtId="0" fontId="2" fillId="0" borderId="0"/>
    <xf numFmtId="0" fontId="2" fillId="0" borderId="0"/>
    <xf numFmtId="0" fontId="3" fillId="0" borderId="0"/>
    <xf numFmtId="0" fontId="1" fillId="0" borderId="0"/>
    <xf numFmtId="0" fontId="5" fillId="0" borderId="0"/>
    <xf numFmtId="0" fontId="26" fillId="0" borderId="0" applyNumberFormat="0" applyFill="0" applyBorder="0" applyAlignment="0" applyProtection="0"/>
    <xf numFmtId="0" fontId="3" fillId="0" borderId="0"/>
    <xf numFmtId="164" fontId="3" fillId="0" borderId="0" applyFont="0" applyFill="0" applyBorder="0" applyAlignment="0" applyProtection="0"/>
  </cellStyleXfs>
  <cellXfs count="75">
    <xf numFmtId="0" fontId="0" fillId="0" borderId="0" xfId="0"/>
    <xf numFmtId="0" fontId="0" fillId="0" borderId="1" xfId="0"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vertical="center"/>
    </xf>
    <xf numFmtId="0" fontId="0" fillId="0" borderId="0" xfId="0" applyAlignment="1">
      <alignment vertical="center" wrapText="1"/>
    </xf>
    <xf numFmtId="0" fontId="20" fillId="4" borderId="1" xfId="0" applyFont="1" applyFill="1" applyBorder="1" applyAlignment="1">
      <alignment horizontal="center" vertical="center" wrapText="1"/>
    </xf>
    <xf numFmtId="4" fontId="19" fillId="0" borderId="0" xfId="0" applyNumberFormat="1" applyFont="1" applyAlignment="1">
      <alignment horizontal="right" vertical="center"/>
    </xf>
    <xf numFmtId="0" fontId="21" fillId="0" borderId="0" xfId="0" applyFont="1"/>
    <xf numFmtId="0" fontId="0" fillId="0" borderId="1" xfId="0" applyBorder="1" applyAlignment="1" applyProtection="1">
      <alignment horizontal="left" vertical="center" wrapText="1"/>
      <protection locked="0"/>
    </xf>
    <xf numFmtId="0" fontId="0" fillId="0" borderId="1" xfId="1" applyFont="1" applyBorder="1" applyAlignment="1">
      <alignment horizontal="center" vertical="center" wrapText="1"/>
    </xf>
    <xf numFmtId="0" fontId="0" fillId="0" borderId="1" xfId="0" applyBorder="1" applyAlignment="1">
      <alignment vertical="center" wrapText="1"/>
    </xf>
    <xf numFmtId="0" fontId="20" fillId="0" borderId="0" xfId="0" applyFont="1" applyAlignment="1">
      <alignment wrapText="1"/>
    </xf>
    <xf numFmtId="0" fontId="20" fillId="9" borderId="1" xfId="0" applyFont="1" applyFill="1" applyBorder="1" applyAlignment="1">
      <alignment horizontal="center" vertical="center" wrapText="1"/>
    </xf>
    <xf numFmtId="0" fontId="0" fillId="0" borderId="1" xfId="1" applyFont="1" applyBorder="1" applyAlignment="1">
      <alignment horizontal="left" vertical="center" wrapText="1"/>
    </xf>
    <xf numFmtId="0" fontId="0" fillId="0" borderId="1" xfId="0" applyBorder="1" applyAlignment="1">
      <alignment horizontal="center" vertical="center" wrapText="1"/>
    </xf>
    <xf numFmtId="0" fontId="0" fillId="0" borderId="1" xfId="2" applyFont="1" applyBorder="1" applyAlignment="1">
      <alignment horizontal="center" vertical="center" wrapText="1"/>
    </xf>
    <xf numFmtId="0" fontId="0" fillId="0" borderId="1" xfId="2" applyFont="1" applyBorder="1" applyAlignment="1">
      <alignment horizontal="left" vertical="center" wrapText="1"/>
    </xf>
    <xf numFmtId="0" fontId="19" fillId="0" borderId="0" xfId="0" applyFont="1"/>
    <xf numFmtId="0" fontId="19" fillId="9" borderId="1" xfId="0" applyFont="1" applyFill="1" applyBorder="1" applyAlignment="1">
      <alignment horizontal="center" vertical="center"/>
    </xf>
    <xf numFmtId="0" fontId="25" fillId="0" borderId="0" xfId="0" applyFont="1" applyAlignment="1">
      <alignment horizontal="right" vertical="center"/>
    </xf>
    <xf numFmtId="0" fontId="20" fillId="9" borderId="7" xfId="0" applyFont="1" applyFill="1" applyBorder="1" applyAlignment="1">
      <alignment horizontal="center" vertical="center" wrapText="1"/>
    </xf>
    <xf numFmtId="0" fontId="20" fillId="4" borderId="7" xfId="1" applyFont="1" applyFill="1" applyBorder="1" applyAlignment="1">
      <alignment horizontal="center" vertical="center" wrapText="1"/>
    </xf>
    <xf numFmtId="0" fontId="20" fillId="4" borderId="7" xfId="0" applyFont="1" applyFill="1" applyBorder="1" applyAlignment="1">
      <alignment horizontal="center" vertical="center" wrapText="1"/>
    </xf>
    <xf numFmtId="0" fontId="0" fillId="0" borderId="8" xfId="1" applyFont="1" applyBorder="1" applyAlignment="1">
      <alignment horizontal="center" vertical="center" wrapText="1"/>
    </xf>
    <xf numFmtId="0" fontId="0" fillId="0" borderId="8" xfId="1" applyFont="1" applyBorder="1" applyAlignment="1">
      <alignment horizontal="left" vertical="center" wrapText="1"/>
    </xf>
    <xf numFmtId="4" fontId="0" fillId="0" borderId="8" xfId="1" applyNumberFormat="1" applyFont="1" applyBorder="1" applyAlignment="1" applyProtection="1">
      <alignment horizontal="center" vertical="center" wrapText="1"/>
      <protection locked="0"/>
    </xf>
    <xf numFmtId="4" fontId="0" fillId="8" borderId="8" xfId="1" applyNumberFormat="1" applyFont="1" applyFill="1" applyBorder="1" applyAlignment="1">
      <alignment horizontal="center" vertical="center" wrapText="1"/>
    </xf>
    <xf numFmtId="0" fontId="0" fillId="0" borderId="8" xfId="0" applyBorder="1" applyAlignment="1">
      <alignment vertical="center" wrapText="1"/>
    </xf>
    <xf numFmtId="0" fontId="20" fillId="4" borderId="11" xfId="0" applyFont="1" applyFill="1" applyBorder="1" applyAlignment="1">
      <alignment horizontal="center" vertical="center" wrapText="1"/>
    </xf>
    <xf numFmtId="0" fontId="20" fillId="9" borderId="9" xfId="0" applyFont="1" applyFill="1" applyBorder="1" applyAlignment="1">
      <alignment horizontal="left" vertical="center"/>
    </xf>
    <xf numFmtId="0" fontId="19" fillId="9" borderId="1" xfId="0" applyFont="1" applyFill="1" applyBorder="1" applyAlignment="1">
      <alignment horizontal="center" vertical="center" wrapText="1"/>
    </xf>
    <xf numFmtId="0" fontId="0" fillId="0" borderId="7" xfId="0" applyBorder="1" applyAlignment="1">
      <alignment vertical="center" wrapText="1"/>
    </xf>
    <xf numFmtId="0" fontId="0" fillId="0" borderId="7" xfId="0" applyBorder="1" applyAlignment="1">
      <alignment horizontal="center" vertical="center" wrapText="1"/>
    </xf>
    <xf numFmtId="4" fontId="0" fillId="8" borderId="1" xfId="1" applyNumberFormat="1" applyFont="1" applyFill="1" applyBorder="1" applyAlignment="1">
      <alignment horizontal="center" vertical="center" wrapText="1"/>
    </xf>
    <xf numFmtId="0" fontId="19" fillId="0" borderId="0" xfId="0" applyFont="1" applyAlignment="1">
      <alignment horizontal="center" vertical="center"/>
    </xf>
    <xf numFmtId="0" fontId="29" fillId="0" borderId="0" xfId="0" applyFont="1" applyAlignment="1">
      <alignment horizontal="right" vertical="center"/>
    </xf>
    <xf numFmtId="49" fontId="30" fillId="0" borderId="0" xfId="0" applyNumberFormat="1" applyFont="1" applyAlignment="1">
      <alignment horizontal="left" vertical="center"/>
    </xf>
    <xf numFmtId="0" fontId="20" fillId="4" borderId="10" xfId="1" applyFont="1" applyFill="1" applyBorder="1" applyAlignment="1">
      <alignment horizontal="center" vertical="center" wrapText="1"/>
    </xf>
    <xf numFmtId="0" fontId="1" fillId="0" borderId="0" xfId="0" applyFont="1" applyAlignment="1">
      <alignment horizontal="left" vertical="top"/>
    </xf>
    <xf numFmtId="0" fontId="20" fillId="4" borderId="10" xfId="1" applyFont="1" applyFill="1" applyBorder="1" applyAlignment="1">
      <alignment vertical="center" wrapText="1"/>
    </xf>
    <xf numFmtId="0" fontId="20" fillId="4" borderId="11" xfId="1" applyFont="1" applyFill="1" applyBorder="1" applyAlignment="1">
      <alignment vertical="center" wrapText="1"/>
    </xf>
    <xf numFmtId="4" fontId="20" fillId="4" borderId="10" xfId="1" applyNumberFormat="1" applyFont="1" applyFill="1" applyBorder="1" applyAlignment="1">
      <alignment vertical="center" wrapText="1"/>
    </xf>
    <xf numFmtId="0" fontId="0" fillId="0" borderId="0" xfId="0" applyAlignment="1">
      <alignment wrapText="1"/>
    </xf>
    <xf numFmtId="4" fontId="31" fillId="0" borderId="0" xfId="0" applyNumberFormat="1" applyFont="1" applyAlignment="1">
      <alignment horizontal="center" vertical="center" wrapText="1"/>
    </xf>
    <xf numFmtId="4" fontId="19" fillId="8" borderId="12" xfId="0" applyNumberFormat="1" applyFont="1" applyFill="1" applyBorder="1" applyAlignment="1">
      <alignment horizontal="center" vertical="center" wrapText="1"/>
    </xf>
    <xf numFmtId="4" fontId="0" fillId="0" borderId="0" xfId="0" applyNumberFormat="1" applyAlignment="1">
      <alignment horizontal="center" vertical="center" wrapText="1"/>
    </xf>
    <xf numFmtId="0" fontId="32" fillId="0" borderId="0" xfId="0" applyFont="1" applyAlignment="1">
      <alignment horizontal="left" vertical="center"/>
    </xf>
    <xf numFmtId="4" fontId="0" fillId="0" borderId="1" xfId="0" applyNumberFormat="1" applyBorder="1" applyAlignment="1">
      <alignment horizontal="center" vertical="center" wrapText="1"/>
    </xf>
    <xf numFmtId="4" fontId="0" fillId="0" borderId="1" xfId="0" applyNumberFormat="1" applyBorder="1" applyAlignment="1">
      <alignment horizontal="center" vertical="center"/>
    </xf>
    <xf numFmtId="0" fontId="0" fillId="0" borderId="7" xfId="0" applyBorder="1" applyAlignment="1">
      <alignment horizontal="left" vertical="center" wrapText="1"/>
    </xf>
    <xf numFmtId="0" fontId="19" fillId="4" borderId="1" xfId="0" applyFont="1" applyFill="1" applyBorder="1" applyAlignment="1">
      <alignment horizontal="center" vertical="center" wrapText="1"/>
    </xf>
    <xf numFmtId="0" fontId="0" fillId="11" borderId="8" xfId="0" applyFill="1" applyBorder="1" applyAlignment="1">
      <alignment horizontal="center" vertical="center" wrapText="1"/>
    </xf>
    <xf numFmtId="0" fontId="27" fillId="0" borderId="0" xfId="0" applyFont="1" applyAlignment="1">
      <alignment horizontal="center" vertical="center" wrapText="1"/>
    </xf>
    <xf numFmtId="0" fontId="20" fillId="9" borderId="10" xfId="0" applyFont="1" applyFill="1" applyBorder="1" applyAlignment="1">
      <alignment horizontal="left" vertical="center"/>
    </xf>
    <xf numFmtId="0" fontId="19" fillId="0" borderId="0" xfId="0" applyFont="1" applyAlignment="1">
      <alignment horizontal="center" vertical="center" wrapText="1"/>
    </xf>
    <xf numFmtId="0" fontId="28" fillId="0" borderId="0" xfId="629" applyNumberFormat="1" applyFont="1"/>
    <xf numFmtId="0" fontId="19" fillId="0" borderId="0" xfId="0" applyFont="1" applyAlignment="1">
      <alignment horizontal="right" vertical="center"/>
    </xf>
    <xf numFmtId="0" fontId="0" fillId="11" borderId="8" xfId="1" applyFont="1" applyFill="1" applyBorder="1" applyAlignment="1">
      <alignment horizontal="center" vertical="center" wrapText="1"/>
    </xf>
    <xf numFmtId="0" fontId="29" fillId="0" borderId="0" xfId="0" applyFont="1" applyAlignment="1">
      <alignment vertical="center"/>
    </xf>
    <xf numFmtId="0" fontId="19" fillId="4" borderId="7" xfId="0" applyFont="1" applyFill="1" applyBorder="1" applyAlignment="1">
      <alignment horizontal="center" vertical="center" wrapText="1"/>
    </xf>
    <xf numFmtId="4" fontId="0" fillId="0" borderId="7" xfId="1" applyNumberFormat="1" applyFont="1" applyBorder="1" applyAlignment="1" applyProtection="1">
      <alignment horizontal="center" vertical="center" wrapText="1"/>
      <protection locked="0"/>
    </xf>
    <xf numFmtId="4" fontId="0" fillId="0" borderId="7" xfId="0" applyNumberFormat="1" applyBorder="1" applyAlignment="1">
      <alignment horizontal="center" vertical="center" wrapText="1"/>
    </xf>
    <xf numFmtId="0" fontId="0" fillId="11" borderId="13" xfId="1" applyFont="1" applyFill="1" applyBorder="1" applyAlignment="1">
      <alignment horizontal="center" vertical="center" wrapText="1"/>
    </xf>
    <xf numFmtId="4" fontId="0" fillId="8" borderId="13" xfId="1" applyNumberFormat="1" applyFont="1" applyFill="1" applyBorder="1" applyAlignment="1">
      <alignment horizontal="center" vertical="center" wrapText="1"/>
    </xf>
    <xf numFmtId="0" fontId="19" fillId="9" borderId="8" xfId="0" applyFont="1" applyFill="1" applyBorder="1" applyAlignment="1">
      <alignment horizontal="center" vertical="center" wrapText="1"/>
    </xf>
    <xf numFmtId="0" fontId="0" fillId="0" borderId="8" xfId="0" applyBorder="1" applyAlignment="1">
      <alignment horizontal="center" vertical="center" wrapText="1"/>
    </xf>
    <xf numFmtId="0" fontId="0" fillId="0" borderId="8" xfId="0" applyBorder="1" applyAlignment="1">
      <alignment horizontal="left" vertical="center" wrapText="1"/>
    </xf>
    <xf numFmtId="4" fontId="0" fillId="0" borderId="8" xfId="0" applyNumberFormat="1" applyBorder="1" applyAlignment="1">
      <alignment horizontal="center" vertical="center" wrapText="1"/>
    </xf>
    <xf numFmtId="49" fontId="24" fillId="10" borderId="0" xfId="0" applyNumberFormat="1" applyFont="1" applyFill="1" applyAlignment="1">
      <alignment horizontal="left" vertical="top" wrapText="1"/>
    </xf>
    <xf numFmtId="0" fontId="22" fillId="0" borderId="0" xfId="0" applyFont="1" applyAlignment="1">
      <alignment horizontal="center" vertical="center"/>
    </xf>
    <xf numFmtId="165" fontId="24" fillId="7" borderId="0" xfId="0" applyNumberFormat="1" applyFont="1" applyFill="1" applyAlignment="1">
      <alignment horizontal="left" vertical="center"/>
    </xf>
    <xf numFmtId="49" fontId="24" fillId="8" borderId="0" xfId="0" applyNumberFormat="1" applyFont="1" applyFill="1" applyAlignment="1">
      <alignment horizontal="left" vertical="top" wrapText="1"/>
    </xf>
    <xf numFmtId="0" fontId="24" fillId="6" borderId="0" xfId="0" applyFont="1" applyFill="1" applyAlignment="1">
      <alignment horizontal="left" vertical="center"/>
    </xf>
    <xf numFmtId="49" fontId="24" fillId="5" borderId="0" xfId="0" applyNumberFormat="1" applyFont="1" applyFill="1" applyAlignment="1">
      <alignment horizontal="left" vertical="top" wrapText="1"/>
    </xf>
  </cellXfs>
  <cellStyles count="632">
    <cellStyle name="1 antraštė 2" xfId="15" xr:uid="{00000000-0005-0000-0000-000000000000}"/>
    <cellStyle name="2 antraštė 2" xfId="6" xr:uid="{00000000-0005-0000-0000-000001000000}"/>
    <cellStyle name="3 antraštė 2" xfId="12" xr:uid="{00000000-0005-0000-0000-000002000000}"/>
    <cellStyle name="4 antraštė 2" xfId="14" xr:uid="{00000000-0005-0000-0000-000003000000}"/>
    <cellStyle name="Aiškinamasis tekstas 2" xfId="5" xr:uid="{00000000-0005-0000-0000-000004000000}"/>
    <cellStyle name="Comma 2" xfId="3" xr:uid="{00000000-0005-0000-0000-000005000000}"/>
    <cellStyle name="Comma 2 2" xfId="9" xr:uid="{00000000-0005-0000-0000-000006000000}"/>
    <cellStyle name="Comma 2 3" xfId="325" xr:uid="{00000000-0005-0000-0000-000007000000}"/>
    <cellStyle name="Comma 3" xfId="619" xr:uid="{00000000-0005-0000-0000-000008000000}"/>
    <cellStyle name="Comma 4" xfId="621" xr:uid="{00000000-0005-0000-0000-000009000000}"/>
    <cellStyle name="Comma 4 2" xfId="631" xr:uid="{C2E5A901-BF1C-4A9B-98B0-A643A4B7D928}"/>
    <cellStyle name="Geras 2" xfId="16" xr:uid="{00000000-0005-0000-0000-00000A000000}"/>
    <cellStyle name="Hyperlink" xfId="629" builtinId="8"/>
    <cellStyle name="Įprastas 2" xfId="17" xr:uid="{00000000-0005-0000-0000-00000B000000}"/>
    <cellStyle name="Įprastas 2 2" xfId="18" xr:uid="{00000000-0005-0000-0000-00000C000000}"/>
    <cellStyle name="Įprastas 2 2 2" xfId="118" xr:uid="{00000000-0005-0000-0000-00000D000000}"/>
    <cellStyle name="Įprastas 2 2 2 2" xfId="152" xr:uid="{00000000-0005-0000-0000-00000E000000}"/>
    <cellStyle name="Įprastas 2 2 2 2 2" xfId="282" xr:uid="{00000000-0005-0000-0000-00000F000000}"/>
    <cellStyle name="Įprastas 2 2 2 2 2 2" xfId="600" xr:uid="{00000000-0005-0000-0000-000010000000}"/>
    <cellStyle name="Įprastas 2 2 2 2 3" xfId="470" xr:uid="{00000000-0005-0000-0000-000011000000}"/>
    <cellStyle name="Įprastas 2 2 2 3" xfId="247" xr:uid="{00000000-0005-0000-0000-000012000000}"/>
    <cellStyle name="Įprastas 2 2 2 3 2" xfId="565" xr:uid="{00000000-0005-0000-0000-000013000000}"/>
    <cellStyle name="Įprastas 2 2 2 4" xfId="435" xr:uid="{00000000-0005-0000-0000-000014000000}"/>
    <cellStyle name="Įprastas 2 2 3" xfId="620" xr:uid="{00000000-0005-0000-0000-000015000000}"/>
    <cellStyle name="Įprastas 2 3" xfId="55" xr:uid="{00000000-0005-0000-0000-000016000000}"/>
    <cellStyle name="Įprastas 2 3 2" xfId="184" xr:uid="{00000000-0005-0000-0000-000017000000}"/>
    <cellStyle name="Įprastas 2 3 2 2" xfId="502" xr:uid="{00000000-0005-0000-0000-000018000000}"/>
    <cellStyle name="Įprastas 2 3 3" xfId="372" xr:uid="{00000000-0005-0000-0000-000019000000}"/>
    <cellStyle name="Įprastas 2 4" xfId="85" xr:uid="{00000000-0005-0000-0000-00001A000000}"/>
    <cellStyle name="Įprastas 2 4 2" xfId="214" xr:uid="{00000000-0005-0000-0000-00001B000000}"/>
    <cellStyle name="Įprastas 2 4 2 2" xfId="532" xr:uid="{00000000-0005-0000-0000-00001C000000}"/>
    <cellStyle name="Įprastas 2 4 3" xfId="402" xr:uid="{00000000-0005-0000-0000-00001D000000}"/>
    <cellStyle name="Įprastas 2 5" xfId="119" xr:uid="{00000000-0005-0000-0000-00001E000000}"/>
    <cellStyle name="Įprastas 2 5 2" xfId="249" xr:uid="{00000000-0005-0000-0000-00001F000000}"/>
    <cellStyle name="Įprastas 2 5 2 2" xfId="567" xr:uid="{00000000-0005-0000-0000-000020000000}"/>
    <cellStyle name="Įprastas 2 5 3" xfId="437" xr:uid="{00000000-0005-0000-0000-000021000000}"/>
    <cellStyle name="Įprastas 2 6" xfId="154" xr:uid="{00000000-0005-0000-0000-000022000000}"/>
    <cellStyle name="Įprastas 2 6 2" xfId="472" xr:uid="{00000000-0005-0000-0000-000023000000}"/>
    <cellStyle name="Įprastas 2 7" xfId="342" xr:uid="{00000000-0005-0000-0000-000024000000}"/>
    <cellStyle name="Įspėjimo tekstas 2" xfId="19" xr:uid="{00000000-0005-0000-0000-000025000000}"/>
    <cellStyle name="Išvestis 2" xfId="4" xr:uid="{00000000-0005-0000-0000-000026000000}"/>
    <cellStyle name="Normal" xfId="0" builtinId="0"/>
    <cellStyle name="Normal 2" xfId="2" xr:uid="{00000000-0005-0000-0000-000028000000}"/>
    <cellStyle name="Normal 2 2" xfId="21" xr:uid="{00000000-0005-0000-0000-000029000000}"/>
    <cellStyle name="Normal 2 2 2" xfId="117" xr:uid="{00000000-0005-0000-0000-00002A000000}"/>
    <cellStyle name="Normal 2 2 2 2" xfId="151" xr:uid="{00000000-0005-0000-0000-00002B000000}"/>
    <cellStyle name="Normal 2 2 2 2 2" xfId="281" xr:uid="{00000000-0005-0000-0000-00002C000000}"/>
    <cellStyle name="Normal 2 2 2 2 2 2" xfId="599" xr:uid="{00000000-0005-0000-0000-00002D000000}"/>
    <cellStyle name="Normal 2 2 2 2 3" xfId="469" xr:uid="{00000000-0005-0000-0000-00002E000000}"/>
    <cellStyle name="Normal 2 2 2 3" xfId="246" xr:uid="{00000000-0005-0000-0000-00002F000000}"/>
    <cellStyle name="Normal 2 2 2 3 2" xfId="564" xr:uid="{00000000-0005-0000-0000-000030000000}"/>
    <cellStyle name="Normal 2 2 2 4" xfId="333" xr:uid="{00000000-0005-0000-0000-000031000000}"/>
    <cellStyle name="Normal 2 2 2 4 2" xfId="434" xr:uid="{00000000-0005-0000-0000-000032000000}"/>
    <cellStyle name="Normal 2 2 2 4 3" xfId="623" xr:uid="{00000000-0005-0000-0000-000033000000}"/>
    <cellStyle name="Normal 2 2 2 4 4" xfId="627" xr:uid="{00000000-0005-0000-0000-000034000000}"/>
    <cellStyle name="Normal 2 2 2 5" xfId="337" xr:uid="{00000000-0005-0000-0000-000035000000}"/>
    <cellStyle name="Normal 2 2 2 6" xfId="294" xr:uid="{00000000-0005-0000-0000-000036000000}"/>
    <cellStyle name="Normal 2 2 3" xfId="293" xr:uid="{00000000-0005-0000-0000-000037000000}"/>
    <cellStyle name="Normal 2 2 3 2" xfId="613" xr:uid="{00000000-0005-0000-0000-000038000000}"/>
    <cellStyle name="Normal 2 2 3 2 2" xfId="622" xr:uid="{00000000-0005-0000-0000-000039000000}"/>
    <cellStyle name="Normal 2 2 3 2 3" xfId="628" xr:uid="{00000000-0005-0000-0000-00003A000000}"/>
    <cellStyle name="Normal 2 2 3 3" xfId="615" xr:uid="{00000000-0005-0000-0000-00003B000000}"/>
    <cellStyle name="Normal 2 2 4" xfId="329" xr:uid="{00000000-0005-0000-0000-00003C000000}"/>
    <cellStyle name="Normal 2 2 5" xfId="334" xr:uid="{00000000-0005-0000-0000-00003D000000}"/>
    <cellStyle name="Normal 2 2 6" xfId="290" xr:uid="{00000000-0005-0000-0000-00003E000000}"/>
    <cellStyle name="Normal 2 3" xfId="56" xr:uid="{00000000-0005-0000-0000-00003F000000}"/>
    <cellStyle name="Normal 2 3 2" xfId="185" xr:uid="{00000000-0005-0000-0000-000040000000}"/>
    <cellStyle name="Normal 2 3 2 2" xfId="503" xr:uid="{00000000-0005-0000-0000-000041000000}"/>
    <cellStyle name="Normal 2 3 3" xfId="373" xr:uid="{00000000-0005-0000-0000-000042000000}"/>
    <cellStyle name="Normal 2 3 4" xfId="609" xr:uid="{00000000-0005-0000-0000-000043000000}"/>
    <cellStyle name="Normal 2 4" xfId="86" xr:uid="{00000000-0005-0000-0000-000044000000}"/>
    <cellStyle name="Normal 2 4 2" xfId="215" xr:uid="{00000000-0005-0000-0000-000045000000}"/>
    <cellStyle name="Normal 2 4 2 2" xfId="533" xr:uid="{00000000-0005-0000-0000-000046000000}"/>
    <cellStyle name="Normal 2 4 3" xfId="403" xr:uid="{00000000-0005-0000-0000-000047000000}"/>
    <cellStyle name="Normal 2 5" xfId="120" xr:uid="{00000000-0005-0000-0000-000048000000}"/>
    <cellStyle name="Normal 2 5 2" xfId="250" xr:uid="{00000000-0005-0000-0000-000049000000}"/>
    <cellStyle name="Normal 2 5 2 2" xfId="568" xr:uid="{00000000-0005-0000-0000-00004A000000}"/>
    <cellStyle name="Normal 2 5 3" xfId="438" xr:uid="{00000000-0005-0000-0000-00004B000000}"/>
    <cellStyle name="Normal 2 6" xfId="284" xr:uid="{00000000-0005-0000-0000-00004C000000}"/>
    <cellStyle name="Normal 2 7" xfId="155" xr:uid="{00000000-0005-0000-0000-00004D000000}"/>
    <cellStyle name="Normal 2 7 2" xfId="473" xr:uid="{00000000-0005-0000-0000-00004E000000}"/>
    <cellStyle name="Normal 2 8" xfId="20" xr:uid="{00000000-0005-0000-0000-00004F000000}"/>
    <cellStyle name="Normal 2 8 2" xfId="343" xr:uid="{00000000-0005-0000-0000-000050000000}"/>
    <cellStyle name="Normal 2 9" xfId="612" xr:uid="{00000000-0005-0000-0000-000051000000}"/>
    <cellStyle name="Normal 3" xfId="1" xr:uid="{00000000-0005-0000-0000-000052000000}"/>
    <cellStyle name="Normal 3 2" xfId="10" xr:uid="{00000000-0005-0000-0000-000053000000}"/>
    <cellStyle name="Normal 3 2 2" xfId="153" xr:uid="{00000000-0005-0000-0000-000054000000}"/>
    <cellStyle name="Normal 3 2 2 2" xfId="283" xr:uid="{00000000-0005-0000-0000-000055000000}"/>
    <cellStyle name="Normal 3 2 2 2 2" xfId="601" xr:uid="{00000000-0005-0000-0000-000056000000}"/>
    <cellStyle name="Normal 3 2 2 3" xfId="471" xr:uid="{00000000-0005-0000-0000-000057000000}"/>
    <cellStyle name="Normal 3 2 3" xfId="248" xr:uid="{00000000-0005-0000-0000-000058000000}"/>
    <cellStyle name="Normal 3 2 3 2" xfId="566" xr:uid="{00000000-0005-0000-0000-000059000000}"/>
    <cellStyle name="Normal 3 2 4" xfId="436" xr:uid="{00000000-0005-0000-0000-00005A000000}"/>
    <cellStyle name="Normal 3 3" xfId="7" xr:uid="{00000000-0005-0000-0000-00005B000000}"/>
    <cellStyle name="Normal 3 3 2" xfId="149" xr:uid="{00000000-0005-0000-0000-00005C000000}"/>
    <cellStyle name="Normal 3 3 2 2" xfId="279" xr:uid="{00000000-0005-0000-0000-00005D000000}"/>
    <cellStyle name="Normal 3 3 2 2 2" xfId="597" xr:uid="{00000000-0005-0000-0000-00005E000000}"/>
    <cellStyle name="Normal 3 3 2 3" xfId="467" xr:uid="{00000000-0005-0000-0000-00005F000000}"/>
    <cellStyle name="Normal 3 3 3" xfId="244" xr:uid="{00000000-0005-0000-0000-000060000000}"/>
    <cellStyle name="Normal 3 3 3 2" xfId="562" xr:uid="{00000000-0005-0000-0000-000061000000}"/>
    <cellStyle name="Normal 3 3 4" xfId="432" xr:uid="{00000000-0005-0000-0000-000062000000}"/>
    <cellStyle name="Normal 3 4" xfId="286" xr:uid="{00000000-0005-0000-0000-000063000000}"/>
    <cellStyle name="Normal 3 4 2" xfId="608" xr:uid="{00000000-0005-0000-0000-000064000000}"/>
    <cellStyle name="Normal 3 4 3" xfId="330" xr:uid="{00000000-0005-0000-0000-000065000000}"/>
    <cellStyle name="Normal 3 5" xfId="22" xr:uid="{00000000-0005-0000-0000-000066000000}"/>
    <cellStyle name="Normal 3 5 2" xfId="287" xr:uid="{00000000-0005-0000-0000-000067000000}"/>
    <cellStyle name="Normal 3 5 3" xfId="326" xr:uid="{00000000-0005-0000-0000-000068000000}"/>
    <cellStyle name="Normal 3 5 4" xfId="336" xr:uid="{00000000-0005-0000-0000-000069000000}"/>
    <cellStyle name="Normal 3 6" xfId="602" xr:uid="{00000000-0005-0000-0000-00006A000000}"/>
    <cellStyle name="Normal 3 7" xfId="610" xr:uid="{00000000-0005-0000-0000-00006B000000}"/>
    <cellStyle name="Normal 3 8" xfId="618" xr:uid="{00000000-0005-0000-0000-00006C000000}"/>
    <cellStyle name="Normal 3 8 2" xfId="630" xr:uid="{1D448AEA-38C8-41BA-AE68-EDF531D252F4}"/>
    <cellStyle name="Normal 3 9" xfId="624" xr:uid="{00000000-0005-0000-0000-00006D000000}"/>
    <cellStyle name="Normal 4" xfId="8" xr:uid="{00000000-0005-0000-0000-00006E000000}"/>
    <cellStyle name="Normal 4 2" xfId="11" xr:uid="{00000000-0005-0000-0000-00006F000000}"/>
    <cellStyle name="Normal 4 2 2" xfId="116" xr:uid="{00000000-0005-0000-0000-000070000000}"/>
    <cellStyle name="Normal 4 2 2 2" xfId="304" xr:uid="{00000000-0005-0000-0000-000071000000}"/>
    <cellStyle name="Normal 4 2 2 2 2" xfId="323" xr:uid="{00000000-0005-0000-0000-000072000000}"/>
    <cellStyle name="Normal 4 2 2 3" xfId="309" xr:uid="{00000000-0005-0000-0000-000073000000}"/>
    <cellStyle name="Normal 4 2 2 4" xfId="316" xr:uid="{00000000-0005-0000-0000-000074000000}"/>
    <cellStyle name="Normal 4 2 2 5" xfId="606" xr:uid="{00000000-0005-0000-0000-000075000000}"/>
    <cellStyle name="Normal 4 2 2 6" xfId="297" xr:uid="{00000000-0005-0000-0000-000076000000}"/>
    <cellStyle name="Normal 4 2 2 7" xfId="626" xr:uid="{00000000-0005-0000-0000-000077000000}"/>
    <cellStyle name="Normal 4 2 3" xfId="301" xr:uid="{00000000-0005-0000-0000-000078000000}"/>
    <cellStyle name="Normal 4 2 3 2" xfId="320" xr:uid="{00000000-0005-0000-0000-000079000000}"/>
    <cellStyle name="Normal 4 2 3 3" xfId="332" xr:uid="{00000000-0005-0000-0000-00007A000000}"/>
    <cellStyle name="Normal 4 2 4" xfId="306" xr:uid="{00000000-0005-0000-0000-00007B000000}"/>
    <cellStyle name="Normal 4 2 4 2" xfId="604" xr:uid="{00000000-0005-0000-0000-00007C000000}"/>
    <cellStyle name="Normal 4 2 5" xfId="313" xr:uid="{00000000-0005-0000-0000-00007D000000}"/>
    <cellStyle name="Normal 4 3" xfId="54" xr:uid="{00000000-0005-0000-0000-00007E000000}"/>
    <cellStyle name="Normal 4 3 2" xfId="298" xr:uid="{00000000-0005-0000-0000-00007F000000}"/>
    <cellStyle name="Normal 4 3 2 2" xfId="305" xr:uid="{00000000-0005-0000-0000-000080000000}"/>
    <cellStyle name="Normal 4 3 2 2 2" xfId="324" xr:uid="{00000000-0005-0000-0000-000081000000}"/>
    <cellStyle name="Normal 4 3 2 3" xfId="310" xr:uid="{00000000-0005-0000-0000-000082000000}"/>
    <cellStyle name="Normal 4 3 2 4" xfId="317" xr:uid="{00000000-0005-0000-0000-000083000000}"/>
    <cellStyle name="Normal 4 3 3" xfId="302" xr:uid="{00000000-0005-0000-0000-000084000000}"/>
    <cellStyle name="Normal 4 3 3 2" xfId="321" xr:uid="{00000000-0005-0000-0000-000085000000}"/>
    <cellStyle name="Normal 4 3 4" xfId="307" xr:uid="{00000000-0005-0000-0000-000086000000}"/>
    <cellStyle name="Normal 4 3 5" xfId="314" xr:uid="{00000000-0005-0000-0000-000087000000}"/>
    <cellStyle name="Normal 4 3 6" xfId="605" xr:uid="{00000000-0005-0000-0000-000088000000}"/>
    <cellStyle name="Normal 4 3 7" xfId="295" xr:uid="{00000000-0005-0000-0000-000089000000}"/>
    <cellStyle name="Normal 4 3 8" xfId="625" xr:uid="{00000000-0005-0000-0000-00008A000000}"/>
    <cellStyle name="Normal 4 4" xfId="292" xr:uid="{00000000-0005-0000-0000-00008B000000}"/>
    <cellStyle name="Normal 4 4 2" xfId="300" xr:uid="{00000000-0005-0000-0000-00008C000000}"/>
    <cellStyle name="Normal 4 4 2 2" xfId="319" xr:uid="{00000000-0005-0000-0000-00008D000000}"/>
    <cellStyle name="Normal 4 4 3" xfId="308" xr:uid="{00000000-0005-0000-0000-00008E000000}"/>
    <cellStyle name="Normal 4 4 4" xfId="312" xr:uid="{00000000-0005-0000-0000-00008F000000}"/>
    <cellStyle name="Normal 4 5" xfId="296" xr:uid="{00000000-0005-0000-0000-000090000000}"/>
    <cellStyle name="Normal 4 5 2" xfId="303" xr:uid="{00000000-0005-0000-0000-000091000000}"/>
    <cellStyle name="Normal 4 5 2 2" xfId="322" xr:uid="{00000000-0005-0000-0000-000092000000}"/>
    <cellStyle name="Normal 4 5 3" xfId="315" xr:uid="{00000000-0005-0000-0000-000093000000}"/>
    <cellStyle name="Normal 4 5 4" xfId="614" xr:uid="{00000000-0005-0000-0000-000094000000}"/>
    <cellStyle name="Normal 4 5 5" xfId="616" xr:uid="{00000000-0005-0000-0000-000095000000}"/>
    <cellStyle name="Normal 4 6" xfId="291" xr:uid="{00000000-0005-0000-0000-000096000000}"/>
    <cellStyle name="Normal 4 6 2" xfId="318" xr:uid="{00000000-0005-0000-0000-000097000000}"/>
    <cellStyle name="Normal 4 6 3" xfId="331" xr:uid="{00000000-0005-0000-0000-000098000000}"/>
    <cellStyle name="Normal 4 7" xfId="299" xr:uid="{00000000-0005-0000-0000-000099000000}"/>
    <cellStyle name="Normal 4 7 2" xfId="603" xr:uid="{00000000-0005-0000-0000-00009A000000}"/>
    <cellStyle name="Normal 4 8" xfId="289" xr:uid="{00000000-0005-0000-0000-00009B000000}"/>
    <cellStyle name="Normal 4 9" xfId="311" xr:uid="{00000000-0005-0000-0000-00009C000000}"/>
    <cellStyle name="Normal 5" xfId="115" xr:uid="{00000000-0005-0000-0000-00009D000000}"/>
    <cellStyle name="Normal 5 2" xfId="150" xr:uid="{00000000-0005-0000-0000-00009E000000}"/>
    <cellStyle name="Normal 5 2 2" xfId="280" xr:uid="{00000000-0005-0000-0000-00009F000000}"/>
    <cellStyle name="Normal 5 2 2 2" xfId="598" xr:uid="{00000000-0005-0000-0000-0000A0000000}"/>
    <cellStyle name="Normal 5 2 3" xfId="468" xr:uid="{00000000-0005-0000-0000-0000A1000000}"/>
    <cellStyle name="Normal 5 3" xfId="245" xr:uid="{00000000-0005-0000-0000-0000A2000000}"/>
    <cellStyle name="Normal 5 3 2" xfId="563" xr:uid="{00000000-0005-0000-0000-0000A3000000}"/>
    <cellStyle name="Normal 5 4" xfId="433" xr:uid="{00000000-0005-0000-0000-0000A4000000}"/>
    <cellStyle name="Normal 6" xfId="285" xr:uid="{00000000-0005-0000-0000-0000A5000000}"/>
    <cellStyle name="Normal 6 2" xfId="338" xr:uid="{00000000-0005-0000-0000-0000A6000000}"/>
    <cellStyle name="Normal 6 3" xfId="328" xr:uid="{00000000-0005-0000-0000-0000A7000000}"/>
    <cellStyle name="Normal 6 4" xfId="607" xr:uid="{00000000-0005-0000-0000-0000A8000000}"/>
    <cellStyle name="Normal 6 5" xfId="288" xr:uid="{00000000-0005-0000-0000-0000A9000000}"/>
    <cellStyle name="Normal 7" xfId="13" xr:uid="{00000000-0005-0000-0000-0000AA000000}"/>
    <cellStyle name="Normal 7 2" xfId="341" xr:uid="{00000000-0005-0000-0000-0000AB000000}"/>
    <cellStyle name="Normal 7 3" xfId="335" xr:uid="{00000000-0005-0000-0000-0000AC000000}"/>
    <cellStyle name="Normal 7 4" xfId="327" xr:uid="{00000000-0005-0000-0000-0000AD000000}"/>
    <cellStyle name="Normal 8" xfId="340" xr:uid="{00000000-0005-0000-0000-0000AE000000}"/>
    <cellStyle name="Normal 8 2" xfId="611" xr:uid="{00000000-0005-0000-0000-0000AF000000}"/>
    <cellStyle name="Normal 8 3" xfId="617" xr:uid="{00000000-0005-0000-0000-0000B0000000}"/>
    <cellStyle name="Normal 9" xfId="339" xr:uid="{00000000-0005-0000-0000-0000B1000000}"/>
    <cellStyle name="Paprastas 10" xfId="23" xr:uid="{00000000-0005-0000-0000-0000B2000000}"/>
    <cellStyle name="Paprastas 10 2" xfId="57" xr:uid="{00000000-0005-0000-0000-0000B3000000}"/>
    <cellStyle name="Paprastas 10 2 2" xfId="186" xr:uid="{00000000-0005-0000-0000-0000B4000000}"/>
    <cellStyle name="Paprastas 10 2 2 2" xfId="504" xr:uid="{00000000-0005-0000-0000-0000B5000000}"/>
    <cellStyle name="Paprastas 10 2 3" xfId="374" xr:uid="{00000000-0005-0000-0000-0000B6000000}"/>
    <cellStyle name="Paprastas 10 3" xfId="87" xr:uid="{00000000-0005-0000-0000-0000B7000000}"/>
    <cellStyle name="Paprastas 10 3 2" xfId="216" xr:uid="{00000000-0005-0000-0000-0000B8000000}"/>
    <cellStyle name="Paprastas 10 3 2 2" xfId="534" xr:uid="{00000000-0005-0000-0000-0000B9000000}"/>
    <cellStyle name="Paprastas 10 3 3" xfId="404" xr:uid="{00000000-0005-0000-0000-0000BA000000}"/>
    <cellStyle name="Paprastas 10 4" xfId="121" xr:uid="{00000000-0005-0000-0000-0000BB000000}"/>
    <cellStyle name="Paprastas 10 4 2" xfId="251" xr:uid="{00000000-0005-0000-0000-0000BC000000}"/>
    <cellStyle name="Paprastas 10 4 2 2" xfId="569" xr:uid="{00000000-0005-0000-0000-0000BD000000}"/>
    <cellStyle name="Paprastas 10 4 3" xfId="439" xr:uid="{00000000-0005-0000-0000-0000BE000000}"/>
    <cellStyle name="Paprastas 10 5" xfId="156" xr:uid="{00000000-0005-0000-0000-0000BF000000}"/>
    <cellStyle name="Paprastas 10 5 2" xfId="474" xr:uid="{00000000-0005-0000-0000-0000C0000000}"/>
    <cellStyle name="Paprastas 10 6" xfId="344" xr:uid="{00000000-0005-0000-0000-0000C1000000}"/>
    <cellStyle name="Paprastas 13" xfId="24" xr:uid="{00000000-0005-0000-0000-0000C2000000}"/>
    <cellStyle name="Paprastas 13 2" xfId="58" xr:uid="{00000000-0005-0000-0000-0000C3000000}"/>
    <cellStyle name="Paprastas 13 2 2" xfId="187" xr:uid="{00000000-0005-0000-0000-0000C4000000}"/>
    <cellStyle name="Paprastas 13 2 2 2" xfId="505" xr:uid="{00000000-0005-0000-0000-0000C5000000}"/>
    <cellStyle name="Paprastas 13 2 3" xfId="375" xr:uid="{00000000-0005-0000-0000-0000C6000000}"/>
    <cellStyle name="Paprastas 13 3" xfId="88" xr:uid="{00000000-0005-0000-0000-0000C7000000}"/>
    <cellStyle name="Paprastas 13 3 2" xfId="217" xr:uid="{00000000-0005-0000-0000-0000C8000000}"/>
    <cellStyle name="Paprastas 13 3 2 2" xfId="535" xr:uid="{00000000-0005-0000-0000-0000C9000000}"/>
    <cellStyle name="Paprastas 13 3 3" xfId="405" xr:uid="{00000000-0005-0000-0000-0000CA000000}"/>
    <cellStyle name="Paprastas 13 4" xfId="122" xr:uid="{00000000-0005-0000-0000-0000CB000000}"/>
    <cellStyle name="Paprastas 13 4 2" xfId="252" xr:uid="{00000000-0005-0000-0000-0000CC000000}"/>
    <cellStyle name="Paprastas 13 4 2 2" xfId="570" xr:uid="{00000000-0005-0000-0000-0000CD000000}"/>
    <cellStyle name="Paprastas 13 4 3" xfId="440" xr:uid="{00000000-0005-0000-0000-0000CE000000}"/>
    <cellStyle name="Paprastas 13 5" xfId="157" xr:uid="{00000000-0005-0000-0000-0000CF000000}"/>
    <cellStyle name="Paprastas 13 5 2" xfId="475" xr:uid="{00000000-0005-0000-0000-0000D0000000}"/>
    <cellStyle name="Paprastas 13 6" xfId="345" xr:uid="{00000000-0005-0000-0000-0000D1000000}"/>
    <cellStyle name="Paprastas 15" xfId="25" xr:uid="{00000000-0005-0000-0000-0000D2000000}"/>
    <cellStyle name="Paprastas 15 2" xfId="59" xr:uid="{00000000-0005-0000-0000-0000D3000000}"/>
    <cellStyle name="Paprastas 15 2 2" xfId="188" xr:uid="{00000000-0005-0000-0000-0000D4000000}"/>
    <cellStyle name="Paprastas 15 2 2 2" xfId="506" xr:uid="{00000000-0005-0000-0000-0000D5000000}"/>
    <cellStyle name="Paprastas 15 2 3" xfId="376" xr:uid="{00000000-0005-0000-0000-0000D6000000}"/>
    <cellStyle name="Paprastas 15 3" xfId="89" xr:uid="{00000000-0005-0000-0000-0000D7000000}"/>
    <cellStyle name="Paprastas 15 3 2" xfId="218" xr:uid="{00000000-0005-0000-0000-0000D8000000}"/>
    <cellStyle name="Paprastas 15 3 2 2" xfId="536" xr:uid="{00000000-0005-0000-0000-0000D9000000}"/>
    <cellStyle name="Paprastas 15 3 3" xfId="406" xr:uid="{00000000-0005-0000-0000-0000DA000000}"/>
    <cellStyle name="Paprastas 15 4" xfId="123" xr:uid="{00000000-0005-0000-0000-0000DB000000}"/>
    <cellStyle name="Paprastas 15 4 2" xfId="253" xr:uid="{00000000-0005-0000-0000-0000DC000000}"/>
    <cellStyle name="Paprastas 15 4 2 2" xfId="571" xr:uid="{00000000-0005-0000-0000-0000DD000000}"/>
    <cellStyle name="Paprastas 15 4 3" xfId="441" xr:uid="{00000000-0005-0000-0000-0000DE000000}"/>
    <cellStyle name="Paprastas 15 5" xfId="158" xr:uid="{00000000-0005-0000-0000-0000DF000000}"/>
    <cellStyle name="Paprastas 15 5 2" xfId="476" xr:uid="{00000000-0005-0000-0000-0000E0000000}"/>
    <cellStyle name="Paprastas 15 6" xfId="346" xr:uid="{00000000-0005-0000-0000-0000E1000000}"/>
    <cellStyle name="Paprastas 16" xfId="26" xr:uid="{00000000-0005-0000-0000-0000E2000000}"/>
    <cellStyle name="Paprastas 16 2" xfId="60" xr:uid="{00000000-0005-0000-0000-0000E3000000}"/>
    <cellStyle name="Paprastas 16 2 2" xfId="189" xr:uid="{00000000-0005-0000-0000-0000E4000000}"/>
    <cellStyle name="Paprastas 16 2 2 2" xfId="507" xr:uid="{00000000-0005-0000-0000-0000E5000000}"/>
    <cellStyle name="Paprastas 16 2 3" xfId="377" xr:uid="{00000000-0005-0000-0000-0000E6000000}"/>
    <cellStyle name="Paprastas 16 3" xfId="90" xr:uid="{00000000-0005-0000-0000-0000E7000000}"/>
    <cellStyle name="Paprastas 16 3 2" xfId="219" xr:uid="{00000000-0005-0000-0000-0000E8000000}"/>
    <cellStyle name="Paprastas 16 3 2 2" xfId="537" xr:uid="{00000000-0005-0000-0000-0000E9000000}"/>
    <cellStyle name="Paprastas 16 3 3" xfId="407" xr:uid="{00000000-0005-0000-0000-0000EA000000}"/>
    <cellStyle name="Paprastas 16 4" xfId="124" xr:uid="{00000000-0005-0000-0000-0000EB000000}"/>
    <cellStyle name="Paprastas 16 4 2" xfId="254" xr:uid="{00000000-0005-0000-0000-0000EC000000}"/>
    <cellStyle name="Paprastas 16 4 2 2" xfId="572" xr:uid="{00000000-0005-0000-0000-0000ED000000}"/>
    <cellStyle name="Paprastas 16 4 3" xfId="442" xr:uid="{00000000-0005-0000-0000-0000EE000000}"/>
    <cellStyle name="Paprastas 16 5" xfId="159" xr:uid="{00000000-0005-0000-0000-0000EF000000}"/>
    <cellStyle name="Paprastas 16 5 2" xfId="477" xr:uid="{00000000-0005-0000-0000-0000F0000000}"/>
    <cellStyle name="Paprastas 16 6" xfId="347" xr:uid="{00000000-0005-0000-0000-0000F1000000}"/>
    <cellStyle name="Paprastas 18" xfId="27" xr:uid="{00000000-0005-0000-0000-0000F2000000}"/>
    <cellStyle name="Paprastas 18 2" xfId="61" xr:uid="{00000000-0005-0000-0000-0000F3000000}"/>
    <cellStyle name="Paprastas 18 2 2" xfId="190" xr:uid="{00000000-0005-0000-0000-0000F4000000}"/>
    <cellStyle name="Paprastas 18 2 2 2" xfId="508" xr:uid="{00000000-0005-0000-0000-0000F5000000}"/>
    <cellStyle name="Paprastas 18 2 3" xfId="378" xr:uid="{00000000-0005-0000-0000-0000F6000000}"/>
    <cellStyle name="Paprastas 18 3" xfId="91" xr:uid="{00000000-0005-0000-0000-0000F7000000}"/>
    <cellStyle name="Paprastas 18 3 2" xfId="220" xr:uid="{00000000-0005-0000-0000-0000F8000000}"/>
    <cellStyle name="Paprastas 18 3 2 2" xfId="538" xr:uid="{00000000-0005-0000-0000-0000F9000000}"/>
    <cellStyle name="Paprastas 18 3 3" xfId="408" xr:uid="{00000000-0005-0000-0000-0000FA000000}"/>
    <cellStyle name="Paprastas 18 4" xfId="125" xr:uid="{00000000-0005-0000-0000-0000FB000000}"/>
    <cellStyle name="Paprastas 18 4 2" xfId="255" xr:uid="{00000000-0005-0000-0000-0000FC000000}"/>
    <cellStyle name="Paprastas 18 4 2 2" xfId="573" xr:uid="{00000000-0005-0000-0000-0000FD000000}"/>
    <cellStyle name="Paprastas 18 4 3" xfId="443" xr:uid="{00000000-0005-0000-0000-0000FE000000}"/>
    <cellStyle name="Paprastas 18 5" xfId="160" xr:uid="{00000000-0005-0000-0000-0000FF000000}"/>
    <cellStyle name="Paprastas 18 5 2" xfId="478" xr:uid="{00000000-0005-0000-0000-000000010000}"/>
    <cellStyle name="Paprastas 18 6" xfId="348" xr:uid="{00000000-0005-0000-0000-000001010000}"/>
    <cellStyle name="Paprastas 2" xfId="28" xr:uid="{00000000-0005-0000-0000-000002010000}"/>
    <cellStyle name="Paprastas 2 2" xfId="62" xr:uid="{00000000-0005-0000-0000-000003010000}"/>
    <cellStyle name="Paprastas 2 2 2" xfId="191" xr:uid="{00000000-0005-0000-0000-000004010000}"/>
    <cellStyle name="Paprastas 2 2 2 2" xfId="509" xr:uid="{00000000-0005-0000-0000-000005010000}"/>
    <cellStyle name="Paprastas 2 2 3" xfId="379" xr:uid="{00000000-0005-0000-0000-000006010000}"/>
    <cellStyle name="Paprastas 2 3" xfId="92" xr:uid="{00000000-0005-0000-0000-000007010000}"/>
    <cellStyle name="Paprastas 2 3 2" xfId="221" xr:uid="{00000000-0005-0000-0000-000008010000}"/>
    <cellStyle name="Paprastas 2 3 2 2" xfId="539" xr:uid="{00000000-0005-0000-0000-000009010000}"/>
    <cellStyle name="Paprastas 2 3 3" xfId="409" xr:uid="{00000000-0005-0000-0000-00000A010000}"/>
    <cellStyle name="Paprastas 2 4" xfId="126" xr:uid="{00000000-0005-0000-0000-00000B010000}"/>
    <cellStyle name="Paprastas 2 4 2" xfId="256" xr:uid="{00000000-0005-0000-0000-00000C010000}"/>
    <cellStyle name="Paprastas 2 4 2 2" xfId="574" xr:uid="{00000000-0005-0000-0000-00000D010000}"/>
    <cellStyle name="Paprastas 2 4 3" xfId="444" xr:uid="{00000000-0005-0000-0000-00000E010000}"/>
    <cellStyle name="Paprastas 2 5" xfId="161" xr:uid="{00000000-0005-0000-0000-00000F010000}"/>
    <cellStyle name="Paprastas 2 5 2" xfId="479" xr:uid="{00000000-0005-0000-0000-000010010000}"/>
    <cellStyle name="Paprastas 2 6" xfId="349" xr:uid="{00000000-0005-0000-0000-000011010000}"/>
    <cellStyle name="Paprastas 3" xfId="29" xr:uid="{00000000-0005-0000-0000-000012010000}"/>
    <cellStyle name="Paprastas 3 2" xfId="63" xr:uid="{00000000-0005-0000-0000-000013010000}"/>
    <cellStyle name="Paprastas 3 2 2" xfId="192" xr:uid="{00000000-0005-0000-0000-000014010000}"/>
    <cellStyle name="Paprastas 3 2 2 2" xfId="510" xr:uid="{00000000-0005-0000-0000-000015010000}"/>
    <cellStyle name="Paprastas 3 2 3" xfId="380" xr:uid="{00000000-0005-0000-0000-000016010000}"/>
    <cellStyle name="Paprastas 3 3" xfId="93" xr:uid="{00000000-0005-0000-0000-000017010000}"/>
    <cellStyle name="Paprastas 3 3 2" xfId="222" xr:uid="{00000000-0005-0000-0000-000018010000}"/>
    <cellStyle name="Paprastas 3 3 2 2" xfId="540" xr:uid="{00000000-0005-0000-0000-000019010000}"/>
    <cellStyle name="Paprastas 3 3 3" xfId="410" xr:uid="{00000000-0005-0000-0000-00001A010000}"/>
    <cellStyle name="Paprastas 3 4" xfId="127" xr:uid="{00000000-0005-0000-0000-00001B010000}"/>
    <cellStyle name="Paprastas 3 4 2" xfId="257" xr:uid="{00000000-0005-0000-0000-00001C010000}"/>
    <cellStyle name="Paprastas 3 4 2 2" xfId="575" xr:uid="{00000000-0005-0000-0000-00001D010000}"/>
    <cellStyle name="Paprastas 3 4 3" xfId="445" xr:uid="{00000000-0005-0000-0000-00001E010000}"/>
    <cellStyle name="Paprastas 3 5" xfId="162" xr:uid="{00000000-0005-0000-0000-00001F010000}"/>
    <cellStyle name="Paprastas 3 5 2" xfId="480" xr:uid="{00000000-0005-0000-0000-000020010000}"/>
    <cellStyle name="Paprastas 3 6" xfId="350" xr:uid="{00000000-0005-0000-0000-000021010000}"/>
    <cellStyle name="Paprastas 42" xfId="30" xr:uid="{00000000-0005-0000-0000-000022010000}"/>
    <cellStyle name="Paprastas 42 2" xfId="64" xr:uid="{00000000-0005-0000-0000-000023010000}"/>
    <cellStyle name="Paprastas 42 2 2" xfId="193" xr:uid="{00000000-0005-0000-0000-000024010000}"/>
    <cellStyle name="Paprastas 42 2 2 2" xfId="511" xr:uid="{00000000-0005-0000-0000-000025010000}"/>
    <cellStyle name="Paprastas 42 2 3" xfId="381" xr:uid="{00000000-0005-0000-0000-000026010000}"/>
    <cellStyle name="Paprastas 42 3" xfId="94" xr:uid="{00000000-0005-0000-0000-000027010000}"/>
    <cellStyle name="Paprastas 42 3 2" xfId="223" xr:uid="{00000000-0005-0000-0000-000028010000}"/>
    <cellStyle name="Paprastas 42 3 2 2" xfId="541" xr:uid="{00000000-0005-0000-0000-000029010000}"/>
    <cellStyle name="Paprastas 42 3 3" xfId="411" xr:uid="{00000000-0005-0000-0000-00002A010000}"/>
    <cellStyle name="Paprastas 42 4" xfId="128" xr:uid="{00000000-0005-0000-0000-00002B010000}"/>
    <cellStyle name="Paprastas 42 4 2" xfId="258" xr:uid="{00000000-0005-0000-0000-00002C010000}"/>
    <cellStyle name="Paprastas 42 4 2 2" xfId="576" xr:uid="{00000000-0005-0000-0000-00002D010000}"/>
    <cellStyle name="Paprastas 42 4 3" xfId="446" xr:uid="{00000000-0005-0000-0000-00002E010000}"/>
    <cellStyle name="Paprastas 42 5" xfId="163" xr:uid="{00000000-0005-0000-0000-00002F010000}"/>
    <cellStyle name="Paprastas 42 5 2" xfId="481" xr:uid="{00000000-0005-0000-0000-000030010000}"/>
    <cellStyle name="Paprastas 42 6" xfId="351" xr:uid="{00000000-0005-0000-0000-000031010000}"/>
    <cellStyle name="Paprastas 6" xfId="31" xr:uid="{00000000-0005-0000-0000-000032010000}"/>
    <cellStyle name="Paprastas 6 2" xfId="65" xr:uid="{00000000-0005-0000-0000-000033010000}"/>
    <cellStyle name="Paprastas 6 2 2" xfId="194" xr:uid="{00000000-0005-0000-0000-000034010000}"/>
    <cellStyle name="Paprastas 6 2 2 2" xfId="512" xr:uid="{00000000-0005-0000-0000-000035010000}"/>
    <cellStyle name="Paprastas 6 2 3" xfId="382" xr:uid="{00000000-0005-0000-0000-000036010000}"/>
    <cellStyle name="Paprastas 6 3" xfId="95" xr:uid="{00000000-0005-0000-0000-000037010000}"/>
    <cellStyle name="Paprastas 6 3 2" xfId="224" xr:uid="{00000000-0005-0000-0000-000038010000}"/>
    <cellStyle name="Paprastas 6 3 2 2" xfId="542" xr:uid="{00000000-0005-0000-0000-000039010000}"/>
    <cellStyle name="Paprastas 6 3 3" xfId="412" xr:uid="{00000000-0005-0000-0000-00003A010000}"/>
    <cellStyle name="Paprastas 6 4" xfId="129" xr:uid="{00000000-0005-0000-0000-00003B010000}"/>
    <cellStyle name="Paprastas 6 4 2" xfId="259" xr:uid="{00000000-0005-0000-0000-00003C010000}"/>
    <cellStyle name="Paprastas 6 4 2 2" xfId="577" xr:uid="{00000000-0005-0000-0000-00003D010000}"/>
    <cellStyle name="Paprastas 6 4 3" xfId="447" xr:uid="{00000000-0005-0000-0000-00003E010000}"/>
    <cellStyle name="Paprastas 6 5" xfId="164" xr:uid="{00000000-0005-0000-0000-00003F010000}"/>
    <cellStyle name="Paprastas 6 5 2" xfId="482" xr:uid="{00000000-0005-0000-0000-000040010000}"/>
    <cellStyle name="Paprastas 6 6" xfId="352" xr:uid="{00000000-0005-0000-0000-000041010000}"/>
    <cellStyle name="Paprastas 7" xfId="32" xr:uid="{00000000-0005-0000-0000-000042010000}"/>
    <cellStyle name="Paprastas 7 2" xfId="66" xr:uid="{00000000-0005-0000-0000-000043010000}"/>
    <cellStyle name="Paprastas 7 2 2" xfId="195" xr:uid="{00000000-0005-0000-0000-000044010000}"/>
    <cellStyle name="Paprastas 7 2 2 2" xfId="513" xr:uid="{00000000-0005-0000-0000-000045010000}"/>
    <cellStyle name="Paprastas 7 2 3" xfId="383" xr:uid="{00000000-0005-0000-0000-000046010000}"/>
    <cellStyle name="Paprastas 7 3" xfId="96" xr:uid="{00000000-0005-0000-0000-000047010000}"/>
    <cellStyle name="Paprastas 7 3 2" xfId="225" xr:uid="{00000000-0005-0000-0000-000048010000}"/>
    <cellStyle name="Paprastas 7 3 2 2" xfId="543" xr:uid="{00000000-0005-0000-0000-000049010000}"/>
    <cellStyle name="Paprastas 7 3 3" xfId="413" xr:uid="{00000000-0005-0000-0000-00004A010000}"/>
    <cellStyle name="Paprastas 7 4" xfId="130" xr:uid="{00000000-0005-0000-0000-00004B010000}"/>
    <cellStyle name="Paprastas 7 4 2" xfId="260" xr:uid="{00000000-0005-0000-0000-00004C010000}"/>
    <cellStyle name="Paprastas 7 4 2 2" xfId="578" xr:uid="{00000000-0005-0000-0000-00004D010000}"/>
    <cellStyle name="Paprastas 7 4 3" xfId="448" xr:uid="{00000000-0005-0000-0000-00004E010000}"/>
    <cellStyle name="Paprastas 7 5" xfId="165" xr:uid="{00000000-0005-0000-0000-00004F010000}"/>
    <cellStyle name="Paprastas 7 5 2" xfId="483" xr:uid="{00000000-0005-0000-0000-000050010000}"/>
    <cellStyle name="Paprastas 7 6" xfId="353" xr:uid="{00000000-0005-0000-0000-000051010000}"/>
    <cellStyle name="Paprastas 71" xfId="33" xr:uid="{00000000-0005-0000-0000-000052010000}"/>
    <cellStyle name="Paprastas 71 2" xfId="67" xr:uid="{00000000-0005-0000-0000-000053010000}"/>
    <cellStyle name="Paprastas 71 2 2" xfId="196" xr:uid="{00000000-0005-0000-0000-000054010000}"/>
    <cellStyle name="Paprastas 71 2 2 2" xfId="514" xr:uid="{00000000-0005-0000-0000-000055010000}"/>
    <cellStyle name="Paprastas 71 2 3" xfId="384" xr:uid="{00000000-0005-0000-0000-000056010000}"/>
    <cellStyle name="Paprastas 71 3" xfId="97" xr:uid="{00000000-0005-0000-0000-000057010000}"/>
    <cellStyle name="Paprastas 71 3 2" xfId="226" xr:uid="{00000000-0005-0000-0000-000058010000}"/>
    <cellStyle name="Paprastas 71 3 2 2" xfId="544" xr:uid="{00000000-0005-0000-0000-000059010000}"/>
    <cellStyle name="Paprastas 71 3 3" xfId="414" xr:uid="{00000000-0005-0000-0000-00005A010000}"/>
    <cellStyle name="Paprastas 71 4" xfId="131" xr:uid="{00000000-0005-0000-0000-00005B010000}"/>
    <cellStyle name="Paprastas 71 4 2" xfId="261" xr:uid="{00000000-0005-0000-0000-00005C010000}"/>
    <cellStyle name="Paprastas 71 4 2 2" xfId="579" xr:uid="{00000000-0005-0000-0000-00005D010000}"/>
    <cellStyle name="Paprastas 71 4 3" xfId="449" xr:uid="{00000000-0005-0000-0000-00005E010000}"/>
    <cellStyle name="Paprastas 71 5" xfId="166" xr:uid="{00000000-0005-0000-0000-00005F010000}"/>
    <cellStyle name="Paprastas 71 5 2" xfId="484" xr:uid="{00000000-0005-0000-0000-000060010000}"/>
    <cellStyle name="Paprastas 71 6" xfId="354" xr:uid="{00000000-0005-0000-0000-000061010000}"/>
    <cellStyle name="Paprastas 72" xfId="34" xr:uid="{00000000-0005-0000-0000-000062010000}"/>
    <cellStyle name="Paprastas 72 2" xfId="68" xr:uid="{00000000-0005-0000-0000-000063010000}"/>
    <cellStyle name="Paprastas 72 2 2" xfId="197" xr:uid="{00000000-0005-0000-0000-000064010000}"/>
    <cellStyle name="Paprastas 72 2 2 2" xfId="515" xr:uid="{00000000-0005-0000-0000-000065010000}"/>
    <cellStyle name="Paprastas 72 2 3" xfId="385" xr:uid="{00000000-0005-0000-0000-000066010000}"/>
    <cellStyle name="Paprastas 72 3" xfId="98" xr:uid="{00000000-0005-0000-0000-000067010000}"/>
    <cellStyle name="Paprastas 72 3 2" xfId="227" xr:uid="{00000000-0005-0000-0000-000068010000}"/>
    <cellStyle name="Paprastas 72 3 2 2" xfId="545" xr:uid="{00000000-0005-0000-0000-000069010000}"/>
    <cellStyle name="Paprastas 72 3 3" xfId="415" xr:uid="{00000000-0005-0000-0000-00006A010000}"/>
    <cellStyle name="Paprastas 72 4" xfId="132" xr:uid="{00000000-0005-0000-0000-00006B010000}"/>
    <cellStyle name="Paprastas 72 4 2" xfId="262" xr:uid="{00000000-0005-0000-0000-00006C010000}"/>
    <cellStyle name="Paprastas 72 4 2 2" xfId="580" xr:uid="{00000000-0005-0000-0000-00006D010000}"/>
    <cellStyle name="Paprastas 72 4 3" xfId="450" xr:uid="{00000000-0005-0000-0000-00006E010000}"/>
    <cellStyle name="Paprastas 72 5" xfId="167" xr:uid="{00000000-0005-0000-0000-00006F010000}"/>
    <cellStyle name="Paprastas 72 5 2" xfId="485" xr:uid="{00000000-0005-0000-0000-000070010000}"/>
    <cellStyle name="Paprastas 72 6" xfId="355" xr:uid="{00000000-0005-0000-0000-000071010000}"/>
    <cellStyle name="Paprastas 73" xfId="35" xr:uid="{00000000-0005-0000-0000-000072010000}"/>
    <cellStyle name="Paprastas 73 2" xfId="69" xr:uid="{00000000-0005-0000-0000-000073010000}"/>
    <cellStyle name="Paprastas 73 2 2" xfId="198" xr:uid="{00000000-0005-0000-0000-000074010000}"/>
    <cellStyle name="Paprastas 73 2 2 2" xfId="516" xr:uid="{00000000-0005-0000-0000-000075010000}"/>
    <cellStyle name="Paprastas 73 2 3" xfId="386" xr:uid="{00000000-0005-0000-0000-000076010000}"/>
    <cellStyle name="Paprastas 73 3" xfId="99" xr:uid="{00000000-0005-0000-0000-000077010000}"/>
    <cellStyle name="Paprastas 73 3 2" xfId="228" xr:uid="{00000000-0005-0000-0000-000078010000}"/>
    <cellStyle name="Paprastas 73 3 2 2" xfId="546" xr:uid="{00000000-0005-0000-0000-000079010000}"/>
    <cellStyle name="Paprastas 73 3 3" xfId="416" xr:uid="{00000000-0005-0000-0000-00007A010000}"/>
    <cellStyle name="Paprastas 73 4" xfId="133" xr:uid="{00000000-0005-0000-0000-00007B010000}"/>
    <cellStyle name="Paprastas 73 4 2" xfId="263" xr:uid="{00000000-0005-0000-0000-00007C010000}"/>
    <cellStyle name="Paprastas 73 4 2 2" xfId="581" xr:uid="{00000000-0005-0000-0000-00007D010000}"/>
    <cellStyle name="Paprastas 73 4 3" xfId="451" xr:uid="{00000000-0005-0000-0000-00007E010000}"/>
    <cellStyle name="Paprastas 73 5" xfId="168" xr:uid="{00000000-0005-0000-0000-00007F010000}"/>
    <cellStyle name="Paprastas 73 5 2" xfId="486" xr:uid="{00000000-0005-0000-0000-000080010000}"/>
    <cellStyle name="Paprastas 73 6" xfId="356" xr:uid="{00000000-0005-0000-0000-000081010000}"/>
    <cellStyle name="Paprastas 74" xfId="36" xr:uid="{00000000-0005-0000-0000-000082010000}"/>
    <cellStyle name="Paprastas 74 2" xfId="70" xr:uid="{00000000-0005-0000-0000-000083010000}"/>
    <cellStyle name="Paprastas 74 2 2" xfId="199" xr:uid="{00000000-0005-0000-0000-000084010000}"/>
    <cellStyle name="Paprastas 74 2 2 2" xfId="517" xr:uid="{00000000-0005-0000-0000-000085010000}"/>
    <cellStyle name="Paprastas 74 2 3" xfId="387" xr:uid="{00000000-0005-0000-0000-000086010000}"/>
    <cellStyle name="Paprastas 74 3" xfId="100" xr:uid="{00000000-0005-0000-0000-000087010000}"/>
    <cellStyle name="Paprastas 74 3 2" xfId="229" xr:uid="{00000000-0005-0000-0000-000088010000}"/>
    <cellStyle name="Paprastas 74 3 2 2" xfId="547" xr:uid="{00000000-0005-0000-0000-000089010000}"/>
    <cellStyle name="Paprastas 74 3 3" xfId="417" xr:uid="{00000000-0005-0000-0000-00008A010000}"/>
    <cellStyle name="Paprastas 74 4" xfId="134" xr:uid="{00000000-0005-0000-0000-00008B010000}"/>
    <cellStyle name="Paprastas 74 4 2" xfId="264" xr:uid="{00000000-0005-0000-0000-00008C010000}"/>
    <cellStyle name="Paprastas 74 4 2 2" xfId="582" xr:uid="{00000000-0005-0000-0000-00008D010000}"/>
    <cellStyle name="Paprastas 74 4 3" xfId="452" xr:uid="{00000000-0005-0000-0000-00008E010000}"/>
    <cellStyle name="Paprastas 74 5" xfId="169" xr:uid="{00000000-0005-0000-0000-00008F010000}"/>
    <cellStyle name="Paprastas 74 5 2" xfId="487" xr:uid="{00000000-0005-0000-0000-000090010000}"/>
    <cellStyle name="Paprastas 74 6" xfId="357" xr:uid="{00000000-0005-0000-0000-000091010000}"/>
    <cellStyle name="Paprastas 75" xfId="37" xr:uid="{00000000-0005-0000-0000-000092010000}"/>
    <cellStyle name="Paprastas 75 2" xfId="71" xr:uid="{00000000-0005-0000-0000-000093010000}"/>
    <cellStyle name="Paprastas 75 2 2" xfId="200" xr:uid="{00000000-0005-0000-0000-000094010000}"/>
    <cellStyle name="Paprastas 75 2 2 2" xfId="518" xr:uid="{00000000-0005-0000-0000-000095010000}"/>
    <cellStyle name="Paprastas 75 2 3" xfId="388" xr:uid="{00000000-0005-0000-0000-000096010000}"/>
    <cellStyle name="Paprastas 75 3" xfId="101" xr:uid="{00000000-0005-0000-0000-000097010000}"/>
    <cellStyle name="Paprastas 75 3 2" xfId="230" xr:uid="{00000000-0005-0000-0000-000098010000}"/>
    <cellStyle name="Paprastas 75 3 2 2" xfId="548" xr:uid="{00000000-0005-0000-0000-000099010000}"/>
    <cellStyle name="Paprastas 75 3 3" xfId="418" xr:uid="{00000000-0005-0000-0000-00009A010000}"/>
    <cellStyle name="Paprastas 75 4" xfId="135" xr:uid="{00000000-0005-0000-0000-00009B010000}"/>
    <cellStyle name="Paprastas 75 4 2" xfId="265" xr:uid="{00000000-0005-0000-0000-00009C010000}"/>
    <cellStyle name="Paprastas 75 4 2 2" xfId="583" xr:uid="{00000000-0005-0000-0000-00009D010000}"/>
    <cellStyle name="Paprastas 75 4 3" xfId="453" xr:uid="{00000000-0005-0000-0000-00009E010000}"/>
    <cellStyle name="Paprastas 75 5" xfId="170" xr:uid="{00000000-0005-0000-0000-00009F010000}"/>
    <cellStyle name="Paprastas 75 5 2" xfId="488" xr:uid="{00000000-0005-0000-0000-0000A0010000}"/>
    <cellStyle name="Paprastas 75 6" xfId="358" xr:uid="{00000000-0005-0000-0000-0000A1010000}"/>
    <cellStyle name="Paprastas 76" xfId="38" xr:uid="{00000000-0005-0000-0000-0000A2010000}"/>
    <cellStyle name="Paprastas 76 2" xfId="72" xr:uid="{00000000-0005-0000-0000-0000A3010000}"/>
    <cellStyle name="Paprastas 76 2 2" xfId="201" xr:uid="{00000000-0005-0000-0000-0000A4010000}"/>
    <cellStyle name="Paprastas 76 2 2 2" xfId="519" xr:uid="{00000000-0005-0000-0000-0000A5010000}"/>
    <cellStyle name="Paprastas 76 2 3" xfId="389" xr:uid="{00000000-0005-0000-0000-0000A6010000}"/>
    <cellStyle name="Paprastas 76 3" xfId="102" xr:uid="{00000000-0005-0000-0000-0000A7010000}"/>
    <cellStyle name="Paprastas 76 3 2" xfId="231" xr:uid="{00000000-0005-0000-0000-0000A8010000}"/>
    <cellStyle name="Paprastas 76 3 2 2" xfId="549" xr:uid="{00000000-0005-0000-0000-0000A9010000}"/>
    <cellStyle name="Paprastas 76 3 3" xfId="419" xr:uid="{00000000-0005-0000-0000-0000AA010000}"/>
    <cellStyle name="Paprastas 76 4" xfId="136" xr:uid="{00000000-0005-0000-0000-0000AB010000}"/>
    <cellStyle name="Paprastas 76 4 2" xfId="266" xr:uid="{00000000-0005-0000-0000-0000AC010000}"/>
    <cellStyle name="Paprastas 76 4 2 2" xfId="584" xr:uid="{00000000-0005-0000-0000-0000AD010000}"/>
    <cellStyle name="Paprastas 76 4 3" xfId="454" xr:uid="{00000000-0005-0000-0000-0000AE010000}"/>
    <cellStyle name="Paprastas 76 5" xfId="171" xr:uid="{00000000-0005-0000-0000-0000AF010000}"/>
    <cellStyle name="Paprastas 76 5 2" xfId="489" xr:uid="{00000000-0005-0000-0000-0000B0010000}"/>
    <cellStyle name="Paprastas 76 6" xfId="359" xr:uid="{00000000-0005-0000-0000-0000B1010000}"/>
    <cellStyle name="Paprastas 77" xfId="39" xr:uid="{00000000-0005-0000-0000-0000B2010000}"/>
    <cellStyle name="Paprastas 77 2" xfId="73" xr:uid="{00000000-0005-0000-0000-0000B3010000}"/>
    <cellStyle name="Paprastas 77 2 2" xfId="202" xr:uid="{00000000-0005-0000-0000-0000B4010000}"/>
    <cellStyle name="Paprastas 77 2 2 2" xfId="520" xr:uid="{00000000-0005-0000-0000-0000B5010000}"/>
    <cellStyle name="Paprastas 77 2 3" xfId="390" xr:uid="{00000000-0005-0000-0000-0000B6010000}"/>
    <cellStyle name="Paprastas 77 3" xfId="103" xr:uid="{00000000-0005-0000-0000-0000B7010000}"/>
    <cellStyle name="Paprastas 77 3 2" xfId="232" xr:uid="{00000000-0005-0000-0000-0000B8010000}"/>
    <cellStyle name="Paprastas 77 3 2 2" xfId="550" xr:uid="{00000000-0005-0000-0000-0000B9010000}"/>
    <cellStyle name="Paprastas 77 3 3" xfId="420" xr:uid="{00000000-0005-0000-0000-0000BA010000}"/>
    <cellStyle name="Paprastas 77 4" xfId="137" xr:uid="{00000000-0005-0000-0000-0000BB010000}"/>
    <cellStyle name="Paprastas 77 4 2" xfId="267" xr:uid="{00000000-0005-0000-0000-0000BC010000}"/>
    <cellStyle name="Paprastas 77 4 2 2" xfId="585" xr:uid="{00000000-0005-0000-0000-0000BD010000}"/>
    <cellStyle name="Paprastas 77 4 3" xfId="455" xr:uid="{00000000-0005-0000-0000-0000BE010000}"/>
    <cellStyle name="Paprastas 77 5" xfId="172" xr:uid="{00000000-0005-0000-0000-0000BF010000}"/>
    <cellStyle name="Paprastas 77 5 2" xfId="490" xr:uid="{00000000-0005-0000-0000-0000C0010000}"/>
    <cellStyle name="Paprastas 77 6" xfId="360" xr:uid="{00000000-0005-0000-0000-0000C1010000}"/>
    <cellStyle name="Paprastas 78" xfId="40" xr:uid="{00000000-0005-0000-0000-0000C2010000}"/>
    <cellStyle name="Paprastas 78 2" xfId="74" xr:uid="{00000000-0005-0000-0000-0000C3010000}"/>
    <cellStyle name="Paprastas 78 2 2" xfId="203" xr:uid="{00000000-0005-0000-0000-0000C4010000}"/>
    <cellStyle name="Paprastas 78 2 2 2" xfId="521" xr:uid="{00000000-0005-0000-0000-0000C5010000}"/>
    <cellStyle name="Paprastas 78 2 3" xfId="391" xr:uid="{00000000-0005-0000-0000-0000C6010000}"/>
    <cellStyle name="Paprastas 78 3" xfId="104" xr:uid="{00000000-0005-0000-0000-0000C7010000}"/>
    <cellStyle name="Paprastas 78 3 2" xfId="233" xr:uid="{00000000-0005-0000-0000-0000C8010000}"/>
    <cellStyle name="Paprastas 78 3 2 2" xfId="551" xr:uid="{00000000-0005-0000-0000-0000C9010000}"/>
    <cellStyle name="Paprastas 78 3 3" xfId="421" xr:uid="{00000000-0005-0000-0000-0000CA010000}"/>
    <cellStyle name="Paprastas 78 4" xfId="138" xr:uid="{00000000-0005-0000-0000-0000CB010000}"/>
    <cellStyle name="Paprastas 78 4 2" xfId="268" xr:uid="{00000000-0005-0000-0000-0000CC010000}"/>
    <cellStyle name="Paprastas 78 4 2 2" xfId="586" xr:uid="{00000000-0005-0000-0000-0000CD010000}"/>
    <cellStyle name="Paprastas 78 4 3" xfId="456" xr:uid="{00000000-0005-0000-0000-0000CE010000}"/>
    <cellStyle name="Paprastas 78 5" xfId="173" xr:uid="{00000000-0005-0000-0000-0000CF010000}"/>
    <cellStyle name="Paprastas 78 5 2" xfId="491" xr:uid="{00000000-0005-0000-0000-0000D0010000}"/>
    <cellStyle name="Paprastas 78 6" xfId="361" xr:uid="{00000000-0005-0000-0000-0000D1010000}"/>
    <cellStyle name="Paprastas 79" xfId="41" xr:uid="{00000000-0005-0000-0000-0000D2010000}"/>
    <cellStyle name="Paprastas 79 2" xfId="75" xr:uid="{00000000-0005-0000-0000-0000D3010000}"/>
    <cellStyle name="Paprastas 79 2 2" xfId="204" xr:uid="{00000000-0005-0000-0000-0000D4010000}"/>
    <cellStyle name="Paprastas 79 2 2 2" xfId="522" xr:uid="{00000000-0005-0000-0000-0000D5010000}"/>
    <cellStyle name="Paprastas 79 2 3" xfId="392" xr:uid="{00000000-0005-0000-0000-0000D6010000}"/>
    <cellStyle name="Paprastas 79 3" xfId="105" xr:uid="{00000000-0005-0000-0000-0000D7010000}"/>
    <cellStyle name="Paprastas 79 3 2" xfId="234" xr:uid="{00000000-0005-0000-0000-0000D8010000}"/>
    <cellStyle name="Paprastas 79 3 2 2" xfId="552" xr:uid="{00000000-0005-0000-0000-0000D9010000}"/>
    <cellStyle name="Paprastas 79 3 3" xfId="422" xr:uid="{00000000-0005-0000-0000-0000DA010000}"/>
    <cellStyle name="Paprastas 79 4" xfId="139" xr:uid="{00000000-0005-0000-0000-0000DB010000}"/>
    <cellStyle name="Paprastas 79 4 2" xfId="269" xr:uid="{00000000-0005-0000-0000-0000DC010000}"/>
    <cellStyle name="Paprastas 79 4 2 2" xfId="587" xr:uid="{00000000-0005-0000-0000-0000DD010000}"/>
    <cellStyle name="Paprastas 79 4 3" xfId="457" xr:uid="{00000000-0005-0000-0000-0000DE010000}"/>
    <cellStyle name="Paprastas 79 5" xfId="174" xr:uid="{00000000-0005-0000-0000-0000DF010000}"/>
    <cellStyle name="Paprastas 79 5 2" xfId="492" xr:uid="{00000000-0005-0000-0000-0000E0010000}"/>
    <cellStyle name="Paprastas 79 6" xfId="362" xr:uid="{00000000-0005-0000-0000-0000E1010000}"/>
    <cellStyle name="Paprastas 8" xfId="42" xr:uid="{00000000-0005-0000-0000-0000E2010000}"/>
    <cellStyle name="Paprastas 8 2" xfId="76" xr:uid="{00000000-0005-0000-0000-0000E3010000}"/>
    <cellStyle name="Paprastas 8 2 2" xfId="205" xr:uid="{00000000-0005-0000-0000-0000E4010000}"/>
    <cellStyle name="Paprastas 8 2 2 2" xfId="523" xr:uid="{00000000-0005-0000-0000-0000E5010000}"/>
    <cellStyle name="Paprastas 8 2 3" xfId="393" xr:uid="{00000000-0005-0000-0000-0000E6010000}"/>
    <cellStyle name="Paprastas 8 3" xfId="106" xr:uid="{00000000-0005-0000-0000-0000E7010000}"/>
    <cellStyle name="Paprastas 8 3 2" xfId="235" xr:uid="{00000000-0005-0000-0000-0000E8010000}"/>
    <cellStyle name="Paprastas 8 3 2 2" xfId="553" xr:uid="{00000000-0005-0000-0000-0000E9010000}"/>
    <cellStyle name="Paprastas 8 3 3" xfId="423" xr:uid="{00000000-0005-0000-0000-0000EA010000}"/>
    <cellStyle name="Paprastas 8 4" xfId="140" xr:uid="{00000000-0005-0000-0000-0000EB010000}"/>
    <cellStyle name="Paprastas 8 4 2" xfId="270" xr:uid="{00000000-0005-0000-0000-0000EC010000}"/>
    <cellStyle name="Paprastas 8 4 2 2" xfId="588" xr:uid="{00000000-0005-0000-0000-0000ED010000}"/>
    <cellStyle name="Paprastas 8 4 3" xfId="458" xr:uid="{00000000-0005-0000-0000-0000EE010000}"/>
    <cellStyle name="Paprastas 8 5" xfId="175" xr:uid="{00000000-0005-0000-0000-0000EF010000}"/>
    <cellStyle name="Paprastas 8 5 2" xfId="493" xr:uid="{00000000-0005-0000-0000-0000F0010000}"/>
    <cellStyle name="Paprastas 8 6" xfId="363" xr:uid="{00000000-0005-0000-0000-0000F1010000}"/>
    <cellStyle name="Paprastas 80" xfId="43" xr:uid="{00000000-0005-0000-0000-0000F2010000}"/>
    <cellStyle name="Paprastas 80 2" xfId="77" xr:uid="{00000000-0005-0000-0000-0000F3010000}"/>
    <cellStyle name="Paprastas 80 2 2" xfId="206" xr:uid="{00000000-0005-0000-0000-0000F4010000}"/>
    <cellStyle name="Paprastas 80 2 2 2" xfId="524" xr:uid="{00000000-0005-0000-0000-0000F5010000}"/>
    <cellStyle name="Paprastas 80 2 3" xfId="394" xr:uid="{00000000-0005-0000-0000-0000F6010000}"/>
    <cellStyle name="Paprastas 80 3" xfId="107" xr:uid="{00000000-0005-0000-0000-0000F7010000}"/>
    <cellStyle name="Paprastas 80 3 2" xfId="236" xr:uid="{00000000-0005-0000-0000-0000F8010000}"/>
    <cellStyle name="Paprastas 80 3 2 2" xfId="554" xr:uid="{00000000-0005-0000-0000-0000F9010000}"/>
    <cellStyle name="Paprastas 80 3 3" xfId="424" xr:uid="{00000000-0005-0000-0000-0000FA010000}"/>
    <cellStyle name="Paprastas 80 4" xfId="141" xr:uid="{00000000-0005-0000-0000-0000FB010000}"/>
    <cellStyle name="Paprastas 80 4 2" xfId="271" xr:uid="{00000000-0005-0000-0000-0000FC010000}"/>
    <cellStyle name="Paprastas 80 4 2 2" xfId="589" xr:uid="{00000000-0005-0000-0000-0000FD010000}"/>
    <cellStyle name="Paprastas 80 4 3" xfId="459" xr:uid="{00000000-0005-0000-0000-0000FE010000}"/>
    <cellStyle name="Paprastas 80 5" xfId="176" xr:uid="{00000000-0005-0000-0000-0000FF010000}"/>
    <cellStyle name="Paprastas 80 5 2" xfId="494" xr:uid="{00000000-0005-0000-0000-000000020000}"/>
    <cellStyle name="Paprastas 80 6" xfId="364" xr:uid="{00000000-0005-0000-0000-000001020000}"/>
    <cellStyle name="Paprastas 81" xfId="44" xr:uid="{00000000-0005-0000-0000-000002020000}"/>
    <cellStyle name="Paprastas 81 2" xfId="78" xr:uid="{00000000-0005-0000-0000-000003020000}"/>
    <cellStyle name="Paprastas 81 2 2" xfId="207" xr:uid="{00000000-0005-0000-0000-000004020000}"/>
    <cellStyle name="Paprastas 81 2 2 2" xfId="525" xr:uid="{00000000-0005-0000-0000-000005020000}"/>
    <cellStyle name="Paprastas 81 2 3" xfId="395" xr:uid="{00000000-0005-0000-0000-000006020000}"/>
    <cellStyle name="Paprastas 81 3" xfId="108" xr:uid="{00000000-0005-0000-0000-000007020000}"/>
    <cellStyle name="Paprastas 81 3 2" xfId="237" xr:uid="{00000000-0005-0000-0000-000008020000}"/>
    <cellStyle name="Paprastas 81 3 2 2" xfId="555" xr:uid="{00000000-0005-0000-0000-000009020000}"/>
    <cellStyle name="Paprastas 81 3 3" xfId="425" xr:uid="{00000000-0005-0000-0000-00000A020000}"/>
    <cellStyle name="Paprastas 81 4" xfId="142" xr:uid="{00000000-0005-0000-0000-00000B020000}"/>
    <cellStyle name="Paprastas 81 4 2" xfId="272" xr:uid="{00000000-0005-0000-0000-00000C020000}"/>
    <cellStyle name="Paprastas 81 4 2 2" xfId="590" xr:uid="{00000000-0005-0000-0000-00000D020000}"/>
    <cellStyle name="Paprastas 81 4 3" xfId="460" xr:uid="{00000000-0005-0000-0000-00000E020000}"/>
    <cellStyle name="Paprastas 81 5" xfId="177" xr:uid="{00000000-0005-0000-0000-00000F020000}"/>
    <cellStyle name="Paprastas 81 5 2" xfId="495" xr:uid="{00000000-0005-0000-0000-000010020000}"/>
    <cellStyle name="Paprastas 81 6" xfId="365" xr:uid="{00000000-0005-0000-0000-000011020000}"/>
    <cellStyle name="Paprastas 82" xfId="45" xr:uid="{00000000-0005-0000-0000-000012020000}"/>
    <cellStyle name="Paprastas 82 2" xfId="79" xr:uid="{00000000-0005-0000-0000-000013020000}"/>
    <cellStyle name="Paprastas 82 2 2" xfId="208" xr:uid="{00000000-0005-0000-0000-000014020000}"/>
    <cellStyle name="Paprastas 82 2 2 2" xfId="526" xr:uid="{00000000-0005-0000-0000-000015020000}"/>
    <cellStyle name="Paprastas 82 2 3" xfId="396" xr:uid="{00000000-0005-0000-0000-000016020000}"/>
    <cellStyle name="Paprastas 82 3" xfId="109" xr:uid="{00000000-0005-0000-0000-000017020000}"/>
    <cellStyle name="Paprastas 82 3 2" xfId="238" xr:uid="{00000000-0005-0000-0000-000018020000}"/>
    <cellStyle name="Paprastas 82 3 2 2" xfId="556" xr:uid="{00000000-0005-0000-0000-000019020000}"/>
    <cellStyle name="Paprastas 82 3 3" xfId="426" xr:uid="{00000000-0005-0000-0000-00001A020000}"/>
    <cellStyle name="Paprastas 82 4" xfId="143" xr:uid="{00000000-0005-0000-0000-00001B020000}"/>
    <cellStyle name="Paprastas 82 4 2" xfId="273" xr:uid="{00000000-0005-0000-0000-00001C020000}"/>
    <cellStyle name="Paprastas 82 4 2 2" xfId="591" xr:uid="{00000000-0005-0000-0000-00001D020000}"/>
    <cellStyle name="Paprastas 82 4 3" xfId="461" xr:uid="{00000000-0005-0000-0000-00001E020000}"/>
    <cellStyle name="Paprastas 82 5" xfId="178" xr:uid="{00000000-0005-0000-0000-00001F020000}"/>
    <cellStyle name="Paprastas 82 5 2" xfId="496" xr:uid="{00000000-0005-0000-0000-000020020000}"/>
    <cellStyle name="Paprastas 82 6" xfId="366" xr:uid="{00000000-0005-0000-0000-000021020000}"/>
    <cellStyle name="Paprastas 83" xfId="46" xr:uid="{00000000-0005-0000-0000-000022020000}"/>
    <cellStyle name="Paprastas 83 2" xfId="80" xr:uid="{00000000-0005-0000-0000-000023020000}"/>
    <cellStyle name="Paprastas 83 2 2" xfId="209" xr:uid="{00000000-0005-0000-0000-000024020000}"/>
    <cellStyle name="Paprastas 83 2 2 2" xfId="527" xr:uid="{00000000-0005-0000-0000-000025020000}"/>
    <cellStyle name="Paprastas 83 2 3" xfId="397" xr:uid="{00000000-0005-0000-0000-000026020000}"/>
    <cellStyle name="Paprastas 83 3" xfId="110" xr:uid="{00000000-0005-0000-0000-000027020000}"/>
    <cellStyle name="Paprastas 83 3 2" xfId="239" xr:uid="{00000000-0005-0000-0000-000028020000}"/>
    <cellStyle name="Paprastas 83 3 2 2" xfId="557" xr:uid="{00000000-0005-0000-0000-000029020000}"/>
    <cellStyle name="Paprastas 83 3 3" xfId="427" xr:uid="{00000000-0005-0000-0000-00002A020000}"/>
    <cellStyle name="Paprastas 83 4" xfId="144" xr:uid="{00000000-0005-0000-0000-00002B020000}"/>
    <cellStyle name="Paprastas 83 4 2" xfId="274" xr:uid="{00000000-0005-0000-0000-00002C020000}"/>
    <cellStyle name="Paprastas 83 4 2 2" xfId="592" xr:uid="{00000000-0005-0000-0000-00002D020000}"/>
    <cellStyle name="Paprastas 83 4 3" xfId="462" xr:uid="{00000000-0005-0000-0000-00002E020000}"/>
    <cellStyle name="Paprastas 83 5" xfId="179" xr:uid="{00000000-0005-0000-0000-00002F020000}"/>
    <cellStyle name="Paprastas 83 5 2" xfId="497" xr:uid="{00000000-0005-0000-0000-000030020000}"/>
    <cellStyle name="Paprastas 83 6" xfId="367" xr:uid="{00000000-0005-0000-0000-000031020000}"/>
    <cellStyle name="Paprastas 84" xfId="47" xr:uid="{00000000-0005-0000-0000-000032020000}"/>
    <cellStyle name="Paprastas 84 2" xfId="81" xr:uid="{00000000-0005-0000-0000-000033020000}"/>
    <cellStyle name="Paprastas 84 2 2" xfId="210" xr:uid="{00000000-0005-0000-0000-000034020000}"/>
    <cellStyle name="Paprastas 84 2 2 2" xfId="528" xr:uid="{00000000-0005-0000-0000-000035020000}"/>
    <cellStyle name="Paprastas 84 2 3" xfId="398" xr:uid="{00000000-0005-0000-0000-000036020000}"/>
    <cellStyle name="Paprastas 84 3" xfId="111" xr:uid="{00000000-0005-0000-0000-000037020000}"/>
    <cellStyle name="Paprastas 84 3 2" xfId="240" xr:uid="{00000000-0005-0000-0000-000038020000}"/>
    <cellStyle name="Paprastas 84 3 2 2" xfId="558" xr:uid="{00000000-0005-0000-0000-000039020000}"/>
    <cellStyle name="Paprastas 84 3 3" xfId="428" xr:uid="{00000000-0005-0000-0000-00003A020000}"/>
    <cellStyle name="Paprastas 84 4" xfId="145" xr:uid="{00000000-0005-0000-0000-00003B020000}"/>
    <cellStyle name="Paprastas 84 4 2" xfId="275" xr:uid="{00000000-0005-0000-0000-00003C020000}"/>
    <cellStyle name="Paprastas 84 4 2 2" xfId="593" xr:uid="{00000000-0005-0000-0000-00003D020000}"/>
    <cellStyle name="Paprastas 84 4 3" xfId="463" xr:uid="{00000000-0005-0000-0000-00003E020000}"/>
    <cellStyle name="Paprastas 84 5" xfId="180" xr:uid="{00000000-0005-0000-0000-00003F020000}"/>
    <cellStyle name="Paprastas 84 5 2" xfId="498" xr:uid="{00000000-0005-0000-0000-000040020000}"/>
    <cellStyle name="Paprastas 84 6" xfId="368" xr:uid="{00000000-0005-0000-0000-000041020000}"/>
    <cellStyle name="Paprastas 85" xfId="48" xr:uid="{00000000-0005-0000-0000-000042020000}"/>
    <cellStyle name="Paprastas 85 2" xfId="82" xr:uid="{00000000-0005-0000-0000-000043020000}"/>
    <cellStyle name="Paprastas 85 2 2" xfId="211" xr:uid="{00000000-0005-0000-0000-000044020000}"/>
    <cellStyle name="Paprastas 85 2 2 2" xfId="529" xr:uid="{00000000-0005-0000-0000-000045020000}"/>
    <cellStyle name="Paprastas 85 2 3" xfId="399" xr:uid="{00000000-0005-0000-0000-000046020000}"/>
    <cellStyle name="Paprastas 85 3" xfId="112" xr:uid="{00000000-0005-0000-0000-000047020000}"/>
    <cellStyle name="Paprastas 85 3 2" xfId="241" xr:uid="{00000000-0005-0000-0000-000048020000}"/>
    <cellStyle name="Paprastas 85 3 2 2" xfId="559" xr:uid="{00000000-0005-0000-0000-000049020000}"/>
    <cellStyle name="Paprastas 85 3 3" xfId="429" xr:uid="{00000000-0005-0000-0000-00004A020000}"/>
    <cellStyle name="Paprastas 85 4" xfId="146" xr:uid="{00000000-0005-0000-0000-00004B020000}"/>
    <cellStyle name="Paprastas 85 4 2" xfId="276" xr:uid="{00000000-0005-0000-0000-00004C020000}"/>
    <cellStyle name="Paprastas 85 4 2 2" xfId="594" xr:uid="{00000000-0005-0000-0000-00004D020000}"/>
    <cellStyle name="Paprastas 85 4 3" xfId="464" xr:uid="{00000000-0005-0000-0000-00004E020000}"/>
    <cellStyle name="Paprastas 85 5" xfId="181" xr:uid="{00000000-0005-0000-0000-00004F020000}"/>
    <cellStyle name="Paprastas 85 5 2" xfId="499" xr:uid="{00000000-0005-0000-0000-000050020000}"/>
    <cellStyle name="Paprastas 85 6" xfId="369" xr:uid="{00000000-0005-0000-0000-000051020000}"/>
    <cellStyle name="Paprastas 86" xfId="49" xr:uid="{00000000-0005-0000-0000-000052020000}"/>
    <cellStyle name="Paprastas 86 2" xfId="83" xr:uid="{00000000-0005-0000-0000-000053020000}"/>
    <cellStyle name="Paprastas 86 2 2" xfId="212" xr:uid="{00000000-0005-0000-0000-000054020000}"/>
    <cellStyle name="Paprastas 86 2 2 2" xfId="530" xr:uid="{00000000-0005-0000-0000-000055020000}"/>
    <cellStyle name="Paprastas 86 2 3" xfId="400" xr:uid="{00000000-0005-0000-0000-000056020000}"/>
    <cellStyle name="Paprastas 86 3" xfId="113" xr:uid="{00000000-0005-0000-0000-000057020000}"/>
    <cellStyle name="Paprastas 86 3 2" xfId="242" xr:uid="{00000000-0005-0000-0000-000058020000}"/>
    <cellStyle name="Paprastas 86 3 2 2" xfId="560" xr:uid="{00000000-0005-0000-0000-000059020000}"/>
    <cellStyle name="Paprastas 86 3 3" xfId="430" xr:uid="{00000000-0005-0000-0000-00005A020000}"/>
    <cellStyle name="Paprastas 86 4" xfId="147" xr:uid="{00000000-0005-0000-0000-00005B020000}"/>
    <cellStyle name="Paprastas 86 4 2" xfId="277" xr:uid="{00000000-0005-0000-0000-00005C020000}"/>
    <cellStyle name="Paprastas 86 4 2 2" xfId="595" xr:uid="{00000000-0005-0000-0000-00005D020000}"/>
    <cellStyle name="Paprastas 86 4 3" xfId="465" xr:uid="{00000000-0005-0000-0000-00005E020000}"/>
    <cellStyle name="Paprastas 86 5" xfId="182" xr:uid="{00000000-0005-0000-0000-00005F020000}"/>
    <cellStyle name="Paprastas 86 5 2" xfId="500" xr:uid="{00000000-0005-0000-0000-000060020000}"/>
    <cellStyle name="Paprastas 86 6" xfId="370" xr:uid="{00000000-0005-0000-0000-000061020000}"/>
    <cellStyle name="Paprastas 9" xfId="50" xr:uid="{00000000-0005-0000-0000-000062020000}"/>
    <cellStyle name="Paprastas 9 2" xfId="84" xr:uid="{00000000-0005-0000-0000-000063020000}"/>
    <cellStyle name="Paprastas 9 2 2" xfId="213" xr:uid="{00000000-0005-0000-0000-000064020000}"/>
    <cellStyle name="Paprastas 9 2 2 2" xfId="531" xr:uid="{00000000-0005-0000-0000-000065020000}"/>
    <cellStyle name="Paprastas 9 2 3" xfId="401" xr:uid="{00000000-0005-0000-0000-000066020000}"/>
    <cellStyle name="Paprastas 9 3" xfId="114" xr:uid="{00000000-0005-0000-0000-000067020000}"/>
    <cellStyle name="Paprastas 9 3 2" xfId="243" xr:uid="{00000000-0005-0000-0000-000068020000}"/>
    <cellStyle name="Paprastas 9 3 2 2" xfId="561" xr:uid="{00000000-0005-0000-0000-000069020000}"/>
    <cellStyle name="Paprastas 9 3 3" xfId="431" xr:uid="{00000000-0005-0000-0000-00006A020000}"/>
    <cellStyle name="Paprastas 9 4" xfId="148" xr:uid="{00000000-0005-0000-0000-00006B020000}"/>
    <cellStyle name="Paprastas 9 4 2" xfId="278" xr:uid="{00000000-0005-0000-0000-00006C020000}"/>
    <cellStyle name="Paprastas 9 4 2 2" xfId="596" xr:uid="{00000000-0005-0000-0000-00006D020000}"/>
    <cellStyle name="Paprastas 9 4 3" xfId="466" xr:uid="{00000000-0005-0000-0000-00006E020000}"/>
    <cellStyle name="Paprastas 9 5" xfId="183" xr:uid="{00000000-0005-0000-0000-00006F020000}"/>
    <cellStyle name="Paprastas 9 5 2" xfId="501" xr:uid="{00000000-0005-0000-0000-000070020000}"/>
    <cellStyle name="Paprastas 9 6" xfId="371" xr:uid="{00000000-0005-0000-0000-000071020000}"/>
    <cellStyle name="Paprastas_2007-02-29" xfId="51" xr:uid="{00000000-0005-0000-0000-000072020000}"/>
    <cellStyle name="Pavadinimas 2" xfId="52" xr:uid="{00000000-0005-0000-0000-000073020000}"/>
    <cellStyle name="Suma 2" xfId="53" xr:uid="{00000000-0005-0000-0000-000074020000}"/>
  </cellStyles>
  <dxfs count="15">
    <dxf>
      <font>
        <color rgb="FF9C0006"/>
      </font>
      <fill>
        <patternFill>
          <bgColor rgb="FFFFC7CE"/>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s>
  <tableStyles count="0" defaultTableStyle="TableStyleMedium2" defaultPivotStyle="PivotStyleLight16"/>
  <colors>
    <mruColors>
      <color rgb="FFFFFF99"/>
      <color rgb="FFF2F2F2"/>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00"/>
  <sheetViews>
    <sheetView tabSelected="1" zoomScale="70" zoomScaleNormal="70" workbookViewId="0">
      <pane ySplit="7" topLeftCell="A8" activePane="bottomLeft" state="frozen"/>
      <selection activeCell="D1" sqref="D1"/>
      <selection pane="bottomLeft" activeCell="I13" sqref="I13"/>
    </sheetView>
  </sheetViews>
  <sheetFormatPr defaultColWidth="9.08984375" defaultRowHeight="14.5"/>
  <cols>
    <col min="1" max="1" width="5.90625" style="35" customWidth="1"/>
    <col min="2" max="2" width="12.90625" style="2" customWidth="1"/>
    <col min="3" max="3" width="70.453125" style="3" customWidth="1"/>
    <col min="4" max="4" width="9.6328125" style="2" customWidth="1"/>
    <col min="5" max="5" width="21.453125" style="2" customWidth="1"/>
    <col min="6" max="6" width="22.08984375" style="44" hidden="1" customWidth="1"/>
    <col min="7" max="7" width="12.90625" style="2" hidden="1" customWidth="1"/>
    <col min="8" max="8" width="21.54296875" style="2" hidden="1" customWidth="1"/>
    <col min="9" max="9" width="100" style="5" customWidth="1"/>
    <col min="10" max="10" width="9.08984375" customWidth="1"/>
    <col min="11" max="11" width="9.08984375" hidden="1" customWidth="1"/>
  </cols>
  <sheetData>
    <row r="1" spans="1:11" ht="17.149999999999999" customHeight="1">
      <c r="A1" s="18"/>
      <c r="B1" s="70" t="s">
        <v>0</v>
      </c>
      <c r="C1" s="70"/>
      <c r="F1" s="46"/>
    </row>
    <row r="2" spans="1:11">
      <c r="A2" s="18"/>
      <c r="B2" s="71" t="s">
        <v>1</v>
      </c>
      <c r="C2" s="71"/>
      <c r="D2" s="71"/>
      <c r="F2" s="2"/>
      <c r="G2" s="55"/>
      <c r="I2" s="2"/>
    </row>
    <row r="3" spans="1:11">
      <c r="A3" s="18"/>
      <c r="B3" s="72" t="s">
        <v>2</v>
      </c>
      <c r="C3" s="72"/>
      <c r="D3" s="72"/>
      <c r="F3" s="2"/>
      <c r="G3" s="55"/>
      <c r="I3" s="2"/>
    </row>
    <row r="4" spans="1:11">
      <c r="A4" s="18"/>
      <c r="B4" s="73" t="s">
        <v>3</v>
      </c>
      <c r="C4" s="73"/>
      <c r="D4" s="73"/>
      <c r="F4" s="2"/>
      <c r="G4" s="55"/>
      <c r="I4" s="2"/>
    </row>
    <row r="5" spans="1:11" ht="39.9" customHeight="1">
      <c r="A5" s="18"/>
      <c r="B5" s="74" t="s">
        <v>1003</v>
      </c>
      <c r="C5" s="74"/>
      <c r="D5" s="74"/>
      <c r="E5" s="53"/>
      <c r="F5" s="47"/>
      <c r="G5" s="56"/>
      <c r="I5" s="2"/>
    </row>
    <row r="6" spans="1:11" ht="26.4" customHeight="1">
      <c r="A6" s="18"/>
      <c r="B6" s="69" t="s">
        <v>4</v>
      </c>
      <c r="C6" s="69"/>
      <c r="D6" s="69"/>
      <c r="F6" s="2"/>
      <c r="G6" s="55"/>
      <c r="I6" s="2"/>
    </row>
    <row r="7" spans="1:11" s="8" customFormat="1" ht="51" customHeight="1">
      <c r="A7" s="21" t="s">
        <v>5</v>
      </c>
      <c r="B7" s="22" t="s">
        <v>6</v>
      </c>
      <c r="C7" s="22" t="s">
        <v>7</v>
      </c>
      <c r="D7" s="22" t="s">
        <v>8</v>
      </c>
      <c r="E7" s="22" t="s">
        <v>1009</v>
      </c>
      <c r="F7" s="22" t="s">
        <v>9</v>
      </c>
      <c r="G7" s="22" t="s">
        <v>10</v>
      </c>
      <c r="H7" s="22" t="s">
        <v>11</v>
      </c>
      <c r="I7" s="23" t="s">
        <v>12</v>
      </c>
      <c r="J7" s="23" t="s">
        <v>1007</v>
      </c>
    </row>
    <row r="8" spans="1:11" s="8" customFormat="1" ht="17.399999999999999" customHeight="1">
      <c r="A8" s="30"/>
      <c r="B8" s="54" t="s">
        <v>1001</v>
      </c>
      <c r="C8" s="38"/>
      <c r="D8" s="38"/>
      <c r="E8" s="38"/>
      <c r="F8" s="38"/>
      <c r="G8" s="38"/>
      <c r="H8" s="38"/>
      <c r="I8" s="38"/>
      <c r="J8" s="29"/>
    </row>
    <row r="9" spans="1:11" ht="29">
      <c r="A9" s="31" t="s">
        <v>13</v>
      </c>
      <c r="B9" s="24" t="s">
        <v>14</v>
      </c>
      <c r="C9" s="25" t="s">
        <v>15</v>
      </c>
      <c r="D9" s="24" t="s">
        <v>16</v>
      </c>
      <c r="E9" s="26">
        <v>8.11</v>
      </c>
      <c r="F9" s="48">
        <v>10.14</v>
      </c>
      <c r="G9" s="58">
        <v>50</v>
      </c>
      <c r="H9" s="27">
        <f>E9*G9</f>
        <v>405.5</v>
      </c>
      <c r="I9" s="28" t="s">
        <v>17</v>
      </c>
      <c r="J9" s="15" t="s">
        <v>1008</v>
      </c>
      <c r="K9" s="59" t="str">
        <f t="shared" ref="K9:K72" si="0">IF(AND(ISNUMBER(E9),ISNUMBER(FIND(",",E9)),LEN(E9)-LEN(SUBSTITUTE(E9,",",""))=1),IF(LEN(RIGHT(E9,LEN(E9)-FIND(",",E9)))&gt;2,ROW(),""),"")</f>
        <v/>
      </c>
    </row>
    <row r="10" spans="1:11" ht="16">
      <c r="A10" s="31" t="s">
        <v>18</v>
      </c>
      <c r="B10" s="10" t="s">
        <v>14</v>
      </c>
      <c r="C10" s="14" t="s">
        <v>19</v>
      </c>
      <c r="D10" s="10" t="s">
        <v>16</v>
      </c>
      <c r="E10" s="26">
        <v>34</v>
      </c>
      <c r="F10" s="48">
        <v>43.1</v>
      </c>
      <c r="G10" s="58">
        <v>1</v>
      </c>
      <c r="H10" s="27">
        <f t="shared" ref="H10:H46" si="1">E10*G10</f>
        <v>34</v>
      </c>
      <c r="I10" s="11" t="s">
        <v>20</v>
      </c>
      <c r="J10" s="15" t="s">
        <v>1008</v>
      </c>
      <c r="K10" s="59" t="str">
        <f t="shared" si="0"/>
        <v/>
      </c>
    </row>
    <row r="11" spans="1:11" ht="16">
      <c r="A11" s="31" t="s">
        <v>21</v>
      </c>
      <c r="B11" s="10" t="s">
        <v>14</v>
      </c>
      <c r="C11" s="14" t="s">
        <v>22</v>
      </c>
      <c r="D11" s="10" t="s">
        <v>16</v>
      </c>
      <c r="E11" s="26">
        <v>41</v>
      </c>
      <c r="F11" s="48">
        <v>51.97</v>
      </c>
      <c r="G11" s="58">
        <v>1</v>
      </c>
      <c r="H11" s="27">
        <f t="shared" si="1"/>
        <v>41</v>
      </c>
      <c r="I11" s="11" t="s">
        <v>23</v>
      </c>
      <c r="J11" s="15" t="s">
        <v>1008</v>
      </c>
      <c r="K11" s="59" t="str">
        <f t="shared" si="0"/>
        <v/>
      </c>
    </row>
    <row r="12" spans="1:11" ht="29">
      <c r="A12" s="31" t="s">
        <v>24</v>
      </c>
      <c r="B12" s="10" t="s">
        <v>14</v>
      </c>
      <c r="C12" s="14" t="s">
        <v>25</v>
      </c>
      <c r="D12" s="10" t="s">
        <v>16</v>
      </c>
      <c r="E12" s="26">
        <v>120</v>
      </c>
      <c r="F12" s="48">
        <v>152.1</v>
      </c>
      <c r="G12" s="58">
        <v>2</v>
      </c>
      <c r="H12" s="27">
        <f t="shared" si="1"/>
        <v>240</v>
      </c>
      <c r="I12" s="11" t="s">
        <v>26</v>
      </c>
      <c r="J12" s="15" t="s">
        <v>1008</v>
      </c>
      <c r="K12" s="59" t="str">
        <f t="shared" si="0"/>
        <v/>
      </c>
    </row>
    <row r="13" spans="1:11" ht="43.5">
      <c r="A13" s="31" t="s">
        <v>27</v>
      </c>
      <c r="B13" s="10" t="s">
        <v>14</v>
      </c>
      <c r="C13" s="14" t="s">
        <v>29</v>
      </c>
      <c r="D13" s="10" t="s">
        <v>16</v>
      </c>
      <c r="E13" s="26">
        <v>140</v>
      </c>
      <c r="F13" s="48">
        <v>177.45</v>
      </c>
      <c r="G13" s="58">
        <v>1</v>
      </c>
      <c r="H13" s="27">
        <f t="shared" si="1"/>
        <v>140</v>
      </c>
      <c r="I13" s="11" t="s">
        <v>30</v>
      </c>
      <c r="J13" s="15" t="s">
        <v>1008</v>
      </c>
      <c r="K13" s="59" t="str">
        <f t="shared" si="0"/>
        <v/>
      </c>
    </row>
    <row r="14" spans="1:11" ht="16">
      <c r="A14" s="31" t="s">
        <v>28</v>
      </c>
      <c r="B14" s="10" t="s">
        <v>14</v>
      </c>
      <c r="C14" s="14" t="s">
        <v>32</v>
      </c>
      <c r="D14" s="10" t="s">
        <v>16</v>
      </c>
      <c r="E14" s="26">
        <v>117</v>
      </c>
      <c r="F14" s="48">
        <v>147.03</v>
      </c>
      <c r="G14" s="58">
        <v>4</v>
      </c>
      <c r="H14" s="27">
        <f t="shared" si="1"/>
        <v>468</v>
      </c>
      <c r="I14" s="11" t="s">
        <v>33</v>
      </c>
      <c r="J14" s="15" t="s">
        <v>1008</v>
      </c>
      <c r="K14" s="59" t="str">
        <f t="shared" si="0"/>
        <v/>
      </c>
    </row>
    <row r="15" spans="1:11" ht="43.5">
      <c r="A15" s="31" t="s">
        <v>31</v>
      </c>
      <c r="B15" s="10" t="s">
        <v>14</v>
      </c>
      <c r="C15" s="14" t="s">
        <v>35</v>
      </c>
      <c r="D15" s="10" t="s">
        <v>16</v>
      </c>
      <c r="E15" s="26">
        <v>320</v>
      </c>
      <c r="F15" s="48">
        <v>405.6</v>
      </c>
      <c r="G15" s="58">
        <v>1</v>
      </c>
      <c r="H15" s="27">
        <f t="shared" si="1"/>
        <v>320</v>
      </c>
      <c r="I15" s="11" t="s">
        <v>36</v>
      </c>
      <c r="J15" s="15" t="s">
        <v>1008</v>
      </c>
      <c r="K15" s="59" t="str">
        <f t="shared" si="0"/>
        <v/>
      </c>
    </row>
    <row r="16" spans="1:11" ht="29">
      <c r="A16" s="31" t="s">
        <v>34</v>
      </c>
      <c r="B16" s="10" t="s">
        <v>14</v>
      </c>
      <c r="C16" s="14" t="s">
        <v>38</v>
      </c>
      <c r="D16" s="10" t="s">
        <v>16</v>
      </c>
      <c r="E16" s="26">
        <v>230</v>
      </c>
      <c r="F16" s="48">
        <v>291.52999999999997</v>
      </c>
      <c r="G16" s="58">
        <v>7</v>
      </c>
      <c r="H16" s="27">
        <f t="shared" si="1"/>
        <v>1610</v>
      </c>
      <c r="I16" s="11" t="s">
        <v>39</v>
      </c>
      <c r="J16" s="15" t="s">
        <v>1008</v>
      </c>
      <c r="K16" s="59" t="str">
        <f t="shared" si="0"/>
        <v/>
      </c>
    </row>
    <row r="17" spans="1:11" ht="29">
      <c r="A17" s="31" t="s">
        <v>37</v>
      </c>
      <c r="B17" s="10" t="s">
        <v>14</v>
      </c>
      <c r="C17" s="14" t="s">
        <v>43</v>
      </c>
      <c r="D17" s="10" t="s">
        <v>16</v>
      </c>
      <c r="E17" s="26">
        <v>140</v>
      </c>
      <c r="F17" s="48">
        <v>177.45</v>
      </c>
      <c r="G17" s="58">
        <v>22</v>
      </c>
      <c r="H17" s="27">
        <f t="shared" si="1"/>
        <v>3080</v>
      </c>
      <c r="I17" s="11" t="s">
        <v>44</v>
      </c>
      <c r="J17" s="15" t="s">
        <v>1008</v>
      </c>
      <c r="K17" s="59" t="str">
        <f t="shared" si="0"/>
        <v/>
      </c>
    </row>
    <row r="18" spans="1:11" ht="45.75" customHeight="1">
      <c r="A18" s="31" t="s">
        <v>40</v>
      </c>
      <c r="B18" s="10" t="s">
        <v>46</v>
      </c>
      <c r="C18" s="14" t="s">
        <v>47</v>
      </c>
      <c r="D18" s="10" t="s">
        <v>16</v>
      </c>
      <c r="E18" s="26">
        <v>120</v>
      </c>
      <c r="F18" s="48">
        <v>152.1</v>
      </c>
      <c r="G18" s="58">
        <v>1</v>
      </c>
      <c r="H18" s="27">
        <f t="shared" si="1"/>
        <v>120</v>
      </c>
      <c r="I18" s="11" t="s">
        <v>48</v>
      </c>
      <c r="J18" s="15" t="s">
        <v>1008</v>
      </c>
      <c r="K18" s="59" t="str">
        <f t="shared" si="0"/>
        <v/>
      </c>
    </row>
    <row r="19" spans="1:11" ht="29">
      <c r="A19" s="31" t="s">
        <v>41</v>
      </c>
      <c r="B19" s="10" t="s">
        <v>46</v>
      </c>
      <c r="C19" s="14" t="s">
        <v>52</v>
      </c>
      <c r="D19" s="10" t="s">
        <v>16</v>
      </c>
      <c r="E19" s="26">
        <v>48</v>
      </c>
      <c r="F19" s="48">
        <v>59.58</v>
      </c>
      <c r="G19" s="58">
        <v>21</v>
      </c>
      <c r="H19" s="27">
        <f t="shared" si="1"/>
        <v>1008</v>
      </c>
      <c r="I19" s="11" t="s">
        <v>53</v>
      </c>
      <c r="J19" s="15" t="s">
        <v>1008</v>
      </c>
      <c r="K19" s="59" t="str">
        <f t="shared" si="0"/>
        <v/>
      </c>
    </row>
    <row r="20" spans="1:11" ht="29">
      <c r="A20" s="31" t="s">
        <v>42</v>
      </c>
      <c r="B20" s="10" t="s">
        <v>46</v>
      </c>
      <c r="C20" s="14" t="s">
        <v>55</v>
      </c>
      <c r="D20" s="10" t="s">
        <v>16</v>
      </c>
      <c r="E20" s="26">
        <v>35</v>
      </c>
      <c r="F20" s="48">
        <v>43.1</v>
      </c>
      <c r="G20" s="58">
        <v>1</v>
      </c>
      <c r="H20" s="27">
        <f t="shared" si="1"/>
        <v>35</v>
      </c>
      <c r="I20" s="11" t="s">
        <v>56</v>
      </c>
      <c r="J20" s="15" t="s">
        <v>1008</v>
      </c>
      <c r="K20" s="59" t="str">
        <f t="shared" si="0"/>
        <v/>
      </c>
    </row>
    <row r="21" spans="1:11" ht="29">
      <c r="A21" s="31" t="s">
        <v>45</v>
      </c>
      <c r="B21" s="10" t="s">
        <v>14</v>
      </c>
      <c r="C21" s="14" t="s">
        <v>58</v>
      </c>
      <c r="D21" s="10" t="s">
        <v>16</v>
      </c>
      <c r="E21" s="26">
        <v>30</v>
      </c>
      <c r="F21" s="48">
        <v>36.76</v>
      </c>
      <c r="G21" s="58">
        <v>2</v>
      </c>
      <c r="H21" s="27">
        <f t="shared" si="1"/>
        <v>60</v>
      </c>
      <c r="I21" s="11" t="s">
        <v>59</v>
      </c>
      <c r="J21" s="15" t="s">
        <v>1008</v>
      </c>
      <c r="K21" s="59" t="str">
        <f t="shared" si="0"/>
        <v/>
      </c>
    </row>
    <row r="22" spans="1:11" ht="16">
      <c r="A22" s="31" t="s">
        <v>49</v>
      </c>
      <c r="B22" s="10" t="s">
        <v>14</v>
      </c>
      <c r="C22" s="14" t="s">
        <v>61</v>
      </c>
      <c r="D22" s="10" t="s">
        <v>62</v>
      </c>
      <c r="E22" s="26">
        <v>364</v>
      </c>
      <c r="F22" s="48">
        <v>456.3</v>
      </c>
      <c r="G22" s="58">
        <v>4</v>
      </c>
      <c r="H22" s="27">
        <f t="shared" si="1"/>
        <v>1456</v>
      </c>
      <c r="I22" s="11" t="s">
        <v>63</v>
      </c>
      <c r="J22" s="15" t="s">
        <v>1008</v>
      </c>
      <c r="K22" s="59" t="str">
        <f t="shared" si="0"/>
        <v/>
      </c>
    </row>
    <row r="23" spans="1:11" ht="58">
      <c r="A23" s="31" t="s">
        <v>50</v>
      </c>
      <c r="B23" s="10" t="s">
        <v>14</v>
      </c>
      <c r="C23" s="14" t="s">
        <v>65</v>
      </c>
      <c r="D23" s="10" t="s">
        <v>16</v>
      </c>
      <c r="E23" s="26">
        <v>87</v>
      </c>
      <c r="F23" s="48">
        <v>109.01</v>
      </c>
      <c r="G23" s="58">
        <v>2</v>
      </c>
      <c r="H23" s="27">
        <f t="shared" si="1"/>
        <v>174</v>
      </c>
      <c r="I23" s="11" t="s">
        <v>66</v>
      </c>
      <c r="J23" s="15" t="s">
        <v>1008</v>
      </c>
      <c r="K23" s="59" t="str">
        <f t="shared" si="0"/>
        <v/>
      </c>
    </row>
    <row r="24" spans="1:11" ht="29">
      <c r="A24" s="31" t="s">
        <v>51</v>
      </c>
      <c r="B24" s="10" t="s">
        <v>14</v>
      </c>
      <c r="C24" s="14" t="s">
        <v>68</v>
      </c>
      <c r="D24" s="10" t="s">
        <v>62</v>
      </c>
      <c r="E24" s="26">
        <v>1015</v>
      </c>
      <c r="F24" s="48">
        <v>1267.5</v>
      </c>
      <c r="G24" s="58">
        <v>0.25</v>
      </c>
      <c r="H24" s="27">
        <f t="shared" si="1"/>
        <v>253.75</v>
      </c>
      <c r="I24" s="11" t="s">
        <v>69</v>
      </c>
      <c r="J24" s="15" t="s">
        <v>1008</v>
      </c>
      <c r="K24" s="59" t="str">
        <f t="shared" si="0"/>
        <v/>
      </c>
    </row>
    <row r="25" spans="1:11" ht="29">
      <c r="A25" s="31" t="s">
        <v>54</v>
      </c>
      <c r="B25" s="10" t="s">
        <v>14</v>
      </c>
      <c r="C25" s="14" t="s">
        <v>73</v>
      </c>
      <c r="D25" s="10" t="s">
        <v>16</v>
      </c>
      <c r="E25" s="26">
        <v>41</v>
      </c>
      <c r="F25" s="48">
        <v>50.7</v>
      </c>
      <c r="G25" s="58">
        <v>2</v>
      </c>
      <c r="H25" s="27">
        <f t="shared" si="1"/>
        <v>82</v>
      </c>
      <c r="I25" s="11" t="s">
        <v>74</v>
      </c>
      <c r="J25" s="15" t="s">
        <v>1008</v>
      </c>
      <c r="K25" s="59" t="str">
        <f t="shared" si="0"/>
        <v/>
      </c>
    </row>
    <row r="26" spans="1:11" ht="29">
      <c r="A26" s="31" t="s">
        <v>57</v>
      </c>
      <c r="B26" s="10" t="s">
        <v>46</v>
      </c>
      <c r="C26" s="14" t="s">
        <v>76</v>
      </c>
      <c r="D26" s="10" t="s">
        <v>16</v>
      </c>
      <c r="E26" s="26">
        <v>77</v>
      </c>
      <c r="F26" s="48">
        <v>96.33</v>
      </c>
      <c r="G26" s="58">
        <v>1</v>
      </c>
      <c r="H26" s="27">
        <f t="shared" si="1"/>
        <v>77</v>
      </c>
      <c r="I26" s="11" t="s">
        <v>77</v>
      </c>
      <c r="J26" s="15" t="s">
        <v>1008</v>
      </c>
      <c r="K26" s="59" t="str">
        <f t="shared" si="0"/>
        <v/>
      </c>
    </row>
    <row r="27" spans="1:11" ht="29">
      <c r="A27" s="31" t="s">
        <v>60</v>
      </c>
      <c r="B27" s="10" t="s">
        <v>46</v>
      </c>
      <c r="C27" s="14" t="s">
        <v>79</v>
      </c>
      <c r="D27" s="10" t="s">
        <v>62</v>
      </c>
      <c r="E27" s="26">
        <v>2730</v>
      </c>
      <c r="F27" s="48">
        <v>3422.25</v>
      </c>
      <c r="G27" s="58">
        <v>0.25</v>
      </c>
      <c r="H27" s="27">
        <f t="shared" si="1"/>
        <v>682.5</v>
      </c>
      <c r="I27" s="11" t="s">
        <v>80</v>
      </c>
      <c r="J27" s="15" t="s">
        <v>1008</v>
      </c>
      <c r="K27" s="59" t="str">
        <f t="shared" si="0"/>
        <v/>
      </c>
    </row>
    <row r="28" spans="1:11" ht="72.5">
      <c r="A28" s="31" t="s">
        <v>64</v>
      </c>
      <c r="B28" s="10" t="s">
        <v>46</v>
      </c>
      <c r="C28" s="14" t="s">
        <v>84</v>
      </c>
      <c r="D28" s="10" t="s">
        <v>16</v>
      </c>
      <c r="E28" s="26">
        <v>950.63</v>
      </c>
      <c r="F28" s="48">
        <v>1140.75</v>
      </c>
      <c r="G28" s="58">
        <v>1</v>
      </c>
      <c r="H28" s="27">
        <f t="shared" si="1"/>
        <v>950.63</v>
      </c>
      <c r="I28" s="11" t="s">
        <v>85</v>
      </c>
      <c r="J28" s="15" t="s">
        <v>1008</v>
      </c>
      <c r="K28" s="59" t="str">
        <f t="shared" si="0"/>
        <v/>
      </c>
    </row>
    <row r="29" spans="1:11" ht="58">
      <c r="A29" s="31" t="s">
        <v>67</v>
      </c>
      <c r="B29" s="10" t="s">
        <v>46</v>
      </c>
      <c r="C29" s="14" t="s">
        <v>87</v>
      </c>
      <c r="D29" s="10" t="s">
        <v>16</v>
      </c>
      <c r="E29" s="26">
        <v>406</v>
      </c>
      <c r="F29" s="48">
        <v>507</v>
      </c>
      <c r="G29" s="58">
        <v>2</v>
      </c>
      <c r="H29" s="27">
        <f t="shared" si="1"/>
        <v>812</v>
      </c>
      <c r="I29" s="11" t="s">
        <v>88</v>
      </c>
      <c r="J29" s="15" t="s">
        <v>1008</v>
      </c>
      <c r="K29" s="59" t="str">
        <f t="shared" si="0"/>
        <v/>
      </c>
    </row>
    <row r="30" spans="1:11" ht="16">
      <c r="A30" s="31" t="s">
        <v>70</v>
      </c>
      <c r="B30" s="10" t="s">
        <v>14</v>
      </c>
      <c r="C30" s="14" t="s">
        <v>90</v>
      </c>
      <c r="D30" s="10" t="s">
        <v>16</v>
      </c>
      <c r="E30" s="26">
        <v>19</v>
      </c>
      <c r="F30" s="48">
        <v>22.82</v>
      </c>
      <c r="G30" s="58">
        <v>34</v>
      </c>
      <c r="H30" s="27">
        <f t="shared" si="1"/>
        <v>646</v>
      </c>
      <c r="I30" s="11" t="s">
        <v>91</v>
      </c>
      <c r="J30" s="15" t="s">
        <v>1008</v>
      </c>
      <c r="K30" s="59" t="str">
        <f t="shared" si="0"/>
        <v/>
      </c>
    </row>
    <row r="31" spans="1:11" ht="30.75" customHeight="1">
      <c r="A31" s="31" t="s">
        <v>71</v>
      </c>
      <c r="B31" s="10" t="s">
        <v>46</v>
      </c>
      <c r="C31" s="14" t="s">
        <v>97</v>
      </c>
      <c r="D31" s="10" t="s">
        <v>62</v>
      </c>
      <c r="E31" s="26">
        <v>2030</v>
      </c>
      <c r="F31" s="48">
        <v>2535</v>
      </c>
      <c r="G31" s="58">
        <v>0.2</v>
      </c>
      <c r="H31" s="27">
        <f t="shared" si="1"/>
        <v>406</v>
      </c>
      <c r="I31" s="11" t="s">
        <v>98</v>
      </c>
      <c r="J31" s="15" t="s">
        <v>1008</v>
      </c>
      <c r="K31" s="59" t="str">
        <f t="shared" si="0"/>
        <v/>
      </c>
    </row>
    <row r="32" spans="1:11" ht="29">
      <c r="A32" s="31" t="s">
        <v>72</v>
      </c>
      <c r="B32" s="10" t="s">
        <v>46</v>
      </c>
      <c r="C32" s="14" t="s">
        <v>100</v>
      </c>
      <c r="D32" s="10" t="s">
        <v>62</v>
      </c>
      <c r="E32" s="26">
        <v>1420</v>
      </c>
      <c r="F32" s="48">
        <v>1774.5</v>
      </c>
      <c r="G32" s="58">
        <v>0.25</v>
      </c>
      <c r="H32" s="27">
        <f t="shared" si="1"/>
        <v>355</v>
      </c>
      <c r="I32" s="11" t="s">
        <v>101</v>
      </c>
      <c r="J32" s="15" t="s">
        <v>1008</v>
      </c>
      <c r="K32" s="59" t="str">
        <f t="shared" si="0"/>
        <v/>
      </c>
    </row>
    <row r="33" spans="1:11" ht="43.5">
      <c r="A33" s="31" t="s">
        <v>75</v>
      </c>
      <c r="B33" s="10" t="s">
        <v>46</v>
      </c>
      <c r="C33" s="14" t="s">
        <v>104</v>
      </c>
      <c r="D33" s="10" t="s">
        <v>16</v>
      </c>
      <c r="E33" s="26">
        <v>180</v>
      </c>
      <c r="F33" s="48">
        <v>215.48</v>
      </c>
      <c r="G33" s="58">
        <v>1</v>
      </c>
      <c r="H33" s="27">
        <f t="shared" si="1"/>
        <v>180</v>
      </c>
      <c r="I33" s="11" t="s">
        <v>105</v>
      </c>
      <c r="J33" s="15" t="s">
        <v>1008</v>
      </c>
      <c r="K33" s="59" t="str">
        <f t="shared" si="0"/>
        <v/>
      </c>
    </row>
    <row r="34" spans="1:11" ht="43.5">
      <c r="A34" s="31" t="s">
        <v>78</v>
      </c>
      <c r="B34" s="10" t="s">
        <v>46</v>
      </c>
      <c r="C34" s="14" t="s">
        <v>107</v>
      </c>
      <c r="D34" s="10" t="s">
        <v>16</v>
      </c>
      <c r="E34" s="26">
        <v>138</v>
      </c>
      <c r="F34" s="48">
        <v>172.38</v>
      </c>
      <c r="G34" s="58">
        <v>1</v>
      </c>
      <c r="H34" s="27">
        <f t="shared" si="1"/>
        <v>138</v>
      </c>
      <c r="I34" s="11" t="s">
        <v>108</v>
      </c>
      <c r="J34" s="15" t="s">
        <v>1008</v>
      </c>
      <c r="K34" s="59" t="str">
        <f t="shared" si="0"/>
        <v/>
      </c>
    </row>
    <row r="35" spans="1:11" ht="16">
      <c r="A35" s="31" t="s">
        <v>81</v>
      </c>
      <c r="B35" s="10" t="s">
        <v>46</v>
      </c>
      <c r="C35" s="14" t="s">
        <v>110</v>
      </c>
      <c r="D35" s="10" t="s">
        <v>111</v>
      </c>
      <c r="E35" s="26">
        <v>105</v>
      </c>
      <c r="F35" s="48">
        <v>126.75</v>
      </c>
      <c r="G35" s="58">
        <v>2</v>
      </c>
      <c r="H35" s="27">
        <f t="shared" si="1"/>
        <v>210</v>
      </c>
      <c r="I35" s="11" t="s">
        <v>112</v>
      </c>
      <c r="J35" s="15" t="s">
        <v>1008</v>
      </c>
      <c r="K35" s="59" t="str">
        <f t="shared" si="0"/>
        <v/>
      </c>
    </row>
    <row r="36" spans="1:11" ht="16">
      <c r="A36" s="31" t="s">
        <v>82</v>
      </c>
      <c r="B36" s="10" t="s">
        <v>46</v>
      </c>
      <c r="C36" s="14" t="s">
        <v>114</v>
      </c>
      <c r="D36" s="10" t="s">
        <v>16</v>
      </c>
      <c r="E36" s="26">
        <v>75</v>
      </c>
      <c r="F36" s="48">
        <v>81.12</v>
      </c>
      <c r="G36" s="58">
        <v>123</v>
      </c>
      <c r="H36" s="27">
        <f t="shared" si="1"/>
        <v>9225</v>
      </c>
      <c r="I36" s="11" t="s">
        <v>115</v>
      </c>
      <c r="J36" s="15" t="s">
        <v>1008</v>
      </c>
      <c r="K36" s="59" t="str">
        <f t="shared" si="0"/>
        <v/>
      </c>
    </row>
    <row r="37" spans="1:11" ht="16">
      <c r="A37" s="31" t="s">
        <v>83</v>
      </c>
      <c r="B37" s="10" t="s">
        <v>46</v>
      </c>
      <c r="C37" s="14" t="s">
        <v>117</v>
      </c>
      <c r="D37" s="10" t="s">
        <v>16</v>
      </c>
      <c r="E37" s="26">
        <v>116</v>
      </c>
      <c r="F37" s="48">
        <v>145.77000000000001</v>
      </c>
      <c r="G37" s="58">
        <v>1</v>
      </c>
      <c r="H37" s="27">
        <f t="shared" si="1"/>
        <v>116</v>
      </c>
      <c r="I37" s="11" t="s">
        <v>118</v>
      </c>
      <c r="J37" s="15" t="s">
        <v>1008</v>
      </c>
      <c r="K37" s="59" t="str">
        <f t="shared" si="0"/>
        <v/>
      </c>
    </row>
    <row r="38" spans="1:11" ht="29">
      <c r="A38" s="31" t="s">
        <v>86</v>
      </c>
      <c r="B38" s="10" t="s">
        <v>46</v>
      </c>
      <c r="C38" s="14" t="s">
        <v>121</v>
      </c>
      <c r="D38" s="10" t="s">
        <v>16</v>
      </c>
      <c r="E38" s="26">
        <v>50</v>
      </c>
      <c r="F38" s="48">
        <v>60.84</v>
      </c>
      <c r="G38" s="58">
        <v>1</v>
      </c>
      <c r="H38" s="27">
        <f t="shared" si="1"/>
        <v>50</v>
      </c>
      <c r="I38" s="11" t="s">
        <v>122</v>
      </c>
      <c r="J38" s="15" t="s">
        <v>1008</v>
      </c>
      <c r="K38" s="59" t="str">
        <f t="shared" si="0"/>
        <v/>
      </c>
    </row>
    <row r="39" spans="1:11" ht="30" customHeight="1">
      <c r="A39" s="31" t="s">
        <v>89</v>
      </c>
      <c r="B39" s="10" t="s">
        <v>46</v>
      </c>
      <c r="C39" s="14" t="s">
        <v>124</v>
      </c>
      <c r="D39" s="10" t="s">
        <v>16</v>
      </c>
      <c r="E39" s="26">
        <v>190.13</v>
      </c>
      <c r="F39" s="48">
        <v>225.62</v>
      </c>
      <c r="G39" s="58">
        <v>7</v>
      </c>
      <c r="H39" s="27">
        <f t="shared" si="1"/>
        <v>1330.9099999999999</v>
      </c>
      <c r="I39" s="11" t="s">
        <v>125</v>
      </c>
      <c r="J39" s="15" t="s">
        <v>1008</v>
      </c>
      <c r="K39" s="59" t="str">
        <f t="shared" si="0"/>
        <v/>
      </c>
    </row>
    <row r="40" spans="1:11" ht="43.5">
      <c r="A40" s="31" t="s">
        <v>92</v>
      </c>
      <c r="B40" s="10" t="s">
        <v>46</v>
      </c>
      <c r="C40" s="14" t="s">
        <v>127</v>
      </c>
      <c r="D40" s="10" t="s">
        <v>16</v>
      </c>
      <c r="E40" s="26">
        <v>325</v>
      </c>
      <c r="F40" s="48">
        <v>380.25</v>
      </c>
      <c r="G40" s="58">
        <v>2</v>
      </c>
      <c r="H40" s="27">
        <f t="shared" si="1"/>
        <v>650</v>
      </c>
      <c r="I40" s="11" t="s">
        <v>128</v>
      </c>
      <c r="J40" s="15" t="s">
        <v>1008</v>
      </c>
      <c r="K40" s="59" t="str">
        <f t="shared" si="0"/>
        <v/>
      </c>
    </row>
    <row r="41" spans="1:11" ht="29">
      <c r="A41" s="31" t="s">
        <v>93</v>
      </c>
      <c r="B41" s="10" t="s">
        <v>46</v>
      </c>
      <c r="C41" s="14" t="s">
        <v>130</v>
      </c>
      <c r="D41" s="10" t="s">
        <v>16</v>
      </c>
      <c r="E41" s="26">
        <v>380</v>
      </c>
      <c r="F41" s="48">
        <v>468.98</v>
      </c>
      <c r="G41" s="58">
        <v>1</v>
      </c>
      <c r="H41" s="27">
        <f t="shared" si="1"/>
        <v>380</v>
      </c>
      <c r="I41" s="11" t="s">
        <v>131</v>
      </c>
      <c r="J41" s="15" t="s">
        <v>1008</v>
      </c>
      <c r="K41" s="59" t="str">
        <f t="shared" si="0"/>
        <v/>
      </c>
    </row>
    <row r="42" spans="1:11" ht="29">
      <c r="A42" s="31" t="s">
        <v>94</v>
      </c>
      <c r="B42" s="10" t="s">
        <v>133</v>
      </c>
      <c r="C42" s="14" t="s">
        <v>144</v>
      </c>
      <c r="D42" s="10" t="s">
        <v>16</v>
      </c>
      <c r="E42" s="26">
        <v>169</v>
      </c>
      <c r="F42" s="48">
        <v>174.92</v>
      </c>
      <c r="G42" s="58">
        <v>1</v>
      </c>
      <c r="H42" s="27">
        <f t="shared" si="1"/>
        <v>169</v>
      </c>
      <c r="I42" s="11" t="s">
        <v>145</v>
      </c>
      <c r="J42" s="15" t="s">
        <v>1008</v>
      </c>
      <c r="K42" s="59" t="str">
        <f t="shared" si="0"/>
        <v/>
      </c>
    </row>
    <row r="43" spans="1:11" ht="58">
      <c r="A43" s="31" t="s">
        <v>95</v>
      </c>
      <c r="B43" s="10" t="s">
        <v>133</v>
      </c>
      <c r="C43" s="14" t="s">
        <v>148</v>
      </c>
      <c r="D43" s="10" t="s">
        <v>16</v>
      </c>
      <c r="E43" s="26">
        <v>850</v>
      </c>
      <c r="F43" s="48">
        <v>1014</v>
      </c>
      <c r="G43" s="58">
        <v>1</v>
      </c>
      <c r="H43" s="27">
        <f t="shared" si="1"/>
        <v>850</v>
      </c>
      <c r="I43" s="11" t="s">
        <v>149</v>
      </c>
      <c r="J43" s="15" t="s">
        <v>1008</v>
      </c>
      <c r="K43" s="59" t="str">
        <f t="shared" si="0"/>
        <v/>
      </c>
    </row>
    <row r="44" spans="1:11" ht="16">
      <c r="A44" s="31" t="s">
        <v>96</v>
      </c>
      <c r="B44" s="10" t="s">
        <v>133</v>
      </c>
      <c r="C44" s="14" t="s">
        <v>151</v>
      </c>
      <c r="D44" s="10" t="s">
        <v>16</v>
      </c>
      <c r="E44" s="26">
        <v>13</v>
      </c>
      <c r="F44" s="48">
        <v>15.21</v>
      </c>
      <c r="G44" s="58">
        <v>1</v>
      </c>
      <c r="H44" s="27">
        <f t="shared" si="1"/>
        <v>13</v>
      </c>
      <c r="I44" s="11" t="s">
        <v>152</v>
      </c>
      <c r="J44" s="15" t="s">
        <v>1008</v>
      </c>
      <c r="K44" s="59" t="str">
        <f t="shared" si="0"/>
        <v/>
      </c>
    </row>
    <row r="45" spans="1:11" ht="87">
      <c r="A45" s="31" t="s">
        <v>99</v>
      </c>
      <c r="B45" s="10" t="s">
        <v>133</v>
      </c>
      <c r="C45" s="14" t="s">
        <v>155</v>
      </c>
      <c r="D45" s="10" t="s">
        <v>16</v>
      </c>
      <c r="E45" s="26">
        <v>975</v>
      </c>
      <c r="F45" s="48">
        <v>1166.0999999999999</v>
      </c>
      <c r="G45" s="58">
        <v>1</v>
      </c>
      <c r="H45" s="27">
        <f t="shared" si="1"/>
        <v>975</v>
      </c>
      <c r="I45" s="11" t="s">
        <v>156</v>
      </c>
      <c r="J45" s="15" t="s">
        <v>1008</v>
      </c>
      <c r="K45" s="59" t="str">
        <f t="shared" si="0"/>
        <v/>
      </c>
    </row>
    <row r="46" spans="1:11" ht="58">
      <c r="A46" s="31" t="s">
        <v>102</v>
      </c>
      <c r="B46" s="10" t="s">
        <v>133</v>
      </c>
      <c r="C46" s="14" t="s">
        <v>158</v>
      </c>
      <c r="D46" s="10" t="s">
        <v>16</v>
      </c>
      <c r="E46" s="26">
        <v>559</v>
      </c>
      <c r="F46" s="48">
        <v>684.45</v>
      </c>
      <c r="G46" s="58">
        <v>1</v>
      </c>
      <c r="H46" s="27">
        <f t="shared" si="1"/>
        <v>559</v>
      </c>
      <c r="I46" s="11" t="s">
        <v>159</v>
      </c>
      <c r="J46" s="15" t="s">
        <v>1008</v>
      </c>
      <c r="K46" s="59" t="str">
        <f t="shared" si="0"/>
        <v/>
      </c>
    </row>
    <row r="47" spans="1:11" ht="43.5">
      <c r="A47" s="31" t="s">
        <v>103</v>
      </c>
      <c r="B47" s="10" t="s">
        <v>133</v>
      </c>
      <c r="C47" s="14" t="s">
        <v>161</v>
      </c>
      <c r="D47" s="10" t="s">
        <v>16</v>
      </c>
      <c r="E47" s="26">
        <v>409.5</v>
      </c>
      <c r="F47" s="48">
        <v>507</v>
      </c>
      <c r="G47" s="58">
        <v>2</v>
      </c>
      <c r="H47" s="27">
        <f t="shared" ref="H47:H93" si="2">E47*G47</f>
        <v>819</v>
      </c>
      <c r="I47" s="11" t="s">
        <v>162</v>
      </c>
      <c r="J47" s="15" t="s">
        <v>1008</v>
      </c>
      <c r="K47" s="59" t="str">
        <f t="shared" si="0"/>
        <v/>
      </c>
    </row>
    <row r="48" spans="1:11" ht="29">
      <c r="A48" s="31" t="s">
        <v>106</v>
      </c>
      <c r="B48" s="10" t="s">
        <v>133</v>
      </c>
      <c r="C48" s="14" t="s">
        <v>166</v>
      </c>
      <c r="D48" s="10" t="s">
        <v>111</v>
      </c>
      <c r="E48" s="26">
        <v>132</v>
      </c>
      <c r="F48" s="48">
        <v>164.78</v>
      </c>
      <c r="G48" s="58">
        <v>1</v>
      </c>
      <c r="H48" s="27">
        <f t="shared" si="2"/>
        <v>132</v>
      </c>
      <c r="I48" s="11" t="s">
        <v>167</v>
      </c>
      <c r="J48" s="15" t="s">
        <v>1008</v>
      </c>
      <c r="K48" s="59" t="str">
        <f t="shared" si="0"/>
        <v/>
      </c>
    </row>
    <row r="49" spans="1:11" ht="30.75" customHeight="1">
      <c r="A49" s="31" t="s">
        <v>109</v>
      </c>
      <c r="B49" s="10" t="s">
        <v>133</v>
      </c>
      <c r="C49" s="14" t="s">
        <v>169</v>
      </c>
      <c r="D49" s="10" t="s">
        <v>16</v>
      </c>
      <c r="E49" s="26">
        <v>91</v>
      </c>
      <c r="F49" s="48">
        <v>101.4</v>
      </c>
      <c r="G49" s="58">
        <v>6</v>
      </c>
      <c r="H49" s="27">
        <f t="shared" si="2"/>
        <v>546</v>
      </c>
      <c r="I49" s="11" t="s">
        <v>170</v>
      </c>
      <c r="J49" s="15" t="s">
        <v>1008</v>
      </c>
      <c r="K49" s="59" t="str">
        <f t="shared" si="0"/>
        <v/>
      </c>
    </row>
    <row r="50" spans="1:11" ht="58">
      <c r="A50" s="31" t="s">
        <v>113</v>
      </c>
      <c r="B50" s="10" t="s">
        <v>172</v>
      </c>
      <c r="C50" s="14" t="s">
        <v>176</v>
      </c>
      <c r="D50" s="10" t="s">
        <v>16</v>
      </c>
      <c r="E50" s="26">
        <v>19.010000000000002</v>
      </c>
      <c r="F50" s="48">
        <v>21.55</v>
      </c>
      <c r="G50" s="58">
        <v>7</v>
      </c>
      <c r="H50" s="27">
        <f t="shared" si="2"/>
        <v>133.07000000000002</v>
      </c>
      <c r="I50" s="11" t="s">
        <v>177</v>
      </c>
      <c r="J50" s="15" t="s">
        <v>1008</v>
      </c>
      <c r="K50" s="59" t="str">
        <f t="shared" si="0"/>
        <v/>
      </c>
    </row>
    <row r="51" spans="1:11" ht="16">
      <c r="A51" s="31" t="s">
        <v>116</v>
      </c>
      <c r="B51" s="15" t="s">
        <v>172</v>
      </c>
      <c r="C51" s="14" t="s">
        <v>179</v>
      </c>
      <c r="D51" s="10" t="s">
        <v>180</v>
      </c>
      <c r="E51" s="26">
        <v>25</v>
      </c>
      <c r="F51" s="48">
        <v>30.68</v>
      </c>
      <c r="G51" s="58">
        <v>1</v>
      </c>
      <c r="H51" s="27">
        <f t="shared" si="2"/>
        <v>25</v>
      </c>
      <c r="I51" s="11" t="s">
        <v>181</v>
      </c>
      <c r="J51" s="15" t="s">
        <v>1008</v>
      </c>
      <c r="K51" s="59" t="str">
        <f t="shared" si="0"/>
        <v/>
      </c>
    </row>
    <row r="52" spans="1:11" ht="29">
      <c r="A52" s="31" t="s">
        <v>119</v>
      </c>
      <c r="B52" s="15" t="s">
        <v>172</v>
      </c>
      <c r="C52" s="14" t="s">
        <v>183</v>
      </c>
      <c r="D52" s="10" t="s">
        <v>184</v>
      </c>
      <c r="E52" s="26">
        <v>100</v>
      </c>
      <c r="F52" s="48">
        <v>119.15</v>
      </c>
      <c r="G52" s="58">
        <v>136</v>
      </c>
      <c r="H52" s="27">
        <f t="shared" si="2"/>
        <v>13600</v>
      </c>
      <c r="I52" s="11" t="s">
        <v>185</v>
      </c>
      <c r="J52" s="15" t="s">
        <v>1008</v>
      </c>
      <c r="K52" s="59" t="str">
        <f t="shared" si="0"/>
        <v/>
      </c>
    </row>
    <row r="53" spans="1:11" ht="29">
      <c r="A53" s="31" t="s">
        <v>120</v>
      </c>
      <c r="B53" s="15" t="s">
        <v>172</v>
      </c>
      <c r="C53" s="14" t="s">
        <v>187</v>
      </c>
      <c r="D53" s="10" t="s">
        <v>16</v>
      </c>
      <c r="E53" s="26">
        <v>6.5</v>
      </c>
      <c r="F53" s="48">
        <v>7.61</v>
      </c>
      <c r="G53" s="58">
        <v>166</v>
      </c>
      <c r="H53" s="27">
        <f t="shared" si="2"/>
        <v>1079</v>
      </c>
      <c r="I53" s="11" t="s">
        <v>188</v>
      </c>
      <c r="J53" s="15" t="s">
        <v>1008</v>
      </c>
      <c r="K53" s="59" t="str">
        <f t="shared" si="0"/>
        <v/>
      </c>
    </row>
    <row r="54" spans="1:11" ht="72.5">
      <c r="A54" s="31" t="s">
        <v>123</v>
      </c>
      <c r="B54" s="15" t="s">
        <v>172</v>
      </c>
      <c r="C54" s="14" t="s">
        <v>190</v>
      </c>
      <c r="D54" s="10" t="s">
        <v>16</v>
      </c>
      <c r="E54" s="26">
        <v>270</v>
      </c>
      <c r="F54" s="48">
        <v>329.55</v>
      </c>
      <c r="G54" s="58">
        <v>1</v>
      </c>
      <c r="H54" s="27">
        <f t="shared" si="2"/>
        <v>270</v>
      </c>
      <c r="I54" s="11" t="s">
        <v>191</v>
      </c>
      <c r="J54" s="15" t="s">
        <v>1008</v>
      </c>
      <c r="K54" s="59" t="str">
        <f t="shared" si="0"/>
        <v/>
      </c>
    </row>
    <row r="55" spans="1:11" ht="101.5">
      <c r="A55" s="31" t="s">
        <v>126</v>
      </c>
      <c r="B55" s="15" t="s">
        <v>172</v>
      </c>
      <c r="C55" s="14" t="s">
        <v>193</v>
      </c>
      <c r="D55" s="10" t="s">
        <v>16</v>
      </c>
      <c r="E55" s="26">
        <v>220</v>
      </c>
      <c r="F55" s="48">
        <v>266.18</v>
      </c>
      <c r="G55" s="58">
        <v>12</v>
      </c>
      <c r="H55" s="27">
        <f t="shared" si="2"/>
        <v>2640</v>
      </c>
      <c r="I55" s="11" t="s">
        <v>194</v>
      </c>
      <c r="J55" s="15" t="s">
        <v>1008</v>
      </c>
      <c r="K55" s="59" t="str">
        <f t="shared" si="0"/>
        <v/>
      </c>
    </row>
    <row r="56" spans="1:11" ht="43.5">
      <c r="A56" s="31" t="s">
        <v>129</v>
      </c>
      <c r="B56" s="10" t="s">
        <v>196</v>
      </c>
      <c r="C56" s="14" t="s">
        <v>197</v>
      </c>
      <c r="D56" s="10" t="s">
        <v>16</v>
      </c>
      <c r="E56" s="26">
        <v>180.62</v>
      </c>
      <c r="F56" s="48">
        <v>202.8</v>
      </c>
      <c r="G56" s="58">
        <v>42</v>
      </c>
      <c r="H56" s="27">
        <f t="shared" si="2"/>
        <v>7586.04</v>
      </c>
      <c r="I56" s="11" t="s">
        <v>198</v>
      </c>
      <c r="J56" s="15" t="s">
        <v>1008</v>
      </c>
      <c r="K56" s="59" t="str">
        <f t="shared" si="0"/>
        <v/>
      </c>
    </row>
    <row r="57" spans="1:11" ht="43.5">
      <c r="A57" s="31" t="s">
        <v>132</v>
      </c>
      <c r="B57" s="10" t="s">
        <v>196</v>
      </c>
      <c r="C57" s="14" t="s">
        <v>200</v>
      </c>
      <c r="D57" s="10" t="s">
        <v>16</v>
      </c>
      <c r="E57" s="26">
        <v>195</v>
      </c>
      <c r="F57" s="48">
        <v>228.15</v>
      </c>
      <c r="G57" s="58">
        <v>1</v>
      </c>
      <c r="H57" s="27">
        <f t="shared" si="2"/>
        <v>195</v>
      </c>
      <c r="I57" s="11" t="s">
        <v>201</v>
      </c>
      <c r="J57" s="15" t="s">
        <v>1008</v>
      </c>
      <c r="K57" s="59" t="str">
        <f t="shared" si="0"/>
        <v/>
      </c>
    </row>
    <row r="58" spans="1:11" ht="43.5">
      <c r="A58" s="31" t="s">
        <v>134</v>
      </c>
      <c r="B58" s="10" t="s">
        <v>196</v>
      </c>
      <c r="C58" s="14" t="s">
        <v>203</v>
      </c>
      <c r="D58" s="10" t="s">
        <v>16</v>
      </c>
      <c r="E58" s="26">
        <v>110.27</v>
      </c>
      <c r="F58" s="48">
        <v>121.68</v>
      </c>
      <c r="G58" s="58">
        <v>392</v>
      </c>
      <c r="H58" s="27">
        <f t="shared" si="2"/>
        <v>43225.84</v>
      </c>
      <c r="I58" s="11" t="s">
        <v>204</v>
      </c>
      <c r="J58" s="15" t="s">
        <v>1008</v>
      </c>
      <c r="K58" s="59" t="str">
        <f t="shared" si="0"/>
        <v/>
      </c>
    </row>
    <row r="59" spans="1:11" ht="43.5">
      <c r="A59" s="31" t="s">
        <v>135</v>
      </c>
      <c r="B59" s="10" t="s">
        <v>196</v>
      </c>
      <c r="C59" s="14" t="s">
        <v>206</v>
      </c>
      <c r="D59" s="10" t="s">
        <v>16</v>
      </c>
      <c r="E59" s="26">
        <v>107.74</v>
      </c>
      <c r="F59" s="48">
        <v>126.75</v>
      </c>
      <c r="G59" s="58">
        <v>197</v>
      </c>
      <c r="H59" s="27">
        <f t="shared" si="2"/>
        <v>21224.78</v>
      </c>
      <c r="I59" s="11" t="s">
        <v>207</v>
      </c>
      <c r="J59" s="15" t="s">
        <v>1008</v>
      </c>
      <c r="K59" s="59" t="str">
        <f t="shared" si="0"/>
        <v/>
      </c>
    </row>
    <row r="60" spans="1:11" ht="43.5">
      <c r="A60" s="31" t="s">
        <v>136</v>
      </c>
      <c r="B60" s="10" t="s">
        <v>196</v>
      </c>
      <c r="C60" s="14" t="s">
        <v>209</v>
      </c>
      <c r="D60" s="10" t="s">
        <v>16</v>
      </c>
      <c r="E60" s="26">
        <v>145</v>
      </c>
      <c r="F60" s="48">
        <v>169.85</v>
      </c>
      <c r="G60" s="58">
        <v>15</v>
      </c>
      <c r="H60" s="27">
        <f t="shared" si="2"/>
        <v>2175</v>
      </c>
      <c r="I60" s="11" t="s">
        <v>210</v>
      </c>
      <c r="J60" s="15" t="s">
        <v>1008</v>
      </c>
      <c r="K60" s="59" t="str">
        <f t="shared" si="0"/>
        <v/>
      </c>
    </row>
    <row r="61" spans="1:11" ht="43.5">
      <c r="A61" s="31" t="s">
        <v>137</v>
      </c>
      <c r="B61" s="10" t="s">
        <v>196</v>
      </c>
      <c r="C61" s="14" t="s">
        <v>212</v>
      </c>
      <c r="D61" s="10" t="s">
        <v>16</v>
      </c>
      <c r="E61" s="26">
        <v>170</v>
      </c>
      <c r="F61" s="48">
        <v>190.13</v>
      </c>
      <c r="G61" s="58">
        <v>1</v>
      </c>
      <c r="H61" s="27">
        <f t="shared" si="2"/>
        <v>170</v>
      </c>
      <c r="I61" s="11" t="s">
        <v>213</v>
      </c>
      <c r="J61" s="15" t="s">
        <v>1008</v>
      </c>
      <c r="K61" s="59" t="str">
        <f t="shared" si="0"/>
        <v/>
      </c>
    </row>
    <row r="62" spans="1:11" ht="43.5">
      <c r="A62" s="31" t="s">
        <v>138</v>
      </c>
      <c r="B62" s="10" t="s">
        <v>196</v>
      </c>
      <c r="C62" s="14" t="s">
        <v>215</v>
      </c>
      <c r="D62" s="10" t="s">
        <v>16</v>
      </c>
      <c r="E62" s="26">
        <v>633.75</v>
      </c>
      <c r="F62" s="48">
        <v>684.45</v>
      </c>
      <c r="G62" s="58">
        <v>96</v>
      </c>
      <c r="H62" s="27">
        <f t="shared" si="2"/>
        <v>60840</v>
      </c>
      <c r="I62" s="11" t="s">
        <v>216</v>
      </c>
      <c r="J62" s="15" t="s">
        <v>1008</v>
      </c>
      <c r="K62" s="59" t="str">
        <f t="shared" si="0"/>
        <v/>
      </c>
    </row>
    <row r="63" spans="1:11" ht="43.5">
      <c r="A63" s="31" t="s">
        <v>139</v>
      </c>
      <c r="B63" s="10" t="s">
        <v>196</v>
      </c>
      <c r="C63" s="14" t="s">
        <v>218</v>
      </c>
      <c r="D63" s="10" t="s">
        <v>16</v>
      </c>
      <c r="E63" s="26">
        <v>550</v>
      </c>
      <c r="F63" s="48">
        <v>621.08000000000004</v>
      </c>
      <c r="G63" s="58">
        <v>40</v>
      </c>
      <c r="H63" s="27">
        <f t="shared" si="2"/>
        <v>22000</v>
      </c>
      <c r="I63" s="11" t="s">
        <v>219</v>
      </c>
      <c r="J63" s="15" t="s">
        <v>1008</v>
      </c>
      <c r="K63" s="59" t="str">
        <f t="shared" si="0"/>
        <v/>
      </c>
    </row>
    <row r="64" spans="1:11" ht="43.5">
      <c r="A64" s="31" t="s">
        <v>140</v>
      </c>
      <c r="B64" s="15" t="s">
        <v>172</v>
      </c>
      <c r="C64" s="14" t="s">
        <v>221</v>
      </c>
      <c r="D64" s="10" t="s">
        <v>62</v>
      </c>
      <c r="E64" s="26">
        <v>2281.5</v>
      </c>
      <c r="F64" s="48">
        <v>2433.6</v>
      </c>
      <c r="G64" s="58">
        <v>0.39</v>
      </c>
      <c r="H64" s="27">
        <f t="shared" si="2"/>
        <v>889.78500000000008</v>
      </c>
      <c r="I64" s="11" t="s">
        <v>222</v>
      </c>
      <c r="J64" s="15" t="s">
        <v>1008</v>
      </c>
      <c r="K64" s="59" t="str">
        <f t="shared" si="0"/>
        <v/>
      </c>
    </row>
    <row r="65" spans="1:11" ht="43.5">
      <c r="A65" s="31" t="s">
        <v>141</v>
      </c>
      <c r="B65" s="15" t="s">
        <v>172</v>
      </c>
      <c r="C65" s="14" t="s">
        <v>224</v>
      </c>
      <c r="D65" s="10" t="s">
        <v>62</v>
      </c>
      <c r="E65" s="26">
        <v>2788.5</v>
      </c>
      <c r="F65" s="48">
        <v>2889.9</v>
      </c>
      <c r="G65" s="58">
        <v>0.54</v>
      </c>
      <c r="H65" s="27">
        <f t="shared" si="2"/>
        <v>1505.7900000000002</v>
      </c>
      <c r="I65" s="11" t="s">
        <v>225</v>
      </c>
      <c r="J65" s="15" t="s">
        <v>1008</v>
      </c>
      <c r="K65" s="59" t="str">
        <f t="shared" si="0"/>
        <v/>
      </c>
    </row>
    <row r="66" spans="1:11" ht="29">
      <c r="A66" s="31" t="s">
        <v>142</v>
      </c>
      <c r="B66" s="15" t="s">
        <v>172</v>
      </c>
      <c r="C66" s="14" t="s">
        <v>227</v>
      </c>
      <c r="D66" s="10" t="s">
        <v>62</v>
      </c>
      <c r="E66" s="26">
        <v>2281.5</v>
      </c>
      <c r="F66" s="48">
        <v>2433.6</v>
      </c>
      <c r="G66" s="58">
        <v>0.25</v>
      </c>
      <c r="H66" s="27">
        <f t="shared" si="2"/>
        <v>570.375</v>
      </c>
      <c r="I66" s="11" t="s">
        <v>228</v>
      </c>
      <c r="J66" s="15" t="s">
        <v>1008</v>
      </c>
      <c r="K66" s="59" t="str">
        <f t="shared" si="0"/>
        <v/>
      </c>
    </row>
    <row r="67" spans="1:11" ht="29">
      <c r="A67" s="31" t="s">
        <v>143</v>
      </c>
      <c r="B67" s="15" t="s">
        <v>172</v>
      </c>
      <c r="C67" s="14" t="s">
        <v>230</v>
      </c>
      <c r="D67" s="10" t="s">
        <v>62</v>
      </c>
      <c r="E67" s="26">
        <v>2788.5</v>
      </c>
      <c r="F67" s="48">
        <v>2889.9</v>
      </c>
      <c r="G67" s="58">
        <v>0.28000000000000003</v>
      </c>
      <c r="H67" s="27">
        <f t="shared" si="2"/>
        <v>780.78000000000009</v>
      </c>
      <c r="I67" s="11" t="s">
        <v>231</v>
      </c>
      <c r="J67" s="15" t="s">
        <v>1008</v>
      </c>
      <c r="K67" s="59" t="str">
        <f t="shared" si="0"/>
        <v/>
      </c>
    </row>
    <row r="68" spans="1:11" ht="29">
      <c r="A68" s="31" t="s">
        <v>146</v>
      </c>
      <c r="B68" s="15" t="s">
        <v>172</v>
      </c>
      <c r="C68" s="14" t="s">
        <v>233</v>
      </c>
      <c r="D68" s="10" t="s">
        <v>62</v>
      </c>
      <c r="E68" s="26">
        <v>2281.5</v>
      </c>
      <c r="F68" s="48">
        <v>2433.6</v>
      </c>
      <c r="G68" s="58">
        <v>0.9</v>
      </c>
      <c r="H68" s="27">
        <f t="shared" si="2"/>
        <v>2053.35</v>
      </c>
      <c r="I68" s="11" t="s">
        <v>234</v>
      </c>
      <c r="J68" s="15" t="s">
        <v>1008</v>
      </c>
      <c r="K68" s="59" t="str">
        <f t="shared" si="0"/>
        <v/>
      </c>
    </row>
    <row r="69" spans="1:11" ht="29">
      <c r="A69" s="31" t="s">
        <v>147</v>
      </c>
      <c r="B69" s="15" t="s">
        <v>172</v>
      </c>
      <c r="C69" s="14" t="s">
        <v>236</v>
      </c>
      <c r="D69" s="10" t="s">
        <v>62</v>
      </c>
      <c r="E69" s="26">
        <v>2788.5</v>
      </c>
      <c r="F69" s="48">
        <v>2889.9</v>
      </c>
      <c r="G69" s="58">
        <v>0.27</v>
      </c>
      <c r="H69" s="27">
        <f t="shared" si="2"/>
        <v>752.8950000000001</v>
      </c>
      <c r="I69" s="11" t="s">
        <v>237</v>
      </c>
      <c r="J69" s="15" t="s">
        <v>1008</v>
      </c>
      <c r="K69" s="59" t="str">
        <f t="shared" si="0"/>
        <v/>
      </c>
    </row>
    <row r="70" spans="1:11" ht="58">
      <c r="A70" s="31" t="s">
        <v>150</v>
      </c>
      <c r="B70" s="15" t="s">
        <v>172</v>
      </c>
      <c r="C70" s="14" t="s">
        <v>239</v>
      </c>
      <c r="D70" s="10" t="s">
        <v>62</v>
      </c>
      <c r="E70" s="26">
        <v>15087.31</v>
      </c>
      <c r="F70" s="48">
        <v>15574</v>
      </c>
      <c r="G70" s="58">
        <v>0.2</v>
      </c>
      <c r="H70" s="27">
        <f t="shared" si="2"/>
        <v>3017.462</v>
      </c>
      <c r="I70" s="11" t="s">
        <v>240</v>
      </c>
      <c r="J70" s="15" t="s">
        <v>1008</v>
      </c>
      <c r="K70" s="59" t="str">
        <f t="shared" si="0"/>
        <v/>
      </c>
    </row>
    <row r="71" spans="1:11" ht="58">
      <c r="A71" s="31" t="s">
        <v>153</v>
      </c>
      <c r="B71" s="15" t="s">
        <v>172</v>
      </c>
      <c r="C71" s="14" t="s">
        <v>242</v>
      </c>
      <c r="D71" s="10" t="s">
        <v>62</v>
      </c>
      <c r="E71" s="26">
        <v>17621.75</v>
      </c>
      <c r="F71" s="48">
        <v>18135</v>
      </c>
      <c r="G71" s="58">
        <v>0.28000000000000003</v>
      </c>
      <c r="H71" s="27">
        <f t="shared" si="2"/>
        <v>4934.09</v>
      </c>
      <c r="I71" s="11" t="s">
        <v>243</v>
      </c>
      <c r="J71" s="15" t="s">
        <v>1008</v>
      </c>
      <c r="K71" s="59" t="str">
        <f t="shared" si="0"/>
        <v/>
      </c>
    </row>
    <row r="72" spans="1:11" ht="72.5">
      <c r="A72" s="31" t="s">
        <v>154</v>
      </c>
      <c r="B72" s="15" t="s">
        <v>172</v>
      </c>
      <c r="C72" s="14" t="s">
        <v>245</v>
      </c>
      <c r="D72" s="10" t="s">
        <v>62</v>
      </c>
      <c r="E72" s="26">
        <v>15087.31</v>
      </c>
      <c r="F72" s="48">
        <v>15574</v>
      </c>
      <c r="G72" s="58">
        <v>7</v>
      </c>
      <c r="H72" s="27">
        <f t="shared" si="2"/>
        <v>105611.17</v>
      </c>
      <c r="I72" s="11" t="s">
        <v>246</v>
      </c>
      <c r="J72" s="15" t="s">
        <v>1008</v>
      </c>
      <c r="K72" s="59" t="str">
        <f t="shared" si="0"/>
        <v/>
      </c>
    </row>
    <row r="73" spans="1:11" ht="72.5">
      <c r="A73" s="31" t="s">
        <v>157</v>
      </c>
      <c r="B73" s="15" t="s">
        <v>172</v>
      </c>
      <c r="C73" s="14" t="s">
        <v>248</v>
      </c>
      <c r="D73" s="10" t="s">
        <v>62</v>
      </c>
      <c r="E73" s="26">
        <v>17621.75</v>
      </c>
      <c r="F73" s="48">
        <v>18135</v>
      </c>
      <c r="G73" s="58">
        <v>5</v>
      </c>
      <c r="H73" s="27">
        <f t="shared" si="2"/>
        <v>88108.75</v>
      </c>
      <c r="I73" s="11" t="s">
        <v>249</v>
      </c>
      <c r="J73" s="15" t="s">
        <v>1008</v>
      </c>
      <c r="K73" s="59" t="str">
        <f t="shared" ref="K73:K136" si="3">IF(AND(ISNUMBER(E73),ISNUMBER(FIND(",",E73)),LEN(E73)-LEN(SUBSTITUTE(E73,",",""))=1),IF(LEN(RIGHT(E73,LEN(E73)-FIND(",",E73)))&gt;2,ROW(),""),"")</f>
        <v/>
      </c>
    </row>
    <row r="74" spans="1:11" ht="58">
      <c r="A74" s="31" t="s">
        <v>160</v>
      </c>
      <c r="B74" s="15" t="s">
        <v>172</v>
      </c>
      <c r="C74" s="14" t="s">
        <v>251</v>
      </c>
      <c r="D74" s="10" t="s">
        <v>252</v>
      </c>
      <c r="E74" s="26">
        <v>19.010000000000002</v>
      </c>
      <c r="F74" s="48">
        <v>20.28</v>
      </c>
      <c r="G74" s="58">
        <v>429</v>
      </c>
      <c r="H74" s="27">
        <f t="shared" si="2"/>
        <v>8155.2900000000009</v>
      </c>
      <c r="I74" s="11" t="s">
        <v>253</v>
      </c>
      <c r="J74" s="15" t="s">
        <v>1008</v>
      </c>
      <c r="K74" s="59" t="str">
        <f t="shared" si="3"/>
        <v/>
      </c>
    </row>
    <row r="75" spans="1:11" ht="58">
      <c r="A75" s="31" t="s">
        <v>163</v>
      </c>
      <c r="B75" s="15" t="s">
        <v>172</v>
      </c>
      <c r="C75" s="14" t="s">
        <v>255</v>
      </c>
      <c r="D75" s="10" t="s">
        <v>252</v>
      </c>
      <c r="E75" s="26">
        <v>19.5</v>
      </c>
      <c r="F75" s="48">
        <v>22.82</v>
      </c>
      <c r="G75" s="58">
        <v>100</v>
      </c>
      <c r="H75" s="27">
        <f t="shared" si="2"/>
        <v>1950</v>
      </c>
      <c r="I75" s="11" t="s">
        <v>256</v>
      </c>
      <c r="J75" s="15" t="s">
        <v>1008</v>
      </c>
      <c r="K75" s="59" t="str">
        <f t="shared" si="3"/>
        <v/>
      </c>
    </row>
    <row r="76" spans="1:11" ht="29">
      <c r="A76" s="31" t="s">
        <v>164</v>
      </c>
      <c r="B76" s="10" t="s">
        <v>196</v>
      </c>
      <c r="C76" s="14" t="s">
        <v>258</v>
      </c>
      <c r="D76" s="10" t="s">
        <v>16</v>
      </c>
      <c r="E76" s="26">
        <v>23</v>
      </c>
      <c r="F76" s="48">
        <v>27.89</v>
      </c>
      <c r="G76" s="58">
        <v>23</v>
      </c>
      <c r="H76" s="27">
        <f t="shared" si="2"/>
        <v>529</v>
      </c>
      <c r="I76" s="11" t="s">
        <v>259</v>
      </c>
      <c r="J76" s="15" t="s">
        <v>1008</v>
      </c>
      <c r="K76" s="59" t="str">
        <f t="shared" si="3"/>
        <v/>
      </c>
    </row>
    <row r="77" spans="1:11" ht="16">
      <c r="A77" s="31" t="s">
        <v>165</v>
      </c>
      <c r="B77" s="15" t="s">
        <v>172</v>
      </c>
      <c r="C77" s="14" t="s">
        <v>261</v>
      </c>
      <c r="D77" s="10" t="s">
        <v>16</v>
      </c>
      <c r="E77" s="26">
        <v>82.39</v>
      </c>
      <c r="F77" s="48">
        <v>88.73</v>
      </c>
      <c r="G77" s="58">
        <v>47</v>
      </c>
      <c r="H77" s="27">
        <f t="shared" si="2"/>
        <v>3872.33</v>
      </c>
      <c r="I77" s="11" t="s">
        <v>262</v>
      </c>
      <c r="J77" s="15" t="s">
        <v>1008</v>
      </c>
      <c r="K77" s="59" t="str">
        <f t="shared" si="3"/>
        <v/>
      </c>
    </row>
    <row r="78" spans="1:11" ht="58">
      <c r="A78" s="31" t="s">
        <v>168</v>
      </c>
      <c r="B78" s="10" t="s">
        <v>270</v>
      </c>
      <c r="C78" s="14" t="s">
        <v>271</v>
      </c>
      <c r="D78" s="10" t="s">
        <v>16</v>
      </c>
      <c r="E78" s="26">
        <v>325</v>
      </c>
      <c r="F78" s="48">
        <v>329.55</v>
      </c>
      <c r="G78" s="58">
        <v>1</v>
      </c>
      <c r="H78" s="27">
        <f t="shared" si="2"/>
        <v>325</v>
      </c>
      <c r="I78" s="11" t="s">
        <v>272</v>
      </c>
      <c r="J78" s="15" t="s">
        <v>1008</v>
      </c>
      <c r="K78" s="59" t="str">
        <f t="shared" si="3"/>
        <v/>
      </c>
    </row>
    <row r="79" spans="1:11" ht="43.5">
      <c r="A79" s="31" t="s">
        <v>171</v>
      </c>
      <c r="B79" s="10" t="s">
        <v>270</v>
      </c>
      <c r="C79" s="14" t="s">
        <v>1000</v>
      </c>
      <c r="D79" s="10" t="s">
        <v>16</v>
      </c>
      <c r="E79" s="26">
        <v>325</v>
      </c>
      <c r="F79" s="48">
        <v>380.25</v>
      </c>
      <c r="G79" s="58">
        <v>1</v>
      </c>
      <c r="H79" s="27">
        <f t="shared" si="2"/>
        <v>325</v>
      </c>
      <c r="I79" s="11" t="s">
        <v>275</v>
      </c>
      <c r="J79" s="15" t="s">
        <v>1008</v>
      </c>
      <c r="K79" s="59" t="str">
        <f t="shared" si="3"/>
        <v/>
      </c>
    </row>
    <row r="80" spans="1:11" ht="43.5">
      <c r="A80" s="31" t="s">
        <v>175</v>
      </c>
      <c r="B80" s="10" t="s">
        <v>270</v>
      </c>
      <c r="C80" s="14" t="s">
        <v>277</v>
      </c>
      <c r="D80" s="10" t="s">
        <v>16</v>
      </c>
      <c r="E80" s="26">
        <v>650</v>
      </c>
      <c r="F80" s="48">
        <v>760.5</v>
      </c>
      <c r="G80" s="58">
        <v>1</v>
      </c>
      <c r="H80" s="27">
        <f t="shared" si="2"/>
        <v>650</v>
      </c>
      <c r="I80" s="11" t="s">
        <v>278</v>
      </c>
      <c r="J80" s="15" t="s">
        <v>1008</v>
      </c>
      <c r="K80" s="59" t="str">
        <f t="shared" si="3"/>
        <v/>
      </c>
    </row>
    <row r="81" spans="1:11" ht="43.5">
      <c r="A81" s="31" t="s">
        <v>178</v>
      </c>
      <c r="B81" s="10" t="s">
        <v>270</v>
      </c>
      <c r="C81" s="14" t="s">
        <v>280</v>
      </c>
      <c r="D81" s="10" t="s">
        <v>16</v>
      </c>
      <c r="E81" s="26">
        <v>286</v>
      </c>
      <c r="F81" s="48">
        <v>304.2</v>
      </c>
      <c r="G81" s="58">
        <v>5</v>
      </c>
      <c r="H81" s="27">
        <f t="shared" si="2"/>
        <v>1430</v>
      </c>
      <c r="I81" s="11" t="s">
        <v>281</v>
      </c>
      <c r="J81" s="15" t="s">
        <v>1008</v>
      </c>
      <c r="K81" s="59" t="str">
        <f t="shared" si="3"/>
        <v/>
      </c>
    </row>
    <row r="82" spans="1:11" ht="43.5">
      <c r="A82" s="31" t="s">
        <v>182</v>
      </c>
      <c r="B82" s="10" t="s">
        <v>270</v>
      </c>
      <c r="C82" s="14" t="s">
        <v>283</v>
      </c>
      <c r="D82" s="10" t="s">
        <v>16</v>
      </c>
      <c r="E82" s="26">
        <v>286</v>
      </c>
      <c r="F82" s="48">
        <v>316.88</v>
      </c>
      <c r="G82" s="58">
        <v>1</v>
      </c>
      <c r="H82" s="27">
        <f t="shared" si="2"/>
        <v>286</v>
      </c>
      <c r="I82" s="11" t="s">
        <v>284</v>
      </c>
      <c r="J82" s="15" t="s">
        <v>1008</v>
      </c>
      <c r="K82" s="59" t="str">
        <f t="shared" si="3"/>
        <v/>
      </c>
    </row>
    <row r="83" spans="1:11" ht="58">
      <c r="A83" s="31" t="s">
        <v>186</v>
      </c>
      <c r="B83" s="10" t="s">
        <v>270</v>
      </c>
      <c r="C83" s="14" t="s">
        <v>286</v>
      </c>
      <c r="D83" s="10" t="s">
        <v>16</v>
      </c>
      <c r="E83" s="26">
        <v>278.85000000000002</v>
      </c>
      <c r="F83" s="48">
        <v>316.88</v>
      </c>
      <c r="G83" s="58">
        <v>12</v>
      </c>
      <c r="H83" s="27">
        <f t="shared" si="2"/>
        <v>3346.2000000000003</v>
      </c>
      <c r="I83" s="11" t="s">
        <v>287</v>
      </c>
      <c r="J83" s="15" t="s">
        <v>1008</v>
      </c>
      <c r="K83" s="59" t="str">
        <f t="shared" si="3"/>
        <v/>
      </c>
    </row>
    <row r="84" spans="1:11" ht="58">
      <c r="A84" s="31" t="s">
        <v>189</v>
      </c>
      <c r="B84" s="10" t="s">
        <v>270</v>
      </c>
      <c r="C84" s="14" t="s">
        <v>289</v>
      </c>
      <c r="D84" s="10" t="s">
        <v>16</v>
      </c>
      <c r="E84" s="26">
        <v>286</v>
      </c>
      <c r="F84" s="48">
        <v>304.2</v>
      </c>
      <c r="G84" s="58">
        <v>3</v>
      </c>
      <c r="H84" s="27">
        <f t="shared" si="2"/>
        <v>858</v>
      </c>
      <c r="I84" s="11" t="s">
        <v>290</v>
      </c>
      <c r="J84" s="15" t="s">
        <v>1008</v>
      </c>
      <c r="K84" s="59" t="str">
        <f t="shared" si="3"/>
        <v/>
      </c>
    </row>
    <row r="85" spans="1:11" ht="43.5">
      <c r="A85" s="31" t="s">
        <v>192</v>
      </c>
      <c r="B85" s="10" t="s">
        <v>270</v>
      </c>
      <c r="C85" s="14" t="s">
        <v>292</v>
      </c>
      <c r="D85" s="10" t="s">
        <v>16</v>
      </c>
      <c r="E85" s="26">
        <v>286</v>
      </c>
      <c r="F85" s="48">
        <v>304.2</v>
      </c>
      <c r="G85" s="58">
        <v>1</v>
      </c>
      <c r="H85" s="27">
        <f t="shared" si="2"/>
        <v>286</v>
      </c>
      <c r="I85" s="11" t="s">
        <v>293</v>
      </c>
      <c r="J85" s="15" t="s">
        <v>1008</v>
      </c>
      <c r="K85" s="59" t="str">
        <f t="shared" si="3"/>
        <v/>
      </c>
    </row>
    <row r="86" spans="1:11" ht="43.5">
      <c r="A86" s="31" t="s">
        <v>195</v>
      </c>
      <c r="B86" s="10" t="s">
        <v>270</v>
      </c>
      <c r="C86" s="14" t="s">
        <v>295</v>
      </c>
      <c r="D86" s="10" t="s">
        <v>16</v>
      </c>
      <c r="E86" s="26">
        <v>585</v>
      </c>
      <c r="F86" s="48">
        <v>659.1</v>
      </c>
      <c r="G86" s="58">
        <v>15</v>
      </c>
      <c r="H86" s="27">
        <f t="shared" si="2"/>
        <v>8775</v>
      </c>
      <c r="I86" s="11" t="s">
        <v>296</v>
      </c>
      <c r="J86" s="15" t="s">
        <v>1008</v>
      </c>
      <c r="K86" s="59" t="str">
        <f t="shared" si="3"/>
        <v/>
      </c>
    </row>
    <row r="87" spans="1:11" ht="43.5">
      <c r="A87" s="31" t="s">
        <v>199</v>
      </c>
      <c r="B87" s="10" t="s">
        <v>270</v>
      </c>
      <c r="C87" s="14" t="s">
        <v>298</v>
      </c>
      <c r="D87" s="10" t="s">
        <v>16</v>
      </c>
      <c r="E87" s="26">
        <v>325</v>
      </c>
      <c r="F87" s="48">
        <v>354.9</v>
      </c>
      <c r="G87" s="58">
        <v>1</v>
      </c>
      <c r="H87" s="27">
        <f t="shared" si="2"/>
        <v>325</v>
      </c>
      <c r="I87" s="11" t="s">
        <v>299</v>
      </c>
      <c r="J87" s="15" t="s">
        <v>1008</v>
      </c>
      <c r="K87" s="59" t="str">
        <f t="shared" si="3"/>
        <v/>
      </c>
    </row>
    <row r="88" spans="1:11" ht="43.5">
      <c r="A88" s="31" t="s">
        <v>202</v>
      </c>
      <c r="B88" s="10" t="s">
        <v>270</v>
      </c>
      <c r="C88" s="14" t="s">
        <v>301</v>
      </c>
      <c r="D88" s="10" t="s">
        <v>16</v>
      </c>
      <c r="E88" s="26">
        <v>650</v>
      </c>
      <c r="F88" s="48">
        <v>709.8</v>
      </c>
      <c r="G88" s="58">
        <v>9</v>
      </c>
      <c r="H88" s="27">
        <f t="shared" si="2"/>
        <v>5850</v>
      </c>
      <c r="I88" s="11" t="s">
        <v>302</v>
      </c>
      <c r="J88" s="15" t="s">
        <v>1008</v>
      </c>
      <c r="K88" s="59" t="str">
        <f t="shared" si="3"/>
        <v/>
      </c>
    </row>
    <row r="89" spans="1:11" ht="43.5">
      <c r="A89" s="31" t="s">
        <v>205</v>
      </c>
      <c r="B89" s="10" t="s">
        <v>270</v>
      </c>
      <c r="C89" s="14" t="s">
        <v>304</v>
      </c>
      <c r="D89" s="10" t="s">
        <v>16</v>
      </c>
      <c r="E89" s="26">
        <v>169</v>
      </c>
      <c r="F89" s="48">
        <v>177.45</v>
      </c>
      <c r="G89" s="58">
        <v>2</v>
      </c>
      <c r="H89" s="27">
        <f t="shared" si="2"/>
        <v>338</v>
      </c>
      <c r="I89" s="11" t="s">
        <v>305</v>
      </c>
      <c r="J89" s="15" t="s">
        <v>1008</v>
      </c>
      <c r="K89" s="59" t="str">
        <f t="shared" si="3"/>
        <v/>
      </c>
    </row>
    <row r="90" spans="1:11" ht="58">
      <c r="A90" s="31" t="s">
        <v>208</v>
      </c>
      <c r="B90" s="10" t="s">
        <v>270</v>
      </c>
      <c r="C90" s="14" t="s">
        <v>307</v>
      </c>
      <c r="D90" s="10" t="s">
        <v>16</v>
      </c>
      <c r="E90" s="26">
        <v>202</v>
      </c>
      <c r="F90" s="48">
        <v>228.15</v>
      </c>
      <c r="G90" s="58">
        <v>18</v>
      </c>
      <c r="H90" s="27">
        <f t="shared" si="2"/>
        <v>3636</v>
      </c>
      <c r="I90" s="11" t="s">
        <v>308</v>
      </c>
      <c r="J90" s="15" t="s">
        <v>1008</v>
      </c>
      <c r="K90" s="59" t="str">
        <f t="shared" si="3"/>
        <v/>
      </c>
    </row>
    <row r="91" spans="1:11" ht="29">
      <c r="A91" s="31" t="s">
        <v>211</v>
      </c>
      <c r="B91" s="10" t="s">
        <v>313</v>
      </c>
      <c r="C91" s="14" t="s">
        <v>327</v>
      </c>
      <c r="D91" s="10" t="s">
        <v>16</v>
      </c>
      <c r="E91" s="26">
        <v>26</v>
      </c>
      <c r="F91" s="48">
        <v>27.89</v>
      </c>
      <c r="G91" s="58">
        <v>8</v>
      </c>
      <c r="H91" s="27">
        <f t="shared" si="2"/>
        <v>208</v>
      </c>
      <c r="I91" s="11" t="s">
        <v>328</v>
      </c>
      <c r="J91" s="15" t="s">
        <v>1008</v>
      </c>
      <c r="K91" s="59" t="str">
        <f t="shared" si="3"/>
        <v/>
      </c>
    </row>
    <row r="92" spans="1:11" ht="58">
      <c r="A92" s="31" t="s">
        <v>214</v>
      </c>
      <c r="B92" s="10" t="s">
        <v>330</v>
      </c>
      <c r="C92" s="14" t="s">
        <v>331</v>
      </c>
      <c r="D92" s="10" t="s">
        <v>16</v>
      </c>
      <c r="E92" s="26">
        <v>65</v>
      </c>
      <c r="F92" s="48">
        <v>76.05</v>
      </c>
      <c r="G92" s="58">
        <v>4</v>
      </c>
      <c r="H92" s="27">
        <f t="shared" si="2"/>
        <v>260</v>
      </c>
      <c r="I92" s="11" t="s">
        <v>332</v>
      </c>
      <c r="J92" s="15" t="s">
        <v>1008</v>
      </c>
      <c r="K92" s="59" t="str">
        <f t="shared" si="3"/>
        <v/>
      </c>
    </row>
    <row r="93" spans="1:11" ht="29">
      <c r="A93" s="31" t="s">
        <v>217</v>
      </c>
      <c r="B93" s="10" t="s">
        <v>313</v>
      </c>
      <c r="C93" s="14" t="s">
        <v>334</v>
      </c>
      <c r="D93" s="10" t="s">
        <v>111</v>
      </c>
      <c r="E93" s="26">
        <v>130</v>
      </c>
      <c r="F93" s="48">
        <v>152.1</v>
      </c>
      <c r="G93" s="58">
        <v>1</v>
      </c>
      <c r="H93" s="27">
        <f t="shared" si="2"/>
        <v>130</v>
      </c>
      <c r="I93" s="11" t="s">
        <v>335</v>
      </c>
      <c r="J93" s="15" t="s">
        <v>1008</v>
      </c>
      <c r="K93" s="59" t="str">
        <f t="shared" si="3"/>
        <v/>
      </c>
    </row>
    <row r="94" spans="1:11" ht="16">
      <c r="A94" s="31" t="s">
        <v>220</v>
      </c>
      <c r="B94" s="10" t="s">
        <v>313</v>
      </c>
      <c r="C94" s="14" t="s">
        <v>337</v>
      </c>
      <c r="D94" s="10" t="s">
        <v>111</v>
      </c>
      <c r="E94" s="26">
        <v>91</v>
      </c>
      <c r="F94" s="48">
        <v>101.4</v>
      </c>
      <c r="G94" s="58">
        <v>1</v>
      </c>
      <c r="H94" s="27">
        <f t="shared" ref="H94:H121" si="4">E94*G94</f>
        <v>91</v>
      </c>
      <c r="I94" s="11" t="s">
        <v>335</v>
      </c>
      <c r="J94" s="15" t="s">
        <v>1008</v>
      </c>
      <c r="K94" s="59" t="str">
        <f t="shared" si="3"/>
        <v/>
      </c>
    </row>
    <row r="95" spans="1:11" ht="16">
      <c r="A95" s="31" t="s">
        <v>223</v>
      </c>
      <c r="B95" s="10" t="s">
        <v>313</v>
      </c>
      <c r="C95" s="14" t="s">
        <v>339</v>
      </c>
      <c r="D95" s="10" t="s">
        <v>16</v>
      </c>
      <c r="E95" s="26">
        <v>11.41</v>
      </c>
      <c r="F95" s="48">
        <v>12.68</v>
      </c>
      <c r="G95" s="58">
        <v>41</v>
      </c>
      <c r="H95" s="27">
        <f t="shared" si="4"/>
        <v>467.81</v>
      </c>
      <c r="I95" s="11" t="s">
        <v>340</v>
      </c>
      <c r="J95" s="15" t="s">
        <v>1008</v>
      </c>
      <c r="K95" s="59" t="str">
        <f t="shared" si="3"/>
        <v/>
      </c>
    </row>
    <row r="96" spans="1:11" ht="29">
      <c r="A96" s="31" t="s">
        <v>226</v>
      </c>
      <c r="B96" s="10" t="s">
        <v>313</v>
      </c>
      <c r="C96" s="14" t="s">
        <v>343</v>
      </c>
      <c r="D96" s="10" t="s">
        <v>16</v>
      </c>
      <c r="E96" s="26">
        <v>570.38</v>
      </c>
      <c r="F96" s="48">
        <v>633.75</v>
      </c>
      <c r="G96" s="58">
        <v>7</v>
      </c>
      <c r="H96" s="27">
        <f t="shared" si="4"/>
        <v>3992.66</v>
      </c>
      <c r="I96" s="11" t="s">
        <v>344</v>
      </c>
      <c r="J96" s="15" t="s">
        <v>1008</v>
      </c>
      <c r="K96" s="59" t="str">
        <f t="shared" si="3"/>
        <v/>
      </c>
    </row>
    <row r="97" spans="1:11" ht="29">
      <c r="A97" s="31" t="s">
        <v>229</v>
      </c>
      <c r="B97" s="10" t="s">
        <v>313</v>
      </c>
      <c r="C97" s="14" t="s">
        <v>346</v>
      </c>
      <c r="D97" s="10" t="s">
        <v>16</v>
      </c>
      <c r="E97" s="26">
        <v>975</v>
      </c>
      <c r="F97" s="48">
        <v>1014</v>
      </c>
      <c r="G97" s="58">
        <v>9</v>
      </c>
      <c r="H97" s="27">
        <f t="shared" si="4"/>
        <v>8775</v>
      </c>
      <c r="I97" s="11" t="s">
        <v>347</v>
      </c>
      <c r="J97" s="15" t="s">
        <v>1008</v>
      </c>
      <c r="K97" s="59" t="str">
        <f t="shared" si="3"/>
        <v/>
      </c>
    </row>
    <row r="98" spans="1:11" ht="36" customHeight="1">
      <c r="A98" s="31" t="s">
        <v>232</v>
      </c>
      <c r="B98" s="10" t="s">
        <v>313</v>
      </c>
      <c r="C98" s="14" t="s">
        <v>351</v>
      </c>
      <c r="D98" s="10" t="s">
        <v>184</v>
      </c>
      <c r="E98" s="26">
        <v>35</v>
      </c>
      <c r="F98" s="48">
        <v>41.83</v>
      </c>
      <c r="G98" s="58">
        <v>8</v>
      </c>
      <c r="H98" s="27">
        <f t="shared" si="4"/>
        <v>280</v>
      </c>
      <c r="I98" s="11" t="s">
        <v>352</v>
      </c>
      <c r="J98" s="15" t="s">
        <v>1008</v>
      </c>
      <c r="K98" s="59" t="str">
        <f t="shared" si="3"/>
        <v/>
      </c>
    </row>
    <row r="99" spans="1:11" ht="16">
      <c r="A99" s="31" t="s">
        <v>235</v>
      </c>
      <c r="B99" s="10" t="s">
        <v>313</v>
      </c>
      <c r="C99" s="14" t="s">
        <v>355</v>
      </c>
      <c r="D99" s="10" t="s">
        <v>16</v>
      </c>
      <c r="E99" s="26">
        <v>32.5</v>
      </c>
      <c r="F99" s="48">
        <v>35.49</v>
      </c>
      <c r="G99" s="58">
        <v>1</v>
      </c>
      <c r="H99" s="27">
        <f t="shared" si="4"/>
        <v>32.5</v>
      </c>
      <c r="I99" s="11" t="s">
        <v>356</v>
      </c>
      <c r="J99" s="15" t="s">
        <v>1008</v>
      </c>
      <c r="K99" s="59" t="str">
        <f t="shared" si="3"/>
        <v/>
      </c>
    </row>
    <row r="100" spans="1:11" ht="29">
      <c r="A100" s="31" t="s">
        <v>238</v>
      </c>
      <c r="B100" s="10" t="s">
        <v>313</v>
      </c>
      <c r="C100" s="14" t="s">
        <v>375</v>
      </c>
      <c r="D100" s="10" t="s">
        <v>16</v>
      </c>
      <c r="E100" s="26">
        <v>23.4</v>
      </c>
      <c r="F100" s="48">
        <v>25.35</v>
      </c>
      <c r="G100" s="58">
        <v>1</v>
      </c>
      <c r="H100" s="27">
        <f t="shared" si="4"/>
        <v>23.4</v>
      </c>
      <c r="I100" s="11" t="s">
        <v>376</v>
      </c>
      <c r="J100" s="15" t="s">
        <v>1008</v>
      </c>
      <c r="K100" s="59" t="str">
        <f t="shared" si="3"/>
        <v/>
      </c>
    </row>
    <row r="101" spans="1:11" ht="16">
      <c r="A101" s="31" t="s">
        <v>241</v>
      </c>
      <c r="B101" s="10" t="s">
        <v>380</v>
      </c>
      <c r="C101" s="14" t="s">
        <v>381</v>
      </c>
      <c r="D101" s="10" t="s">
        <v>16</v>
      </c>
      <c r="E101" s="26">
        <v>58.5</v>
      </c>
      <c r="F101" s="48">
        <v>63.38</v>
      </c>
      <c r="G101" s="58">
        <v>1</v>
      </c>
      <c r="H101" s="27">
        <f t="shared" si="4"/>
        <v>58.5</v>
      </c>
      <c r="I101" s="11" t="s">
        <v>382</v>
      </c>
      <c r="J101" s="15" t="s">
        <v>1008</v>
      </c>
      <c r="K101" s="59" t="str">
        <f t="shared" si="3"/>
        <v/>
      </c>
    </row>
    <row r="102" spans="1:11" ht="29">
      <c r="A102" s="31" t="s">
        <v>244</v>
      </c>
      <c r="B102" s="10" t="s">
        <v>380</v>
      </c>
      <c r="C102" s="14" t="s">
        <v>385</v>
      </c>
      <c r="D102" s="10" t="s">
        <v>16</v>
      </c>
      <c r="E102" s="26">
        <v>11.7</v>
      </c>
      <c r="F102" s="48">
        <v>12.68</v>
      </c>
      <c r="G102" s="58">
        <v>24</v>
      </c>
      <c r="H102" s="27">
        <f t="shared" si="4"/>
        <v>280.79999999999995</v>
      </c>
      <c r="I102" s="11" t="s">
        <v>386</v>
      </c>
      <c r="J102" s="15" t="s">
        <v>1008</v>
      </c>
      <c r="K102" s="59" t="str">
        <f t="shared" si="3"/>
        <v/>
      </c>
    </row>
    <row r="103" spans="1:11" ht="16">
      <c r="A103" s="31" t="s">
        <v>247</v>
      </c>
      <c r="B103" s="10" t="s">
        <v>380</v>
      </c>
      <c r="C103" s="14" t="s">
        <v>388</v>
      </c>
      <c r="D103" s="10" t="s">
        <v>16</v>
      </c>
      <c r="E103" s="26">
        <v>28.6</v>
      </c>
      <c r="F103" s="48">
        <v>35.49</v>
      </c>
      <c r="G103" s="58">
        <v>34</v>
      </c>
      <c r="H103" s="27">
        <f t="shared" si="4"/>
        <v>972.40000000000009</v>
      </c>
      <c r="I103" s="11" t="s">
        <v>389</v>
      </c>
      <c r="J103" s="15" t="s">
        <v>1008</v>
      </c>
      <c r="K103" s="59" t="str">
        <f t="shared" si="3"/>
        <v/>
      </c>
    </row>
    <row r="104" spans="1:11" ht="43.5">
      <c r="A104" s="31" t="s">
        <v>250</v>
      </c>
      <c r="B104" s="10" t="s">
        <v>400</v>
      </c>
      <c r="C104" s="14" t="s">
        <v>401</v>
      </c>
      <c r="D104" s="10" t="s">
        <v>16</v>
      </c>
      <c r="E104" s="26">
        <v>16.25</v>
      </c>
      <c r="F104" s="48">
        <v>16.48</v>
      </c>
      <c r="G104" s="58">
        <v>14</v>
      </c>
      <c r="H104" s="27">
        <f t="shared" si="4"/>
        <v>227.5</v>
      </c>
      <c r="I104" s="11" t="s">
        <v>402</v>
      </c>
      <c r="J104" s="15" t="s">
        <v>1008</v>
      </c>
      <c r="K104" s="59" t="str">
        <f t="shared" si="3"/>
        <v/>
      </c>
    </row>
    <row r="105" spans="1:11" ht="29">
      <c r="A105" s="31" t="s">
        <v>254</v>
      </c>
      <c r="B105" s="10" t="s">
        <v>380</v>
      </c>
      <c r="C105" s="14" t="s">
        <v>404</v>
      </c>
      <c r="D105" s="10" t="s">
        <v>16</v>
      </c>
      <c r="E105" s="26">
        <v>32.5</v>
      </c>
      <c r="F105" s="48">
        <v>35.49</v>
      </c>
      <c r="G105" s="58">
        <v>4</v>
      </c>
      <c r="H105" s="27">
        <f t="shared" si="4"/>
        <v>130</v>
      </c>
      <c r="I105" s="11" t="s">
        <v>405</v>
      </c>
      <c r="J105" s="15" t="s">
        <v>1008</v>
      </c>
      <c r="K105" s="59" t="str">
        <f t="shared" si="3"/>
        <v/>
      </c>
    </row>
    <row r="106" spans="1:11" ht="16">
      <c r="A106" s="31" t="s">
        <v>257</v>
      </c>
      <c r="B106" s="10" t="s">
        <v>380</v>
      </c>
      <c r="C106" s="14" t="s">
        <v>407</v>
      </c>
      <c r="D106" s="10" t="s">
        <v>16</v>
      </c>
      <c r="E106" s="26">
        <v>32.5</v>
      </c>
      <c r="F106" s="48">
        <v>38.03</v>
      </c>
      <c r="G106" s="58">
        <v>2</v>
      </c>
      <c r="H106" s="27">
        <f t="shared" si="4"/>
        <v>65</v>
      </c>
      <c r="I106" s="11" t="s">
        <v>408</v>
      </c>
      <c r="J106" s="15" t="s">
        <v>1008</v>
      </c>
      <c r="K106" s="59" t="str">
        <f t="shared" si="3"/>
        <v/>
      </c>
    </row>
    <row r="107" spans="1:11" ht="16">
      <c r="A107" s="31" t="s">
        <v>260</v>
      </c>
      <c r="B107" s="10" t="s">
        <v>380</v>
      </c>
      <c r="C107" s="14" t="s">
        <v>410</v>
      </c>
      <c r="D107" s="10" t="s">
        <v>16</v>
      </c>
      <c r="E107" s="26">
        <v>24.7</v>
      </c>
      <c r="F107" s="48">
        <v>25.35</v>
      </c>
      <c r="G107" s="58">
        <v>1</v>
      </c>
      <c r="H107" s="27">
        <f t="shared" si="4"/>
        <v>24.7</v>
      </c>
      <c r="I107" s="11" t="s">
        <v>411</v>
      </c>
      <c r="J107" s="15" t="s">
        <v>1008</v>
      </c>
      <c r="K107" s="59" t="str">
        <f t="shared" si="3"/>
        <v/>
      </c>
    </row>
    <row r="108" spans="1:11" ht="43.5">
      <c r="A108" s="31" t="s">
        <v>263</v>
      </c>
      <c r="B108" s="10" t="s">
        <v>380</v>
      </c>
      <c r="C108" s="14" t="s">
        <v>413</v>
      </c>
      <c r="D108" s="10" t="s">
        <v>16</v>
      </c>
      <c r="E108" s="26">
        <v>240.83</v>
      </c>
      <c r="F108" s="48">
        <v>253.5</v>
      </c>
      <c r="G108" s="58">
        <v>27</v>
      </c>
      <c r="H108" s="27">
        <f t="shared" si="4"/>
        <v>6502.4100000000008</v>
      </c>
      <c r="I108" s="11" t="s">
        <v>414</v>
      </c>
      <c r="J108" s="15" t="s">
        <v>1008</v>
      </c>
      <c r="K108" s="59" t="str">
        <f t="shared" si="3"/>
        <v/>
      </c>
    </row>
    <row r="109" spans="1:11" ht="29">
      <c r="A109" s="31" t="s">
        <v>266</v>
      </c>
      <c r="B109" s="10" t="s">
        <v>380</v>
      </c>
      <c r="C109" s="14" t="s">
        <v>416</v>
      </c>
      <c r="D109" s="10" t="s">
        <v>16</v>
      </c>
      <c r="E109" s="26">
        <v>367.58</v>
      </c>
      <c r="F109" s="48">
        <v>380.25</v>
      </c>
      <c r="G109" s="58">
        <v>35</v>
      </c>
      <c r="H109" s="27">
        <f t="shared" si="4"/>
        <v>12865.3</v>
      </c>
      <c r="I109" s="11" t="s">
        <v>417</v>
      </c>
      <c r="J109" s="15" t="s">
        <v>1008</v>
      </c>
      <c r="K109" s="59" t="str">
        <f t="shared" si="3"/>
        <v/>
      </c>
    </row>
    <row r="110" spans="1:11" ht="43.5">
      <c r="A110" s="31" t="s">
        <v>269</v>
      </c>
      <c r="B110" s="10" t="s">
        <v>380</v>
      </c>
      <c r="C110" s="14" t="s">
        <v>419</v>
      </c>
      <c r="D110" s="10" t="s">
        <v>16</v>
      </c>
      <c r="E110" s="26">
        <v>325</v>
      </c>
      <c r="F110" s="48">
        <v>329.55</v>
      </c>
      <c r="G110" s="58">
        <v>1</v>
      </c>
      <c r="H110" s="27">
        <f t="shared" si="4"/>
        <v>325</v>
      </c>
      <c r="I110" s="11" t="s">
        <v>420</v>
      </c>
      <c r="J110" s="15" t="s">
        <v>1008</v>
      </c>
      <c r="K110" s="59" t="str">
        <f t="shared" si="3"/>
        <v/>
      </c>
    </row>
    <row r="111" spans="1:11" ht="43.5">
      <c r="A111" s="31" t="s">
        <v>273</v>
      </c>
      <c r="B111" s="10" t="s">
        <v>380</v>
      </c>
      <c r="C111" s="14" t="s">
        <v>422</v>
      </c>
      <c r="D111" s="10" t="s">
        <v>16</v>
      </c>
      <c r="E111" s="26">
        <v>195</v>
      </c>
      <c r="F111" s="48">
        <v>202.8</v>
      </c>
      <c r="G111" s="58">
        <v>1</v>
      </c>
      <c r="H111" s="27">
        <f t="shared" si="4"/>
        <v>195</v>
      </c>
      <c r="I111" s="11" t="s">
        <v>423</v>
      </c>
      <c r="J111" s="15" t="s">
        <v>1008</v>
      </c>
      <c r="K111" s="59" t="str">
        <f t="shared" si="3"/>
        <v/>
      </c>
    </row>
    <row r="112" spans="1:11" ht="43.5">
      <c r="A112" s="31" t="s">
        <v>276</v>
      </c>
      <c r="B112" s="10" t="s">
        <v>380</v>
      </c>
      <c r="C112" s="14" t="s">
        <v>425</v>
      </c>
      <c r="D112" s="10" t="s">
        <v>16</v>
      </c>
      <c r="E112" s="26">
        <v>299</v>
      </c>
      <c r="F112" s="48">
        <v>304.2</v>
      </c>
      <c r="G112" s="58">
        <v>2</v>
      </c>
      <c r="H112" s="27">
        <f t="shared" si="4"/>
        <v>598</v>
      </c>
      <c r="I112" s="11" t="s">
        <v>426</v>
      </c>
      <c r="J112" s="15" t="s">
        <v>1008</v>
      </c>
      <c r="K112" s="59" t="str">
        <f t="shared" si="3"/>
        <v/>
      </c>
    </row>
    <row r="113" spans="1:11" ht="43.5">
      <c r="A113" s="31" t="s">
        <v>279</v>
      </c>
      <c r="B113" s="10" t="s">
        <v>380</v>
      </c>
      <c r="C113" s="14" t="s">
        <v>428</v>
      </c>
      <c r="D113" s="10" t="s">
        <v>16</v>
      </c>
      <c r="E113" s="26">
        <v>299</v>
      </c>
      <c r="F113" s="48">
        <v>304.2</v>
      </c>
      <c r="G113" s="58">
        <v>2</v>
      </c>
      <c r="H113" s="27">
        <f t="shared" si="4"/>
        <v>598</v>
      </c>
      <c r="I113" s="11" t="s">
        <v>429</v>
      </c>
      <c r="J113" s="15" t="s">
        <v>1008</v>
      </c>
      <c r="K113" s="59" t="str">
        <f t="shared" si="3"/>
        <v/>
      </c>
    </row>
    <row r="114" spans="1:11" ht="43.5">
      <c r="A114" s="31" t="s">
        <v>282</v>
      </c>
      <c r="B114" s="10" t="s">
        <v>380</v>
      </c>
      <c r="C114" s="14" t="s">
        <v>431</v>
      </c>
      <c r="D114" s="10" t="s">
        <v>16</v>
      </c>
      <c r="E114" s="26">
        <v>299</v>
      </c>
      <c r="F114" s="48">
        <v>304.2</v>
      </c>
      <c r="G114" s="58">
        <v>1</v>
      </c>
      <c r="H114" s="27">
        <f t="shared" si="4"/>
        <v>299</v>
      </c>
      <c r="I114" s="11" t="s">
        <v>432</v>
      </c>
      <c r="J114" s="15" t="s">
        <v>1008</v>
      </c>
      <c r="K114" s="59" t="str">
        <f t="shared" si="3"/>
        <v/>
      </c>
    </row>
    <row r="115" spans="1:11" ht="43.5">
      <c r="A115" s="31" t="s">
        <v>285</v>
      </c>
      <c r="B115" s="10" t="s">
        <v>380</v>
      </c>
      <c r="C115" s="14" t="s">
        <v>434</v>
      </c>
      <c r="D115" s="10" t="s">
        <v>16</v>
      </c>
      <c r="E115" s="26">
        <v>195</v>
      </c>
      <c r="F115" s="48">
        <v>202.8</v>
      </c>
      <c r="G115" s="58">
        <v>1</v>
      </c>
      <c r="H115" s="27">
        <f t="shared" si="4"/>
        <v>195</v>
      </c>
      <c r="I115" s="11" t="s">
        <v>435</v>
      </c>
      <c r="J115" s="15" t="s">
        <v>1008</v>
      </c>
      <c r="K115" s="59" t="str">
        <f t="shared" si="3"/>
        <v/>
      </c>
    </row>
    <row r="116" spans="1:11" ht="43.5">
      <c r="A116" s="31" t="s">
        <v>288</v>
      </c>
      <c r="B116" s="10" t="s">
        <v>380</v>
      </c>
      <c r="C116" s="14" t="s">
        <v>437</v>
      </c>
      <c r="D116" s="10" t="s">
        <v>16</v>
      </c>
      <c r="E116" s="26">
        <v>195</v>
      </c>
      <c r="F116" s="48">
        <v>202.8</v>
      </c>
      <c r="G116" s="58">
        <v>1</v>
      </c>
      <c r="H116" s="27">
        <f t="shared" si="4"/>
        <v>195</v>
      </c>
      <c r="I116" s="11" t="s">
        <v>438</v>
      </c>
      <c r="J116" s="15" t="s">
        <v>1008</v>
      </c>
      <c r="K116" s="59" t="str">
        <f t="shared" si="3"/>
        <v/>
      </c>
    </row>
    <row r="117" spans="1:11" ht="43.5">
      <c r="A117" s="31" t="s">
        <v>291</v>
      </c>
      <c r="B117" s="10" t="s">
        <v>380</v>
      </c>
      <c r="C117" s="14" t="s">
        <v>440</v>
      </c>
      <c r="D117" s="10" t="s">
        <v>16</v>
      </c>
      <c r="E117" s="26">
        <v>247</v>
      </c>
      <c r="F117" s="48">
        <v>253.5</v>
      </c>
      <c r="G117" s="58">
        <v>1</v>
      </c>
      <c r="H117" s="27">
        <f t="shared" si="4"/>
        <v>247</v>
      </c>
      <c r="I117" s="11" t="s">
        <v>441</v>
      </c>
      <c r="J117" s="15" t="s">
        <v>1008</v>
      </c>
      <c r="K117" s="59" t="str">
        <f t="shared" si="3"/>
        <v/>
      </c>
    </row>
    <row r="118" spans="1:11" ht="43.5">
      <c r="A118" s="31" t="s">
        <v>294</v>
      </c>
      <c r="B118" s="10" t="s">
        <v>380</v>
      </c>
      <c r="C118" s="14" t="s">
        <v>443</v>
      </c>
      <c r="D118" s="10" t="s">
        <v>16</v>
      </c>
      <c r="E118" s="26">
        <v>247</v>
      </c>
      <c r="F118" s="48">
        <v>253.5</v>
      </c>
      <c r="G118" s="58">
        <v>1</v>
      </c>
      <c r="H118" s="27">
        <f t="shared" si="4"/>
        <v>247</v>
      </c>
      <c r="I118" s="11" t="s">
        <v>444</v>
      </c>
      <c r="J118" s="15" t="s">
        <v>1008</v>
      </c>
      <c r="K118" s="59" t="str">
        <f t="shared" si="3"/>
        <v/>
      </c>
    </row>
    <row r="119" spans="1:11" ht="16">
      <c r="A119" s="31" t="s">
        <v>297</v>
      </c>
      <c r="B119" s="10" t="s">
        <v>380</v>
      </c>
      <c r="C119" s="14" t="s">
        <v>446</v>
      </c>
      <c r="D119" s="10" t="s">
        <v>16</v>
      </c>
      <c r="E119" s="26">
        <v>63.38</v>
      </c>
      <c r="F119" s="48">
        <v>68.45</v>
      </c>
      <c r="G119" s="58">
        <v>100</v>
      </c>
      <c r="H119" s="27">
        <f t="shared" si="4"/>
        <v>6338</v>
      </c>
      <c r="I119" s="11" t="s">
        <v>447</v>
      </c>
      <c r="J119" s="15" t="s">
        <v>1008</v>
      </c>
      <c r="K119" s="59" t="str">
        <f t="shared" si="3"/>
        <v/>
      </c>
    </row>
    <row r="120" spans="1:11" ht="43.5">
      <c r="A120" s="31" t="s">
        <v>300</v>
      </c>
      <c r="B120" s="10" t="s">
        <v>380</v>
      </c>
      <c r="C120" s="14" t="s">
        <v>452</v>
      </c>
      <c r="D120" s="10" t="s">
        <v>16</v>
      </c>
      <c r="E120" s="26">
        <v>455</v>
      </c>
      <c r="F120" s="48">
        <v>481.65</v>
      </c>
      <c r="G120" s="58">
        <v>17</v>
      </c>
      <c r="H120" s="27">
        <f t="shared" si="4"/>
        <v>7735</v>
      </c>
      <c r="I120" s="11" t="s">
        <v>453</v>
      </c>
      <c r="J120" s="15" t="s">
        <v>1008</v>
      </c>
      <c r="K120" s="59" t="str">
        <f t="shared" si="3"/>
        <v/>
      </c>
    </row>
    <row r="121" spans="1:11" ht="16">
      <c r="A121" s="31" t="s">
        <v>303</v>
      </c>
      <c r="B121" s="10" t="s">
        <v>400</v>
      </c>
      <c r="C121" s="14" t="s">
        <v>457</v>
      </c>
      <c r="D121" s="10" t="s">
        <v>252</v>
      </c>
      <c r="E121" s="26">
        <v>6.5</v>
      </c>
      <c r="F121" s="48">
        <v>7.61</v>
      </c>
      <c r="G121" s="58">
        <v>4</v>
      </c>
      <c r="H121" s="27">
        <f t="shared" si="4"/>
        <v>26</v>
      </c>
      <c r="I121" s="11" t="s">
        <v>458</v>
      </c>
      <c r="J121" s="15" t="s">
        <v>1008</v>
      </c>
      <c r="K121" s="59" t="str">
        <f t="shared" si="3"/>
        <v/>
      </c>
    </row>
    <row r="122" spans="1:11" ht="29">
      <c r="A122" s="31" t="s">
        <v>306</v>
      </c>
      <c r="B122" s="10" t="s">
        <v>460</v>
      </c>
      <c r="C122" s="14" t="s">
        <v>461</v>
      </c>
      <c r="D122" s="10" t="s">
        <v>16</v>
      </c>
      <c r="E122" s="26">
        <v>26</v>
      </c>
      <c r="F122" s="48">
        <v>29.16</v>
      </c>
      <c r="G122" s="58">
        <v>8</v>
      </c>
      <c r="H122" s="27">
        <f t="shared" ref="H122:H170" si="5">E122*G122</f>
        <v>208</v>
      </c>
      <c r="I122" s="11" t="s">
        <v>462</v>
      </c>
      <c r="J122" s="15" t="s">
        <v>1008</v>
      </c>
      <c r="K122" s="59" t="str">
        <f t="shared" si="3"/>
        <v/>
      </c>
    </row>
    <row r="123" spans="1:11" ht="16">
      <c r="A123" s="31" t="s">
        <v>309</v>
      </c>
      <c r="B123" s="10" t="s">
        <v>400</v>
      </c>
      <c r="C123" s="14" t="s">
        <v>465</v>
      </c>
      <c r="D123" s="10" t="s">
        <v>16</v>
      </c>
      <c r="E123" s="26">
        <v>45.5</v>
      </c>
      <c r="F123" s="48">
        <v>50.7</v>
      </c>
      <c r="G123" s="58">
        <v>26</v>
      </c>
      <c r="H123" s="27">
        <f>E123*G123</f>
        <v>1183</v>
      </c>
      <c r="I123" s="11" t="s">
        <v>466</v>
      </c>
      <c r="J123" s="15" t="s">
        <v>1008</v>
      </c>
      <c r="K123" s="59" t="str">
        <f t="shared" si="3"/>
        <v/>
      </c>
    </row>
    <row r="124" spans="1:11" ht="58">
      <c r="A124" s="31" t="s">
        <v>312</v>
      </c>
      <c r="B124" s="10" t="s">
        <v>400</v>
      </c>
      <c r="C124" s="14" t="s">
        <v>468</v>
      </c>
      <c r="D124" s="10" t="s">
        <v>16</v>
      </c>
      <c r="E124" s="26">
        <v>6.98</v>
      </c>
      <c r="F124" s="48">
        <v>7.61</v>
      </c>
      <c r="G124" s="58">
        <v>662</v>
      </c>
      <c r="H124" s="27">
        <f t="shared" si="5"/>
        <v>4620.76</v>
      </c>
      <c r="I124" s="11" t="s">
        <v>469</v>
      </c>
      <c r="J124" s="15" t="s">
        <v>1008</v>
      </c>
      <c r="K124" s="59" t="str">
        <f t="shared" si="3"/>
        <v/>
      </c>
    </row>
    <row r="125" spans="1:11" ht="43.5">
      <c r="A125" s="31" t="s">
        <v>314</v>
      </c>
      <c r="B125" s="10" t="s">
        <v>400</v>
      </c>
      <c r="C125" s="14" t="s">
        <v>471</v>
      </c>
      <c r="D125" s="10" t="s">
        <v>16</v>
      </c>
      <c r="E125" s="26">
        <v>91</v>
      </c>
      <c r="F125" s="48">
        <v>93.8</v>
      </c>
      <c r="G125" s="58">
        <v>72</v>
      </c>
      <c r="H125" s="27">
        <f t="shared" si="5"/>
        <v>6552</v>
      </c>
      <c r="I125" s="11" t="s">
        <v>472</v>
      </c>
      <c r="J125" s="15" t="s">
        <v>1008</v>
      </c>
      <c r="K125" s="59" t="str">
        <f t="shared" si="3"/>
        <v/>
      </c>
    </row>
    <row r="126" spans="1:11" ht="29">
      <c r="A126" s="31" t="s">
        <v>315</v>
      </c>
      <c r="B126" s="10" t="s">
        <v>400</v>
      </c>
      <c r="C126" s="14" t="s">
        <v>477</v>
      </c>
      <c r="D126" s="10" t="s">
        <v>16</v>
      </c>
      <c r="E126" s="26">
        <v>6.34</v>
      </c>
      <c r="F126" s="48">
        <v>7.1</v>
      </c>
      <c r="G126" s="58">
        <v>560</v>
      </c>
      <c r="H126" s="27">
        <f t="shared" si="5"/>
        <v>3550.4</v>
      </c>
      <c r="I126" s="11" t="s">
        <v>478</v>
      </c>
      <c r="J126" s="15" t="s">
        <v>1008</v>
      </c>
      <c r="K126" s="59" t="str">
        <f t="shared" si="3"/>
        <v/>
      </c>
    </row>
    <row r="127" spans="1:11" ht="29">
      <c r="A127" s="31" t="s">
        <v>316</v>
      </c>
      <c r="B127" s="10" t="s">
        <v>400</v>
      </c>
      <c r="C127" s="14" t="s">
        <v>480</v>
      </c>
      <c r="D127" s="10" t="s">
        <v>16</v>
      </c>
      <c r="E127" s="26">
        <v>35.1</v>
      </c>
      <c r="F127" s="48">
        <v>35.49</v>
      </c>
      <c r="G127" s="58">
        <v>2</v>
      </c>
      <c r="H127" s="27">
        <f t="shared" si="5"/>
        <v>70.2</v>
      </c>
      <c r="I127" s="11" t="s">
        <v>481</v>
      </c>
      <c r="J127" s="15" t="s">
        <v>1008</v>
      </c>
      <c r="K127" s="59" t="str">
        <f t="shared" si="3"/>
        <v/>
      </c>
    </row>
    <row r="128" spans="1:11" ht="43.5">
      <c r="A128" s="31" t="s">
        <v>317</v>
      </c>
      <c r="B128" s="10" t="s">
        <v>400</v>
      </c>
      <c r="C128" s="14" t="s">
        <v>483</v>
      </c>
      <c r="D128" s="10" t="s">
        <v>16</v>
      </c>
      <c r="E128" s="26">
        <v>31.69</v>
      </c>
      <c r="F128" s="48">
        <v>32.96</v>
      </c>
      <c r="G128" s="58">
        <v>44</v>
      </c>
      <c r="H128" s="27">
        <f t="shared" si="5"/>
        <v>1394.3600000000001</v>
      </c>
      <c r="I128" s="11" t="s">
        <v>484</v>
      </c>
      <c r="J128" s="15" t="s">
        <v>1008</v>
      </c>
      <c r="K128" s="59" t="str">
        <f t="shared" si="3"/>
        <v/>
      </c>
    </row>
    <row r="129" spans="1:11" ht="16">
      <c r="A129" s="31" t="s">
        <v>318</v>
      </c>
      <c r="B129" s="10" t="s">
        <v>400</v>
      </c>
      <c r="C129" s="14" t="s">
        <v>487</v>
      </c>
      <c r="D129" s="10" t="s">
        <v>252</v>
      </c>
      <c r="E129" s="26">
        <v>32.5</v>
      </c>
      <c r="F129" s="48">
        <v>32.96</v>
      </c>
      <c r="G129" s="58">
        <v>23</v>
      </c>
      <c r="H129" s="27">
        <f t="shared" si="5"/>
        <v>747.5</v>
      </c>
      <c r="I129" s="11" t="s">
        <v>488</v>
      </c>
      <c r="J129" s="15" t="s">
        <v>1008</v>
      </c>
      <c r="K129" s="59" t="str">
        <f t="shared" si="3"/>
        <v/>
      </c>
    </row>
    <row r="130" spans="1:11" ht="29">
      <c r="A130" s="31" t="s">
        <v>319</v>
      </c>
      <c r="B130" s="10" t="s">
        <v>400</v>
      </c>
      <c r="C130" s="14" t="s">
        <v>494</v>
      </c>
      <c r="D130" s="10" t="s">
        <v>16</v>
      </c>
      <c r="E130" s="26">
        <v>23.4</v>
      </c>
      <c r="F130" s="48">
        <v>24.09</v>
      </c>
      <c r="G130" s="58">
        <v>12</v>
      </c>
      <c r="H130" s="27">
        <f t="shared" si="5"/>
        <v>280.79999999999995</v>
      </c>
      <c r="I130" s="11" t="s">
        <v>495</v>
      </c>
      <c r="J130" s="15" t="s">
        <v>1008</v>
      </c>
      <c r="K130" s="59" t="str">
        <f t="shared" si="3"/>
        <v/>
      </c>
    </row>
    <row r="131" spans="1:11" ht="43.5">
      <c r="A131" s="31" t="s">
        <v>320</v>
      </c>
      <c r="B131" s="10" t="s">
        <v>400</v>
      </c>
      <c r="C131" s="14" t="s">
        <v>497</v>
      </c>
      <c r="D131" s="10" t="s">
        <v>16</v>
      </c>
      <c r="E131" s="26">
        <v>9.1</v>
      </c>
      <c r="F131" s="48">
        <v>10.14</v>
      </c>
      <c r="G131" s="58">
        <v>1</v>
      </c>
      <c r="H131" s="27">
        <f t="shared" si="5"/>
        <v>9.1</v>
      </c>
      <c r="I131" s="11" t="s">
        <v>498</v>
      </c>
      <c r="J131" s="15" t="s">
        <v>1008</v>
      </c>
      <c r="K131" s="59" t="str">
        <f t="shared" si="3"/>
        <v/>
      </c>
    </row>
    <row r="132" spans="1:11" ht="145">
      <c r="A132" s="31" t="s">
        <v>321</v>
      </c>
      <c r="B132" s="10" t="s">
        <v>400</v>
      </c>
      <c r="C132" s="14" t="s">
        <v>500</v>
      </c>
      <c r="D132" s="10" t="s">
        <v>111</v>
      </c>
      <c r="E132" s="26">
        <v>63.38</v>
      </c>
      <c r="F132" s="48">
        <v>76.05</v>
      </c>
      <c r="G132" s="58">
        <v>14</v>
      </c>
      <c r="H132" s="27">
        <f t="shared" si="5"/>
        <v>887.32</v>
      </c>
      <c r="I132" s="11" t="s">
        <v>501</v>
      </c>
      <c r="J132" s="15" t="s">
        <v>1008</v>
      </c>
      <c r="K132" s="59" t="str">
        <f t="shared" si="3"/>
        <v/>
      </c>
    </row>
    <row r="133" spans="1:11" ht="87">
      <c r="A133" s="31" t="s">
        <v>322</v>
      </c>
      <c r="B133" s="10" t="s">
        <v>400</v>
      </c>
      <c r="C133" s="14" t="s">
        <v>503</v>
      </c>
      <c r="D133" s="10" t="s">
        <v>111</v>
      </c>
      <c r="E133" s="26">
        <v>78</v>
      </c>
      <c r="F133" s="48">
        <v>88.73</v>
      </c>
      <c r="G133" s="58">
        <v>19</v>
      </c>
      <c r="H133" s="27">
        <f t="shared" si="5"/>
        <v>1482</v>
      </c>
      <c r="I133" s="11" t="s">
        <v>504</v>
      </c>
      <c r="J133" s="15" t="s">
        <v>1008</v>
      </c>
      <c r="K133" s="59" t="str">
        <f t="shared" si="3"/>
        <v/>
      </c>
    </row>
    <row r="134" spans="1:11" ht="72.5">
      <c r="A134" s="31" t="s">
        <v>325</v>
      </c>
      <c r="B134" s="10" t="s">
        <v>400</v>
      </c>
      <c r="C134" s="14" t="s">
        <v>506</v>
      </c>
      <c r="D134" s="10" t="s">
        <v>111</v>
      </c>
      <c r="E134" s="26">
        <v>78</v>
      </c>
      <c r="F134" s="48">
        <v>88.73</v>
      </c>
      <c r="G134" s="58">
        <v>5</v>
      </c>
      <c r="H134" s="27">
        <f t="shared" si="5"/>
        <v>390</v>
      </c>
      <c r="I134" s="11" t="s">
        <v>507</v>
      </c>
      <c r="J134" s="15" t="s">
        <v>1008</v>
      </c>
      <c r="K134" s="59" t="str">
        <f t="shared" si="3"/>
        <v/>
      </c>
    </row>
    <row r="135" spans="1:11" ht="29">
      <c r="A135" s="31" t="s">
        <v>326</v>
      </c>
      <c r="B135" s="10" t="s">
        <v>14</v>
      </c>
      <c r="C135" s="14" t="s">
        <v>509</v>
      </c>
      <c r="D135" s="10" t="s">
        <v>16</v>
      </c>
      <c r="E135" s="26">
        <v>291.52999999999997</v>
      </c>
      <c r="F135" s="48">
        <v>304.2</v>
      </c>
      <c r="G135" s="58">
        <v>14</v>
      </c>
      <c r="H135" s="27">
        <f t="shared" si="5"/>
        <v>4081.4199999999996</v>
      </c>
      <c r="I135" s="11" t="s">
        <v>510</v>
      </c>
      <c r="J135" s="15" t="s">
        <v>1008</v>
      </c>
      <c r="K135" s="59" t="str">
        <f t="shared" si="3"/>
        <v/>
      </c>
    </row>
    <row r="136" spans="1:11" ht="16">
      <c r="A136" s="31" t="s">
        <v>329</v>
      </c>
      <c r="B136" s="10" t="s">
        <v>313</v>
      </c>
      <c r="C136" s="14" t="s">
        <v>515</v>
      </c>
      <c r="D136" s="10" t="s">
        <v>184</v>
      </c>
      <c r="E136" s="26">
        <v>78</v>
      </c>
      <c r="F136" s="48">
        <v>88.73</v>
      </c>
      <c r="G136" s="58">
        <v>3</v>
      </c>
      <c r="H136" s="27">
        <f t="shared" si="5"/>
        <v>234</v>
      </c>
      <c r="I136" s="11" t="s">
        <v>516</v>
      </c>
      <c r="J136" s="15" t="s">
        <v>1008</v>
      </c>
      <c r="K136" s="59" t="str">
        <f t="shared" si="3"/>
        <v/>
      </c>
    </row>
    <row r="137" spans="1:11" ht="29">
      <c r="A137" s="31" t="s">
        <v>333</v>
      </c>
      <c r="B137" s="10" t="s">
        <v>380</v>
      </c>
      <c r="C137" s="14" t="s">
        <v>518</v>
      </c>
      <c r="D137" s="10" t="s">
        <v>16</v>
      </c>
      <c r="E137" s="26">
        <v>26</v>
      </c>
      <c r="F137" s="48">
        <v>30.42</v>
      </c>
      <c r="G137" s="58">
        <v>1</v>
      </c>
      <c r="H137" s="27">
        <f t="shared" si="5"/>
        <v>26</v>
      </c>
      <c r="I137" s="11" t="s">
        <v>519</v>
      </c>
      <c r="J137" s="15" t="s">
        <v>1008</v>
      </c>
      <c r="K137" s="59" t="str">
        <f t="shared" ref="K137:K200" si="6">IF(AND(ISNUMBER(E137),ISNUMBER(FIND(",",E137)),LEN(E137)-LEN(SUBSTITUTE(E137,",",""))=1),IF(LEN(RIGHT(E137,LEN(E137)-FIND(",",E137)))&gt;2,ROW(),""),"")</f>
        <v/>
      </c>
    </row>
    <row r="138" spans="1:11" ht="18.75" customHeight="1">
      <c r="A138" s="31" t="s">
        <v>336</v>
      </c>
      <c r="B138" s="10" t="s">
        <v>313</v>
      </c>
      <c r="C138" s="14" t="s">
        <v>521</v>
      </c>
      <c r="D138" s="10" t="s">
        <v>16</v>
      </c>
      <c r="E138" s="26">
        <v>45.5</v>
      </c>
      <c r="F138" s="48">
        <v>50.7</v>
      </c>
      <c r="G138" s="58">
        <v>1</v>
      </c>
      <c r="H138" s="27">
        <f t="shared" si="5"/>
        <v>45.5</v>
      </c>
      <c r="I138" s="11" t="s">
        <v>522</v>
      </c>
      <c r="J138" s="15" t="s">
        <v>1008</v>
      </c>
      <c r="K138" s="59" t="str">
        <f t="shared" si="6"/>
        <v/>
      </c>
    </row>
    <row r="139" spans="1:11" ht="29">
      <c r="A139" s="31" t="s">
        <v>338</v>
      </c>
      <c r="B139" s="10" t="s">
        <v>313</v>
      </c>
      <c r="C139" s="14" t="s">
        <v>524</v>
      </c>
      <c r="D139" s="10" t="s">
        <v>16</v>
      </c>
      <c r="E139" s="26">
        <v>585</v>
      </c>
      <c r="F139" s="48">
        <v>608.4</v>
      </c>
      <c r="G139" s="58">
        <v>1</v>
      </c>
      <c r="H139" s="27">
        <f t="shared" si="5"/>
        <v>585</v>
      </c>
      <c r="I139" s="11" t="s">
        <v>525</v>
      </c>
      <c r="J139" s="15" t="s">
        <v>1008</v>
      </c>
      <c r="K139" s="59" t="str">
        <f t="shared" si="6"/>
        <v/>
      </c>
    </row>
    <row r="140" spans="1:11" ht="16">
      <c r="A140" s="31" t="s">
        <v>341</v>
      </c>
      <c r="B140" s="10" t="s">
        <v>313</v>
      </c>
      <c r="C140" s="14" t="s">
        <v>527</v>
      </c>
      <c r="D140" s="10" t="s">
        <v>16</v>
      </c>
      <c r="E140" s="26">
        <v>494</v>
      </c>
      <c r="F140" s="48">
        <v>507</v>
      </c>
      <c r="G140" s="58">
        <v>1</v>
      </c>
      <c r="H140" s="27">
        <f t="shared" si="5"/>
        <v>494</v>
      </c>
      <c r="I140" s="11" t="s">
        <v>528</v>
      </c>
      <c r="J140" s="15" t="s">
        <v>1008</v>
      </c>
      <c r="K140" s="59" t="str">
        <f t="shared" si="6"/>
        <v/>
      </c>
    </row>
    <row r="141" spans="1:11" ht="16">
      <c r="A141" s="31" t="s">
        <v>342</v>
      </c>
      <c r="B141" s="10" t="s">
        <v>14</v>
      </c>
      <c r="C141" s="14" t="s">
        <v>530</v>
      </c>
      <c r="D141" s="10" t="s">
        <v>16</v>
      </c>
      <c r="E141" s="26">
        <v>39</v>
      </c>
      <c r="F141" s="48">
        <v>43.1</v>
      </c>
      <c r="G141" s="58">
        <v>1</v>
      </c>
      <c r="H141" s="27">
        <f t="shared" si="5"/>
        <v>39</v>
      </c>
      <c r="I141" s="11" t="s">
        <v>531</v>
      </c>
      <c r="J141" s="15" t="s">
        <v>1008</v>
      </c>
      <c r="K141" s="59" t="str">
        <f t="shared" si="6"/>
        <v/>
      </c>
    </row>
    <row r="142" spans="1:11" ht="29">
      <c r="A142" s="31" t="s">
        <v>345</v>
      </c>
      <c r="B142" s="10" t="s">
        <v>14</v>
      </c>
      <c r="C142" s="14" t="s">
        <v>533</v>
      </c>
      <c r="D142" s="10" t="s">
        <v>16</v>
      </c>
      <c r="E142" s="26">
        <v>69.709999999999994</v>
      </c>
      <c r="F142" s="48">
        <v>76.05</v>
      </c>
      <c r="G142" s="58">
        <v>38</v>
      </c>
      <c r="H142" s="27">
        <f t="shared" si="5"/>
        <v>2648.9799999999996</v>
      </c>
      <c r="I142" s="11" t="s">
        <v>534</v>
      </c>
      <c r="J142" s="15" t="s">
        <v>1008</v>
      </c>
      <c r="K142" s="59" t="str">
        <f t="shared" si="6"/>
        <v/>
      </c>
    </row>
    <row r="143" spans="1:11" ht="16">
      <c r="A143" s="31" t="s">
        <v>348</v>
      </c>
      <c r="B143" s="10" t="s">
        <v>313</v>
      </c>
      <c r="C143" s="1" t="s">
        <v>536</v>
      </c>
      <c r="D143" s="10" t="s">
        <v>252</v>
      </c>
      <c r="E143" s="26">
        <v>45.5</v>
      </c>
      <c r="F143" s="48">
        <v>50.7</v>
      </c>
      <c r="G143" s="58">
        <v>10</v>
      </c>
      <c r="H143" s="27">
        <f t="shared" si="5"/>
        <v>455</v>
      </c>
      <c r="I143" s="11" t="s">
        <v>537</v>
      </c>
      <c r="J143" s="15" t="s">
        <v>1008</v>
      </c>
      <c r="K143" s="59" t="str">
        <f t="shared" si="6"/>
        <v/>
      </c>
    </row>
    <row r="144" spans="1:11" ht="16">
      <c r="A144" s="31" t="s">
        <v>349</v>
      </c>
      <c r="B144" s="10" t="s">
        <v>313</v>
      </c>
      <c r="C144" s="14" t="s">
        <v>539</v>
      </c>
      <c r="D144" s="10" t="s">
        <v>16</v>
      </c>
      <c r="E144" s="26">
        <v>50.7</v>
      </c>
      <c r="F144" s="48">
        <v>58.31</v>
      </c>
      <c r="G144" s="58">
        <v>5</v>
      </c>
      <c r="H144" s="27">
        <f t="shared" si="5"/>
        <v>253.5</v>
      </c>
      <c r="I144" s="11" t="s">
        <v>540</v>
      </c>
      <c r="J144" s="15" t="s">
        <v>1008</v>
      </c>
      <c r="K144" s="59" t="str">
        <f t="shared" si="6"/>
        <v/>
      </c>
    </row>
    <row r="145" spans="1:11" ht="29">
      <c r="A145" s="31" t="s">
        <v>350</v>
      </c>
      <c r="B145" s="10" t="s">
        <v>172</v>
      </c>
      <c r="C145" s="14" t="s">
        <v>542</v>
      </c>
      <c r="D145" s="10" t="s">
        <v>252</v>
      </c>
      <c r="E145" s="26">
        <v>32.5</v>
      </c>
      <c r="F145" s="48">
        <v>38.03</v>
      </c>
      <c r="G145" s="58">
        <v>3</v>
      </c>
      <c r="H145" s="27">
        <f t="shared" si="5"/>
        <v>97.5</v>
      </c>
      <c r="I145" s="11" t="s">
        <v>543</v>
      </c>
      <c r="J145" s="15" t="s">
        <v>1008</v>
      </c>
      <c r="K145" s="59" t="str">
        <f t="shared" si="6"/>
        <v/>
      </c>
    </row>
    <row r="146" spans="1:11" ht="32.25" customHeight="1">
      <c r="A146" s="31" t="s">
        <v>353</v>
      </c>
      <c r="B146" s="10" t="s">
        <v>313</v>
      </c>
      <c r="C146" s="14" t="s">
        <v>545</v>
      </c>
      <c r="D146" s="10" t="s">
        <v>16</v>
      </c>
      <c r="E146" s="26">
        <v>169</v>
      </c>
      <c r="F146" s="48">
        <v>174.92</v>
      </c>
      <c r="G146" s="58">
        <v>1</v>
      </c>
      <c r="H146" s="27">
        <f t="shared" si="5"/>
        <v>169</v>
      </c>
      <c r="I146" s="11" t="s">
        <v>546</v>
      </c>
      <c r="J146" s="15" t="s">
        <v>1008</v>
      </c>
      <c r="K146" s="59" t="str">
        <f t="shared" si="6"/>
        <v/>
      </c>
    </row>
    <row r="147" spans="1:11" ht="58">
      <c r="A147" s="31" t="s">
        <v>354</v>
      </c>
      <c r="B147" s="10" t="s">
        <v>380</v>
      </c>
      <c r="C147" s="14" t="s">
        <v>550</v>
      </c>
      <c r="D147" s="10" t="s">
        <v>16</v>
      </c>
      <c r="E147" s="26">
        <v>16.059999999999999</v>
      </c>
      <c r="F147" s="48">
        <v>17.75</v>
      </c>
      <c r="G147" s="58">
        <v>9</v>
      </c>
      <c r="H147" s="27">
        <f t="shared" si="5"/>
        <v>144.54</v>
      </c>
      <c r="I147" s="11" t="s">
        <v>551</v>
      </c>
      <c r="J147" s="15" t="s">
        <v>1008</v>
      </c>
      <c r="K147" s="59" t="str">
        <f t="shared" si="6"/>
        <v/>
      </c>
    </row>
    <row r="148" spans="1:11" ht="16">
      <c r="A148" s="31" t="s">
        <v>357</v>
      </c>
      <c r="B148" s="10" t="s">
        <v>553</v>
      </c>
      <c r="C148" s="14" t="s">
        <v>554</v>
      </c>
      <c r="D148" s="10" t="s">
        <v>16</v>
      </c>
      <c r="E148" s="26">
        <v>91</v>
      </c>
      <c r="F148" s="48">
        <v>96.33</v>
      </c>
      <c r="G148" s="58">
        <v>1</v>
      </c>
      <c r="H148" s="27">
        <f t="shared" si="5"/>
        <v>91</v>
      </c>
      <c r="I148" s="11" t="s">
        <v>555</v>
      </c>
      <c r="J148" s="15" t="s">
        <v>1008</v>
      </c>
      <c r="K148" s="59" t="str">
        <f t="shared" si="6"/>
        <v/>
      </c>
    </row>
    <row r="149" spans="1:11" ht="16">
      <c r="A149" s="31" t="s">
        <v>358</v>
      </c>
      <c r="B149" s="10" t="s">
        <v>313</v>
      </c>
      <c r="C149" s="14" t="s">
        <v>559</v>
      </c>
      <c r="D149" s="10" t="s">
        <v>16</v>
      </c>
      <c r="E149" s="26">
        <v>39</v>
      </c>
      <c r="F149" s="48">
        <v>43.1</v>
      </c>
      <c r="G149" s="58">
        <v>2</v>
      </c>
      <c r="H149" s="27">
        <f t="shared" si="5"/>
        <v>78</v>
      </c>
      <c r="I149" s="11" t="s">
        <v>560</v>
      </c>
      <c r="J149" s="15" t="s">
        <v>1008</v>
      </c>
      <c r="K149" s="59" t="str">
        <f t="shared" si="6"/>
        <v/>
      </c>
    </row>
    <row r="150" spans="1:11" ht="29">
      <c r="A150" s="31" t="s">
        <v>359</v>
      </c>
      <c r="B150" s="10" t="s">
        <v>313</v>
      </c>
      <c r="C150" s="14" t="s">
        <v>562</v>
      </c>
      <c r="D150" s="10" t="s">
        <v>16</v>
      </c>
      <c r="E150" s="26">
        <v>390</v>
      </c>
      <c r="F150" s="48">
        <v>405.6</v>
      </c>
      <c r="G150" s="58">
        <v>2</v>
      </c>
      <c r="H150" s="27">
        <f t="shared" si="5"/>
        <v>780</v>
      </c>
      <c r="I150" s="11" t="s">
        <v>563</v>
      </c>
      <c r="J150" s="15" t="s">
        <v>1008</v>
      </c>
      <c r="K150" s="59" t="str">
        <f t="shared" si="6"/>
        <v/>
      </c>
    </row>
    <row r="151" spans="1:11" ht="16">
      <c r="A151" s="31" t="s">
        <v>360</v>
      </c>
      <c r="B151" s="10" t="s">
        <v>313</v>
      </c>
      <c r="C151" s="14" t="s">
        <v>565</v>
      </c>
      <c r="D151" s="10" t="s">
        <v>111</v>
      </c>
      <c r="E151" s="26">
        <v>58.5</v>
      </c>
      <c r="F151" s="48">
        <v>63.38</v>
      </c>
      <c r="G151" s="58">
        <v>1</v>
      </c>
      <c r="H151" s="27">
        <f t="shared" si="5"/>
        <v>58.5</v>
      </c>
      <c r="I151" s="11" t="s">
        <v>566</v>
      </c>
      <c r="J151" s="15" t="s">
        <v>1008</v>
      </c>
      <c r="K151" s="59" t="str">
        <f t="shared" si="6"/>
        <v/>
      </c>
    </row>
    <row r="152" spans="1:11" ht="43.5">
      <c r="A152" s="31" t="s">
        <v>361</v>
      </c>
      <c r="B152" s="10" t="s">
        <v>313</v>
      </c>
      <c r="C152" s="14" t="s">
        <v>569</v>
      </c>
      <c r="D152" s="10" t="s">
        <v>111</v>
      </c>
      <c r="E152" s="26">
        <v>390</v>
      </c>
      <c r="F152" s="48">
        <v>443.63</v>
      </c>
      <c r="G152" s="58">
        <v>9</v>
      </c>
      <c r="H152" s="27">
        <f t="shared" si="5"/>
        <v>3510</v>
      </c>
      <c r="I152" s="11" t="s">
        <v>570</v>
      </c>
      <c r="J152" s="15" t="s">
        <v>1008</v>
      </c>
      <c r="K152" s="59" t="str">
        <f t="shared" si="6"/>
        <v/>
      </c>
    </row>
    <row r="153" spans="1:11" ht="43.5">
      <c r="A153" s="31" t="s">
        <v>362</v>
      </c>
      <c r="B153" s="10" t="s">
        <v>313</v>
      </c>
      <c r="C153" s="14" t="s">
        <v>572</v>
      </c>
      <c r="D153" s="10" t="s">
        <v>16</v>
      </c>
      <c r="E153" s="26">
        <v>169</v>
      </c>
      <c r="F153" s="48">
        <v>177.45</v>
      </c>
      <c r="G153" s="58">
        <v>1</v>
      </c>
      <c r="H153" s="27">
        <f t="shared" si="5"/>
        <v>169</v>
      </c>
      <c r="I153" s="11" t="s">
        <v>573</v>
      </c>
      <c r="J153" s="15" t="s">
        <v>1008</v>
      </c>
      <c r="K153" s="59" t="str">
        <f t="shared" si="6"/>
        <v/>
      </c>
    </row>
    <row r="154" spans="1:11" ht="16">
      <c r="A154" s="31" t="s">
        <v>363</v>
      </c>
      <c r="B154" s="10" t="s">
        <v>553</v>
      </c>
      <c r="C154" s="14" t="s">
        <v>575</v>
      </c>
      <c r="D154" s="10" t="s">
        <v>16</v>
      </c>
      <c r="E154" s="26">
        <v>45</v>
      </c>
      <c r="F154" s="48">
        <v>50.7</v>
      </c>
      <c r="G154" s="58">
        <v>2</v>
      </c>
      <c r="H154" s="27">
        <f t="shared" si="5"/>
        <v>90</v>
      </c>
      <c r="I154" s="11" t="s">
        <v>576</v>
      </c>
      <c r="J154" s="15" t="s">
        <v>1008</v>
      </c>
      <c r="K154" s="59" t="str">
        <f t="shared" si="6"/>
        <v/>
      </c>
    </row>
    <row r="155" spans="1:11" ht="29">
      <c r="A155" s="31" t="s">
        <v>364</v>
      </c>
      <c r="B155" s="10" t="s">
        <v>313</v>
      </c>
      <c r="C155" s="14" t="s">
        <v>578</v>
      </c>
      <c r="D155" s="10" t="s">
        <v>16</v>
      </c>
      <c r="E155" s="26">
        <v>255</v>
      </c>
      <c r="F155" s="48">
        <v>304.2</v>
      </c>
      <c r="G155" s="58">
        <v>5</v>
      </c>
      <c r="H155" s="27">
        <f t="shared" si="5"/>
        <v>1275</v>
      </c>
      <c r="I155" s="11" t="s">
        <v>579</v>
      </c>
      <c r="J155" s="15" t="s">
        <v>1008</v>
      </c>
      <c r="K155" s="59" t="str">
        <f t="shared" si="6"/>
        <v/>
      </c>
    </row>
    <row r="156" spans="1:11" ht="29">
      <c r="A156" s="31" t="s">
        <v>365</v>
      </c>
      <c r="B156" s="15" t="s">
        <v>46</v>
      </c>
      <c r="C156" s="1" t="s">
        <v>581</v>
      </c>
      <c r="D156" s="15" t="s">
        <v>16</v>
      </c>
      <c r="E156" s="26">
        <v>45.5</v>
      </c>
      <c r="F156" s="48">
        <v>50.7</v>
      </c>
      <c r="G156" s="58">
        <v>1</v>
      </c>
      <c r="H156" s="27">
        <f t="shared" si="5"/>
        <v>45.5</v>
      </c>
      <c r="I156" s="11" t="s">
        <v>582</v>
      </c>
      <c r="J156" s="15" t="s">
        <v>1008</v>
      </c>
      <c r="K156" s="59" t="str">
        <f t="shared" si="6"/>
        <v/>
      </c>
    </row>
    <row r="157" spans="1:11" ht="100.5" customHeight="1">
      <c r="A157" s="31" t="s">
        <v>366</v>
      </c>
      <c r="B157" s="15" t="s">
        <v>380</v>
      </c>
      <c r="C157" s="17" t="s">
        <v>584</v>
      </c>
      <c r="D157" s="16" t="s">
        <v>16</v>
      </c>
      <c r="E157" s="26">
        <v>215.48</v>
      </c>
      <c r="F157" s="48">
        <v>228.15</v>
      </c>
      <c r="G157" s="58">
        <v>1</v>
      </c>
      <c r="H157" s="27">
        <f t="shared" si="5"/>
        <v>215.48</v>
      </c>
      <c r="I157" s="11" t="s">
        <v>585</v>
      </c>
      <c r="J157" s="15" t="s">
        <v>1008</v>
      </c>
      <c r="K157" s="59" t="str">
        <f t="shared" si="6"/>
        <v/>
      </c>
    </row>
    <row r="158" spans="1:11" ht="72.5">
      <c r="A158" s="31" t="s">
        <v>367</v>
      </c>
      <c r="B158" s="15" t="s">
        <v>380</v>
      </c>
      <c r="C158" s="17" t="s">
        <v>587</v>
      </c>
      <c r="D158" s="16" t="s">
        <v>16</v>
      </c>
      <c r="E158" s="26">
        <v>221</v>
      </c>
      <c r="F158" s="48">
        <v>228.15</v>
      </c>
      <c r="G158" s="58">
        <v>1</v>
      </c>
      <c r="H158" s="27">
        <f t="shared" si="5"/>
        <v>221</v>
      </c>
      <c r="I158" s="11" t="s">
        <v>588</v>
      </c>
      <c r="J158" s="15" t="s">
        <v>1008</v>
      </c>
      <c r="K158" s="59" t="str">
        <f t="shared" si="6"/>
        <v/>
      </c>
    </row>
    <row r="159" spans="1:11" ht="72.5">
      <c r="A159" s="31" t="s">
        <v>368</v>
      </c>
      <c r="B159" s="15" t="s">
        <v>380</v>
      </c>
      <c r="C159" s="17" t="s">
        <v>590</v>
      </c>
      <c r="D159" s="16" t="s">
        <v>16</v>
      </c>
      <c r="E159" s="26">
        <v>240.83</v>
      </c>
      <c r="F159" s="48">
        <v>253.5</v>
      </c>
      <c r="G159" s="58">
        <v>25</v>
      </c>
      <c r="H159" s="27">
        <f t="shared" si="5"/>
        <v>6020.75</v>
      </c>
      <c r="I159" s="11" t="s">
        <v>591</v>
      </c>
      <c r="J159" s="15" t="s">
        <v>1008</v>
      </c>
      <c r="K159" s="59" t="str">
        <f t="shared" si="6"/>
        <v/>
      </c>
    </row>
    <row r="160" spans="1:11" ht="103.5" customHeight="1">
      <c r="A160" s="31" t="s">
        <v>369</v>
      </c>
      <c r="B160" s="15" t="s">
        <v>380</v>
      </c>
      <c r="C160" s="17" t="s">
        <v>593</v>
      </c>
      <c r="D160" s="16" t="s">
        <v>16</v>
      </c>
      <c r="E160" s="26">
        <v>247</v>
      </c>
      <c r="F160" s="48">
        <v>253.5</v>
      </c>
      <c r="G160" s="58">
        <v>8</v>
      </c>
      <c r="H160" s="27">
        <f t="shared" si="5"/>
        <v>1976</v>
      </c>
      <c r="I160" s="11" t="s">
        <v>594</v>
      </c>
      <c r="J160" s="15" t="s">
        <v>1008</v>
      </c>
      <c r="K160" s="59" t="str">
        <f t="shared" si="6"/>
        <v/>
      </c>
    </row>
    <row r="161" spans="1:11" ht="72.5">
      <c r="A161" s="31" t="s">
        <v>370</v>
      </c>
      <c r="B161" s="15" t="s">
        <v>380</v>
      </c>
      <c r="C161" s="17" t="s">
        <v>596</v>
      </c>
      <c r="D161" s="16" t="s">
        <v>16</v>
      </c>
      <c r="E161" s="26">
        <v>221</v>
      </c>
      <c r="F161" s="48">
        <v>228.15</v>
      </c>
      <c r="G161" s="58">
        <v>2</v>
      </c>
      <c r="H161" s="27">
        <f t="shared" si="5"/>
        <v>442</v>
      </c>
      <c r="I161" s="11" t="s">
        <v>588</v>
      </c>
      <c r="J161" s="15" t="s">
        <v>1008</v>
      </c>
      <c r="K161" s="59" t="str">
        <f t="shared" si="6"/>
        <v/>
      </c>
    </row>
    <row r="162" spans="1:11" ht="72.5">
      <c r="A162" s="31" t="s">
        <v>371</v>
      </c>
      <c r="B162" s="15" t="s">
        <v>380</v>
      </c>
      <c r="C162" s="17" t="s">
        <v>598</v>
      </c>
      <c r="D162" s="16" t="s">
        <v>16</v>
      </c>
      <c r="E162" s="26">
        <v>247</v>
      </c>
      <c r="F162" s="48">
        <v>253.5</v>
      </c>
      <c r="G162" s="58">
        <v>9</v>
      </c>
      <c r="H162" s="27">
        <f t="shared" si="5"/>
        <v>2223</v>
      </c>
      <c r="I162" s="11" t="s">
        <v>591</v>
      </c>
      <c r="J162" s="15" t="s">
        <v>1008</v>
      </c>
      <c r="K162" s="59" t="str">
        <f t="shared" si="6"/>
        <v/>
      </c>
    </row>
    <row r="163" spans="1:11" ht="110.4" customHeight="1">
      <c r="A163" s="31" t="s">
        <v>372</v>
      </c>
      <c r="B163" s="15" t="s">
        <v>380</v>
      </c>
      <c r="C163" s="17" t="s">
        <v>600</v>
      </c>
      <c r="D163" s="16" t="s">
        <v>16</v>
      </c>
      <c r="E163" s="26">
        <v>260</v>
      </c>
      <c r="F163" s="48">
        <v>278.85000000000002</v>
      </c>
      <c r="G163" s="58">
        <v>13</v>
      </c>
      <c r="H163" s="27">
        <f t="shared" si="5"/>
        <v>3380</v>
      </c>
      <c r="I163" s="11" t="s">
        <v>585</v>
      </c>
      <c r="J163" s="15" t="s">
        <v>1008</v>
      </c>
      <c r="K163" s="59" t="str">
        <f t="shared" si="6"/>
        <v/>
      </c>
    </row>
    <row r="164" spans="1:11" ht="72.5">
      <c r="A164" s="31" t="s">
        <v>373</v>
      </c>
      <c r="B164" s="15" t="s">
        <v>380</v>
      </c>
      <c r="C164" s="17" t="s">
        <v>602</v>
      </c>
      <c r="D164" s="16" t="s">
        <v>16</v>
      </c>
      <c r="E164" s="26">
        <v>221</v>
      </c>
      <c r="F164" s="48">
        <v>228.15</v>
      </c>
      <c r="G164" s="58">
        <v>1</v>
      </c>
      <c r="H164" s="27">
        <f t="shared" si="5"/>
        <v>221</v>
      </c>
      <c r="I164" s="11" t="s">
        <v>588</v>
      </c>
      <c r="J164" s="15" t="s">
        <v>1008</v>
      </c>
      <c r="K164" s="59" t="str">
        <f t="shared" si="6"/>
        <v/>
      </c>
    </row>
    <row r="165" spans="1:11" ht="72.5">
      <c r="A165" s="31" t="s">
        <v>374</v>
      </c>
      <c r="B165" s="15" t="s">
        <v>380</v>
      </c>
      <c r="C165" s="17" t="s">
        <v>604</v>
      </c>
      <c r="D165" s="16" t="s">
        <v>16</v>
      </c>
      <c r="E165" s="26">
        <v>247</v>
      </c>
      <c r="F165" s="48">
        <v>253.5</v>
      </c>
      <c r="G165" s="58">
        <v>4</v>
      </c>
      <c r="H165" s="27">
        <f t="shared" si="5"/>
        <v>988</v>
      </c>
      <c r="I165" s="11" t="s">
        <v>605</v>
      </c>
      <c r="J165" s="15" t="s">
        <v>1008</v>
      </c>
      <c r="K165" s="59" t="str">
        <f t="shared" si="6"/>
        <v/>
      </c>
    </row>
    <row r="166" spans="1:11" ht="72.5">
      <c r="A166" s="31" t="s">
        <v>377</v>
      </c>
      <c r="B166" s="15" t="s">
        <v>380</v>
      </c>
      <c r="C166" s="17" t="s">
        <v>607</v>
      </c>
      <c r="D166" s="16" t="s">
        <v>16</v>
      </c>
      <c r="E166" s="26">
        <v>260</v>
      </c>
      <c r="F166" s="48">
        <v>304.2</v>
      </c>
      <c r="G166" s="58">
        <v>1</v>
      </c>
      <c r="H166" s="27">
        <f t="shared" si="5"/>
        <v>260</v>
      </c>
      <c r="I166" s="11" t="s">
        <v>608</v>
      </c>
      <c r="J166" s="15" t="s">
        <v>1008</v>
      </c>
      <c r="K166" s="59" t="str">
        <f t="shared" si="6"/>
        <v/>
      </c>
    </row>
    <row r="167" spans="1:11" ht="72.5">
      <c r="A167" s="31" t="s">
        <v>378</v>
      </c>
      <c r="B167" s="15" t="s">
        <v>380</v>
      </c>
      <c r="C167" s="17" t="s">
        <v>610</v>
      </c>
      <c r="D167" s="16" t="s">
        <v>16</v>
      </c>
      <c r="E167" s="26">
        <v>260</v>
      </c>
      <c r="F167" s="48">
        <v>304.2</v>
      </c>
      <c r="G167" s="58">
        <v>3</v>
      </c>
      <c r="H167" s="27">
        <f t="shared" si="5"/>
        <v>780</v>
      </c>
      <c r="I167" s="11" t="s">
        <v>611</v>
      </c>
      <c r="J167" s="15" t="s">
        <v>1008</v>
      </c>
      <c r="K167" s="59" t="str">
        <f t="shared" si="6"/>
        <v/>
      </c>
    </row>
    <row r="168" spans="1:11" ht="87">
      <c r="A168" s="31" t="s">
        <v>379</v>
      </c>
      <c r="B168" s="15" t="s">
        <v>380</v>
      </c>
      <c r="C168" s="17" t="s">
        <v>613</v>
      </c>
      <c r="D168" s="16" t="s">
        <v>16</v>
      </c>
      <c r="E168" s="26">
        <v>260</v>
      </c>
      <c r="F168" s="48">
        <v>278.85000000000002</v>
      </c>
      <c r="G168" s="58">
        <v>1</v>
      </c>
      <c r="H168" s="27">
        <f t="shared" si="5"/>
        <v>260</v>
      </c>
      <c r="I168" s="11" t="s">
        <v>614</v>
      </c>
      <c r="J168" s="15" t="s">
        <v>1008</v>
      </c>
      <c r="K168" s="59" t="str">
        <f t="shared" si="6"/>
        <v/>
      </c>
    </row>
    <row r="169" spans="1:11" ht="87">
      <c r="A169" s="31" t="s">
        <v>383</v>
      </c>
      <c r="B169" s="15" t="s">
        <v>380</v>
      </c>
      <c r="C169" s="17" t="s">
        <v>616</v>
      </c>
      <c r="D169" s="16" t="s">
        <v>16</v>
      </c>
      <c r="E169" s="26">
        <v>260</v>
      </c>
      <c r="F169" s="48">
        <v>304.2</v>
      </c>
      <c r="G169" s="58">
        <v>1</v>
      </c>
      <c r="H169" s="27">
        <f t="shared" si="5"/>
        <v>260</v>
      </c>
      <c r="I169" s="11" t="s">
        <v>614</v>
      </c>
      <c r="J169" s="15" t="s">
        <v>1008</v>
      </c>
      <c r="K169" s="59" t="str">
        <f t="shared" si="6"/>
        <v/>
      </c>
    </row>
    <row r="170" spans="1:11" ht="87">
      <c r="A170" s="31" t="s">
        <v>384</v>
      </c>
      <c r="B170" s="15" t="s">
        <v>380</v>
      </c>
      <c r="C170" s="17" t="s">
        <v>618</v>
      </c>
      <c r="D170" s="16" t="s">
        <v>16</v>
      </c>
      <c r="E170" s="26">
        <v>260</v>
      </c>
      <c r="F170" s="48">
        <v>304.2</v>
      </c>
      <c r="G170" s="58">
        <v>34</v>
      </c>
      <c r="H170" s="27">
        <f t="shared" si="5"/>
        <v>8840</v>
      </c>
      <c r="I170" s="11" t="s">
        <v>614</v>
      </c>
      <c r="J170" s="15" t="s">
        <v>1008</v>
      </c>
      <c r="K170" s="59" t="str">
        <f t="shared" si="6"/>
        <v/>
      </c>
    </row>
    <row r="171" spans="1:11" ht="87">
      <c r="A171" s="31" t="s">
        <v>387</v>
      </c>
      <c r="B171" s="15" t="s">
        <v>380</v>
      </c>
      <c r="C171" s="17" t="s">
        <v>620</v>
      </c>
      <c r="D171" s="16" t="s">
        <v>16</v>
      </c>
      <c r="E171" s="26">
        <v>280</v>
      </c>
      <c r="F171" s="48">
        <v>329.55</v>
      </c>
      <c r="G171" s="58">
        <v>10</v>
      </c>
      <c r="H171" s="27">
        <f t="shared" ref="H171:H232" si="7">E171*G171</f>
        <v>2800</v>
      </c>
      <c r="I171" s="11" t="s">
        <v>614</v>
      </c>
      <c r="J171" s="15" t="s">
        <v>1008</v>
      </c>
      <c r="K171" s="59" t="str">
        <f t="shared" si="6"/>
        <v/>
      </c>
    </row>
    <row r="172" spans="1:11" ht="87">
      <c r="A172" s="31" t="s">
        <v>390</v>
      </c>
      <c r="B172" s="15" t="s">
        <v>380</v>
      </c>
      <c r="C172" s="17" t="s">
        <v>622</v>
      </c>
      <c r="D172" s="16" t="s">
        <v>16</v>
      </c>
      <c r="E172" s="26">
        <v>280</v>
      </c>
      <c r="F172" s="48">
        <v>329.55</v>
      </c>
      <c r="G172" s="58">
        <v>6</v>
      </c>
      <c r="H172" s="27">
        <f t="shared" si="7"/>
        <v>1680</v>
      </c>
      <c r="I172" s="11" t="s">
        <v>614</v>
      </c>
      <c r="J172" s="15" t="s">
        <v>1008</v>
      </c>
      <c r="K172" s="59" t="str">
        <f t="shared" si="6"/>
        <v/>
      </c>
    </row>
    <row r="173" spans="1:11" ht="87">
      <c r="A173" s="31" t="s">
        <v>391</v>
      </c>
      <c r="B173" s="15" t="s">
        <v>380</v>
      </c>
      <c r="C173" s="17" t="s">
        <v>624</v>
      </c>
      <c r="D173" s="16" t="s">
        <v>16</v>
      </c>
      <c r="E173" s="26">
        <v>342.23</v>
      </c>
      <c r="F173" s="48">
        <v>354.9</v>
      </c>
      <c r="G173" s="58">
        <v>88</v>
      </c>
      <c r="H173" s="27">
        <f t="shared" si="7"/>
        <v>30116.240000000002</v>
      </c>
      <c r="I173" s="11" t="s">
        <v>614</v>
      </c>
      <c r="J173" s="15" t="s">
        <v>1008</v>
      </c>
      <c r="K173" s="59" t="str">
        <f t="shared" si="6"/>
        <v/>
      </c>
    </row>
    <row r="174" spans="1:11" ht="87">
      <c r="A174" s="31" t="s">
        <v>392</v>
      </c>
      <c r="B174" s="15" t="s">
        <v>380</v>
      </c>
      <c r="C174" s="17" t="s">
        <v>626</v>
      </c>
      <c r="D174" s="16" t="s">
        <v>16</v>
      </c>
      <c r="E174" s="26">
        <v>351</v>
      </c>
      <c r="F174" s="48">
        <v>354.9</v>
      </c>
      <c r="G174" s="58">
        <v>21</v>
      </c>
      <c r="H174" s="27">
        <f t="shared" si="7"/>
        <v>7371</v>
      </c>
      <c r="I174" s="11" t="s">
        <v>614</v>
      </c>
      <c r="J174" s="15" t="s">
        <v>1008</v>
      </c>
      <c r="K174" s="59" t="str">
        <f t="shared" si="6"/>
        <v/>
      </c>
    </row>
    <row r="175" spans="1:11" ht="87">
      <c r="A175" s="31" t="s">
        <v>393</v>
      </c>
      <c r="B175" s="15" t="s">
        <v>380</v>
      </c>
      <c r="C175" s="17" t="s">
        <v>628</v>
      </c>
      <c r="D175" s="16" t="s">
        <v>16</v>
      </c>
      <c r="E175" s="26">
        <v>325</v>
      </c>
      <c r="F175" s="48">
        <v>329.55</v>
      </c>
      <c r="G175" s="58">
        <v>10</v>
      </c>
      <c r="H175" s="27">
        <f t="shared" si="7"/>
        <v>3250</v>
      </c>
      <c r="I175" s="11" t="s">
        <v>614</v>
      </c>
      <c r="J175" s="15" t="s">
        <v>1008</v>
      </c>
      <c r="K175" s="59" t="str">
        <f t="shared" si="6"/>
        <v/>
      </c>
    </row>
    <row r="176" spans="1:11" ht="87">
      <c r="A176" s="31" t="s">
        <v>396</v>
      </c>
      <c r="B176" s="15" t="s">
        <v>380</v>
      </c>
      <c r="C176" s="17" t="s">
        <v>630</v>
      </c>
      <c r="D176" s="16" t="s">
        <v>16</v>
      </c>
      <c r="E176" s="26">
        <v>325</v>
      </c>
      <c r="F176" s="48">
        <v>329.55</v>
      </c>
      <c r="G176" s="58">
        <v>5</v>
      </c>
      <c r="H176" s="27">
        <f t="shared" si="7"/>
        <v>1625</v>
      </c>
      <c r="I176" s="11" t="s">
        <v>614</v>
      </c>
      <c r="J176" s="15" t="s">
        <v>1008</v>
      </c>
      <c r="K176" s="59" t="str">
        <f t="shared" si="6"/>
        <v/>
      </c>
    </row>
    <row r="177" spans="1:11" s="18" customFormat="1" ht="87">
      <c r="A177" s="31" t="s">
        <v>397</v>
      </c>
      <c r="B177" s="15" t="s">
        <v>553</v>
      </c>
      <c r="C177" s="17" t="s">
        <v>632</v>
      </c>
      <c r="D177" s="16" t="s">
        <v>16</v>
      </c>
      <c r="E177" s="26">
        <v>325</v>
      </c>
      <c r="F177" s="48">
        <v>329.55</v>
      </c>
      <c r="G177" s="58">
        <v>3</v>
      </c>
      <c r="H177" s="27">
        <f t="shared" si="7"/>
        <v>975</v>
      </c>
      <c r="I177" s="11" t="s">
        <v>633</v>
      </c>
      <c r="J177" s="15" t="s">
        <v>1008</v>
      </c>
      <c r="K177" s="59" t="str">
        <f t="shared" si="6"/>
        <v/>
      </c>
    </row>
    <row r="178" spans="1:11" ht="87">
      <c r="A178" s="31" t="s">
        <v>398</v>
      </c>
      <c r="B178" s="15" t="s">
        <v>553</v>
      </c>
      <c r="C178" s="17" t="s">
        <v>635</v>
      </c>
      <c r="D178" s="16" t="s">
        <v>16</v>
      </c>
      <c r="E178" s="26">
        <v>377</v>
      </c>
      <c r="F178" s="48">
        <v>380.25</v>
      </c>
      <c r="G178" s="58">
        <v>4</v>
      </c>
      <c r="H178" s="27">
        <f t="shared" si="7"/>
        <v>1508</v>
      </c>
      <c r="I178" s="11" t="s">
        <v>633</v>
      </c>
      <c r="J178" s="15" t="s">
        <v>1008</v>
      </c>
      <c r="K178" s="59" t="str">
        <f t="shared" si="6"/>
        <v/>
      </c>
    </row>
    <row r="179" spans="1:11" ht="87">
      <c r="A179" s="31" t="s">
        <v>399</v>
      </c>
      <c r="B179" s="15" t="s">
        <v>553</v>
      </c>
      <c r="C179" s="17" t="s">
        <v>637</v>
      </c>
      <c r="D179" s="16" t="s">
        <v>16</v>
      </c>
      <c r="E179" s="26">
        <v>377</v>
      </c>
      <c r="F179" s="48">
        <v>380.25</v>
      </c>
      <c r="G179" s="58">
        <v>1</v>
      </c>
      <c r="H179" s="27">
        <f t="shared" si="7"/>
        <v>377</v>
      </c>
      <c r="I179" s="11" t="s">
        <v>633</v>
      </c>
      <c r="J179" s="15" t="s">
        <v>1008</v>
      </c>
      <c r="K179" s="59" t="str">
        <f t="shared" si="6"/>
        <v/>
      </c>
    </row>
    <row r="180" spans="1:11" ht="87">
      <c r="A180" s="31" t="s">
        <v>403</v>
      </c>
      <c r="B180" s="15" t="s">
        <v>553</v>
      </c>
      <c r="C180" s="17" t="s">
        <v>639</v>
      </c>
      <c r="D180" s="16" t="s">
        <v>16</v>
      </c>
      <c r="E180" s="26">
        <v>377</v>
      </c>
      <c r="F180" s="48">
        <v>380.25</v>
      </c>
      <c r="G180" s="58">
        <v>2</v>
      </c>
      <c r="H180" s="27">
        <f t="shared" si="7"/>
        <v>754</v>
      </c>
      <c r="I180" s="11" t="s">
        <v>633</v>
      </c>
      <c r="J180" s="15" t="s">
        <v>1008</v>
      </c>
      <c r="K180" s="59" t="str">
        <f t="shared" si="6"/>
        <v/>
      </c>
    </row>
    <row r="181" spans="1:11" ht="87">
      <c r="A181" s="31" t="s">
        <v>406</v>
      </c>
      <c r="B181" s="15" t="s">
        <v>553</v>
      </c>
      <c r="C181" s="17" t="s">
        <v>641</v>
      </c>
      <c r="D181" s="16" t="s">
        <v>16</v>
      </c>
      <c r="E181" s="26">
        <v>221</v>
      </c>
      <c r="F181" s="48">
        <v>228.15</v>
      </c>
      <c r="G181" s="58">
        <v>1</v>
      </c>
      <c r="H181" s="27">
        <f t="shared" si="7"/>
        <v>221</v>
      </c>
      <c r="I181" s="11" t="s">
        <v>642</v>
      </c>
      <c r="J181" s="15" t="s">
        <v>1008</v>
      </c>
      <c r="K181" s="59" t="str">
        <f t="shared" si="6"/>
        <v/>
      </c>
    </row>
    <row r="182" spans="1:11" ht="87">
      <c r="A182" s="31" t="s">
        <v>409</v>
      </c>
      <c r="B182" s="15" t="s">
        <v>553</v>
      </c>
      <c r="C182" s="17" t="s">
        <v>644</v>
      </c>
      <c r="D182" s="16" t="s">
        <v>16</v>
      </c>
      <c r="E182" s="26">
        <v>195</v>
      </c>
      <c r="F182" s="48">
        <v>202.8</v>
      </c>
      <c r="G182" s="58">
        <v>1</v>
      </c>
      <c r="H182" s="27">
        <f t="shared" si="7"/>
        <v>195</v>
      </c>
      <c r="I182" s="11" t="s">
        <v>642</v>
      </c>
      <c r="J182" s="15" t="s">
        <v>1008</v>
      </c>
      <c r="K182" s="59" t="str">
        <f t="shared" si="6"/>
        <v/>
      </c>
    </row>
    <row r="183" spans="1:11" ht="87">
      <c r="A183" s="31" t="s">
        <v>412</v>
      </c>
      <c r="B183" s="15" t="s">
        <v>553</v>
      </c>
      <c r="C183" s="17" t="s">
        <v>646</v>
      </c>
      <c r="D183" s="16" t="s">
        <v>16</v>
      </c>
      <c r="E183" s="26">
        <v>195</v>
      </c>
      <c r="F183" s="48">
        <v>202.8</v>
      </c>
      <c r="G183" s="58">
        <v>1</v>
      </c>
      <c r="H183" s="27">
        <f t="shared" si="7"/>
        <v>195</v>
      </c>
      <c r="I183" s="11" t="s">
        <v>647</v>
      </c>
      <c r="J183" s="15" t="s">
        <v>1008</v>
      </c>
      <c r="K183" s="59" t="str">
        <f t="shared" si="6"/>
        <v/>
      </c>
    </row>
    <row r="184" spans="1:11" ht="87">
      <c r="A184" s="31" t="s">
        <v>415</v>
      </c>
      <c r="B184" s="15" t="s">
        <v>553</v>
      </c>
      <c r="C184" s="17" t="s">
        <v>649</v>
      </c>
      <c r="D184" s="16" t="s">
        <v>16</v>
      </c>
      <c r="E184" s="26">
        <v>195</v>
      </c>
      <c r="F184" s="48">
        <v>202.8</v>
      </c>
      <c r="G184" s="58">
        <v>1</v>
      </c>
      <c r="H184" s="27">
        <f t="shared" si="7"/>
        <v>195</v>
      </c>
      <c r="I184" s="11" t="s">
        <v>647</v>
      </c>
      <c r="J184" s="15" t="s">
        <v>1008</v>
      </c>
      <c r="K184" s="59" t="str">
        <f t="shared" si="6"/>
        <v/>
      </c>
    </row>
    <row r="185" spans="1:11" ht="87">
      <c r="A185" s="31" t="s">
        <v>418</v>
      </c>
      <c r="B185" s="15" t="s">
        <v>553</v>
      </c>
      <c r="C185" s="17" t="s">
        <v>651</v>
      </c>
      <c r="D185" s="16" t="s">
        <v>16</v>
      </c>
      <c r="E185" s="26">
        <v>195</v>
      </c>
      <c r="F185" s="48">
        <v>202.8</v>
      </c>
      <c r="G185" s="58">
        <v>1</v>
      </c>
      <c r="H185" s="27">
        <f t="shared" si="7"/>
        <v>195</v>
      </c>
      <c r="I185" s="11" t="s">
        <v>647</v>
      </c>
      <c r="J185" s="15" t="s">
        <v>1008</v>
      </c>
      <c r="K185" s="59" t="str">
        <f t="shared" si="6"/>
        <v/>
      </c>
    </row>
    <row r="186" spans="1:11" ht="87">
      <c r="A186" s="31" t="s">
        <v>421</v>
      </c>
      <c r="B186" s="15" t="s">
        <v>553</v>
      </c>
      <c r="C186" s="17" t="s">
        <v>653</v>
      </c>
      <c r="D186" s="16" t="s">
        <v>16</v>
      </c>
      <c r="E186" s="26">
        <v>195</v>
      </c>
      <c r="F186" s="48">
        <v>202.8</v>
      </c>
      <c r="G186" s="58">
        <v>1</v>
      </c>
      <c r="H186" s="27">
        <f t="shared" si="7"/>
        <v>195</v>
      </c>
      <c r="I186" s="11" t="s">
        <v>642</v>
      </c>
      <c r="J186" s="15" t="s">
        <v>1008</v>
      </c>
      <c r="K186" s="59" t="str">
        <f t="shared" si="6"/>
        <v/>
      </c>
    </row>
    <row r="187" spans="1:11" ht="72.5">
      <c r="A187" s="31" t="s">
        <v>424</v>
      </c>
      <c r="B187" s="15" t="s">
        <v>380</v>
      </c>
      <c r="C187" s="17" t="s">
        <v>655</v>
      </c>
      <c r="D187" s="16" t="s">
        <v>16</v>
      </c>
      <c r="E187" s="26">
        <v>26</v>
      </c>
      <c r="F187" s="48">
        <v>30.42</v>
      </c>
      <c r="G187" s="58">
        <v>12</v>
      </c>
      <c r="H187" s="27">
        <f t="shared" si="7"/>
        <v>312</v>
      </c>
      <c r="I187" s="11" t="s">
        <v>656</v>
      </c>
      <c r="J187" s="15" t="s">
        <v>1008</v>
      </c>
      <c r="K187" s="59" t="str">
        <f t="shared" si="6"/>
        <v/>
      </c>
    </row>
    <row r="188" spans="1:11" ht="72.5">
      <c r="A188" s="31" t="s">
        <v>427</v>
      </c>
      <c r="B188" s="15" t="s">
        <v>380</v>
      </c>
      <c r="C188" s="17" t="s">
        <v>658</v>
      </c>
      <c r="D188" s="16" t="s">
        <v>16</v>
      </c>
      <c r="E188" s="26">
        <v>32.5</v>
      </c>
      <c r="F188" s="48">
        <v>38.03</v>
      </c>
      <c r="G188" s="58">
        <v>59</v>
      </c>
      <c r="H188" s="27">
        <f t="shared" si="7"/>
        <v>1917.5</v>
      </c>
      <c r="I188" s="11" t="s">
        <v>656</v>
      </c>
      <c r="J188" s="15" t="s">
        <v>1008</v>
      </c>
      <c r="K188" s="59" t="str">
        <f t="shared" si="6"/>
        <v/>
      </c>
    </row>
    <row r="189" spans="1:11" ht="72.5">
      <c r="A189" s="31" t="s">
        <v>430</v>
      </c>
      <c r="B189" s="15" t="s">
        <v>380</v>
      </c>
      <c r="C189" s="17" t="s">
        <v>660</v>
      </c>
      <c r="D189" s="16" t="s">
        <v>16</v>
      </c>
      <c r="E189" s="26">
        <v>58.5</v>
      </c>
      <c r="F189" s="48">
        <v>63.38</v>
      </c>
      <c r="G189" s="58">
        <v>2</v>
      </c>
      <c r="H189" s="27">
        <f t="shared" si="7"/>
        <v>117</v>
      </c>
      <c r="I189" s="11" t="s">
        <v>656</v>
      </c>
      <c r="J189" s="15" t="s">
        <v>1008</v>
      </c>
      <c r="K189" s="59" t="str">
        <f t="shared" si="6"/>
        <v/>
      </c>
    </row>
    <row r="190" spans="1:11" ht="72.5">
      <c r="A190" s="31" t="s">
        <v>433</v>
      </c>
      <c r="B190" s="15" t="s">
        <v>380</v>
      </c>
      <c r="C190" s="17" t="s">
        <v>662</v>
      </c>
      <c r="D190" s="16" t="s">
        <v>16</v>
      </c>
      <c r="E190" s="26">
        <v>58.5</v>
      </c>
      <c r="F190" s="48">
        <v>63.38</v>
      </c>
      <c r="G190" s="58">
        <v>1</v>
      </c>
      <c r="H190" s="27">
        <f t="shared" si="7"/>
        <v>58.5</v>
      </c>
      <c r="I190" s="11" t="s">
        <v>663</v>
      </c>
      <c r="J190" s="15" t="s">
        <v>1008</v>
      </c>
      <c r="K190" s="59" t="str">
        <f t="shared" si="6"/>
        <v/>
      </c>
    </row>
    <row r="191" spans="1:11" ht="72.5">
      <c r="A191" s="31" t="s">
        <v>436</v>
      </c>
      <c r="B191" s="15" t="s">
        <v>380</v>
      </c>
      <c r="C191" s="17" t="s">
        <v>665</v>
      </c>
      <c r="D191" s="16" t="s">
        <v>16</v>
      </c>
      <c r="E191" s="26">
        <v>71.5</v>
      </c>
      <c r="F191" s="48">
        <v>76.05</v>
      </c>
      <c r="G191" s="58">
        <v>1</v>
      </c>
      <c r="H191" s="27">
        <f t="shared" si="7"/>
        <v>71.5</v>
      </c>
      <c r="I191" s="11" t="s">
        <v>663</v>
      </c>
      <c r="J191" s="15" t="s">
        <v>1008</v>
      </c>
      <c r="K191" s="59" t="str">
        <f t="shared" si="6"/>
        <v/>
      </c>
    </row>
    <row r="192" spans="1:11" ht="72.5">
      <c r="A192" s="31" t="s">
        <v>439</v>
      </c>
      <c r="B192" s="15" t="s">
        <v>380</v>
      </c>
      <c r="C192" s="17" t="s">
        <v>667</v>
      </c>
      <c r="D192" s="16" t="s">
        <v>16</v>
      </c>
      <c r="E192" s="26">
        <v>91</v>
      </c>
      <c r="F192" s="48">
        <v>96.33</v>
      </c>
      <c r="G192" s="58">
        <v>1</v>
      </c>
      <c r="H192" s="27">
        <f t="shared" si="7"/>
        <v>91</v>
      </c>
      <c r="I192" s="11" t="s">
        <v>663</v>
      </c>
      <c r="J192" s="15" t="s">
        <v>1008</v>
      </c>
      <c r="K192" s="59" t="str">
        <f t="shared" si="6"/>
        <v/>
      </c>
    </row>
    <row r="193" spans="1:11" ht="43.5">
      <c r="A193" s="31" t="s">
        <v>442</v>
      </c>
      <c r="B193" s="15" t="s">
        <v>400</v>
      </c>
      <c r="C193" s="17" t="s">
        <v>668</v>
      </c>
      <c r="D193" s="16" t="s">
        <v>16</v>
      </c>
      <c r="E193" s="26">
        <v>190.13</v>
      </c>
      <c r="F193" s="48">
        <v>202.8</v>
      </c>
      <c r="G193" s="58">
        <v>370</v>
      </c>
      <c r="H193" s="27">
        <f t="shared" si="7"/>
        <v>70348.099999999991</v>
      </c>
      <c r="I193" s="11" t="s">
        <v>669</v>
      </c>
      <c r="J193" s="15" t="s">
        <v>1008</v>
      </c>
      <c r="K193" s="59" t="str">
        <f t="shared" si="6"/>
        <v/>
      </c>
    </row>
    <row r="194" spans="1:11" ht="43.5">
      <c r="A194" s="31" t="s">
        <v>445</v>
      </c>
      <c r="B194" s="15" t="s">
        <v>400</v>
      </c>
      <c r="C194" s="17" t="s">
        <v>670</v>
      </c>
      <c r="D194" s="16" t="s">
        <v>16</v>
      </c>
      <c r="E194" s="26">
        <v>130</v>
      </c>
      <c r="F194" s="48">
        <v>152.1</v>
      </c>
      <c r="G194" s="58">
        <v>1</v>
      </c>
      <c r="H194" s="27">
        <f t="shared" si="7"/>
        <v>130</v>
      </c>
      <c r="I194" s="11" t="s">
        <v>671</v>
      </c>
      <c r="J194" s="15" t="s">
        <v>1008</v>
      </c>
      <c r="K194" s="59" t="str">
        <f t="shared" si="6"/>
        <v/>
      </c>
    </row>
    <row r="195" spans="1:11" ht="43.5">
      <c r="A195" s="31" t="s">
        <v>448</v>
      </c>
      <c r="B195" s="15" t="s">
        <v>196</v>
      </c>
      <c r="C195" s="17" t="s">
        <v>672</v>
      </c>
      <c r="D195" s="16" t="s">
        <v>252</v>
      </c>
      <c r="E195" s="26">
        <v>10.4</v>
      </c>
      <c r="F195" s="48">
        <v>11.41</v>
      </c>
      <c r="G195" s="58">
        <v>4</v>
      </c>
      <c r="H195" s="27">
        <f t="shared" si="7"/>
        <v>41.6</v>
      </c>
      <c r="I195" s="11" t="s">
        <v>673</v>
      </c>
      <c r="J195" s="15" t="s">
        <v>1008</v>
      </c>
      <c r="K195" s="59" t="str">
        <f t="shared" si="6"/>
        <v/>
      </c>
    </row>
    <row r="196" spans="1:11" ht="43.5">
      <c r="A196" s="31" t="s">
        <v>449</v>
      </c>
      <c r="B196" s="15" t="s">
        <v>196</v>
      </c>
      <c r="C196" s="17" t="s">
        <v>674</v>
      </c>
      <c r="D196" s="16" t="s">
        <v>252</v>
      </c>
      <c r="E196" s="26">
        <v>12.67</v>
      </c>
      <c r="F196" s="48">
        <v>13.18</v>
      </c>
      <c r="G196" s="58">
        <v>44</v>
      </c>
      <c r="H196" s="27">
        <f t="shared" si="7"/>
        <v>557.48</v>
      </c>
      <c r="I196" s="11" t="s">
        <v>675</v>
      </c>
      <c r="J196" s="15" t="s">
        <v>1008</v>
      </c>
      <c r="K196" s="59" t="str">
        <f t="shared" si="6"/>
        <v/>
      </c>
    </row>
    <row r="197" spans="1:11" ht="43.5">
      <c r="A197" s="31" t="s">
        <v>450</v>
      </c>
      <c r="B197" s="15" t="s">
        <v>400</v>
      </c>
      <c r="C197" s="17" t="s">
        <v>676</v>
      </c>
      <c r="D197" s="16" t="s">
        <v>252</v>
      </c>
      <c r="E197" s="26">
        <v>7.8</v>
      </c>
      <c r="F197" s="48">
        <v>8.8800000000000008</v>
      </c>
      <c r="G197" s="58">
        <v>528</v>
      </c>
      <c r="H197" s="27">
        <f t="shared" si="7"/>
        <v>4118.3999999999996</v>
      </c>
      <c r="I197" s="11" t="s">
        <v>677</v>
      </c>
      <c r="J197" s="15" t="s">
        <v>1008</v>
      </c>
      <c r="K197" s="59" t="str">
        <f t="shared" si="6"/>
        <v/>
      </c>
    </row>
    <row r="198" spans="1:11" ht="43.5">
      <c r="A198" s="31" t="s">
        <v>451</v>
      </c>
      <c r="B198" s="15" t="s">
        <v>400</v>
      </c>
      <c r="C198" s="17" t="s">
        <v>678</v>
      </c>
      <c r="D198" s="16" t="s">
        <v>252</v>
      </c>
      <c r="E198" s="26">
        <v>9.1</v>
      </c>
      <c r="F198" s="48">
        <v>9.6300000000000008</v>
      </c>
      <c r="G198" s="58">
        <v>89</v>
      </c>
      <c r="H198" s="27">
        <f t="shared" si="7"/>
        <v>809.9</v>
      </c>
      <c r="I198" s="11" t="s">
        <v>677</v>
      </c>
      <c r="J198" s="15" t="s">
        <v>1008</v>
      </c>
      <c r="K198" s="59" t="str">
        <f t="shared" si="6"/>
        <v/>
      </c>
    </row>
    <row r="199" spans="1:11" ht="43.5">
      <c r="A199" s="31" t="s">
        <v>454</v>
      </c>
      <c r="B199" s="15" t="s">
        <v>400</v>
      </c>
      <c r="C199" s="17" t="s">
        <v>679</v>
      </c>
      <c r="D199" s="16" t="s">
        <v>252</v>
      </c>
      <c r="E199" s="26">
        <v>74</v>
      </c>
      <c r="F199" s="48">
        <v>91.26</v>
      </c>
      <c r="G199" s="58">
        <v>2563</v>
      </c>
      <c r="H199" s="27">
        <f t="shared" si="7"/>
        <v>189662</v>
      </c>
      <c r="I199" s="11" t="s">
        <v>680</v>
      </c>
      <c r="J199" s="15" t="s">
        <v>1008</v>
      </c>
      <c r="K199" s="59" t="str">
        <f t="shared" si="6"/>
        <v/>
      </c>
    </row>
    <row r="200" spans="1:11" ht="43.5">
      <c r="A200" s="31" t="s">
        <v>455</v>
      </c>
      <c r="B200" s="15" t="s">
        <v>196</v>
      </c>
      <c r="C200" s="17" t="s">
        <v>681</v>
      </c>
      <c r="D200" s="16" t="s">
        <v>252</v>
      </c>
      <c r="E200" s="26">
        <v>5.2</v>
      </c>
      <c r="F200" s="48">
        <v>6.34</v>
      </c>
      <c r="G200" s="58">
        <v>88</v>
      </c>
      <c r="H200" s="27">
        <f t="shared" si="7"/>
        <v>457.6</v>
      </c>
      <c r="I200" s="11" t="s">
        <v>682</v>
      </c>
      <c r="J200" s="15" t="s">
        <v>1008</v>
      </c>
      <c r="K200" s="59" t="str">
        <f t="shared" si="6"/>
        <v/>
      </c>
    </row>
    <row r="201" spans="1:11" ht="43.5">
      <c r="A201" s="31" t="s">
        <v>456</v>
      </c>
      <c r="B201" s="15" t="s">
        <v>400</v>
      </c>
      <c r="C201" s="17" t="s">
        <v>683</v>
      </c>
      <c r="D201" s="16" t="s">
        <v>252</v>
      </c>
      <c r="E201" s="26">
        <v>9.1</v>
      </c>
      <c r="F201" s="48">
        <v>10.14</v>
      </c>
      <c r="G201" s="58">
        <v>3</v>
      </c>
      <c r="H201" s="27">
        <f t="shared" si="7"/>
        <v>27.299999999999997</v>
      </c>
      <c r="I201" s="11" t="s">
        <v>684</v>
      </c>
      <c r="J201" s="15" t="s">
        <v>1008</v>
      </c>
      <c r="K201" s="59" t="str">
        <f t="shared" ref="K201:K264" si="8">IF(AND(ISNUMBER(E201),ISNUMBER(FIND(",",E201)),LEN(E201)-LEN(SUBSTITUTE(E201,",",""))=1),IF(LEN(RIGHT(E201,LEN(E201)-FIND(",",E201)))&gt;2,ROW(),""),"")</f>
        <v/>
      </c>
    </row>
    <row r="202" spans="1:11" ht="29">
      <c r="A202" s="31" t="s">
        <v>459</v>
      </c>
      <c r="B202" s="15" t="s">
        <v>46</v>
      </c>
      <c r="C202" s="14" t="s">
        <v>685</v>
      </c>
      <c r="D202" s="16" t="s">
        <v>16</v>
      </c>
      <c r="E202" s="26">
        <v>455</v>
      </c>
      <c r="F202" s="48">
        <v>507</v>
      </c>
      <c r="G202" s="58">
        <v>1</v>
      </c>
      <c r="H202" s="27">
        <f t="shared" si="7"/>
        <v>455</v>
      </c>
      <c r="I202" s="11" t="s">
        <v>686</v>
      </c>
      <c r="J202" s="15" t="s">
        <v>1008</v>
      </c>
      <c r="K202" s="59" t="str">
        <f t="shared" si="8"/>
        <v/>
      </c>
    </row>
    <row r="203" spans="1:11" ht="29">
      <c r="A203" s="31" t="s">
        <v>463</v>
      </c>
      <c r="B203" s="15" t="s">
        <v>313</v>
      </c>
      <c r="C203" s="17" t="s">
        <v>687</v>
      </c>
      <c r="D203" s="16" t="s">
        <v>111</v>
      </c>
      <c r="E203" s="26">
        <v>390</v>
      </c>
      <c r="F203" s="48">
        <v>443.63</v>
      </c>
      <c r="G203" s="58">
        <v>2</v>
      </c>
      <c r="H203" s="27">
        <f t="shared" si="7"/>
        <v>780</v>
      </c>
      <c r="I203" s="11" t="s">
        <v>688</v>
      </c>
      <c r="J203" s="15" t="s">
        <v>1008</v>
      </c>
      <c r="K203" s="59" t="str">
        <f t="shared" si="8"/>
        <v/>
      </c>
    </row>
    <row r="204" spans="1:11" ht="32.25" customHeight="1">
      <c r="A204" s="31" t="s">
        <v>464</v>
      </c>
      <c r="B204" s="15" t="s">
        <v>400</v>
      </c>
      <c r="C204" s="17" t="s">
        <v>689</v>
      </c>
      <c r="D204" s="16" t="s">
        <v>16</v>
      </c>
      <c r="E204" s="26">
        <v>164.78</v>
      </c>
      <c r="F204" s="48">
        <v>177.45</v>
      </c>
      <c r="G204" s="58">
        <v>132</v>
      </c>
      <c r="H204" s="27">
        <f t="shared" si="7"/>
        <v>21750.959999999999</v>
      </c>
      <c r="I204" s="11" t="s">
        <v>690</v>
      </c>
      <c r="J204" s="15" t="s">
        <v>1008</v>
      </c>
      <c r="K204" s="59" t="str">
        <f t="shared" si="8"/>
        <v/>
      </c>
    </row>
    <row r="205" spans="1:11" ht="29">
      <c r="A205" s="31" t="s">
        <v>467</v>
      </c>
      <c r="B205" s="15" t="s">
        <v>400</v>
      </c>
      <c r="C205" s="17" t="s">
        <v>691</v>
      </c>
      <c r="D205" s="16" t="s">
        <v>16</v>
      </c>
      <c r="E205" s="26">
        <v>380.25</v>
      </c>
      <c r="F205" s="48">
        <v>430.95</v>
      </c>
      <c r="G205" s="58">
        <v>58</v>
      </c>
      <c r="H205" s="27">
        <f t="shared" si="7"/>
        <v>22054.5</v>
      </c>
      <c r="I205" s="11" t="s">
        <v>690</v>
      </c>
      <c r="J205" s="15" t="s">
        <v>1008</v>
      </c>
      <c r="K205" s="59" t="str">
        <f t="shared" si="8"/>
        <v/>
      </c>
    </row>
    <row r="206" spans="1:11" ht="29">
      <c r="A206" s="31" t="s">
        <v>470</v>
      </c>
      <c r="B206" s="15" t="s">
        <v>400</v>
      </c>
      <c r="C206" s="17" t="s">
        <v>692</v>
      </c>
      <c r="D206" s="16" t="s">
        <v>16</v>
      </c>
      <c r="E206" s="26">
        <v>715</v>
      </c>
      <c r="F206" s="48">
        <v>760.5</v>
      </c>
      <c r="G206" s="58">
        <v>13</v>
      </c>
      <c r="H206" s="27">
        <f t="shared" si="7"/>
        <v>9295</v>
      </c>
      <c r="I206" s="11" t="s">
        <v>690</v>
      </c>
      <c r="J206" s="15" t="s">
        <v>1008</v>
      </c>
      <c r="K206" s="59" t="str">
        <f t="shared" si="8"/>
        <v/>
      </c>
    </row>
    <row r="207" spans="1:11" ht="16">
      <c r="A207" s="31" t="s">
        <v>473</v>
      </c>
      <c r="B207" s="15" t="s">
        <v>400</v>
      </c>
      <c r="C207" s="17" t="s">
        <v>693</v>
      </c>
      <c r="D207" s="16" t="s">
        <v>16</v>
      </c>
      <c r="E207" s="26">
        <v>126.75</v>
      </c>
      <c r="F207" s="48">
        <v>152.1</v>
      </c>
      <c r="G207" s="58">
        <v>131</v>
      </c>
      <c r="H207" s="27">
        <f t="shared" si="7"/>
        <v>16604.25</v>
      </c>
      <c r="I207" s="11" t="s">
        <v>694</v>
      </c>
      <c r="J207" s="15" t="s">
        <v>1008</v>
      </c>
      <c r="K207" s="59" t="str">
        <f t="shared" si="8"/>
        <v/>
      </c>
    </row>
    <row r="208" spans="1:11" ht="16">
      <c r="A208" s="31" t="s">
        <v>476</v>
      </c>
      <c r="B208" s="15" t="s">
        <v>400</v>
      </c>
      <c r="C208" s="17" t="s">
        <v>695</v>
      </c>
      <c r="D208" s="16" t="s">
        <v>16</v>
      </c>
      <c r="E208" s="26">
        <v>367.58</v>
      </c>
      <c r="F208" s="48">
        <v>380.25</v>
      </c>
      <c r="G208" s="58">
        <v>58</v>
      </c>
      <c r="H208" s="27">
        <f t="shared" si="7"/>
        <v>21319.64</v>
      </c>
      <c r="I208" s="11" t="s">
        <v>694</v>
      </c>
      <c r="J208" s="15" t="s">
        <v>1008</v>
      </c>
      <c r="K208" s="59" t="str">
        <f t="shared" si="8"/>
        <v/>
      </c>
    </row>
    <row r="209" spans="1:11" ht="16">
      <c r="A209" s="31" t="s">
        <v>479</v>
      </c>
      <c r="B209" s="15" t="s">
        <v>400</v>
      </c>
      <c r="C209" s="17" t="s">
        <v>696</v>
      </c>
      <c r="D209" s="16" t="s">
        <v>16</v>
      </c>
      <c r="E209" s="26">
        <v>715</v>
      </c>
      <c r="F209" s="48">
        <v>760.5</v>
      </c>
      <c r="G209" s="58">
        <v>13</v>
      </c>
      <c r="H209" s="27">
        <f t="shared" si="7"/>
        <v>9295</v>
      </c>
      <c r="I209" s="11" t="s">
        <v>694</v>
      </c>
      <c r="J209" s="15" t="s">
        <v>1008</v>
      </c>
      <c r="K209" s="59" t="str">
        <f t="shared" si="8"/>
        <v/>
      </c>
    </row>
    <row r="210" spans="1:11" ht="16">
      <c r="A210" s="31" t="s">
        <v>482</v>
      </c>
      <c r="B210" s="15" t="s">
        <v>400</v>
      </c>
      <c r="C210" s="17" t="s">
        <v>697</v>
      </c>
      <c r="D210" s="16" t="s">
        <v>184</v>
      </c>
      <c r="E210" s="26">
        <v>16.48</v>
      </c>
      <c r="F210" s="48">
        <v>17.75</v>
      </c>
      <c r="G210" s="58">
        <v>178</v>
      </c>
      <c r="H210" s="27">
        <f t="shared" si="7"/>
        <v>2933.44</v>
      </c>
      <c r="I210" s="11" t="s">
        <v>698</v>
      </c>
      <c r="J210" s="15" t="s">
        <v>1008</v>
      </c>
      <c r="K210" s="59" t="str">
        <f t="shared" si="8"/>
        <v/>
      </c>
    </row>
    <row r="211" spans="1:11" ht="16">
      <c r="A211" s="31" t="s">
        <v>485</v>
      </c>
      <c r="B211" s="15" t="s">
        <v>400</v>
      </c>
      <c r="C211" s="17" t="s">
        <v>699</v>
      </c>
      <c r="D211" s="16" t="s">
        <v>184</v>
      </c>
      <c r="E211" s="26">
        <v>126.75</v>
      </c>
      <c r="F211" s="48">
        <v>134.36000000000001</v>
      </c>
      <c r="G211" s="58">
        <v>172</v>
      </c>
      <c r="H211" s="27">
        <f t="shared" si="7"/>
        <v>21801</v>
      </c>
      <c r="I211" s="11" t="s">
        <v>700</v>
      </c>
      <c r="J211" s="15" t="s">
        <v>1008</v>
      </c>
      <c r="K211" s="59" t="str">
        <f t="shared" si="8"/>
        <v/>
      </c>
    </row>
    <row r="212" spans="1:11" ht="16">
      <c r="A212" s="31" t="s">
        <v>486</v>
      </c>
      <c r="B212" s="15" t="s">
        <v>400</v>
      </c>
      <c r="C212" s="17" t="s">
        <v>701</v>
      </c>
      <c r="D212" s="16" t="s">
        <v>184</v>
      </c>
      <c r="E212" s="26">
        <v>6.85</v>
      </c>
      <c r="F212" s="48">
        <v>7.61</v>
      </c>
      <c r="G212" s="58">
        <v>419</v>
      </c>
      <c r="H212" s="27">
        <f t="shared" si="7"/>
        <v>2870.1499999999996</v>
      </c>
      <c r="I212" s="11" t="s">
        <v>698</v>
      </c>
      <c r="J212" s="15" t="s">
        <v>1008</v>
      </c>
      <c r="K212" s="59" t="str">
        <f t="shared" si="8"/>
        <v/>
      </c>
    </row>
    <row r="213" spans="1:11" ht="16">
      <c r="A213" s="31" t="s">
        <v>489</v>
      </c>
      <c r="B213" s="15" t="s">
        <v>400</v>
      </c>
      <c r="C213" s="17" t="s">
        <v>702</v>
      </c>
      <c r="D213" s="16" t="s">
        <v>184</v>
      </c>
      <c r="E213" s="26">
        <v>57.04</v>
      </c>
      <c r="F213" s="48">
        <v>63.38</v>
      </c>
      <c r="G213" s="58">
        <v>410</v>
      </c>
      <c r="H213" s="27">
        <f t="shared" si="7"/>
        <v>23386.400000000001</v>
      </c>
      <c r="I213" s="11" t="s">
        <v>703</v>
      </c>
      <c r="J213" s="15" t="s">
        <v>1008</v>
      </c>
      <c r="K213" s="59" t="str">
        <f t="shared" si="8"/>
        <v/>
      </c>
    </row>
    <row r="214" spans="1:11" ht="16">
      <c r="A214" s="31" t="s">
        <v>490</v>
      </c>
      <c r="B214" s="15" t="s">
        <v>400</v>
      </c>
      <c r="C214" s="17" t="s">
        <v>704</v>
      </c>
      <c r="D214" s="16" t="s">
        <v>184</v>
      </c>
      <c r="E214" s="26">
        <v>9.1199999999999992</v>
      </c>
      <c r="F214" s="48">
        <v>10.14</v>
      </c>
      <c r="G214" s="58">
        <v>311</v>
      </c>
      <c r="H214" s="27">
        <f t="shared" si="7"/>
        <v>2836.3199999999997</v>
      </c>
      <c r="I214" s="11" t="s">
        <v>698</v>
      </c>
      <c r="J214" s="15" t="s">
        <v>1008</v>
      </c>
      <c r="K214" s="59" t="str">
        <f t="shared" si="8"/>
        <v/>
      </c>
    </row>
    <row r="215" spans="1:11" ht="16">
      <c r="A215" s="31" t="s">
        <v>491</v>
      </c>
      <c r="B215" s="15" t="s">
        <v>400</v>
      </c>
      <c r="C215" s="17" t="s">
        <v>705</v>
      </c>
      <c r="D215" s="16" t="s">
        <v>184</v>
      </c>
      <c r="E215" s="26">
        <v>95.07</v>
      </c>
      <c r="F215" s="48">
        <v>98.87</v>
      </c>
      <c r="G215" s="58">
        <v>241</v>
      </c>
      <c r="H215" s="27">
        <f t="shared" si="7"/>
        <v>22911.87</v>
      </c>
      <c r="I215" s="11" t="s">
        <v>706</v>
      </c>
      <c r="J215" s="15" t="s">
        <v>1008</v>
      </c>
      <c r="K215" s="59" t="str">
        <f t="shared" si="8"/>
        <v/>
      </c>
    </row>
    <row r="216" spans="1:11" ht="16">
      <c r="A216" s="31" t="s">
        <v>492</v>
      </c>
      <c r="B216" s="15" t="s">
        <v>400</v>
      </c>
      <c r="C216" s="17" t="s">
        <v>707</v>
      </c>
      <c r="D216" s="16" t="s">
        <v>184</v>
      </c>
      <c r="E216" s="26">
        <v>5.7</v>
      </c>
      <c r="F216" s="48">
        <v>6.34</v>
      </c>
      <c r="G216" s="58">
        <v>479</v>
      </c>
      <c r="H216" s="27">
        <f t="shared" si="7"/>
        <v>2730.3</v>
      </c>
      <c r="I216" s="11" t="s">
        <v>698</v>
      </c>
      <c r="J216" s="15" t="s">
        <v>1008</v>
      </c>
      <c r="K216" s="59" t="str">
        <f t="shared" si="8"/>
        <v/>
      </c>
    </row>
    <row r="217" spans="1:11" ht="16">
      <c r="A217" s="31" t="s">
        <v>493</v>
      </c>
      <c r="B217" s="15" t="s">
        <v>400</v>
      </c>
      <c r="C217" s="17" t="s">
        <v>708</v>
      </c>
      <c r="D217" s="16" t="s">
        <v>184</v>
      </c>
      <c r="E217" s="26">
        <v>19.010000000000002</v>
      </c>
      <c r="F217" s="48">
        <v>20.28</v>
      </c>
      <c r="G217" s="58">
        <v>573</v>
      </c>
      <c r="H217" s="27">
        <f t="shared" si="7"/>
        <v>10892.730000000001</v>
      </c>
      <c r="I217" s="11" t="s">
        <v>700</v>
      </c>
      <c r="J217" s="15" t="s">
        <v>1008</v>
      </c>
      <c r="K217" s="59" t="str">
        <f t="shared" si="8"/>
        <v/>
      </c>
    </row>
    <row r="218" spans="1:11" ht="16">
      <c r="A218" s="31" t="s">
        <v>496</v>
      </c>
      <c r="B218" s="15" t="s">
        <v>400</v>
      </c>
      <c r="C218" s="17" t="s">
        <v>709</v>
      </c>
      <c r="D218" s="16" t="s">
        <v>184</v>
      </c>
      <c r="E218" s="26">
        <v>11.7</v>
      </c>
      <c r="F218" s="48">
        <v>12.68</v>
      </c>
      <c r="G218" s="58">
        <v>1</v>
      </c>
      <c r="H218" s="27">
        <f t="shared" si="7"/>
        <v>11.7</v>
      </c>
      <c r="I218" s="11" t="s">
        <v>698</v>
      </c>
      <c r="J218" s="15" t="s">
        <v>1008</v>
      </c>
      <c r="K218" s="59" t="str">
        <f t="shared" si="8"/>
        <v/>
      </c>
    </row>
    <row r="219" spans="1:11" ht="16">
      <c r="A219" s="31" t="s">
        <v>499</v>
      </c>
      <c r="B219" s="15" t="s">
        <v>400</v>
      </c>
      <c r="C219" s="17" t="s">
        <v>710</v>
      </c>
      <c r="D219" s="16" t="s">
        <v>184</v>
      </c>
      <c r="E219" s="26">
        <v>156</v>
      </c>
      <c r="F219" s="48">
        <v>164.78</v>
      </c>
      <c r="G219" s="58">
        <v>1</v>
      </c>
      <c r="H219" s="27">
        <f t="shared" si="7"/>
        <v>156</v>
      </c>
      <c r="I219" s="11" t="s">
        <v>700</v>
      </c>
      <c r="J219" s="15" t="s">
        <v>1008</v>
      </c>
      <c r="K219" s="59" t="str">
        <f t="shared" si="8"/>
        <v/>
      </c>
    </row>
    <row r="220" spans="1:11" ht="43.5">
      <c r="A220" s="31" t="s">
        <v>502</v>
      </c>
      <c r="B220" s="15" t="s">
        <v>400</v>
      </c>
      <c r="C220" s="17" t="s">
        <v>711</v>
      </c>
      <c r="D220" s="16" t="s">
        <v>184</v>
      </c>
      <c r="E220" s="26">
        <v>10.14</v>
      </c>
      <c r="F220" s="48">
        <v>10.65</v>
      </c>
      <c r="G220" s="58">
        <v>2086</v>
      </c>
      <c r="H220" s="27">
        <f t="shared" si="7"/>
        <v>21152.04</v>
      </c>
      <c r="I220" s="11" t="s">
        <v>712</v>
      </c>
      <c r="J220" s="15" t="s">
        <v>1008</v>
      </c>
      <c r="K220" s="59" t="str">
        <f t="shared" si="8"/>
        <v/>
      </c>
    </row>
    <row r="221" spans="1:11" ht="43.5">
      <c r="A221" s="31" t="s">
        <v>505</v>
      </c>
      <c r="B221" s="15" t="s">
        <v>400</v>
      </c>
      <c r="C221" s="17" t="s">
        <v>713</v>
      </c>
      <c r="D221" s="16" t="s">
        <v>16</v>
      </c>
      <c r="E221" s="26">
        <v>7.6</v>
      </c>
      <c r="F221" s="48">
        <v>8.3699999999999992</v>
      </c>
      <c r="G221" s="58">
        <v>776</v>
      </c>
      <c r="H221" s="27">
        <f t="shared" si="7"/>
        <v>5897.5999999999995</v>
      </c>
      <c r="I221" s="11" t="s">
        <v>714</v>
      </c>
      <c r="J221" s="15" t="s">
        <v>1008</v>
      </c>
      <c r="K221" s="59" t="str">
        <f t="shared" si="8"/>
        <v/>
      </c>
    </row>
    <row r="222" spans="1:11" ht="43.5">
      <c r="A222" s="31" t="s">
        <v>508</v>
      </c>
      <c r="B222" s="15" t="s">
        <v>133</v>
      </c>
      <c r="C222" s="17" t="s">
        <v>715</v>
      </c>
      <c r="D222" s="16" t="s">
        <v>16</v>
      </c>
      <c r="E222" s="26">
        <v>268.41000000000003</v>
      </c>
      <c r="F222" s="48">
        <v>304.2</v>
      </c>
      <c r="G222" s="58">
        <v>2</v>
      </c>
      <c r="H222" s="27">
        <f t="shared" si="7"/>
        <v>536.82000000000005</v>
      </c>
      <c r="I222" s="11" t="s">
        <v>716</v>
      </c>
      <c r="J222" s="15" t="s">
        <v>1008</v>
      </c>
      <c r="K222" s="59" t="str">
        <f t="shared" si="8"/>
        <v/>
      </c>
    </row>
    <row r="223" spans="1:11" ht="159.5">
      <c r="A223" s="31" t="s">
        <v>511</v>
      </c>
      <c r="B223" s="15" t="s">
        <v>313</v>
      </c>
      <c r="C223" s="17" t="s">
        <v>717</v>
      </c>
      <c r="D223" s="16" t="s">
        <v>16</v>
      </c>
      <c r="E223" s="26">
        <v>2210</v>
      </c>
      <c r="F223" s="48">
        <v>2281.5</v>
      </c>
      <c r="G223" s="58">
        <v>0.5</v>
      </c>
      <c r="H223" s="27">
        <f t="shared" si="7"/>
        <v>1105</v>
      </c>
      <c r="I223" s="11" t="s">
        <v>718</v>
      </c>
      <c r="J223" s="15" t="s">
        <v>1008</v>
      </c>
      <c r="K223" s="59" t="str">
        <f t="shared" si="8"/>
        <v/>
      </c>
    </row>
    <row r="224" spans="1:11" ht="145">
      <c r="A224" s="31" t="s">
        <v>512</v>
      </c>
      <c r="B224" s="15" t="s">
        <v>313</v>
      </c>
      <c r="C224" s="17" t="s">
        <v>719</v>
      </c>
      <c r="D224" s="16" t="s">
        <v>16</v>
      </c>
      <c r="E224" s="26">
        <v>2470</v>
      </c>
      <c r="F224" s="48">
        <v>2535</v>
      </c>
      <c r="G224" s="58">
        <v>0.5</v>
      </c>
      <c r="H224" s="27">
        <f t="shared" si="7"/>
        <v>1235</v>
      </c>
      <c r="I224" s="11" t="s">
        <v>720</v>
      </c>
      <c r="J224" s="15" t="s">
        <v>1008</v>
      </c>
      <c r="K224" s="59" t="str">
        <f t="shared" si="8"/>
        <v/>
      </c>
    </row>
    <row r="225" spans="1:11" ht="72.5">
      <c r="A225" s="31" t="s">
        <v>513</v>
      </c>
      <c r="B225" s="15" t="s">
        <v>313</v>
      </c>
      <c r="C225" s="17" t="s">
        <v>721</v>
      </c>
      <c r="D225" s="16" t="s">
        <v>16</v>
      </c>
      <c r="E225" s="26">
        <v>4940</v>
      </c>
      <c r="F225" s="48">
        <v>5070</v>
      </c>
      <c r="G225" s="58">
        <v>3</v>
      </c>
      <c r="H225" s="27">
        <f t="shared" si="7"/>
        <v>14820</v>
      </c>
      <c r="I225" s="11" t="s">
        <v>722</v>
      </c>
      <c r="J225" s="15" t="s">
        <v>1008</v>
      </c>
      <c r="K225" s="59" t="str">
        <f t="shared" si="8"/>
        <v/>
      </c>
    </row>
    <row r="226" spans="1:11" ht="312.75" customHeight="1">
      <c r="A226" s="31" t="s">
        <v>514</v>
      </c>
      <c r="B226" s="15" t="s">
        <v>400</v>
      </c>
      <c r="C226" s="17" t="s">
        <v>723</v>
      </c>
      <c r="D226" s="16" t="s">
        <v>16</v>
      </c>
      <c r="E226" s="26">
        <v>2470</v>
      </c>
      <c r="F226" s="48">
        <v>2535</v>
      </c>
      <c r="G226" s="58">
        <v>95</v>
      </c>
      <c r="H226" s="27">
        <f t="shared" si="7"/>
        <v>234650</v>
      </c>
      <c r="I226" s="11" t="s">
        <v>724</v>
      </c>
      <c r="J226" s="15" t="s">
        <v>1008</v>
      </c>
      <c r="K226" s="59" t="str">
        <f t="shared" si="8"/>
        <v/>
      </c>
    </row>
    <row r="227" spans="1:11" ht="319.5" customHeight="1">
      <c r="A227" s="51" t="s">
        <v>517</v>
      </c>
      <c r="B227" s="15" t="s">
        <v>400</v>
      </c>
      <c r="C227" s="17" t="s">
        <v>725</v>
      </c>
      <c r="D227" s="16" t="s">
        <v>16</v>
      </c>
      <c r="E227" s="26">
        <v>6110</v>
      </c>
      <c r="F227" s="48">
        <v>6240</v>
      </c>
      <c r="G227" s="58">
        <v>1</v>
      </c>
      <c r="H227" s="27">
        <f t="shared" si="7"/>
        <v>6110</v>
      </c>
      <c r="I227" s="11" t="s">
        <v>726</v>
      </c>
      <c r="J227" s="15" t="s">
        <v>1008</v>
      </c>
      <c r="K227" s="59" t="str">
        <f t="shared" si="8"/>
        <v/>
      </c>
    </row>
    <row r="228" spans="1:11" ht="57" customHeight="1">
      <c r="A228" s="31" t="s">
        <v>520</v>
      </c>
      <c r="B228" s="15" t="s">
        <v>400</v>
      </c>
      <c r="C228" s="17" t="s">
        <v>727</v>
      </c>
      <c r="D228" s="16" t="s">
        <v>16</v>
      </c>
      <c r="E228" s="26">
        <v>52</v>
      </c>
      <c r="F228" s="48">
        <v>58.31</v>
      </c>
      <c r="G228" s="58">
        <v>15</v>
      </c>
      <c r="H228" s="27">
        <f t="shared" si="7"/>
        <v>780</v>
      </c>
      <c r="I228" s="11" t="s">
        <v>728</v>
      </c>
      <c r="J228" s="15" t="s">
        <v>1008</v>
      </c>
      <c r="K228" s="59" t="str">
        <f t="shared" si="8"/>
        <v/>
      </c>
    </row>
    <row r="229" spans="1:11" ht="58">
      <c r="A229" s="31" t="s">
        <v>523</v>
      </c>
      <c r="B229" s="15" t="s">
        <v>400</v>
      </c>
      <c r="C229" s="17" t="s">
        <v>729</v>
      </c>
      <c r="D229" s="16" t="s">
        <v>252</v>
      </c>
      <c r="E229" s="26">
        <v>63.38</v>
      </c>
      <c r="F229" s="48">
        <v>65.91</v>
      </c>
      <c r="G229" s="58">
        <v>370</v>
      </c>
      <c r="H229" s="27">
        <f t="shared" si="7"/>
        <v>23450.600000000002</v>
      </c>
      <c r="I229" s="11" t="s">
        <v>730</v>
      </c>
      <c r="J229" s="15" t="s">
        <v>1008</v>
      </c>
      <c r="K229" s="59" t="str">
        <f t="shared" si="8"/>
        <v/>
      </c>
    </row>
    <row r="230" spans="1:11" ht="43.5">
      <c r="A230" s="31" t="s">
        <v>526</v>
      </c>
      <c r="B230" s="15" t="s">
        <v>400</v>
      </c>
      <c r="C230" s="1" t="s">
        <v>731</v>
      </c>
      <c r="D230" s="16" t="s">
        <v>16</v>
      </c>
      <c r="E230" s="26">
        <v>145</v>
      </c>
      <c r="F230" s="49">
        <v>167.31</v>
      </c>
      <c r="G230" s="58">
        <v>1</v>
      </c>
      <c r="H230" s="27">
        <f t="shared" si="7"/>
        <v>145</v>
      </c>
      <c r="I230" s="11" t="s">
        <v>732</v>
      </c>
      <c r="J230" s="15" t="s">
        <v>1008</v>
      </c>
      <c r="K230" s="59" t="str">
        <f t="shared" si="8"/>
        <v/>
      </c>
    </row>
    <row r="231" spans="1:11" ht="87">
      <c r="A231" s="31" t="s">
        <v>529</v>
      </c>
      <c r="B231" s="15" t="s">
        <v>400</v>
      </c>
      <c r="C231" s="17" t="s">
        <v>733</v>
      </c>
      <c r="D231" s="16" t="s">
        <v>16</v>
      </c>
      <c r="E231" s="26">
        <v>145</v>
      </c>
      <c r="F231" s="48">
        <v>164.78</v>
      </c>
      <c r="G231" s="58">
        <v>1</v>
      </c>
      <c r="H231" s="27">
        <f t="shared" si="7"/>
        <v>145</v>
      </c>
      <c r="I231" s="11" t="s">
        <v>734</v>
      </c>
      <c r="J231" s="15" t="s">
        <v>1008</v>
      </c>
      <c r="K231" s="59" t="str">
        <f t="shared" si="8"/>
        <v/>
      </c>
    </row>
    <row r="232" spans="1:11" ht="58">
      <c r="A232" s="31" t="s">
        <v>532</v>
      </c>
      <c r="B232" s="15" t="s">
        <v>172</v>
      </c>
      <c r="C232" s="17" t="s">
        <v>735</v>
      </c>
      <c r="D232" s="16" t="s">
        <v>252</v>
      </c>
      <c r="E232" s="26">
        <v>38.03</v>
      </c>
      <c r="F232" s="48">
        <v>45.63</v>
      </c>
      <c r="G232" s="58">
        <v>468</v>
      </c>
      <c r="H232" s="27">
        <f t="shared" si="7"/>
        <v>17798.04</v>
      </c>
      <c r="I232" s="11" t="s">
        <v>736</v>
      </c>
      <c r="J232" s="15" t="s">
        <v>1008</v>
      </c>
      <c r="K232" s="59" t="str">
        <f t="shared" si="8"/>
        <v/>
      </c>
    </row>
    <row r="233" spans="1:11" ht="87">
      <c r="A233" s="31" t="s">
        <v>535</v>
      </c>
      <c r="B233" s="15" t="s">
        <v>400</v>
      </c>
      <c r="C233" s="17" t="s">
        <v>737</v>
      </c>
      <c r="D233" s="16" t="s">
        <v>252</v>
      </c>
      <c r="E233" s="26">
        <v>26</v>
      </c>
      <c r="F233" s="48">
        <v>32.96</v>
      </c>
      <c r="G233" s="58">
        <v>1</v>
      </c>
      <c r="H233" s="27">
        <f t="shared" ref="H233:H278" si="9">E233*G233</f>
        <v>26</v>
      </c>
      <c r="I233" s="11" t="s">
        <v>738</v>
      </c>
      <c r="J233" s="15" t="s">
        <v>1008</v>
      </c>
      <c r="K233" s="59" t="str">
        <f t="shared" si="8"/>
        <v/>
      </c>
    </row>
    <row r="234" spans="1:11" ht="87">
      <c r="A234" s="31" t="s">
        <v>538</v>
      </c>
      <c r="B234" s="15" t="s">
        <v>400</v>
      </c>
      <c r="C234" s="17" t="s">
        <v>739</v>
      </c>
      <c r="D234" s="16" t="s">
        <v>252</v>
      </c>
      <c r="E234" s="26">
        <v>26</v>
      </c>
      <c r="F234" s="48">
        <v>32.96</v>
      </c>
      <c r="G234" s="58">
        <v>1</v>
      </c>
      <c r="H234" s="27">
        <f t="shared" si="9"/>
        <v>26</v>
      </c>
      <c r="I234" s="11" t="s">
        <v>738</v>
      </c>
      <c r="J234" s="15" t="s">
        <v>1008</v>
      </c>
      <c r="K234" s="59" t="str">
        <f t="shared" si="8"/>
        <v/>
      </c>
    </row>
    <row r="235" spans="1:11" ht="29">
      <c r="A235" s="31" t="s">
        <v>541</v>
      </c>
      <c r="B235" s="15" t="s">
        <v>400</v>
      </c>
      <c r="C235" s="17" t="s">
        <v>740</v>
      </c>
      <c r="D235" s="16" t="s">
        <v>16</v>
      </c>
      <c r="E235" s="26">
        <v>247</v>
      </c>
      <c r="F235" s="48">
        <v>253.5</v>
      </c>
      <c r="G235" s="58">
        <v>1</v>
      </c>
      <c r="H235" s="27">
        <f t="shared" si="9"/>
        <v>247</v>
      </c>
      <c r="I235" s="11" t="s">
        <v>741</v>
      </c>
      <c r="J235" s="15" t="s">
        <v>1008</v>
      </c>
      <c r="K235" s="59" t="str">
        <f t="shared" si="8"/>
        <v/>
      </c>
    </row>
    <row r="236" spans="1:11" ht="58">
      <c r="A236" s="31" t="s">
        <v>544</v>
      </c>
      <c r="B236" s="15" t="s">
        <v>400</v>
      </c>
      <c r="C236" s="17" t="s">
        <v>742</v>
      </c>
      <c r="D236" s="16" t="s">
        <v>16</v>
      </c>
      <c r="E236" s="26">
        <v>2600</v>
      </c>
      <c r="F236" s="48">
        <v>2788.5</v>
      </c>
      <c r="G236" s="58">
        <v>2</v>
      </c>
      <c r="H236" s="27">
        <f t="shared" si="9"/>
        <v>5200</v>
      </c>
      <c r="I236" s="11" t="s">
        <v>743</v>
      </c>
      <c r="J236" s="15" t="s">
        <v>1008</v>
      </c>
      <c r="K236" s="59" t="str">
        <f t="shared" si="8"/>
        <v/>
      </c>
    </row>
    <row r="237" spans="1:11" ht="58">
      <c r="A237" s="31" t="s">
        <v>547</v>
      </c>
      <c r="B237" s="15" t="s">
        <v>400</v>
      </c>
      <c r="C237" s="17" t="s">
        <v>744</v>
      </c>
      <c r="D237" s="16" t="s">
        <v>16</v>
      </c>
      <c r="E237" s="26">
        <v>6240</v>
      </c>
      <c r="F237" s="48">
        <v>6337.5</v>
      </c>
      <c r="G237" s="58">
        <v>2</v>
      </c>
      <c r="H237" s="27">
        <f t="shared" si="9"/>
        <v>12480</v>
      </c>
      <c r="I237" s="11" t="s">
        <v>745</v>
      </c>
      <c r="J237" s="15" t="s">
        <v>1008</v>
      </c>
      <c r="K237" s="59" t="str">
        <f t="shared" si="8"/>
        <v/>
      </c>
    </row>
    <row r="238" spans="1:11" ht="43.5">
      <c r="A238" s="31" t="s">
        <v>548</v>
      </c>
      <c r="B238" s="15" t="s">
        <v>400</v>
      </c>
      <c r="C238" s="17" t="s">
        <v>746</v>
      </c>
      <c r="D238" s="16" t="s">
        <v>184</v>
      </c>
      <c r="E238" s="26">
        <v>84.5</v>
      </c>
      <c r="F238" s="48">
        <v>88.73</v>
      </c>
      <c r="G238" s="58">
        <v>4</v>
      </c>
      <c r="H238" s="27">
        <f t="shared" si="9"/>
        <v>338</v>
      </c>
      <c r="I238" s="11" t="s">
        <v>747</v>
      </c>
      <c r="J238" s="15" t="s">
        <v>1008</v>
      </c>
      <c r="K238" s="59" t="str">
        <f t="shared" si="8"/>
        <v/>
      </c>
    </row>
    <row r="239" spans="1:11" ht="43.5">
      <c r="A239" s="31" t="s">
        <v>549</v>
      </c>
      <c r="B239" s="15" t="s">
        <v>380</v>
      </c>
      <c r="C239" s="1" t="s">
        <v>748</v>
      </c>
      <c r="D239" s="15" t="s">
        <v>16</v>
      </c>
      <c r="E239" s="26">
        <v>450</v>
      </c>
      <c r="F239" s="48">
        <v>557.70000000000005</v>
      </c>
      <c r="G239" s="58">
        <v>70</v>
      </c>
      <c r="H239" s="27">
        <f t="shared" si="9"/>
        <v>31500</v>
      </c>
      <c r="I239" s="11" t="s">
        <v>749</v>
      </c>
      <c r="J239" s="15" t="s">
        <v>1008</v>
      </c>
      <c r="K239" s="59" t="str">
        <f t="shared" si="8"/>
        <v/>
      </c>
    </row>
    <row r="240" spans="1:11" ht="16">
      <c r="A240" s="31" t="s">
        <v>552</v>
      </c>
      <c r="B240" s="15" t="s">
        <v>380</v>
      </c>
      <c r="C240" s="1" t="s">
        <v>750</v>
      </c>
      <c r="D240" s="15" t="s">
        <v>16</v>
      </c>
      <c r="E240" s="26">
        <v>135</v>
      </c>
      <c r="F240" s="48">
        <v>164.78</v>
      </c>
      <c r="G240" s="58">
        <v>1</v>
      </c>
      <c r="H240" s="27">
        <f t="shared" si="9"/>
        <v>135</v>
      </c>
      <c r="I240" s="11" t="s">
        <v>751</v>
      </c>
      <c r="J240" s="15" t="s">
        <v>1008</v>
      </c>
      <c r="K240" s="59" t="str">
        <f t="shared" si="8"/>
        <v/>
      </c>
    </row>
    <row r="241" spans="1:11" ht="29">
      <c r="A241" s="31" t="s">
        <v>556</v>
      </c>
      <c r="B241" s="15" t="s">
        <v>400</v>
      </c>
      <c r="C241" s="1" t="s">
        <v>752</v>
      </c>
      <c r="D241" s="15" t="s">
        <v>252</v>
      </c>
      <c r="E241" s="26">
        <v>19.010000000000002</v>
      </c>
      <c r="F241" s="48">
        <v>21.55</v>
      </c>
      <c r="G241" s="58">
        <v>85</v>
      </c>
      <c r="H241" s="27">
        <f t="shared" si="9"/>
        <v>1615.8500000000001</v>
      </c>
      <c r="I241" s="11" t="s">
        <v>753</v>
      </c>
      <c r="J241" s="15" t="s">
        <v>1008</v>
      </c>
      <c r="K241" s="59" t="str">
        <f t="shared" si="8"/>
        <v/>
      </c>
    </row>
    <row r="242" spans="1:11" ht="43.5">
      <c r="A242" s="31" t="s">
        <v>557</v>
      </c>
      <c r="B242" s="15" t="s">
        <v>196</v>
      </c>
      <c r="C242" s="1" t="s">
        <v>754</v>
      </c>
      <c r="D242" s="15" t="s">
        <v>252</v>
      </c>
      <c r="E242" s="26">
        <v>11.7</v>
      </c>
      <c r="F242" s="48">
        <v>12.68</v>
      </c>
      <c r="G242" s="58">
        <v>1</v>
      </c>
      <c r="H242" s="27">
        <f t="shared" si="9"/>
        <v>11.7</v>
      </c>
      <c r="I242" s="11" t="s">
        <v>755</v>
      </c>
      <c r="J242" s="15" t="s">
        <v>1008</v>
      </c>
      <c r="K242" s="59" t="str">
        <f t="shared" si="8"/>
        <v/>
      </c>
    </row>
    <row r="243" spans="1:11" ht="43.5">
      <c r="A243" s="31" t="s">
        <v>558</v>
      </c>
      <c r="B243" s="15" t="s">
        <v>196</v>
      </c>
      <c r="C243" s="1" t="s">
        <v>756</v>
      </c>
      <c r="D243" s="15" t="s">
        <v>252</v>
      </c>
      <c r="E243" s="26">
        <v>13</v>
      </c>
      <c r="F243" s="48">
        <v>15.21</v>
      </c>
      <c r="G243" s="58">
        <v>1</v>
      </c>
      <c r="H243" s="27">
        <f t="shared" si="9"/>
        <v>13</v>
      </c>
      <c r="I243" s="11" t="s">
        <v>755</v>
      </c>
      <c r="J243" s="15" t="s">
        <v>1008</v>
      </c>
      <c r="K243" s="59" t="str">
        <f t="shared" si="8"/>
        <v/>
      </c>
    </row>
    <row r="244" spans="1:11" ht="43.5">
      <c r="A244" s="31" t="s">
        <v>561</v>
      </c>
      <c r="B244" s="15" t="s">
        <v>196</v>
      </c>
      <c r="C244" s="1" t="s">
        <v>757</v>
      </c>
      <c r="D244" s="15" t="s">
        <v>252</v>
      </c>
      <c r="E244" s="26">
        <v>16.899999999999999</v>
      </c>
      <c r="F244" s="48">
        <v>17.75</v>
      </c>
      <c r="G244" s="58">
        <v>1</v>
      </c>
      <c r="H244" s="27">
        <f t="shared" si="9"/>
        <v>16.899999999999999</v>
      </c>
      <c r="I244" s="11" t="s">
        <v>755</v>
      </c>
      <c r="J244" s="15" t="s">
        <v>1008</v>
      </c>
      <c r="K244" s="59" t="str">
        <f t="shared" si="8"/>
        <v/>
      </c>
    </row>
    <row r="245" spans="1:11" ht="43.5">
      <c r="A245" s="31" t="s">
        <v>564</v>
      </c>
      <c r="B245" s="15" t="s">
        <v>196</v>
      </c>
      <c r="C245" s="1" t="s">
        <v>758</v>
      </c>
      <c r="D245" s="15" t="s">
        <v>252</v>
      </c>
      <c r="E245" s="26">
        <v>16.899999999999999</v>
      </c>
      <c r="F245" s="48">
        <v>17.75</v>
      </c>
      <c r="G245" s="58">
        <v>1</v>
      </c>
      <c r="H245" s="27">
        <f t="shared" si="9"/>
        <v>16.899999999999999</v>
      </c>
      <c r="I245" s="11" t="s">
        <v>755</v>
      </c>
      <c r="J245" s="15" t="s">
        <v>1008</v>
      </c>
      <c r="K245" s="59" t="str">
        <f t="shared" si="8"/>
        <v/>
      </c>
    </row>
    <row r="246" spans="1:11" ht="43.5">
      <c r="A246" s="31" t="s">
        <v>567</v>
      </c>
      <c r="B246" s="15" t="s">
        <v>196</v>
      </c>
      <c r="C246" s="1" t="s">
        <v>759</v>
      </c>
      <c r="D246" s="15" t="s">
        <v>252</v>
      </c>
      <c r="E246" s="26">
        <v>19.5</v>
      </c>
      <c r="F246" s="48">
        <v>20.28</v>
      </c>
      <c r="G246" s="58">
        <v>1</v>
      </c>
      <c r="H246" s="27">
        <f t="shared" si="9"/>
        <v>19.5</v>
      </c>
      <c r="I246" s="11" t="s">
        <v>755</v>
      </c>
      <c r="J246" s="15" t="s">
        <v>1008</v>
      </c>
      <c r="K246" s="59" t="str">
        <f t="shared" si="8"/>
        <v/>
      </c>
    </row>
    <row r="247" spans="1:11" ht="29">
      <c r="A247" s="31" t="s">
        <v>568</v>
      </c>
      <c r="B247" s="15" t="s">
        <v>400</v>
      </c>
      <c r="C247" s="1" t="s">
        <v>760</v>
      </c>
      <c r="D247" s="15" t="s">
        <v>16</v>
      </c>
      <c r="E247" s="26">
        <v>260</v>
      </c>
      <c r="F247" s="48">
        <v>308.76</v>
      </c>
      <c r="G247" s="58">
        <v>1</v>
      </c>
      <c r="H247" s="27">
        <f t="shared" si="9"/>
        <v>260</v>
      </c>
      <c r="I247" s="11" t="s">
        <v>761</v>
      </c>
      <c r="J247" s="15" t="s">
        <v>1008</v>
      </c>
      <c r="K247" s="59" t="str">
        <f t="shared" si="8"/>
        <v/>
      </c>
    </row>
    <row r="248" spans="1:11" ht="29">
      <c r="A248" s="31" t="s">
        <v>571</v>
      </c>
      <c r="B248" s="15" t="s">
        <v>400</v>
      </c>
      <c r="C248" s="1" t="s">
        <v>762</v>
      </c>
      <c r="D248" s="15" t="s">
        <v>16</v>
      </c>
      <c r="E248" s="26">
        <v>169</v>
      </c>
      <c r="F248" s="48">
        <v>177.45</v>
      </c>
      <c r="G248" s="58">
        <v>2</v>
      </c>
      <c r="H248" s="27">
        <f t="shared" si="9"/>
        <v>338</v>
      </c>
      <c r="I248" s="11" t="s">
        <v>763</v>
      </c>
      <c r="J248" s="15" t="s">
        <v>1008</v>
      </c>
      <c r="K248" s="59" t="str">
        <f t="shared" si="8"/>
        <v/>
      </c>
    </row>
    <row r="249" spans="1:11" ht="58">
      <c r="A249" s="31" t="s">
        <v>574</v>
      </c>
      <c r="B249" s="15" t="s">
        <v>400</v>
      </c>
      <c r="C249" s="1" t="s">
        <v>764</v>
      </c>
      <c r="D249" s="15" t="s">
        <v>16</v>
      </c>
      <c r="E249" s="26">
        <v>585</v>
      </c>
      <c r="F249" s="48">
        <v>633.75</v>
      </c>
      <c r="G249" s="58">
        <v>1</v>
      </c>
      <c r="H249" s="27">
        <f t="shared" si="9"/>
        <v>585</v>
      </c>
      <c r="I249" s="1" t="s">
        <v>765</v>
      </c>
      <c r="J249" s="15" t="s">
        <v>1008</v>
      </c>
      <c r="K249" s="59" t="str">
        <f t="shared" si="8"/>
        <v/>
      </c>
    </row>
    <row r="250" spans="1:11" ht="58">
      <c r="A250" s="31" t="s">
        <v>577</v>
      </c>
      <c r="B250" s="15" t="s">
        <v>380</v>
      </c>
      <c r="C250" s="1" t="s">
        <v>766</v>
      </c>
      <c r="D250" s="15" t="s">
        <v>16</v>
      </c>
      <c r="E250" s="26">
        <v>910</v>
      </c>
      <c r="F250" s="48">
        <v>963.3</v>
      </c>
      <c r="G250" s="58">
        <v>11</v>
      </c>
      <c r="H250" s="27">
        <f t="shared" si="9"/>
        <v>10010</v>
      </c>
      <c r="I250" s="1" t="s">
        <v>767</v>
      </c>
      <c r="J250" s="15" t="s">
        <v>1008</v>
      </c>
      <c r="K250" s="59" t="str">
        <f t="shared" si="8"/>
        <v/>
      </c>
    </row>
    <row r="251" spans="1:11" ht="29">
      <c r="A251" s="31" t="s">
        <v>580</v>
      </c>
      <c r="B251" s="15" t="s">
        <v>380</v>
      </c>
      <c r="C251" s="1" t="s">
        <v>768</v>
      </c>
      <c r="D251" s="15" t="s">
        <v>16</v>
      </c>
      <c r="E251" s="26">
        <v>45.5</v>
      </c>
      <c r="F251" s="48">
        <v>49.44</v>
      </c>
      <c r="G251" s="58">
        <v>130</v>
      </c>
      <c r="H251" s="27">
        <f t="shared" si="9"/>
        <v>5915</v>
      </c>
      <c r="I251" s="11" t="s">
        <v>769</v>
      </c>
      <c r="J251" s="15" t="s">
        <v>1008</v>
      </c>
      <c r="K251" s="59" t="str">
        <f t="shared" si="8"/>
        <v/>
      </c>
    </row>
    <row r="252" spans="1:11" s="4" customFormat="1" ht="43.5">
      <c r="A252" s="31" t="s">
        <v>583</v>
      </c>
      <c r="B252" s="15" t="s">
        <v>196</v>
      </c>
      <c r="C252" s="1" t="s">
        <v>770</v>
      </c>
      <c r="D252" s="15" t="s">
        <v>252</v>
      </c>
      <c r="E252" s="26">
        <v>78</v>
      </c>
      <c r="F252" s="48">
        <v>84.93</v>
      </c>
      <c r="G252" s="58">
        <v>1</v>
      </c>
      <c r="H252" s="27">
        <f t="shared" si="9"/>
        <v>78</v>
      </c>
      <c r="I252" s="11" t="s">
        <v>771</v>
      </c>
      <c r="J252" s="15" t="s">
        <v>1008</v>
      </c>
      <c r="K252" s="59" t="str">
        <f t="shared" si="8"/>
        <v/>
      </c>
    </row>
    <row r="253" spans="1:11" ht="16">
      <c r="A253" s="31" t="s">
        <v>586</v>
      </c>
      <c r="B253" s="15" t="s">
        <v>400</v>
      </c>
      <c r="C253" s="1" t="s">
        <v>772</v>
      </c>
      <c r="D253" s="15" t="s">
        <v>16</v>
      </c>
      <c r="E253" s="26">
        <v>65</v>
      </c>
      <c r="F253" s="48">
        <v>76.05</v>
      </c>
      <c r="G253" s="58">
        <v>1</v>
      </c>
      <c r="H253" s="27">
        <f t="shared" si="9"/>
        <v>65</v>
      </c>
      <c r="I253" s="11" t="s">
        <v>773</v>
      </c>
      <c r="J253" s="15" t="s">
        <v>1008</v>
      </c>
      <c r="K253" s="59" t="str">
        <f t="shared" si="8"/>
        <v/>
      </c>
    </row>
    <row r="254" spans="1:11" ht="16">
      <c r="A254" s="31" t="s">
        <v>589</v>
      </c>
      <c r="B254" s="15" t="s">
        <v>400</v>
      </c>
      <c r="C254" s="1" t="s">
        <v>774</v>
      </c>
      <c r="D254" s="15" t="s">
        <v>252</v>
      </c>
      <c r="E254" s="26">
        <v>25.35</v>
      </c>
      <c r="F254" s="48">
        <v>29.16</v>
      </c>
      <c r="G254" s="58">
        <v>123</v>
      </c>
      <c r="H254" s="27">
        <f t="shared" si="9"/>
        <v>3118.05</v>
      </c>
      <c r="I254" s="11" t="s">
        <v>775</v>
      </c>
      <c r="J254" s="15" t="s">
        <v>1008</v>
      </c>
      <c r="K254" s="59" t="str">
        <f t="shared" si="8"/>
        <v/>
      </c>
    </row>
    <row r="255" spans="1:11" ht="16">
      <c r="A255" s="31" t="s">
        <v>592</v>
      </c>
      <c r="B255" s="15" t="s">
        <v>400</v>
      </c>
      <c r="C255" s="1" t="s">
        <v>776</v>
      </c>
      <c r="D255" s="15" t="s">
        <v>16</v>
      </c>
      <c r="E255" s="26">
        <v>78</v>
      </c>
      <c r="F255" s="48">
        <v>80.87</v>
      </c>
      <c r="G255" s="58">
        <v>1</v>
      </c>
      <c r="H255" s="27">
        <f t="shared" si="9"/>
        <v>78</v>
      </c>
      <c r="I255" s="11" t="s">
        <v>777</v>
      </c>
      <c r="J255" s="15" t="s">
        <v>1008</v>
      </c>
      <c r="K255" s="59" t="str">
        <f t="shared" si="8"/>
        <v/>
      </c>
    </row>
    <row r="256" spans="1:11" ht="16">
      <c r="A256" s="31" t="s">
        <v>595</v>
      </c>
      <c r="B256" s="15" t="s">
        <v>400</v>
      </c>
      <c r="C256" s="1" t="s">
        <v>778</v>
      </c>
      <c r="D256" s="15" t="s">
        <v>16</v>
      </c>
      <c r="E256" s="26">
        <v>91</v>
      </c>
      <c r="F256" s="48">
        <v>101.4</v>
      </c>
      <c r="G256" s="58">
        <v>2</v>
      </c>
      <c r="H256" s="27">
        <f t="shared" si="9"/>
        <v>182</v>
      </c>
      <c r="I256" s="11" t="s">
        <v>779</v>
      </c>
      <c r="J256" s="15" t="s">
        <v>1008</v>
      </c>
      <c r="K256" s="59" t="str">
        <f t="shared" si="8"/>
        <v/>
      </c>
    </row>
    <row r="257" spans="1:11" ht="29">
      <c r="A257" s="31" t="s">
        <v>597</v>
      </c>
      <c r="B257" s="15" t="s">
        <v>380</v>
      </c>
      <c r="C257" s="1" t="s">
        <v>780</v>
      </c>
      <c r="D257" s="15" t="s">
        <v>16</v>
      </c>
      <c r="E257" s="26">
        <v>650</v>
      </c>
      <c r="F257" s="48">
        <v>684.45</v>
      </c>
      <c r="G257" s="58">
        <v>1</v>
      </c>
      <c r="H257" s="27">
        <f t="shared" si="9"/>
        <v>650</v>
      </c>
      <c r="I257" s="11" t="s">
        <v>781</v>
      </c>
      <c r="J257" s="15" t="s">
        <v>1008</v>
      </c>
      <c r="K257" s="59" t="str">
        <f t="shared" si="8"/>
        <v/>
      </c>
    </row>
    <row r="258" spans="1:11" ht="58">
      <c r="A258" s="31" t="s">
        <v>599</v>
      </c>
      <c r="B258" s="15" t="s">
        <v>400</v>
      </c>
      <c r="C258" s="1" t="s">
        <v>782</v>
      </c>
      <c r="D258" s="15" t="s">
        <v>16</v>
      </c>
      <c r="E258" s="26">
        <v>31.68</v>
      </c>
      <c r="F258" s="48">
        <v>36.76</v>
      </c>
      <c r="G258" s="58">
        <v>47</v>
      </c>
      <c r="H258" s="27">
        <f t="shared" si="9"/>
        <v>1488.96</v>
      </c>
      <c r="I258" s="11" t="s">
        <v>783</v>
      </c>
      <c r="J258" s="15" t="s">
        <v>1008</v>
      </c>
      <c r="K258" s="59" t="str">
        <f t="shared" si="8"/>
        <v/>
      </c>
    </row>
    <row r="259" spans="1:11" ht="174">
      <c r="A259" s="31" t="s">
        <v>601</v>
      </c>
      <c r="B259" s="15" t="s">
        <v>400</v>
      </c>
      <c r="C259" s="1" t="s">
        <v>784</v>
      </c>
      <c r="D259" s="15" t="s">
        <v>785</v>
      </c>
      <c r="E259" s="26">
        <v>65</v>
      </c>
      <c r="F259" s="48">
        <v>76.05</v>
      </c>
      <c r="G259" s="58">
        <v>1</v>
      </c>
      <c r="H259" s="27">
        <f t="shared" si="9"/>
        <v>65</v>
      </c>
      <c r="I259" s="1" t="s">
        <v>786</v>
      </c>
      <c r="J259" s="15" t="s">
        <v>1008</v>
      </c>
      <c r="K259" s="59" t="str">
        <f t="shared" si="8"/>
        <v/>
      </c>
    </row>
    <row r="260" spans="1:11" ht="16">
      <c r="A260" s="31" t="s">
        <v>603</v>
      </c>
      <c r="B260" s="15" t="s">
        <v>400</v>
      </c>
      <c r="C260" s="1" t="s">
        <v>787</v>
      </c>
      <c r="D260" s="15" t="s">
        <v>16</v>
      </c>
      <c r="E260" s="26">
        <v>32.5</v>
      </c>
      <c r="F260" s="48">
        <v>32.96</v>
      </c>
      <c r="G260" s="58">
        <v>2</v>
      </c>
      <c r="H260" s="27">
        <f t="shared" si="9"/>
        <v>65</v>
      </c>
      <c r="I260" s="11" t="s">
        <v>788</v>
      </c>
      <c r="J260" s="15" t="s">
        <v>1008</v>
      </c>
      <c r="K260" s="59" t="str">
        <f t="shared" si="8"/>
        <v/>
      </c>
    </row>
    <row r="261" spans="1:11" ht="29">
      <c r="A261" s="31" t="s">
        <v>606</v>
      </c>
      <c r="B261" s="15" t="s">
        <v>400</v>
      </c>
      <c r="C261" s="1" t="s">
        <v>789</v>
      </c>
      <c r="D261" s="15" t="s">
        <v>111</v>
      </c>
      <c r="E261" s="26">
        <v>1235</v>
      </c>
      <c r="F261" s="48">
        <v>1267.5</v>
      </c>
      <c r="G261" s="58">
        <v>1</v>
      </c>
      <c r="H261" s="27">
        <f t="shared" si="9"/>
        <v>1235</v>
      </c>
      <c r="I261" s="11" t="s">
        <v>790</v>
      </c>
      <c r="J261" s="15" t="s">
        <v>1008</v>
      </c>
      <c r="K261" s="59" t="str">
        <f t="shared" si="8"/>
        <v/>
      </c>
    </row>
    <row r="262" spans="1:11" ht="29">
      <c r="A262" s="31" t="s">
        <v>609</v>
      </c>
      <c r="B262" s="15" t="s">
        <v>400</v>
      </c>
      <c r="C262" s="1" t="s">
        <v>791</v>
      </c>
      <c r="D262" s="15" t="s">
        <v>16</v>
      </c>
      <c r="E262" s="26">
        <v>14300</v>
      </c>
      <c r="F262" s="48">
        <v>15210</v>
      </c>
      <c r="G262" s="58">
        <v>0.25</v>
      </c>
      <c r="H262" s="27">
        <f t="shared" si="9"/>
        <v>3575</v>
      </c>
      <c r="I262" s="11" t="s">
        <v>792</v>
      </c>
      <c r="J262" s="15" t="s">
        <v>1008</v>
      </c>
      <c r="K262" s="59" t="str">
        <f t="shared" si="8"/>
        <v/>
      </c>
    </row>
    <row r="263" spans="1:11" ht="58">
      <c r="A263" s="31" t="s">
        <v>612</v>
      </c>
      <c r="B263" s="15" t="s">
        <v>400</v>
      </c>
      <c r="C263" s="1" t="s">
        <v>793</v>
      </c>
      <c r="D263" s="15" t="s">
        <v>16</v>
      </c>
      <c r="E263" s="26">
        <v>7150</v>
      </c>
      <c r="F263" s="48">
        <v>7605</v>
      </c>
      <c r="G263" s="58">
        <v>0.25</v>
      </c>
      <c r="H263" s="27">
        <f t="shared" si="9"/>
        <v>1787.5</v>
      </c>
      <c r="I263" s="11" t="s">
        <v>794</v>
      </c>
      <c r="J263" s="15" t="s">
        <v>1008</v>
      </c>
      <c r="K263" s="59" t="str">
        <f t="shared" si="8"/>
        <v/>
      </c>
    </row>
    <row r="264" spans="1:11" ht="43.5">
      <c r="A264" s="31" t="s">
        <v>615</v>
      </c>
      <c r="B264" s="15" t="s">
        <v>400</v>
      </c>
      <c r="C264" s="1" t="s">
        <v>795</v>
      </c>
      <c r="D264" s="15" t="s">
        <v>111</v>
      </c>
      <c r="E264" s="26">
        <v>5200</v>
      </c>
      <c r="F264" s="48">
        <v>5323.5</v>
      </c>
      <c r="G264" s="58">
        <v>0.25</v>
      </c>
      <c r="H264" s="27">
        <f t="shared" si="9"/>
        <v>1300</v>
      </c>
      <c r="I264" s="11" t="s">
        <v>796</v>
      </c>
      <c r="J264" s="15" t="s">
        <v>1008</v>
      </c>
      <c r="K264" s="59" t="str">
        <f t="shared" si="8"/>
        <v/>
      </c>
    </row>
    <row r="265" spans="1:11" ht="58">
      <c r="A265" s="31" t="s">
        <v>617</v>
      </c>
      <c r="B265" s="15" t="s">
        <v>798</v>
      </c>
      <c r="C265" s="1" t="s">
        <v>799</v>
      </c>
      <c r="D265" s="15" t="s">
        <v>16</v>
      </c>
      <c r="E265" s="26">
        <v>312</v>
      </c>
      <c r="F265" s="48">
        <v>324.48</v>
      </c>
      <c r="G265" s="58">
        <v>0.5</v>
      </c>
      <c r="H265" s="27">
        <f t="shared" si="9"/>
        <v>156</v>
      </c>
      <c r="I265" s="11" t="s">
        <v>800</v>
      </c>
      <c r="J265" s="15" t="s">
        <v>1008</v>
      </c>
      <c r="K265" s="59" t="str">
        <f t="shared" ref="K265:K328" si="10">IF(AND(ISNUMBER(E265),ISNUMBER(FIND(",",E265)),LEN(E265)-LEN(SUBSTITUTE(E265,",",""))=1),IF(LEN(RIGHT(E265,LEN(E265)-FIND(",",E265)))&gt;2,ROW(),""),"")</f>
        <v/>
      </c>
    </row>
    <row r="266" spans="1:11" ht="58">
      <c r="A266" s="31" t="s">
        <v>619</v>
      </c>
      <c r="B266" s="15" t="s">
        <v>798</v>
      </c>
      <c r="C266" s="1" t="s">
        <v>801</v>
      </c>
      <c r="D266" s="15" t="s">
        <v>16</v>
      </c>
      <c r="E266" s="26">
        <v>123.5</v>
      </c>
      <c r="F266" s="48">
        <v>126.75</v>
      </c>
      <c r="G266" s="58">
        <v>1</v>
      </c>
      <c r="H266" s="27">
        <f t="shared" si="9"/>
        <v>123.5</v>
      </c>
      <c r="I266" s="11" t="s">
        <v>802</v>
      </c>
      <c r="J266" s="15" t="s">
        <v>1008</v>
      </c>
      <c r="K266" s="59" t="str">
        <f t="shared" si="10"/>
        <v/>
      </c>
    </row>
    <row r="267" spans="1:11" ht="58">
      <c r="A267" s="31" t="s">
        <v>621</v>
      </c>
      <c r="B267" s="15" t="s">
        <v>798</v>
      </c>
      <c r="C267" s="1" t="s">
        <v>803</v>
      </c>
      <c r="D267" s="15" t="s">
        <v>16</v>
      </c>
      <c r="E267" s="26">
        <v>247</v>
      </c>
      <c r="F267" s="48">
        <v>253.5</v>
      </c>
      <c r="G267" s="58">
        <v>1</v>
      </c>
      <c r="H267" s="27">
        <f t="shared" si="9"/>
        <v>247</v>
      </c>
      <c r="I267" s="11" t="s">
        <v>804</v>
      </c>
      <c r="J267" s="15" t="s">
        <v>1008</v>
      </c>
      <c r="K267" s="59" t="str">
        <f t="shared" si="10"/>
        <v/>
      </c>
    </row>
    <row r="268" spans="1:11" ht="58">
      <c r="A268" s="31" t="s">
        <v>623</v>
      </c>
      <c r="B268" s="15" t="s">
        <v>798</v>
      </c>
      <c r="C268" s="1" t="s">
        <v>805</v>
      </c>
      <c r="D268" s="15" t="s">
        <v>16</v>
      </c>
      <c r="E268" s="26">
        <v>143</v>
      </c>
      <c r="F268" s="48">
        <v>152.1</v>
      </c>
      <c r="G268" s="58">
        <v>1</v>
      </c>
      <c r="H268" s="27">
        <f t="shared" si="9"/>
        <v>143</v>
      </c>
      <c r="I268" s="11" t="s">
        <v>806</v>
      </c>
      <c r="J268" s="15" t="s">
        <v>1008</v>
      </c>
      <c r="K268" s="59" t="str">
        <f t="shared" si="10"/>
        <v/>
      </c>
    </row>
    <row r="269" spans="1:11" ht="29">
      <c r="A269" s="31" t="s">
        <v>625</v>
      </c>
      <c r="B269" s="15" t="s">
        <v>807</v>
      </c>
      <c r="C269" s="1" t="s">
        <v>808</v>
      </c>
      <c r="D269" s="15" t="s">
        <v>16</v>
      </c>
      <c r="E269" s="26">
        <v>1430</v>
      </c>
      <c r="F269" s="48">
        <v>1521</v>
      </c>
      <c r="G269" s="58">
        <v>0.5</v>
      </c>
      <c r="H269" s="27">
        <f t="shared" si="9"/>
        <v>715</v>
      </c>
      <c r="I269" s="11" t="s">
        <v>809</v>
      </c>
      <c r="J269" s="15" t="s">
        <v>1008</v>
      </c>
      <c r="K269" s="59" t="str">
        <f t="shared" si="10"/>
        <v/>
      </c>
    </row>
    <row r="270" spans="1:11" ht="29">
      <c r="A270" s="31" t="s">
        <v>627</v>
      </c>
      <c r="B270" s="15" t="s">
        <v>807</v>
      </c>
      <c r="C270" s="1" t="s">
        <v>810</v>
      </c>
      <c r="D270" s="15" t="s">
        <v>16</v>
      </c>
      <c r="E270" s="26">
        <v>1430</v>
      </c>
      <c r="F270" s="48">
        <v>1521</v>
      </c>
      <c r="G270" s="58">
        <v>0.5</v>
      </c>
      <c r="H270" s="27">
        <f t="shared" si="9"/>
        <v>715</v>
      </c>
      <c r="I270" s="11" t="s">
        <v>811</v>
      </c>
      <c r="J270" s="15" t="s">
        <v>1008</v>
      </c>
      <c r="K270" s="59" t="str">
        <f t="shared" si="10"/>
        <v/>
      </c>
    </row>
    <row r="271" spans="1:11" ht="29">
      <c r="A271" s="31" t="s">
        <v>629</v>
      </c>
      <c r="B271" s="15" t="s">
        <v>807</v>
      </c>
      <c r="C271" s="1" t="s">
        <v>812</v>
      </c>
      <c r="D271" s="15" t="s">
        <v>16</v>
      </c>
      <c r="E271" s="26">
        <v>2730</v>
      </c>
      <c r="F271" s="48">
        <v>2788.5</v>
      </c>
      <c r="G271" s="58">
        <v>0.5</v>
      </c>
      <c r="H271" s="27">
        <f t="shared" si="9"/>
        <v>1365</v>
      </c>
      <c r="I271" s="11" t="s">
        <v>813</v>
      </c>
      <c r="J271" s="15" t="s">
        <v>1008</v>
      </c>
      <c r="K271" s="59" t="str">
        <f t="shared" si="10"/>
        <v/>
      </c>
    </row>
    <row r="272" spans="1:11" ht="29">
      <c r="A272" s="31" t="s">
        <v>631</v>
      </c>
      <c r="B272" s="15" t="s">
        <v>807</v>
      </c>
      <c r="C272" s="1" t="s">
        <v>814</v>
      </c>
      <c r="D272" s="15" t="s">
        <v>16</v>
      </c>
      <c r="E272" s="26">
        <v>2730</v>
      </c>
      <c r="F272" s="48">
        <v>2788.5</v>
      </c>
      <c r="G272" s="58">
        <v>0.5</v>
      </c>
      <c r="H272" s="27">
        <f t="shared" si="9"/>
        <v>1365</v>
      </c>
      <c r="I272" s="11" t="s">
        <v>815</v>
      </c>
      <c r="J272" s="15" t="s">
        <v>1008</v>
      </c>
      <c r="K272" s="59" t="str">
        <f t="shared" si="10"/>
        <v/>
      </c>
    </row>
    <row r="273" spans="1:11" ht="87">
      <c r="A273" s="31" t="s">
        <v>634</v>
      </c>
      <c r="B273" s="15" t="s">
        <v>798</v>
      </c>
      <c r="C273" s="1" t="s">
        <v>816</v>
      </c>
      <c r="D273" s="15" t="s">
        <v>16</v>
      </c>
      <c r="E273" s="26">
        <v>195</v>
      </c>
      <c r="F273" s="48">
        <v>202.8</v>
      </c>
      <c r="G273" s="58">
        <v>1</v>
      </c>
      <c r="H273" s="27">
        <f t="shared" si="9"/>
        <v>195</v>
      </c>
      <c r="I273" s="11" t="s">
        <v>817</v>
      </c>
      <c r="J273" s="15" t="s">
        <v>1008</v>
      </c>
      <c r="K273" s="59" t="str">
        <f t="shared" si="10"/>
        <v/>
      </c>
    </row>
    <row r="274" spans="1:11" ht="72.5">
      <c r="A274" s="31" t="s">
        <v>636</v>
      </c>
      <c r="B274" s="15" t="s">
        <v>798</v>
      </c>
      <c r="C274" s="1" t="s">
        <v>818</v>
      </c>
      <c r="D274" s="15" t="s">
        <v>16</v>
      </c>
      <c r="E274" s="26">
        <v>50.7</v>
      </c>
      <c r="F274" s="48">
        <v>50.7</v>
      </c>
      <c r="G274" s="58">
        <v>1</v>
      </c>
      <c r="H274" s="27">
        <f t="shared" si="9"/>
        <v>50.7</v>
      </c>
      <c r="I274" s="11" t="s">
        <v>819</v>
      </c>
      <c r="J274" s="15" t="s">
        <v>1008</v>
      </c>
      <c r="K274" s="59" t="str">
        <f t="shared" si="10"/>
        <v/>
      </c>
    </row>
    <row r="275" spans="1:11" ht="43.5">
      <c r="A275" s="31" t="s">
        <v>638</v>
      </c>
      <c r="B275" s="15" t="s">
        <v>797</v>
      </c>
      <c r="C275" s="1" t="s">
        <v>820</v>
      </c>
      <c r="D275" s="15" t="s">
        <v>16</v>
      </c>
      <c r="E275" s="26">
        <v>69.709999999999994</v>
      </c>
      <c r="F275" s="48">
        <v>76.05</v>
      </c>
      <c r="G275" s="58">
        <v>312</v>
      </c>
      <c r="H275" s="27">
        <f t="shared" si="9"/>
        <v>21749.519999999997</v>
      </c>
      <c r="I275" s="11" t="s">
        <v>821</v>
      </c>
      <c r="J275" s="15" t="s">
        <v>1008</v>
      </c>
      <c r="K275" s="59" t="str">
        <f t="shared" si="10"/>
        <v/>
      </c>
    </row>
    <row r="276" spans="1:11" ht="29">
      <c r="A276" s="31" t="s">
        <v>640</v>
      </c>
      <c r="B276" s="15" t="s">
        <v>797</v>
      </c>
      <c r="C276" s="1" t="s">
        <v>822</v>
      </c>
      <c r="D276" s="15" t="s">
        <v>16</v>
      </c>
      <c r="E276" s="26">
        <v>377</v>
      </c>
      <c r="F276" s="48">
        <v>380.25</v>
      </c>
      <c r="G276" s="58">
        <v>3</v>
      </c>
      <c r="H276" s="27">
        <f t="shared" si="9"/>
        <v>1131</v>
      </c>
      <c r="I276" s="11" t="s">
        <v>823</v>
      </c>
      <c r="J276" s="15" t="s">
        <v>1008</v>
      </c>
      <c r="K276" s="59" t="str">
        <f t="shared" si="10"/>
        <v/>
      </c>
    </row>
    <row r="277" spans="1:11" ht="29">
      <c r="A277" s="31" t="s">
        <v>643</v>
      </c>
      <c r="B277" s="15" t="s">
        <v>797</v>
      </c>
      <c r="C277" s="1" t="s">
        <v>824</v>
      </c>
      <c r="D277" s="15" t="s">
        <v>16</v>
      </c>
      <c r="E277" s="26">
        <v>57.04</v>
      </c>
      <c r="F277" s="48">
        <v>63.38</v>
      </c>
      <c r="G277" s="58">
        <v>134</v>
      </c>
      <c r="H277" s="27">
        <f t="shared" si="9"/>
        <v>7643.36</v>
      </c>
      <c r="I277" s="11" t="s">
        <v>825</v>
      </c>
      <c r="J277" s="15" t="s">
        <v>1008</v>
      </c>
      <c r="K277" s="59" t="str">
        <f t="shared" si="10"/>
        <v/>
      </c>
    </row>
    <row r="278" spans="1:11" ht="43.5">
      <c r="A278" s="31" t="s">
        <v>645</v>
      </c>
      <c r="B278" s="15" t="s">
        <v>826</v>
      </c>
      <c r="C278" s="1" t="s">
        <v>827</v>
      </c>
      <c r="D278" s="15" t="s">
        <v>16</v>
      </c>
      <c r="E278" s="26">
        <v>3770</v>
      </c>
      <c r="F278" s="48">
        <v>3802.5</v>
      </c>
      <c r="G278" s="58">
        <v>0.5</v>
      </c>
      <c r="H278" s="27">
        <f t="shared" si="9"/>
        <v>1885</v>
      </c>
      <c r="I278" s="11" t="s">
        <v>828</v>
      </c>
      <c r="J278" s="15" t="s">
        <v>1008</v>
      </c>
      <c r="K278" s="59" t="str">
        <f t="shared" si="10"/>
        <v/>
      </c>
    </row>
    <row r="279" spans="1:11" ht="58">
      <c r="A279" s="31" t="s">
        <v>648</v>
      </c>
      <c r="B279" s="15" t="s">
        <v>829</v>
      </c>
      <c r="C279" s="1" t="s">
        <v>830</v>
      </c>
      <c r="D279" s="15" t="s">
        <v>111</v>
      </c>
      <c r="E279" s="26">
        <v>1131</v>
      </c>
      <c r="F279" s="48">
        <v>1140.75</v>
      </c>
      <c r="G279" s="58">
        <v>0.5</v>
      </c>
      <c r="H279" s="27">
        <f t="shared" ref="H279:H286" si="11">E279*G279</f>
        <v>565.5</v>
      </c>
      <c r="I279" s="11" t="s">
        <v>831</v>
      </c>
      <c r="J279" s="15" t="s">
        <v>1008</v>
      </c>
      <c r="K279" s="59" t="str">
        <f t="shared" si="10"/>
        <v/>
      </c>
    </row>
    <row r="280" spans="1:11" ht="29">
      <c r="A280" s="31" t="s">
        <v>650</v>
      </c>
      <c r="B280" s="15" t="s">
        <v>313</v>
      </c>
      <c r="C280" s="1" t="s">
        <v>832</v>
      </c>
      <c r="D280" s="15" t="s">
        <v>111</v>
      </c>
      <c r="E280" s="26">
        <v>4290</v>
      </c>
      <c r="F280" s="48">
        <v>4309.5</v>
      </c>
      <c r="G280" s="58">
        <v>0.67</v>
      </c>
      <c r="H280" s="27">
        <f t="shared" si="11"/>
        <v>2874.3</v>
      </c>
      <c r="I280" s="11" t="s">
        <v>833</v>
      </c>
      <c r="J280" s="15" t="s">
        <v>1008</v>
      </c>
      <c r="K280" s="59" t="str">
        <f t="shared" si="10"/>
        <v/>
      </c>
    </row>
    <row r="281" spans="1:11" ht="29">
      <c r="A281" s="31" t="s">
        <v>652</v>
      </c>
      <c r="B281" s="15" t="s">
        <v>313</v>
      </c>
      <c r="C281" s="1" t="s">
        <v>834</v>
      </c>
      <c r="D281" s="15" t="s">
        <v>111</v>
      </c>
      <c r="E281" s="26">
        <v>1235</v>
      </c>
      <c r="F281" s="48">
        <v>1267.5</v>
      </c>
      <c r="G281" s="58">
        <v>0.5</v>
      </c>
      <c r="H281" s="27">
        <f t="shared" si="11"/>
        <v>617.5</v>
      </c>
      <c r="I281" s="11" t="s">
        <v>835</v>
      </c>
      <c r="J281" s="15" t="s">
        <v>1008</v>
      </c>
      <c r="K281" s="59" t="str">
        <f t="shared" si="10"/>
        <v/>
      </c>
    </row>
    <row r="282" spans="1:11" ht="29">
      <c r="A282" s="31" t="s">
        <v>654</v>
      </c>
      <c r="B282" s="15" t="s">
        <v>313</v>
      </c>
      <c r="C282" s="1" t="s">
        <v>836</v>
      </c>
      <c r="D282" s="15" t="s">
        <v>111</v>
      </c>
      <c r="E282" s="26">
        <v>1235</v>
      </c>
      <c r="F282" s="48">
        <v>1267.5</v>
      </c>
      <c r="G282" s="58">
        <v>0.5</v>
      </c>
      <c r="H282" s="27">
        <f t="shared" si="11"/>
        <v>617.5</v>
      </c>
      <c r="I282" s="11" t="s">
        <v>837</v>
      </c>
      <c r="J282" s="15" t="s">
        <v>1008</v>
      </c>
      <c r="K282" s="59" t="str">
        <f t="shared" si="10"/>
        <v/>
      </c>
    </row>
    <row r="283" spans="1:11" ht="72.5">
      <c r="A283" s="51" t="s">
        <v>657</v>
      </c>
      <c r="B283" s="15" t="s">
        <v>14</v>
      </c>
      <c r="C283" s="1" t="s">
        <v>838</v>
      </c>
      <c r="D283" s="15" t="s">
        <v>16</v>
      </c>
      <c r="E283" s="26">
        <v>169</v>
      </c>
      <c r="F283" s="48">
        <v>175.5</v>
      </c>
      <c r="G283" s="58">
        <v>0.5</v>
      </c>
      <c r="H283" s="27">
        <f t="shared" si="11"/>
        <v>84.5</v>
      </c>
      <c r="I283" s="11" t="s">
        <v>839</v>
      </c>
      <c r="J283" s="15" t="s">
        <v>1008</v>
      </c>
      <c r="K283" s="59" t="str">
        <f t="shared" si="10"/>
        <v/>
      </c>
    </row>
    <row r="284" spans="1:11" ht="72.5">
      <c r="A284" s="31" t="s">
        <v>659</v>
      </c>
      <c r="B284" s="15" t="s">
        <v>14</v>
      </c>
      <c r="C284" s="1" t="s">
        <v>840</v>
      </c>
      <c r="D284" s="15" t="s">
        <v>16</v>
      </c>
      <c r="E284" s="26">
        <v>351</v>
      </c>
      <c r="F284" s="48">
        <v>351</v>
      </c>
      <c r="G284" s="58">
        <v>1</v>
      </c>
      <c r="H284" s="27">
        <f t="shared" si="11"/>
        <v>351</v>
      </c>
      <c r="I284" s="11" t="s">
        <v>839</v>
      </c>
      <c r="J284" s="15" t="s">
        <v>1008</v>
      </c>
      <c r="K284" s="59" t="str">
        <f t="shared" si="10"/>
        <v/>
      </c>
    </row>
    <row r="285" spans="1:11" ht="159.5">
      <c r="A285" s="31" t="s">
        <v>661</v>
      </c>
      <c r="B285" s="15" t="s">
        <v>400</v>
      </c>
      <c r="C285" s="1" t="s">
        <v>841</v>
      </c>
      <c r="D285" s="15" t="s">
        <v>16</v>
      </c>
      <c r="E285" s="26">
        <v>975</v>
      </c>
      <c r="F285" s="48">
        <v>1014</v>
      </c>
      <c r="G285" s="58">
        <v>0.5</v>
      </c>
      <c r="H285" s="27">
        <f t="shared" si="11"/>
        <v>487.5</v>
      </c>
      <c r="I285" s="11" t="s">
        <v>842</v>
      </c>
      <c r="J285" s="15" t="s">
        <v>1008</v>
      </c>
      <c r="K285" s="59" t="str">
        <f t="shared" si="10"/>
        <v/>
      </c>
    </row>
    <row r="286" spans="1:11" ht="159.5">
      <c r="A286" s="51" t="s">
        <v>664</v>
      </c>
      <c r="B286" s="33" t="s">
        <v>400</v>
      </c>
      <c r="C286" s="50" t="s">
        <v>843</v>
      </c>
      <c r="D286" s="33" t="s">
        <v>16</v>
      </c>
      <c r="E286" s="26">
        <v>2340</v>
      </c>
      <c r="F286" s="48">
        <v>2437.5</v>
      </c>
      <c r="G286" s="58">
        <v>1</v>
      </c>
      <c r="H286" s="27">
        <f t="shared" si="11"/>
        <v>2340</v>
      </c>
      <c r="I286" s="32" t="s">
        <v>842</v>
      </c>
      <c r="J286" s="15" t="s">
        <v>1008</v>
      </c>
      <c r="K286" s="59" t="str">
        <f t="shared" si="10"/>
        <v/>
      </c>
    </row>
    <row r="287" spans="1:11" ht="101.5">
      <c r="A287" s="60" t="s">
        <v>666</v>
      </c>
      <c r="B287" s="33" t="s">
        <v>313</v>
      </c>
      <c r="C287" s="50" t="s">
        <v>844</v>
      </c>
      <c r="D287" s="33" t="s">
        <v>111</v>
      </c>
      <c r="E287" s="61">
        <v>1170</v>
      </c>
      <c r="F287" s="62">
        <v>1218.75</v>
      </c>
      <c r="G287" s="63">
        <v>1</v>
      </c>
      <c r="H287" s="64">
        <f>E287*G287</f>
        <v>1170</v>
      </c>
      <c r="I287" s="32" t="s">
        <v>845</v>
      </c>
      <c r="J287" s="15" t="s">
        <v>1008</v>
      </c>
      <c r="K287" s="59" t="str">
        <f t="shared" si="10"/>
        <v/>
      </c>
    </row>
    <row r="288" spans="1:11" s="8" customFormat="1" ht="18.75" customHeight="1">
      <c r="A288" s="30"/>
      <c r="B288" s="54" t="s">
        <v>1002</v>
      </c>
      <c r="C288" s="38"/>
      <c r="D288" s="40"/>
      <c r="E288" s="40"/>
      <c r="F288" s="40"/>
      <c r="G288" s="40"/>
      <c r="H288" s="42"/>
      <c r="I288" s="40"/>
      <c r="J288" s="41"/>
      <c r="K288" s="59" t="str">
        <f t="shared" si="10"/>
        <v/>
      </c>
    </row>
    <row r="289" spans="1:11" ht="16">
      <c r="A289" s="65" t="s">
        <v>846</v>
      </c>
      <c r="B289" s="66" t="s">
        <v>46</v>
      </c>
      <c r="C289" s="67" t="s">
        <v>110</v>
      </c>
      <c r="D289" s="66" t="s">
        <v>111</v>
      </c>
      <c r="E289" s="26">
        <v>250</v>
      </c>
      <c r="F289" s="68">
        <v>260</v>
      </c>
      <c r="G289" s="24">
        <v>1</v>
      </c>
      <c r="H289" s="27">
        <f t="shared" ref="H289:H290" si="12">E289*G289</f>
        <v>250</v>
      </c>
      <c r="I289" s="28" t="s">
        <v>112</v>
      </c>
      <c r="J289" s="52" t="s">
        <v>1004</v>
      </c>
      <c r="K289" s="59" t="str">
        <f t="shared" si="10"/>
        <v/>
      </c>
    </row>
    <row r="290" spans="1:11" ht="16">
      <c r="A290" s="31" t="s">
        <v>847</v>
      </c>
      <c r="B290" s="15" t="s">
        <v>46</v>
      </c>
      <c r="C290" s="1" t="s">
        <v>114</v>
      </c>
      <c r="D290" s="15" t="s">
        <v>16</v>
      </c>
      <c r="E290" s="26">
        <v>156</v>
      </c>
      <c r="F290" s="48">
        <v>166.4</v>
      </c>
      <c r="G290" s="10">
        <v>4</v>
      </c>
      <c r="H290" s="34">
        <f t="shared" si="12"/>
        <v>624</v>
      </c>
      <c r="I290" s="11" t="s">
        <v>115</v>
      </c>
      <c r="J290" s="52" t="s">
        <v>1004</v>
      </c>
      <c r="K290" s="59" t="str">
        <f t="shared" si="10"/>
        <v/>
      </c>
    </row>
    <row r="291" spans="1:11" ht="29">
      <c r="A291" s="31" t="s">
        <v>848</v>
      </c>
      <c r="B291" s="15" t="s">
        <v>133</v>
      </c>
      <c r="C291" s="1" t="s">
        <v>166</v>
      </c>
      <c r="D291" s="15" t="s">
        <v>111</v>
      </c>
      <c r="E291" s="26">
        <v>300</v>
      </c>
      <c r="F291" s="48">
        <v>338</v>
      </c>
      <c r="G291" s="10">
        <v>0.5</v>
      </c>
      <c r="H291" s="34">
        <f t="shared" ref="H291:H340" si="13">E291*G291</f>
        <v>150</v>
      </c>
      <c r="I291" s="11" t="s">
        <v>167</v>
      </c>
      <c r="J291" s="52" t="s">
        <v>1004</v>
      </c>
      <c r="K291" s="59" t="str">
        <f t="shared" si="10"/>
        <v/>
      </c>
    </row>
    <row r="292" spans="1:11" ht="29">
      <c r="A292" s="31" t="s">
        <v>849</v>
      </c>
      <c r="B292" s="15" t="s">
        <v>133</v>
      </c>
      <c r="C292" s="1" t="s">
        <v>169</v>
      </c>
      <c r="D292" s="15" t="s">
        <v>16</v>
      </c>
      <c r="E292" s="26">
        <v>200</v>
      </c>
      <c r="F292" s="48">
        <v>208</v>
      </c>
      <c r="G292" s="10">
        <v>1</v>
      </c>
      <c r="H292" s="34">
        <f t="shared" si="13"/>
        <v>200</v>
      </c>
      <c r="I292" s="11" t="s">
        <v>170</v>
      </c>
      <c r="J292" s="52" t="s">
        <v>1004</v>
      </c>
      <c r="K292" s="59" t="str">
        <f t="shared" si="10"/>
        <v/>
      </c>
    </row>
    <row r="293" spans="1:11" ht="29">
      <c r="A293" s="31" t="s">
        <v>850</v>
      </c>
      <c r="B293" s="15" t="s">
        <v>172</v>
      </c>
      <c r="C293" s="1" t="s">
        <v>173</v>
      </c>
      <c r="D293" s="15" t="s">
        <v>16</v>
      </c>
      <c r="E293" s="26">
        <v>21.25</v>
      </c>
      <c r="F293" s="48">
        <v>25.6</v>
      </c>
      <c r="G293" s="10">
        <v>3</v>
      </c>
      <c r="H293" s="34">
        <f t="shared" si="13"/>
        <v>63.75</v>
      </c>
      <c r="I293" s="11" t="s">
        <v>174</v>
      </c>
      <c r="J293" s="52" t="s">
        <v>1004</v>
      </c>
      <c r="K293" s="59" t="str">
        <f t="shared" si="10"/>
        <v/>
      </c>
    </row>
    <row r="294" spans="1:11" ht="58">
      <c r="A294" s="31" t="s">
        <v>851</v>
      </c>
      <c r="B294" s="15" t="s">
        <v>172</v>
      </c>
      <c r="C294" s="1" t="s">
        <v>176</v>
      </c>
      <c r="D294" s="15" t="s">
        <v>16</v>
      </c>
      <c r="E294" s="26">
        <v>38</v>
      </c>
      <c r="F294" s="48">
        <v>44.199999999999996</v>
      </c>
      <c r="G294" s="10">
        <v>6</v>
      </c>
      <c r="H294" s="34">
        <f t="shared" si="13"/>
        <v>228</v>
      </c>
      <c r="I294" s="11" t="s">
        <v>177</v>
      </c>
      <c r="J294" s="52" t="s">
        <v>1004</v>
      </c>
      <c r="K294" s="59" t="str">
        <f t="shared" si="10"/>
        <v/>
      </c>
    </row>
    <row r="295" spans="1:11" ht="16">
      <c r="A295" s="31" t="s">
        <v>852</v>
      </c>
      <c r="B295" s="15" t="s">
        <v>172</v>
      </c>
      <c r="C295" s="1" t="s">
        <v>179</v>
      </c>
      <c r="D295" s="15" t="s">
        <v>180</v>
      </c>
      <c r="E295" s="26">
        <v>55</v>
      </c>
      <c r="F295" s="48">
        <v>62.919999999999995</v>
      </c>
      <c r="G295" s="10">
        <v>6</v>
      </c>
      <c r="H295" s="34">
        <f t="shared" si="13"/>
        <v>330</v>
      </c>
      <c r="I295" s="11" t="s">
        <v>181</v>
      </c>
      <c r="J295" s="52" t="s">
        <v>1004</v>
      </c>
      <c r="K295" s="59" t="str">
        <f t="shared" si="10"/>
        <v/>
      </c>
    </row>
    <row r="296" spans="1:11" ht="29">
      <c r="A296" s="31" t="s">
        <v>853</v>
      </c>
      <c r="B296" s="15" t="s">
        <v>172</v>
      </c>
      <c r="C296" s="1" t="s">
        <v>183</v>
      </c>
      <c r="D296" s="15" t="s">
        <v>184</v>
      </c>
      <c r="E296" s="26">
        <v>200</v>
      </c>
      <c r="F296" s="48">
        <v>244.4</v>
      </c>
      <c r="G296" s="10">
        <v>33</v>
      </c>
      <c r="H296" s="34">
        <f t="shared" si="13"/>
        <v>6600</v>
      </c>
      <c r="I296" s="11" t="s">
        <v>185</v>
      </c>
      <c r="J296" s="52" t="s">
        <v>1004</v>
      </c>
      <c r="K296" s="59" t="str">
        <f t="shared" si="10"/>
        <v/>
      </c>
    </row>
    <row r="297" spans="1:11" ht="29">
      <c r="A297" s="31" t="s">
        <v>854</v>
      </c>
      <c r="B297" s="15" t="s">
        <v>172</v>
      </c>
      <c r="C297" s="1" t="s">
        <v>187</v>
      </c>
      <c r="D297" s="15" t="s">
        <v>16</v>
      </c>
      <c r="E297" s="26">
        <v>12.43</v>
      </c>
      <c r="F297" s="48">
        <v>13.26</v>
      </c>
      <c r="G297" s="10">
        <v>77</v>
      </c>
      <c r="H297" s="34">
        <f t="shared" si="13"/>
        <v>957.11</v>
      </c>
      <c r="I297" s="11" t="s">
        <v>188</v>
      </c>
      <c r="J297" s="52" t="s">
        <v>1004</v>
      </c>
      <c r="K297" s="59" t="str">
        <f t="shared" si="10"/>
        <v/>
      </c>
    </row>
    <row r="298" spans="1:11" ht="72.5">
      <c r="A298" s="31" t="s">
        <v>855</v>
      </c>
      <c r="B298" s="15" t="s">
        <v>172</v>
      </c>
      <c r="C298" s="1" t="s">
        <v>190</v>
      </c>
      <c r="D298" s="15" t="s">
        <v>16</v>
      </c>
      <c r="E298" s="26">
        <v>600</v>
      </c>
      <c r="F298" s="48">
        <v>676</v>
      </c>
      <c r="G298" s="10">
        <v>10</v>
      </c>
      <c r="H298" s="34">
        <f t="shared" si="13"/>
        <v>6000</v>
      </c>
      <c r="I298" s="11" t="s">
        <v>191</v>
      </c>
      <c r="J298" s="52" t="s">
        <v>1005</v>
      </c>
      <c r="K298" s="59" t="str">
        <f t="shared" si="10"/>
        <v/>
      </c>
    </row>
    <row r="299" spans="1:11" ht="101.5">
      <c r="A299" s="31" t="s">
        <v>856</v>
      </c>
      <c r="B299" s="15" t="s">
        <v>172</v>
      </c>
      <c r="C299" s="1" t="s">
        <v>193</v>
      </c>
      <c r="D299" s="15" t="s">
        <v>16</v>
      </c>
      <c r="E299" s="26">
        <v>500</v>
      </c>
      <c r="F299" s="48">
        <v>546</v>
      </c>
      <c r="G299" s="10">
        <v>13</v>
      </c>
      <c r="H299" s="34">
        <f t="shared" si="13"/>
        <v>6500</v>
      </c>
      <c r="I299" s="11" t="s">
        <v>194</v>
      </c>
      <c r="J299" s="52" t="s">
        <v>1005</v>
      </c>
      <c r="K299" s="59" t="str">
        <f t="shared" si="10"/>
        <v/>
      </c>
    </row>
    <row r="300" spans="1:11" ht="43.5">
      <c r="A300" s="31" t="s">
        <v>857</v>
      </c>
      <c r="B300" s="15" t="s">
        <v>172</v>
      </c>
      <c r="C300" s="1" t="s">
        <v>924</v>
      </c>
      <c r="D300" s="15" t="s">
        <v>16</v>
      </c>
      <c r="E300" s="26">
        <v>693.33</v>
      </c>
      <c r="F300" s="48">
        <v>693.33</v>
      </c>
      <c r="G300" s="10">
        <v>157</v>
      </c>
      <c r="H300" s="34">
        <f t="shared" si="13"/>
        <v>108852.81000000001</v>
      </c>
      <c r="I300" s="11" t="s">
        <v>925</v>
      </c>
      <c r="J300" s="52" t="s">
        <v>1005</v>
      </c>
      <c r="K300" s="59" t="str">
        <f t="shared" si="10"/>
        <v/>
      </c>
    </row>
    <row r="301" spans="1:11" ht="43.5">
      <c r="A301" s="31" t="s">
        <v>858</v>
      </c>
      <c r="B301" s="15" t="s">
        <v>196</v>
      </c>
      <c r="C301" s="14" t="s">
        <v>197</v>
      </c>
      <c r="D301" s="15" t="s">
        <v>16</v>
      </c>
      <c r="E301" s="26">
        <v>300</v>
      </c>
      <c r="F301" s="48">
        <v>353.6</v>
      </c>
      <c r="G301" s="10">
        <v>3</v>
      </c>
      <c r="H301" s="34">
        <f t="shared" si="13"/>
        <v>900</v>
      </c>
      <c r="I301" s="11" t="s">
        <v>198</v>
      </c>
      <c r="J301" s="52" t="s">
        <v>1005</v>
      </c>
      <c r="K301" s="59" t="str">
        <f t="shared" si="10"/>
        <v/>
      </c>
    </row>
    <row r="302" spans="1:11" ht="43.5">
      <c r="A302" s="31" t="s">
        <v>859</v>
      </c>
      <c r="B302" s="15" t="s">
        <v>196</v>
      </c>
      <c r="C302" s="14" t="s">
        <v>200</v>
      </c>
      <c r="D302" s="15" t="s">
        <v>16</v>
      </c>
      <c r="E302" s="26">
        <v>330</v>
      </c>
      <c r="F302" s="48">
        <v>397.8</v>
      </c>
      <c r="G302" s="10">
        <v>0.25</v>
      </c>
      <c r="H302" s="34">
        <f t="shared" si="13"/>
        <v>82.5</v>
      </c>
      <c r="I302" s="11" t="s">
        <v>201</v>
      </c>
      <c r="J302" s="52" t="s">
        <v>1005</v>
      </c>
      <c r="K302" s="59" t="str">
        <f t="shared" si="10"/>
        <v/>
      </c>
    </row>
    <row r="303" spans="1:11" ht="43.5">
      <c r="A303" s="31" t="s">
        <v>860</v>
      </c>
      <c r="B303" s="15" t="s">
        <v>196</v>
      </c>
      <c r="C303" s="14" t="s">
        <v>203</v>
      </c>
      <c r="D303" s="15" t="s">
        <v>16</v>
      </c>
      <c r="E303" s="26">
        <v>200</v>
      </c>
      <c r="F303" s="48">
        <v>212.16</v>
      </c>
      <c r="G303" s="10">
        <v>15</v>
      </c>
      <c r="H303" s="34">
        <f t="shared" si="13"/>
        <v>3000</v>
      </c>
      <c r="I303" s="11" t="s">
        <v>204</v>
      </c>
      <c r="J303" s="52" t="s">
        <v>1005</v>
      </c>
      <c r="K303" s="59" t="str">
        <f t="shared" si="10"/>
        <v/>
      </c>
    </row>
    <row r="304" spans="1:11" ht="43.5">
      <c r="A304" s="31" t="s">
        <v>861</v>
      </c>
      <c r="B304" s="15" t="s">
        <v>196</v>
      </c>
      <c r="C304" s="14" t="s">
        <v>206</v>
      </c>
      <c r="D304" s="15" t="s">
        <v>16</v>
      </c>
      <c r="E304" s="26">
        <v>200</v>
      </c>
      <c r="F304" s="48">
        <v>221</v>
      </c>
      <c r="G304" s="10">
        <v>3</v>
      </c>
      <c r="H304" s="34">
        <f t="shared" si="13"/>
        <v>600</v>
      </c>
      <c r="I304" s="11" t="s">
        <v>207</v>
      </c>
      <c r="J304" s="52" t="s">
        <v>1005</v>
      </c>
      <c r="K304" s="59" t="str">
        <f t="shared" si="10"/>
        <v/>
      </c>
    </row>
    <row r="305" spans="1:11" ht="43.5">
      <c r="A305" s="31" t="s">
        <v>862</v>
      </c>
      <c r="B305" s="15" t="s">
        <v>196</v>
      </c>
      <c r="C305" s="14" t="s">
        <v>209</v>
      </c>
      <c r="D305" s="15" t="s">
        <v>16</v>
      </c>
      <c r="E305" s="26">
        <v>200</v>
      </c>
      <c r="F305" s="48">
        <v>232.27</v>
      </c>
      <c r="G305" s="10">
        <v>5</v>
      </c>
      <c r="H305" s="34">
        <f t="shared" si="13"/>
        <v>1000</v>
      </c>
      <c r="I305" s="11" t="s">
        <v>210</v>
      </c>
      <c r="J305" s="52" t="s">
        <v>1005</v>
      </c>
      <c r="K305" s="59" t="str">
        <f t="shared" si="10"/>
        <v/>
      </c>
    </row>
    <row r="306" spans="1:11" ht="43.5">
      <c r="A306" s="31" t="s">
        <v>863</v>
      </c>
      <c r="B306" s="15" t="s">
        <v>196</v>
      </c>
      <c r="C306" s="14" t="s">
        <v>212</v>
      </c>
      <c r="D306" s="15" t="s">
        <v>16</v>
      </c>
      <c r="E306" s="26">
        <v>220</v>
      </c>
      <c r="F306" s="48">
        <v>260</v>
      </c>
      <c r="G306" s="10">
        <v>0.25</v>
      </c>
      <c r="H306" s="34">
        <f t="shared" si="13"/>
        <v>55</v>
      </c>
      <c r="I306" s="11" t="s">
        <v>213</v>
      </c>
      <c r="J306" s="52" t="s">
        <v>1005</v>
      </c>
      <c r="K306" s="59" t="str">
        <f t="shared" si="10"/>
        <v/>
      </c>
    </row>
    <row r="307" spans="1:11" ht="43.5">
      <c r="A307" s="31" t="s">
        <v>864</v>
      </c>
      <c r="B307" s="15" t="s">
        <v>196</v>
      </c>
      <c r="C307" s="14" t="s">
        <v>215</v>
      </c>
      <c r="D307" s="15" t="s">
        <v>16</v>
      </c>
      <c r="E307" s="26">
        <v>936</v>
      </c>
      <c r="F307" s="48">
        <v>936</v>
      </c>
      <c r="G307" s="10">
        <v>93</v>
      </c>
      <c r="H307" s="34">
        <f t="shared" si="13"/>
        <v>87048</v>
      </c>
      <c r="I307" s="11" t="s">
        <v>216</v>
      </c>
      <c r="J307" s="52" t="s">
        <v>1005</v>
      </c>
      <c r="K307" s="59" t="str">
        <f t="shared" si="10"/>
        <v/>
      </c>
    </row>
    <row r="308" spans="1:11" ht="43.5">
      <c r="A308" s="31" t="s">
        <v>865</v>
      </c>
      <c r="B308" s="15" t="s">
        <v>196</v>
      </c>
      <c r="C308" s="14" t="s">
        <v>218</v>
      </c>
      <c r="D308" s="15" t="s">
        <v>16</v>
      </c>
      <c r="E308" s="26">
        <v>849.33</v>
      </c>
      <c r="F308" s="48">
        <v>849.33</v>
      </c>
      <c r="G308" s="10">
        <v>13</v>
      </c>
      <c r="H308" s="34">
        <f t="shared" si="13"/>
        <v>11041.29</v>
      </c>
      <c r="I308" s="11" t="s">
        <v>219</v>
      </c>
      <c r="J308" s="52" t="s">
        <v>1005</v>
      </c>
      <c r="K308" s="59" t="str">
        <f t="shared" si="10"/>
        <v/>
      </c>
    </row>
    <row r="309" spans="1:11" ht="43.5">
      <c r="A309" s="31" t="s">
        <v>866</v>
      </c>
      <c r="B309" s="15" t="s">
        <v>172</v>
      </c>
      <c r="C309" s="14" t="s">
        <v>221</v>
      </c>
      <c r="D309" s="15" t="s">
        <v>62</v>
      </c>
      <c r="E309" s="26">
        <v>4200</v>
      </c>
      <c r="F309" s="48">
        <v>4992</v>
      </c>
      <c r="G309" s="10">
        <v>0.2</v>
      </c>
      <c r="H309" s="34">
        <f t="shared" si="13"/>
        <v>840</v>
      </c>
      <c r="I309" s="11" t="s">
        <v>222</v>
      </c>
      <c r="J309" s="52" t="s">
        <v>1005</v>
      </c>
      <c r="K309" s="59" t="str">
        <f t="shared" si="10"/>
        <v/>
      </c>
    </row>
    <row r="310" spans="1:11" ht="43.5">
      <c r="A310" s="31" t="s">
        <v>867</v>
      </c>
      <c r="B310" s="15" t="s">
        <v>172</v>
      </c>
      <c r="C310" s="14" t="s">
        <v>224</v>
      </c>
      <c r="D310" s="15" t="s">
        <v>62</v>
      </c>
      <c r="E310" s="26">
        <v>4900</v>
      </c>
      <c r="F310" s="48">
        <v>5928</v>
      </c>
      <c r="G310" s="10">
        <v>0.2</v>
      </c>
      <c r="H310" s="34">
        <f t="shared" si="13"/>
        <v>980</v>
      </c>
      <c r="I310" s="11" t="s">
        <v>225</v>
      </c>
      <c r="J310" s="52" t="s">
        <v>1005</v>
      </c>
      <c r="K310" s="59" t="str">
        <f t="shared" si="10"/>
        <v/>
      </c>
    </row>
    <row r="311" spans="1:11" ht="29">
      <c r="A311" s="31" t="s">
        <v>868</v>
      </c>
      <c r="B311" s="15" t="s">
        <v>172</v>
      </c>
      <c r="C311" s="14" t="s">
        <v>227</v>
      </c>
      <c r="D311" s="15" t="s">
        <v>62</v>
      </c>
      <c r="E311" s="26">
        <v>4200</v>
      </c>
      <c r="F311" s="48">
        <v>4992</v>
      </c>
      <c r="G311" s="10">
        <v>0.2</v>
      </c>
      <c r="H311" s="34">
        <f t="shared" si="13"/>
        <v>840</v>
      </c>
      <c r="I311" s="11" t="s">
        <v>228</v>
      </c>
      <c r="J311" s="52" t="s">
        <v>1005</v>
      </c>
      <c r="K311" s="59" t="str">
        <f t="shared" si="10"/>
        <v/>
      </c>
    </row>
    <row r="312" spans="1:11" ht="29">
      <c r="A312" s="31" t="s">
        <v>869</v>
      </c>
      <c r="B312" s="15" t="s">
        <v>172</v>
      </c>
      <c r="C312" s="14" t="s">
        <v>230</v>
      </c>
      <c r="D312" s="15" t="s">
        <v>62</v>
      </c>
      <c r="E312" s="26">
        <v>4900</v>
      </c>
      <c r="F312" s="48">
        <v>5928</v>
      </c>
      <c r="G312" s="10">
        <v>0.2</v>
      </c>
      <c r="H312" s="34">
        <f t="shared" si="13"/>
        <v>980</v>
      </c>
      <c r="I312" s="11" t="s">
        <v>231</v>
      </c>
      <c r="J312" s="52" t="s">
        <v>1005</v>
      </c>
      <c r="K312" s="59" t="str">
        <f t="shared" si="10"/>
        <v/>
      </c>
    </row>
    <row r="313" spans="1:11" ht="29">
      <c r="A313" s="31" t="s">
        <v>870</v>
      </c>
      <c r="B313" s="15" t="s">
        <v>172</v>
      </c>
      <c r="C313" s="14" t="s">
        <v>233</v>
      </c>
      <c r="D313" s="15" t="s">
        <v>62</v>
      </c>
      <c r="E313" s="26">
        <v>3995</v>
      </c>
      <c r="F313" s="48">
        <v>4992</v>
      </c>
      <c r="G313" s="10">
        <v>0.2</v>
      </c>
      <c r="H313" s="34">
        <f t="shared" si="13"/>
        <v>799</v>
      </c>
      <c r="I313" s="11" t="s">
        <v>234</v>
      </c>
      <c r="J313" s="52" t="s">
        <v>1005</v>
      </c>
      <c r="K313" s="59" t="str">
        <f t="shared" si="10"/>
        <v/>
      </c>
    </row>
    <row r="314" spans="1:11" ht="29">
      <c r="A314" s="31" t="s">
        <v>871</v>
      </c>
      <c r="B314" s="15" t="s">
        <v>172</v>
      </c>
      <c r="C314" s="14" t="s">
        <v>236</v>
      </c>
      <c r="D314" s="15" t="s">
        <v>62</v>
      </c>
      <c r="E314" s="26">
        <v>4750</v>
      </c>
      <c r="F314" s="48">
        <v>5928</v>
      </c>
      <c r="G314" s="10">
        <v>0.2</v>
      </c>
      <c r="H314" s="34">
        <f t="shared" si="13"/>
        <v>950</v>
      </c>
      <c r="I314" s="11" t="s">
        <v>237</v>
      </c>
      <c r="J314" s="52" t="s">
        <v>1005</v>
      </c>
      <c r="K314" s="59" t="str">
        <f t="shared" si="10"/>
        <v/>
      </c>
    </row>
    <row r="315" spans="1:11" ht="58">
      <c r="A315" s="31" t="s">
        <v>872</v>
      </c>
      <c r="B315" s="15" t="s">
        <v>172</v>
      </c>
      <c r="C315" s="14" t="s">
        <v>239</v>
      </c>
      <c r="D315" s="15" t="s">
        <v>62</v>
      </c>
      <c r="E315" s="26">
        <v>16640</v>
      </c>
      <c r="F315" s="48">
        <v>16640</v>
      </c>
      <c r="G315" s="10">
        <v>0.38</v>
      </c>
      <c r="H315" s="34">
        <f t="shared" si="13"/>
        <v>6323.2</v>
      </c>
      <c r="I315" s="11" t="s">
        <v>240</v>
      </c>
      <c r="J315" s="52" t="s">
        <v>1005</v>
      </c>
      <c r="K315" s="59" t="str">
        <f t="shared" si="10"/>
        <v/>
      </c>
    </row>
    <row r="316" spans="1:11" ht="58">
      <c r="A316" s="31" t="s">
        <v>873</v>
      </c>
      <c r="B316" s="15" t="s">
        <v>172</v>
      </c>
      <c r="C316" s="14" t="s">
        <v>242</v>
      </c>
      <c r="D316" s="15" t="s">
        <v>62</v>
      </c>
      <c r="E316" s="26">
        <v>18373.330000000002</v>
      </c>
      <c r="F316" s="48">
        <v>18373.330000000002</v>
      </c>
      <c r="G316" s="10">
        <v>0.2</v>
      </c>
      <c r="H316" s="34">
        <f t="shared" si="13"/>
        <v>3674.6660000000006</v>
      </c>
      <c r="I316" s="11" t="s">
        <v>243</v>
      </c>
      <c r="J316" s="52" t="s">
        <v>1005</v>
      </c>
      <c r="K316" s="59" t="str">
        <f t="shared" si="10"/>
        <v/>
      </c>
    </row>
    <row r="317" spans="1:11" ht="72.5">
      <c r="A317" s="31" t="s">
        <v>874</v>
      </c>
      <c r="B317" s="15" t="s">
        <v>172</v>
      </c>
      <c r="C317" s="14" t="s">
        <v>245</v>
      </c>
      <c r="D317" s="15" t="s">
        <v>62</v>
      </c>
      <c r="E317" s="26">
        <v>16640</v>
      </c>
      <c r="F317" s="48">
        <v>16640</v>
      </c>
      <c r="G317" s="10">
        <v>0.2</v>
      </c>
      <c r="H317" s="34">
        <f t="shared" si="13"/>
        <v>3328</v>
      </c>
      <c r="I317" s="11" t="s">
        <v>943</v>
      </c>
      <c r="J317" s="52" t="s">
        <v>1005</v>
      </c>
      <c r="K317" s="59" t="str">
        <f t="shared" si="10"/>
        <v/>
      </c>
    </row>
    <row r="318" spans="1:11" ht="72.5">
      <c r="A318" s="31" t="s">
        <v>875</v>
      </c>
      <c r="B318" s="15" t="s">
        <v>172</v>
      </c>
      <c r="C318" s="14" t="s">
        <v>248</v>
      </c>
      <c r="D318" s="15" t="s">
        <v>62</v>
      </c>
      <c r="E318" s="26">
        <v>18373.330000000002</v>
      </c>
      <c r="F318" s="48">
        <v>18373.330000000002</v>
      </c>
      <c r="G318" s="10">
        <v>0.2</v>
      </c>
      <c r="H318" s="34">
        <f t="shared" si="13"/>
        <v>3674.6660000000006</v>
      </c>
      <c r="I318" s="11" t="s">
        <v>945</v>
      </c>
      <c r="J318" s="52" t="s">
        <v>1005</v>
      </c>
      <c r="K318" s="59" t="str">
        <f t="shared" si="10"/>
        <v/>
      </c>
    </row>
    <row r="319" spans="1:11" ht="58">
      <c r="A319" s="31" t="s">
        <v>876</v>
      </c>
      <c r="B319" s="15" t="s">
        <v>172</v>
      </c>
      <c r="C319" s="14" t="s">
        <v>251</v>
      </c>
      <c r="D319" s="15" t="s">
        <v>252</v>
      </c>
      <c r="E319" s="26">
        <v>39</v>
      </c>
      <c r="F319" s="48">
        <v>41.6</v>
      </c>
      <c r="G319" s="10">
        <v>26</v>
      </c>
      <c r="H319" s="34">
        <f t="shared" si="13"/>
        <v>1014</v>
      </c>
      <c r="I319" s="11" t="s">
        <v>253</v>
      </c>
      <c r="J319" s="52" t="s">
        <v>1005</v>
      </c>
      <c r="K319" s="59" t="str">
        <f t="shared" si="10"/>
        <v/>
      </c>
    </row>
    <row r="320" spans="1:11" ht="58">
      <c r="A320" s="31" t="s">
        <v>877</v>
      </c>
      <c r="B320" s="15" t="s">
        <v>172</v>
      </c>
      <c r="C320" s="14" t="s">
        <v>255</v>
      </c>
      <c r="D320" s="15" t="s">
        <v>252</v>
      </c>
      <c r="E320" s="26">
        <v>40</v>
      </c>
      <c r="F320" s="48">
        <v>46.800000000000004</v>
      </c>
      <c r="G320" s="10">
        <v>1</v>
      </c>
      <c r="H320" s="34">
        <f t="shared" si="13"/>
        <v>40</v>
      </c>
      <c r="I320" s="11" t="s">
        <v>256</v>
      </c>
      <c r="J320" s="52" t="s">
        <v>1005</v>
      </c>
      <c r="K320" s="59" t="str">
        <f t="shared" si="10"/>
        <v/>
      </c>
    </row>
    <row r="321" spans="1:11" ht="29">
      <c r="A321" s="31" t="s">
        <v>878</v>
      </c>
      <c r="B321" s="15" t="s">
        <v>196</v>
      </c>
      <c r="C321" s="1" t="s">
        <v>258</v>
      </c>
      <c r="D321" s="15" t="s">
        <v>16</v>
      </c>
      <c r="E321" s="26">
        <v>46</v>
      </c>
      <c r="F321" s="48">
        <v>57.199999999999996</v>
      </c>
      <c r="G321" s="10">
        <v>5</v>
      </c>
      <c r="H321" s="34">
        <f t="shared" si="13"/>
        <v>230</v>
      </c>
      <c r="I321" s="11" t="s">
        <v>259</v>
      </c>
      <c r="J321" s="52" t="s">
        <v>1004</v>
      </c>
      <c r="K321" s="59" t="str">
        <f t="shared" si="10"/>
        <v/>
      </c>
    </row>
    <row r="322" spans="1:11" ht="16">
      <c r="A322" s="31" t="s">
        <v>879</v>
      </c>
      <c r="B322" s="15" t="s">
        <v>172</v>
      </c>
      <c r="C322" s="1" t="s">
        <v>261</v>
      </c>
      <c r="D322" s="15" t="s">
        <v>16</v>
      </c>
      <c r="E322" s="26">
        <v>150</v>
      </c>
      <c r="F322" s="48">
        <v>182</v>
      </c>
      <c r="G322" s="10">
        <v>5</v>
      </c>
      <c r="H322" s="34">
        <f t="shared" si="13"/>
        <v>750</v>
      </c>
      <c r="I322" s="11" t="s">
        <v>262</v>
      </c>
      <c r="J322" s="52" t="s">
        <v>1004</v>
      </c>
      <c r="K322" s="59" t="str">
        <f t="shared" si="10"/>
        <v/>
      </c>
    </row>
    <row r="323" spans="1:11" ht="16">
      <c r="A323" s="31" t="s">
        <v>880</v>
      </c>
      <c r="B323" s="15" t="s">
        <v>172</v>
      </c>
      <c r="C323" s="1" t="s">
        <v>264</v>
      </c>
      <c r="D323" s="15" t="s">
        <v>16</v>
      </c>
      <c r="E323" s="26">
        <v>55</v>
      </c>
      <c r="F323" s="48">
        <v>62.4</v>
      </c>
      <c r="G323" s="10">
        <v>0.67</v>
      </c>
      <c r="H323" s="34">
        <f t="shared" si="13"/>
        <v>36.85</v>
      </c>
      <c r="I323" s="11" t="s">
        <v>265</v>
      </c>
      <c r="J323" s="52" t="s">
        <v>1004</v>
      </c>
      <c r="K323" s="59" t="str">
        <f t="shared" si="10"/>
        <v/>
      </c>
    </row>
    <row r="324" spans="1:11" ht="16">
      <c r="A324" s="31" t="s">
        <v>881</v>
      </c>
      <c r="B324" s="15" t="s">
        <v>196</v>
      </c>
      <c r="C324" s="1" t="s">
        <v>267</v>
      </c>
      <c r="D324" s="15" t="s">
        <v>16</v>
      </c>
      <c r="E324" s="26">
        <v>80</v>
      </c>
      <c r="F324" s="48">
        <v>83.2</v>
      </c>
      <c r="G324" s="10">
        <v>1</v>
      </c>
      <c r="H324" s="34">
        <f t="shared" si="13"/>
        <v>80</v>
      </c>
      <c r="I324" s="11" t="s">
        <v>268</v>
      </c>
      <c r="J324" s="52" t="s">
        <v>1004</v>
      </c>
      <c r="K324" s="59" t="str">
        <f t="shared" si="10"/>
        <v/>
      </c>
    </row>
    <row r="325" spans="1:11" ht="58">
      <c r="A325" s="31" t="s">
        <v>882</v>
      </c>
      <c r="B325" s="15" t="s">
        <v>270</v>
      </c>
      <c r="C325" s="1" t="s">
        <v>271</v>
      </c>
      <c r="D325" s="15" t="s">
        <v>16</v>
      </c>
      <c r="E325" s="26">
        <v>552.5</v>
      </c>
      <c r="F325" s="48">
        <v>574.6</v>
      </c>
      <c r="G325" s="10">
        <v>0.5</v>
      </c>
      <c r="H325" s="34">
        <f t="shared" si="13"/>
        <v>276.25</v>
      </c>
      <c r="I325" s="11" t="s">
        <v>272</v>
      </c>
      <c r="J325" s="52" t="s">
        <v>1005</v>
      </c>
      <c r="K325" s="59" t="str">
        <f t="shared" si="10"/>
        <v/>
      </c>
    </row>
    <row r="326" spans="1:11" ht="43.5">
      <c r="A326" s="31" t="s">
        <v>883</v>
      </c>
      <c r="B326" s="15" t="s">
        <v>270</v>
      </c>
      <c r="C326" s="1" t="s">
        <v>274</v>
      </c>
      <c r="D326" s="15" t="s">
        <v>16</v>
      </c>
      <c r="E326" s="26">
        <v>520</v>
      </c>
      <c r="F326" s="48">
        <v>520</v>
      </c>
      <c r="G326" s="10">
        <v>0.5</v>
      </c>
      <c r="H326" s="34">
        <f t="shared" si="13"/>
        <v>260</v>
      </c>
      <c r="I326" s="11" t="s">
        <v>275</v>
      </c>
      <c r="J326" s="52" t="s">
        <v>1005</v>
      </c>
      <c r="K326" s="59" t="str">
        <f t="shared" si="10"/>
        <v/>
      </c>
    </row>
    <row r="327" spans="1:11" ht="43.5">
      <c r="A327" s="31" t="s">
        <v>884</v>
      </c>
      <c r="B327" s="15" t="s">
        <v>270</v>
      </c>
      <c r="C327" s="1" t="s">
        <v>277</v>
      </c>
      <c r="D327" s="15" t="s">
        <v>16</v>
      </c>
      <c r="E327" s="26">
        <v>1040</v>
      </c>
      <c r="F327" s="48">
        <v>1040</v>
      </c>
      <c r="G327" s="10">
        <v>0.83</v>
      </c>
      <c r="H327" s="34">
        <f t="shared" si="13"/>
        <v>863.19999999999993</v>
      </c>
      <c r="I327" s="11" t="s">
        <v>278</v>
      </c>
      <c r="J327" s="52" t="s">
        <v>1005</v>
      </c>
      <c r="K327" s="59" t="str">
        <f t="shared" si="10"/>
        <v/>
      </c>
    </row>
    <row r="328" spans="1:11" ht="43.5">
      <c r="A328" s="31" t="s">
        <v>885</v>
      </c>
      <c r="B328" s="15" t="s">
        <v>270</v>
      </c>
      <c r="C328" s="1" t="s">
        <v>280</v>
      </c>
      <c r="D328" s="15" t="s">
        <v>16</v>
      </c>
      <c r="E328" s="26">
        <v>510</v>
      </c>
      <c r="F328" s="48">
        <v>530.4</v>
      </c>
      <c r="G328" s="10">
        <v>0.5</v>
      </c>
      <c r="H328" s="34">
        <f t="shared" si="13"/>
        <v>255</v>
      </c>
      <c r="I328" s="11" t="s">
        <v>281</v>
      </c>
      <c r="J328" s="52" t="s">
        <v>1005</v>
      </c>
      <c r="K328" s="59" t="str">
        <f t="shared" si="10"/>
        <v/>
      </c>
    </row>
    <row r="329" spans="1:11" ht="43.5">
      <c r="A329" s="31" t="s">
        <v>886</v>
      </c>
      <c r="B329" s="15" t="s">
        <v>270</v>
      </c>
      <c r="C329" s="1" t="s">
        <v>283</v>
      </c>
      <c r="D329" s="15" t="s">
        <v>16</v>
      </c>
      <c r="E329" s="26">
        <v>510</v>
      </c>
      <c r="F329" s="48">
        <v>552.5</v>
      </c>
      <c r="G329" s="10">
        <v>0.5</v>
      </c>
      <c r="H329" s="34">
        <f t="shared" si="13"/>
        <v>255</v>
      </c>
      <c r="I329" s="11" t="s">
        <v>284</v>
      </c>
      <c r="J329" s="52" t="s">
        <v>1005</v>
      </c>
      <c r="K329" s="59" t="str">
        <f t="shared" ref="K329:K392" si="14">IF(AND(ISNUMBER(E329),ISNUMBER(FIND(",",E329)),LEN(E329)-LEN(SUBSTITUTE(E329,",",""))=1),IF(LEN(RIGHT(E329,LEN(E329)-FIND(",",E329)))&gt;2,ROW(),""),"")</f>
        <v/>
      </c>
    </row>
    <row r="330" spans="1:11" ht="58">
      <c r="A330" s="31" t="s">
        <v>887</v>
      </c>
      <c r="B330" s="15" t="s">
        <v>270</v>
      </c>
      <c r="C330" s="1" t="s">
        <v>286</v>
      </c>
      <c r="D330" s="15" t="s">
        <v>16</v>
      </c>
      <c r="E330" s="26">
        <v>510</v>
      </c>
      <c r="F330" s="48">
        <v>552.5</v>
      </c>
      <c r="G330" s="10">
        <v>23</v>
      </c>
      <c r="H330" s="34">
        <f t="shared" si="13"/>
        <v>11730</v>
      </c>
      <c r="I330" s="11" t="s">
        <v>287</v>
      </c>
      <c r="J330" s="52" t="s">
        <v>1005</v>
      </c>
      <c r="K330" s="59" t="str">
        <f t="shared" si="14"/>
        <v/>
      </c>
    </row>
    <row r="331" spans="1:11" ht="58">
      <c r="A331" s="31" t="s">
        <v>888</v>
      </c>
      <c r="B331" s="15" t="s">
        <v>270</v>
      </c>
      <c r="C331" s="1" t="s">
        <v>289</v>
      </c>
      <c r="D331" s="15" t="s">
        <v>16</v>
      </c>
      <c r="E331" s="26">
        <v>510</v>
      </c>
      <c r="F331" s="48">
        <v>530.4</v>
      </c>
      <c r="G331" s="10">
        <v>4</v>
      </c>
      <c r="H331" s="34">
        <f t="shared" si="13"/>
        <v>2040</v>
      </c>
      <c r="I331" s="11" t="s">
        <v>290</v>
      </c>
      <c r="J331" s="52" t="s">
        <v>1005</v>
      </c>
      <c r="K331" s="59" t="str">
        <f t="shared" si="14"/>
        <v/>
      </c>
    </row>
    <row r="332" spans="1:11" ht="43.5">
      <c r="A332" s="31" t="s">
        <v>889</v>
      </c>
      <c r="B332" s="15" t="s">
        <v>270</v>
      </c>
      <c r="C332" s="1" t="s">
        <v>292</v>
      </c>
      <c r="D332" s="15" t="s">
        <v>16</v>
      </c>
      <c r="E332" s="26">
        <v>416</v>
      </c>
      <c r="F332" s="48">
        <v>416</v>
      </c>
      <c r="G332" s="10">
        <v>2</v>
      </c>
      <c r="H332" s="34">
        <f t="shared" si="13"/>
        <v>832</v>
      </c>
      <c r="I332" s="11" t="s">
        <v>293</v>
      </c>
      <c r="J332" s="52" t="s">
        <v>1005</v>
      </c>
      <c r="K332" s="59" t="str">
        <f t="shared" si="14"/>
        <v/>
      </c>
    </row>
    <row r="333" spans="1:11" ht="43.5">
      <c r="A333" s="31" t="s">
        <v>890</v>
      </c>
      <c r="B333" s="15" t="s">
        <v>270</v>
      </c>
      <c r="C333" s="1" t="s">
        <v>295</v>
      </c>
      <c r="D333" s="15" t="s">
        <v>16</v>
      </c>
      <c r="E333" s="26">
        <v>901.33</v>
      </c>
      <c r="F333" s="48">
        <v>901.33</v>
      </c>
      <c r="G333" s="10">
        <v>113</v>
      </c>
      <c r="H333" s="34">
        <f t="shared" si="13"/>
        <v>101850.29000000001</v>
      </c>
      <c r="I333" s="11" t="s">
        <v>296</v>
      </c>
      <c r="J333" s="52" t="s">
        <v>1005</v>
      </c>
      <c r="K333" s="59" t="str">
        <f t="shared" si="14"/>
        <v/>
      </c>
    </row>
    <row r="334" spans="1:11" ht="43.5">
      <c r="A334" s="31" t="s">
        <v>891</v>
      </c>
      <c r="B334" s="15" t="s">
        <v>270</v>
      </c>
      <c r="C334" s="1" t="s">
        <v>298</v>
      </c>
      <c r="D334" s="15" t="s">
        <v>16</v>
      </c>
      <c r="E334" s="26">
        <v>485.33</v>
      </c>
      <c r="F334" s="48">
        <v>485.33</v>
      </c>
      <c r="G334" s="10">
        <v>3</v>
      </c>
      <c r="H334" s="34">
        <f t="shared" si="13"/>
        <v>1455.99</v>
      </c>
      <c r="I334" s="11" t="s">
        <v>299</v>
      </c>
      <c r="J334" s="52" t="s">
        <v>1005</v>
      </c>
      <c r="K334" s="59" t="str">
        <f t="shared" si="14"/>
        <v/>
      </c>
    </row>
    <row r="335" spans="1:11" ht="43.5">
      <c r="A335" s="31" t="s">
        <v>892</v>
      </c>
      <c r="B335" s="15" t="s">
        <v>270</v>
      </c>
      <c r="C335" s="1" t="s">
        <v>301</v>
      </c>
      <c r="D335" s="15" t="s">
        <v>16</v>
      </c>
      <c r="E335" s="26">
        <v>970.67</v>
      </c>
      <c r="F335" s="48">
        <v>970.67</v>
      </c>
      <c r="G335" s="10">
        <v>45</v>
      </c>
      <c r="H335" s="34">
        <f t="shared" si="13"/>
        <v>43680.15</v>
      </c>
      <c r="I335" s="11" t="s">
        <v>302</v>
      </c>
      <c r="J335" s="52" t="s">
        <v>1005</v>
      </c>
      <c r="K335" s="59" t="str">
        <f t="shared" si="14"/>
        <v/>
      </c>
    </row>
    <row r="336" spans="1:11" ht="43.5">
      <c r="A336" s="31" t="s">
        <v>893</v>
      </c>
      <c r="B336" s="15" t="s">
        <v>270</v>
      </c>
      <c r="C336" s="1" t="s">
        <v>304</v>
      </c>
      <c r="D336" s="15" t="s">
        <v>16</v>
      </c>
      <c r="E336" s="26">
        <v>300</v>
      </c>
      <c r="F336" s="48">
        <v>364</v>
      </c>
      <c r="G336" s="10">
        <v>2</v>
      </c>
      <c r="H336" s="34">
        <f t="shared" si="13"/>
        <v>600</v>
      </c>
      <c r="I336" s="11" t="s">
        <v>305</v>
      </c>
      <c r="J336" s="52" t="s">
        <v>1005</v>
      </c>
      <c r="K336" s="59" t="str">
        <f t="shared" si="14"/>
        <v/>
      </c>
    </row>
    <row r="337" spans="1:11" ht="58">
      <c r="A337" s="31" t="s">
        <v>894</v>
      </c>
      <c r="B337" s="15" t="s">
        <v>270</v>
      </c>
      <c r="C337" s="1" t="s">
        <v>307</v>
      </c>
      <c r="D337" s="15" t="s">
        <v>16</v>
      </c>
      <c r="E337" s="26">
        <v>312</v>
      </c>
      <c r="F337" s="48">
        <v>312</v>
      </c>
      <c r="G337" s="10">
        <v>130</v>
      </c>
      <c r="H337" s="34">
        <f t="shared" si="13"/>
        <v>40560</v>
      </c>
      <c r="I337" s="11" t="s">
        <v>308</v>
      </c>
      <c r="J337" s="52" t="s">
        <v>1005</v>
      </c>
      <c r="K337" s="59" t="str">
        <f t="shared" si="14"/>
        <v/>
      </c>
    </row>
    <row r="338" spans="1:11" ht="16">
      <c r="A338" s="31" t="s">
        <v>895</v>
      </c>
      <c r="B338" s="15" t="s">
        <v>270</v>
      </c>
      <c r="C338" s="1" t="s">
        <v>310</v>
      </c>
      <c r="D338" s="15" t="s">
        <v>16</v>
      </c>
      <c r="E338" s="26">
        <v>80</v>
      </c>
      <c r="F338" s="48">
        <v>93.600000000000009</v>
      </c>
      <c r="G338" s="10">
        <v>1</v>
      </c>
      <c r="H338" s="34">
        <f t="shared" si="13"/>
        <v>80</v>
      </c>
      <c r="I338" s="11" t="s">
        <v>311</v>
      </c>
      <c r="J338" s="52" t="s">
        <v>1004</v>
      </c>
      <c r="K338" s="59" t="str">
        <f t="shared" si="14"/>
        <v/>
      </c>
    </row>
    <row r="339" spans="1:11" ht="43.5">
      <c r="A339" s="31" t="s">
        <v>896</v>
      </c>
      <c r="B339" s="15" t="s">
        <v>313</v>
      </c>
      <c r="C339" s="1" t="s">
        <v>323</v>
      </c>
      <c r="D339" s="15" t="s">
        <v>16</v>
      </c>
      <c r="E339" s="26">
        <v>180</v>
      </c>
      <c r="F339" s="48">
        <v>187.20000000000002</v>
      </c>
      <c r="G339" s="10">
        <v>0.5</v>
      </c>
      <c r="H339" s="34">
        <f t="shared" si="13"/>
        <v>90</v>
      </c>
      <c r="I339" s="11" t="s">
        <v>324</v>
      </c>
      <c r="J339" s="52" t="s">
        <v>1004</v>
      </c>
      <c r="K339" s="59" t="str">
        <f t="shared" si="14"/>
        <v/>
      </c>
    </row>
    <row r="340" spans="1:11" ht="58">
      <c r="A340" s="31" t="s">
        <v>897</v>
      </c>
      <c r="B340" s="15" t="s">
        <v>330</v>
      </c>
      <c r="C340" s="1" t="s">
        <v>331</v>
      </c>
      <c r="D340" s="15" t="s">
        <v>16</v>
      </c>
      <c r="E340" s="26">
        <v>130</v>
      </c>
      <c r="F340" s="48">
        <v>156</v>
      </c>
      <c r="G340" s="10">
        <v>3</v>
      </c>
      <c r="H340" s="34">
        <f t="shared" si="13"/>
        <v>390</v>
      </c>
      <c r="I340" s="11" t="s">
        <v>332</v>
      </c>
      <c r="J340" s="52" t="s">
        <v>1004</v>
      </c>
      <c r="K340" s="59" t="str">
        <f t="shared" si="14"/>
        <v/>
      </c>
    </row>
    <row r="341" spans="1:11" ht="29">
      <c r="A341" s="31" t="s">
        <v>898</v>
      </c>
      <c r="B341" s="15" t="s">
        <v>313</v>
      </c>
      <c r="C341" s="1" t="s">
        <v>334</v>
      </c>
      <c r="D341" s="15" t="s">
        <v>111</v>
      </c>
      <c r="E341" s="26">
        <v>280</v>
      </c>
      <c r="F341" s="48">
        <v>312</v>
      </c>
      <c r="G341" s="10">
        <v>0.5</v>
      </c>
      <c r="H341" s="34">
        <f t="shared" ref="H341:H350" si="15">E341*G341</f>
        <v>140</v>
      </c>
      <c r="I341" s="11" t="s">
        <v>335</v>
      </c>
      <c r="J341" s="52" t="s">
        <v>1004</v>
      </c>
      <c r="K341" s="59" t="str">
        <f t="shared" si="14"/>
        <v/>
      </c>
    </row>
    <row r="342" spans="1:11" ht="16">
      <c r="A342" s="31" t="s">
        <v>899</v>
      </c>
      <c r="B342" s="15" t="s">
        <v>313</v>
      </c>
      <c r="C342" s="1" t="s">
        <v>339</v>
      </c>
      <c r="D342" s="15" t="s">
        <v>16</v>
      </c>
      <c r="E342" s="26">
        <v>22</v>
      </c>
      <c r="F342" s="48">
        <v>26</v>
      </c>
      <c r="G342" s="10">
        <v>10</v>
      </c>
      <c r="H342" s="34">
        <f t="shared" si="15"/>
        <v>220</v>
      </c>
      <c r="I342" s="11" t="s">
        <v>340</v>
      </c>
      <c r="J342" s="52" t="s">
        <v>1004</v>
      </c>
      <c r="K342" s="59" t="str">
        <f t="shared" si="14"/>
        <v/>
      </c>
    </row>
    <row r="343" spans="1:11" ht="29">
      <c r="A343" s="31" t="s">
        <v>900</v>
      </c>
      <c r="B343" s="15" t="s">
        <v>313</v>
      </c>
      <c r="C343" s="1" t="s">
        <v>351</v>
      </c>
      <c r="D343" s="15" t="s">
        <v>184</v>
      </c>
      <c r="E343" s="26">
        <v>80</v>
      </c>
      <c r="F343" s="48">
        <v>85.8</v>
      </c>
      <c r="G343" s="10">
        <v>11</v>
      </c>
      <c r="H343" s="34">
        <f t="shared" si="15"/>
        <v>880</v>
      </c>
      <c r="I343" s="11" t="s">
        <v>352</v>
      </c>
      <c r="J343" s="52" t="s">
        <v>1004</v>
      </c>
      <c r="K343" s="59" t="str">
        <f t="shared" si="14"/>
        <v/>
      </c>
    </row>
    <row r="344" spans="1:11" ht="29">
      <c r="A344" s="31" t="s">
        <v>901</v>
      </c>
      <c r="B344" s="15" t="s">
        <v>313</v>
      </c>
      <c r="C344" s="1" t="s">
        <v>375</v>
      </c>
      <c r="D344" s="15" t="s">
        <v>16</v>
      </c>
      <c r="E344" s="26">
        <v>44</v>
      </c>
      <c r="F344" s="48">
        <v>52</v>
      </c>
      <c r="G344" s="10">
        <v>19</v>
      </c>
      <c r="H344" s="34">
        <f t="shared" si="15"/>
        <v>836</v>
      </c>
      <c r="I344" s="11" t="s">
        <v>376</v>
      </c>
      <c r="J344" s="52" t="s">
        <v>1004</v>
      </c>
      <c r="K344" s="59" t="str">
        <f t="shared" si="14"/>
        <v/>
      </c>
    </row>
    <row r="345" spans="1:11" ht="29">
      <c r="A345" s="31" t="s">
        <v>902</v>
      </c>
      <c r="B345" s="15" t="s">
        <v>380</v>
      </c>
      <c r="C345" s="1" t="s">
        <v>385</v>
      </c>
      <c r="D345" s="15" t="s">
        <v>16</v>
      </c>
      <c r="E345" s="26">
        <v>24.38</v>
      </c>
      <c r="F345" s="48">
        <v>26</v>
      </c>
      <c r="G345" s="10">
        <v>4</v>
      </c>
      <c r="H345" s="34">
        <f t="shared" si="15"/>
        <v>97.52</v>
      </c>
      <c r="I345" s="11" t="s">
        <v>386</v>
      </c>
      <c r="J345" s="52" t="s">
        <v>1004</v>
      </c>
      <c r="K345" s="59" t="str">
        <f t="shared" si="14"/>
        <v/>
      </c>
    </row>
    <row r="346" spans="1:11" ht="16">
      <c r="A346" s="31" t="s">
        <v>903</v>
      </c>
      <c r="B346" s="15" t="s">
        <v>380</v>
      </c>
      <c r="C346" s="1" t="s">
        <v>388</v>
      </c>
      <c r="D346" s="15" t="s">
        <v>16</v>
      </c>
      <c r="E346" s="26">
        <v>62</v>
      </c>
      <c r="F346" s="48">
        <v>72.8</v>
      </c>
      <c r="G346" s="10">
        <v>21</v>
      </c>
      <c r="H346" s="34">
        <f t="shared" si="15"/>
        <v>1302</v>
      </c>
      <c r="I346" s="11" t="s">
        <v>389</v>
      </c>
      <c r="J346" s="52" t="s">
        <v>1004</v>
      </c>
      <c r="K346" s="59" t="str">
        <f t="shared" si="14"/>
        <v/>
      </c>
    </row>
    <row r="347" spans="1:11" ht="29">
      <c r="A347" s="31" t="s">
        <v>904</v>
      </c>
      <c r="B347" s="15" t="s">
        <v>380</v>
      </c>
      <c r="C347" s="1" t="s">
        <v>394</v>
      </c>
      <c r="D347" s="15" t="s">
        <v>16</v>
      </c>
      <c r="E347" s="26">
        <v>62</v>
      </c>
      <c r="F347" s="48">
        <v>72.8</v>
      </c>
      <c r="G347" s="10">
        <v>3</v>
      </c>
      <c r="H347" s="34">
        <f t="shared" si="15"/>
        <v>186</v>
      </c>
      <c r="I347" s="11" t="s">
        <v>395</v>
      </c>
      <c r="J347" s="52" t="s">
        <v>1004</v>
      </c>
      <c r="K347" s="59" t="str">
        <f t="shared" si="14"/>
        <v/>
      </c>
    </row>
    <row r="348" spans="1:11" ht="43.5">
      <c r="A348" s="31" t="s">
        <v>905</v>
      </c>
      <c r="B348" s="15" t="s">
        <v>400</v>
      </c>
      <c r="C348" s="1" t="s">
        <v>401</v>
      </c>
      <c r="D348" s="15" t="s">
        <v>16</v>
      </c>
      <c r="E348" s="26">
        <v>27.35</v>
      </c>
      <c r="F348" s="48">
        <v>28.730000000000004</v>
      </c>
      <c r="G348" s="10">
        <v>25</v>
      </c>
      <c r="H348" s="34">
        <f t="shared" si="15"/>
        <v>683.75</v>
      </c>
      <c r="I348" s="11" t="s">
        <v>402</v>
      </c>
      <c r="J348" s="52" t="s">
        <v>1004</v>
      </c>
      <c r="K348" s="59" t="str">
        <f t="shared" si="14"/>
        <v/>
      </c>
    </row>
    <row r="349" spans="1:11" ht="29">
      <c r="A349" s="31" t="s">
        <v>906</v>
      </c>
      <c r="B349" s="15" t="s">
        <v>380</v>
      </c>
      <c r="C349" s="1" t="s">
        <v>404</v>
      </c>
      <c r="D349" s="15" t="s">
        <v>16</v>
      </c>
      <c r="E349" s="26">
        <v>60</v>
      </c>
      <c r="F349" s="48">
        <v>72.8</v>
      </c>
      <c r="G349" s="10">
        <v>4</v>
      </c>
      <c r="H349" s="34">
        <f t="shared" si="15"/>
        <v>240</v>
      </c>
      <c r="I349" s="11" t="s">
        <v>405</v>
      </c>
      <c r="J349" s="52" t="s">
        <v>1004</v>
      </c>
      <c r="K349" s="59" t="str">
        <f t="shared" si="14"/>
        <v/>
      </c>
    </row>
    <row r="350" spans="1:11" ht="16">
      <c r="A350" s="31" t="s">
        <v>907</v>
      </c>
      <c r="B350" s="15" t="s">
        <v>380</v>
      </c>
      <c r="C350" s="1" t="s">
        <v>407</v>
      </c>
      <c r="D350" s="15" t="s">
        <v>16</v>
      </c>
      <c r="E350" s="26">
        <v>65</v>
      </c>
      <c r="F350" s="48">
        <v>78</v>
      </c>
      <c r="G350" s="10">
        <v>2</v>
      </c>
      <c r="H350" s="34">
        <f t="shared" si="15"/>
        <v>130</v>
      </c>
      <c r="I350" s="11" t="s">
        <v>408</v>
      </c>
      <c r="J350" s="52" t="s">
        <v>1004</v>
      </c>
      <c r="K350" s="59" t="str">
        <f t="shared" si="14"/>
        <v/>
      </c>
    </row>
    <row r="351" spans="1:11" ht="29">
      <c r="A351" s="31" t="s">
        <v>908</v>
      </c>
      <c r="B351" s="15" t="s">
        <v>460</v>
      </c>
      <c r="C351" s="1" t="s">
        <v>461</v>
      </c>
      <c r="D351" s="15" t="s">
        <v>16</v>
      </c>
      <c r="E351" s="26">
        <v>52</v>
      </c>
      <c r="F351" s="48">
        <v>59.800000000000004</v>
      </c>
      <c r="G351" s="10">
        <v>3</v>
      </c>
      <c r="H351" s="34">
        <f t="shared" ref="H351:H361" si="16">E351*G351</f>
        <v>156</v>
      </c>
      <c r="I351" s="11" t="s">
        <v>462</v>
      </c>
      <c r="J351" s="52" t="s">
        <v>1004</v>
      </c>
      <c r="K351" s="59" t="str">
        <f t="shared" si="14"/>
        <v/>
      </c>
    </row>
    <row r="352" spans="1:11" ht="58">
      <c r="A352" s="31" t="s">
        <v>909</v>
      </c>
      <c r="B352" s="15" t="s">
        <v>400</v>
      </c>
      <c r="C352" s="1" t="s">
        <v>468</v>
      </c>
      <c r="D352" s="15" t="s">
        <v>16</v>
      </c>
      <c r="E352" s="26">
        <v>12.43</v>
      </c>
      <c r="F352" s="48">
        <v>13.26</v>
      </c>
      <c r="G352" s="10">
        <v>57</v>
      </c>
      <c r="H352" s="34">
        <f t="shared" si="16"/>
        <v>708.51</v>
      </c>
      <c r="I352" s="11" t="s">
        <v>469</v>
      </c>
      <c r="J352" s="52" t="s">
        <v>1004</v>
      </c>
      <c r="K352" s="59" t="str">
        <f t="shared" si="14"/>
        <v/>
      </c>
    </row>
    <row r="353" spans="1:11" ht="29">
      <c r="A353" s="31" t="s">
        <v>910</v>
      </c>
      <c r="B353" s="15" t="s">
        <v>400</v>
      </c>
      <c r="C353" s="1" t="s">
        <v>474</v>
      </c>
      <c r="D353" s="15" t="s">
        <v>16</v>
      </c>
      <c r="E353" s="26">
        <v>15</v>
      </c>
      <c r="F353" s="48">
        <v>15.6</v>
      </c>
      <c r="G353" s="10">
        <v>6</v>
      </c>
      <c r="H353" s="34">
        <f t="shared" si="16"/>
        <v>90</v>
      </c>
      <c r="I353" s="11" t="s">
        <v>475</v>
      </c>
      <c r="J353" s="52" t="s">
        <v>1004</v>
      </c>
      <c r="K353" s="59" t="str">
        <f t="shared" si="14"/>
        <v/>
      </c>
    </row>
    <row r="354" spans="1:11" ht="29">
      <c r="A354" s="31" t="s">
        <v>911</v>
      </c>
      <c r="B354" s="15" t="s">
        <v>400</v>
      </c>
      <c r="C354" s="1" t="s">
        <v>477</v>
      </c>
      <c r="D354" s="15" t="s">
        <v>16</v>
      </c>
      <c r="E354" s="26">
        <v>13.65</v>
      </c>
      <c r="F354" s="48">
        <v>14.56</v>
      </c>
      <c r="G354" s="10">
        <v>56</v>
      </c>
      <c r="H354" s="34">
        <f t="shared" si="16"/>
        <v>764.4</v>
      </c>
      <c r="I354" s="11" t="s">
        <v>478</v>
      </c>
      <c r="J354" s="52" t="s">
        <v>1004</v>
      </c>
      <c r="K354" s="59" t="str">
        <f t="shared" si="14"/>
        <v/>
      </c>
    </row>
    <row r="355" spans="1:11" ht="145">
      <c r="A355" s="31" t="s">
        <v>912</v>
      </c>
      <c r="B355" s="15" t="s">
        <v>400</v>
      </c>
      <c r="C355" s="1" t="s">
        <v>500</v>
      </c>
      <c r="D355" s="15" t="s">
        <v>111</v>
      </c>
      <c r="E355" s="26">
        <v>133</v>
      </c>
      <c r="F355" s="48">
        <v>156</v>
      </c>
      <c r="G355" s="10">
        <v>77</v>
      </c>
      <c r="H355" s="34">
        <f t="shared" si="16"/>
        <v>10241</v>
      </c>
      <c r="I355" s="11" t="s">
        <v>501</v>
      </c>
      <c r="J355" s="52" t="s">
        <v>1004</v>
      </c>
      <c r="K355" s="59" t="str">
        <f t="shared" si="14"/>
        <v/>
      </c>
    </row>
    <row r="356" spans="1:11" ht="87">
      <c r="A356" s="31" t="s">
        <v>913</v>
      </c>
      <c r="B356" s="15" t="s">
        <v>400</v>
      </c>
      <c r="C356" s="1" t="s">
        <v>503</v>
      </c>
      <c r="D356" s="15" t="s">
        <v>111</v>
      </c>
      <c r="E356" s="26">
        <v>160</v>
      </c>
      <c r="F356" s="48">
        <v>182</v>
      </c>
      <c r="G356" s="10">
        <v>32</v>
      </c>
      <c r="H356" s="34">
        <f t="shared" si="16"/>
        <v>5120</v>
      </c>
      <c r="I356" s="11" t="s">
        <v>504</v>
      </c>
      <c r="J356" s="52" t="s">
        <v>1004</v>
      </c>
      <c r="K356" s="59" t="str">
        <f t="shared" si="14"/>
        <v/>
      </c>
    </row>
    <row r="357" spans="1:11" ht="72.5">
      <c r="A357" s="31" t="s">
        <v>914</v>
      </c>
      <c r="B357" s="15" t="s">
        <v>400</v>
      </c>
      <c r="C357" s="1" t="s">
        <v>506</v>
      </c>
      <c r="D357" s="15" t="s">
        <v>111</v>
      </c>
      <c r="E357" s="26">
        <v>160</v>
      </c>
      <c r="F357" s="48">
        <v>182</v>
      </c>
      <c r="G357" s="10">
        <v>2</v>
      </c>
      <c r="H357" s="34">
        <f t="shared" si="16"/>
        <v>320</v>
      </c>
      <c r="I357" s="11" t="s">
        <v>507</v>
      </c>
      <c r="J357" s="52" t="s">
        <v>1004</v>
      </c>
      <c r="K357" s="59" t="str">
        <f t="shared" si="14"/>
        <v/>
      </c>
    </row>
    <row r="358" spans="1:11" ht="29">
      <c r="A358" s="31" t="s">
        <v>915</v>
      </c>
      <c r="B358" s="15" t="s">
        <v>380</v>
      </c>
      <c r="C358" s="1" t="s">
        <v>518</v>
      </c>
      <c r="D358" s="15" t="s">
        <v>16</v>
      </c>
      <c r="E358" s="26">
        <v>58.5</v>
      </c>
      <c r="F358" s="48">
        <v>62.4</v>
      </c>
      <c r="G358" s="10">
        <v>42</v>
      </c>
      <c r="H358" s="34">
        <f t="shared" si="16"/>
        <v>2457</v>
      </c>
      <c r="I358" s="11" t="s">
        <v>519</v>
      </c>
      <c r="J358" s="52" t="s">
        <v>1004</v>
      </c>
      <c r="K358" s="59" t="str">
        <f t="shared" si="14"/>
        <v/>
      </c>
    </row>
    <row r="359" spans="1:11" ht="29">
      <c r="A359" s="31" t="s">
        <v>916</v>
      </c>
      <c r="B359" s="15" t="s">
        <v>172</v>
      </c>
      <c r="C359" s="1" t="s">
        <v>542</v>
      </c>
      <c r="D359" s="15" t="s">
        <v>252</v>
      </c>
      <c r="E359" s="26">
        <v>70</v>
      </c>
      <c r="F359" s="48">
        <v>78</v>
      </c>
      <c r="G359" s="10">
        <v>32</v>
      </c>
      <c r="H359" s="34">
        <f t="shared" si="16"/>
        <v>2240</v>
      </c>
      <c r="I359" s="11" t="s">
        <v>543</v>
      </c>
      <c r="J359" s="52" t="s">
        <v>1004</v>
      </c>
      <c r="K359" s="59" t="str">
        <f t="shared" si="14"/>
        <v/>
      </c>
    </row>
    <row r="360" spans="1:11" ht="58">
      <c r="A360" s="31" t="s">
        <v>917</v>
      </c>
      <c r="B360" s="15" t="s">
        <v>380</v>
      </c>
      <c r="C360" s="1" t="s">
        <v>550</v>
      </c>
      <c r="D360" s="15" t="s">
        <v>16</v>
      </c>
      <c r="E360" s="26">
        <v>30</v>
      </c>
      <c r="F360" s="48">
        <v>36.4</v>
      </c>
      <c r="G360" s="10">
        <v>11</v>
      </c>
      <c r="H360" s="34">
        <f t="shared" si="16"/>
        <v>330</v>
      </c>
      <c r="I360" s="11" t="s">
        <v>551</v>
      </c>
      <c r="J360" s="52" t="s">
        <v>1004</v>
      </c>
      <c r="K360" s="59" t="str">
        <f t="shared" si="14"/>
        <v/>
      </c>
    </row>
    <row r="361" spans="1:11" ht="16">
      <c r="A361" s="31" t="s">
        <v>918</v>
      </c>
      <c r="B361" s="15" t="s">
        <v>553</v>
      </c>
      <c r="C361" s="1" t="s">
        <v>575</v>
      </c>
      <c r="D361" s="15" t="s">
        <v>16</v>
      </c>
      <c r="E361" s="26">
        <v>100</v>
      </c>
      <c r="F361" s="48">
        <v>104</v>
      </c>
      <c r="G361" s="10">
        <v>6</v>
      </c>
      <c r="H361" s="34">
        <f t="shared" si="16"/>
        <v>600</v>
      </c>
      <c r="I361" s="11" t="s">
        <v>576</v>
      </c>
      <c r="J361" s="52" t="s">
        <v>1004</v>
      </c>
      <c r="K361" s="59" t="str">
        <f t="shared" si="14"/>
        <v/>
      </c>
    </row>
    <row r="362" spans="1:11" ht="43.5">
      <c r="A362" s="31" t="s">
        <v>919</v>
      </c>
      <c r="B362" s="15" t="s">
        <v>400</v>
      </c>
      <c r="C362" s="1" t="s">
        <v>676</v>
      </c>
      <c r="D362" s="15" t="s">
        <v>252</v>
      </c>
      <c r="E362" s="26">
        <v>15</v>
      </c>
      <c r="F362" s="48">
        <v>18.2</v>
      </c>
      <c r="G362" s="10">
        <v>7</v>
      </c>
      <c r="H362" s="34">
        <f t="shared" ref="H362:H382" si="17">E362*G362</f>
        <v>105</v>
      </c>
      <c r="I362" s="11" t="s">
        <v>677</v>
      </c>
      <c r="J362" s="52" t="s">
        <v>1004</v>
      </c>
      <c r="K362" s="59" t="str">
        <f t="shared" si="14"/>
        <v/>
      </c>
    </row>
    <row r="363" spans="1:11" ht="43.5">
      <c r="A363" s="31" t="s">
        <v>920</v>
      </c>
      <c r="B363" s="15" t="s">
        <v>400</v>
      </c>
      <c r="C363" s="1" t="s">
        <v>678</v>
      </c>
      <c r="D363" s="15" t="s">
        <v>252</v>
      </c>
      <c r="E363" s="26">
        <v>18</v>
      </c>
      <c r="F363" s="48">
        <v>19.760000000000002</v>
      </c>
      <c r="G363" s="10">
        <v>1</v>
      </c>
      <c r="H363" s="34">
        <f t="shared" si="17"/>
        <v>18</v>
      </c>
      <c r="I363" s="11" t="s">
        <v>677</v>
      </c>
      <c r="J363" s="52" t="s">
        <v>1004</v>
      </c>
      <c r="K363" s="59" t="str">
        <f t="shared" si="14"/>
        <v/>
      </c>
    </row>
    <row r="364" spans="1:11" ht="43.5">
      <c r="A364" s="31" t="s">
        <v>921</v>
      </c>
      <c r="B364" s="15" t="s">
        <v>400</v>
      </c>
      <c r="C364" s="1" t="s">
        <v>679</v>
      </c>
      <c r="D364" s="15" t="s">
        <v>252</v>
      </c>
      <c r="E364" s="26">
        <v>127</v>
      </c>
      <c r="F364" s="48">
        <v>159.12</v>
      </c>
      <c r="G364" s="10">
        <v>12</v>
      </c>
      <c r="H364" s="34">
        <f t="shared" si="17"/>
        <v>1524</v>
      </c>
      <c r="I364" s="11" t="s">
        <v>680</v>
      </c>
      <c r="J364" s="52" t="s">
        <v>1004</v>
      </c>
      <c r="K364" s="59" t="str">
        <f t="shared" si="14"/>
        <v/>
      </c>
    </row>
    <row r="365" spans="1:11" ht="16">
      <c r="A365" s="31" t="s">
        <v>922</v>
      </c>
      <c r="B365" s="15" t="s">
        <v>400</v>
      </c>
      <c r="C365" s="1" t="s">
        <v>697</v>
      </c>
      <c r="D365" s="15" t="s">
        <v>184</v>
      </c>
      <c r="E365" s="26">
        <v>14.56</v>
      </c>
      <c r="F365" s="48">
        <v>14.56</v>
      </c>
      <c r="G365" s="10">
        <v>189</v>
      </c>
      <c r="H365" s="34">
        <f t="shared" si="17"/>
        <v>2751.84</v>
      </c>
      <c r="I365" s="11" t="s">
        <v>698</v>
      </c>
      <c r="J365" s="52" t="s">
        <v>1004</v>
      </c>
      <c r="K365" s="59" t="str">
        <f t="shared" si="14"/>
        <v/>
      </c>
    </row>
    <row r="366" spans="1:11" ht="16">
      <c r="A366" s="31" t="s">
        <v>923</v>
      </c>
      <c r="B366" s="15" t="s">
        <v>400</v>
      </c>
      <c r="C366" s="1" t="s">
        <v>699</v>
      </c>
      <c r="D366" s="15" t="s">
        <v>184</v>
      </c>
      <c r="E366" s="26">
        <v>110.24</v>
      </c>
      <c r="F366" s="48">
        <v>110.24</v>
      </c>
      <c r="G366" s="10">
        <v>183</v>
      </c>
      <c r="H366" s="34">
        <f t="shared" si="17"/>
        <v>20173.919999999998</v>
      </c>
      <c r="I366" s="11" t="s">
        <v>700</v>
      </c>
      <c r="J366" s="52" t="s">
        <v>1004</v>
      </c>
      <c r="K366" s="59" t="str">
        <f t="shared" si="14"/>
        <v/>
      </c>
    </row>
    <row r="367" spans="1:11" ht="16">
      <c r="A367" s="31" t="s">
        <v>926</v>
      </c>
      <c r="B367" s="15" t="s">
        <v>400</v>
      </c>
      <c r="C367" s="1" t="s">
        <v>701</v>
      </c>
      <c r="D367" s="15" t="s">
        <v>184</v>
      </c>
      <c r="E367" s="26">
        <v>6.24</v>
      </c>
      <c r="F367" s="48">
        <v>6.24</v>
      </c>
      <c r="G367" s="10">
        <v>511</v>
      </c>
      <c r="H367" s="34">
        <f t="shared" si="17"/>
        <v>3188.6400000000003</v>
      </c>
      <c r="I367" s="11" t="s">
        <v>698</v>
      </c>
      <c r="J367" s="52" t="s">
        <v>1004</v>
      </c>
      <c r="K367" s="59" t="str">
        <f t="shared" si="14"/>
        <v/>
      </c>
    </row>
    <row r="368" spans="1:11" ht="16">
      <c r="A368" s="31" t="s">
        <v>927</v>
      </c>
      <c r="B368" s="15" t="s">
        <v>400</v>
      </c>
      <c r="C368" s="1" t="s">
        <v>702</v>
      </c>
      <c r="D368" s="15" t="s">
        <v>184</v>
      </c>
      <c r="E368" s="26">
        <v>52</v>
      </c>
      <c r="F368" s="48">
        <v>52</v>
      </c>
      <c r="G368" s="10">
        <v>522</v>
      </c>
      <c r="H368" s="34">
        <f t="shared" si="17"/>
        <v>27144</v>
      </c>
      <c r="I368" s="11" t="s">
        <v>703</v>
      </c>
      <c r="J368" s="52" t="s">
        <v>1004</v>
      </c>
      <c r="K368" s="59" t="str">
        <f t="shared" si="14"/>
        <v/>
      </c>
    </row>
    <row r="369" spans="1:11" ht="16">
      <c r="A369" s="31" t="s">
        <v>928</v>
      </c>
      <c r="B369" s="15" t="s">
        <v>400</v>
      </c>
      <c r="C369" s="1" t="s">
        <v>704</v>
      </c>
      <c r="D369" s="15" t="s">
        <v>184</v>
      </c>
      <c r="E369" s="26">
        <v>8.32</v>
      </c>
      <c r="F369" s="48">
        <v>8.32</v>
      </c>
      <c r="G369" s="10">
        <v>157</v>
      </c>
      <c r="H369" s="34">
        <f t="shared" si="17"/>
        <v>1306.24</v>
      </c>
      <c r="I369" s="11" t="s">
        <v>698</v>
      </c>
      <c r="J369" s="52" t="s">
        <v>1004</v>
      </c>
      <c r="K369" s="59" t="str">
        <f t="shared" si="14"/>
        <v/>
      </c>
    </row>
    <row r="370" spans="1:11" ht="16">
      <c r="A370" s="31" t="s">
        <v>929</v>
      </c>
      <c r="B370" s="15" t="s">
        <v>400</v>
      </c>
      <c r="C370" s="1" t="s">
        <v>705</v>
      </c>
      <c r="D370" s="15" t="s">
        <v>184</v>
      </c>
      <c r="E370" s="26">
        <v>81.12</v>
      </c>
      <c r="F370" s="48">
        <v>81.12</v>
      </c>
      <c r="G370" s="10">
        <v>154</v>
      </c>
      <c r="H370" s="34">
        <f t="shared" si="17"/>
        <v>12492.480000000001</v>
      </c>
      <c r="I370" s="11" t="s">
        <v>706</v>
      </c>
      <c r="J370" s="52" t="s">
        <v>1004</v>
      </c>
      <c r="K370" s="59" t="str">
        <f t="shared" si="14"/>
        <v/>
      </c>
    </row>
    <row r="371" spans="1:11" ht="16">
      <c r="A371" s="31" t="s">
        <v>930</v>
      </c>
      <c r="B371" s="15" t="s">
        <v>400</v>
      </c>
      <c r="C371" s="1" t="s">
        <v>707</v>
      </c>
      <c r="D371" s="15" t="s">
        <v>184</v>
      </c>
      <c r="E371" s="26">
        <v>5.2</v>
      </c>
      <c r="F371" s="48">
        <v>5.2</v>
      </c>
      <c r="G371" s="10">
        <v>34</v>
      </c>
      <c r="H371" s="34">
        <f t="shared" si="17"/>
        <v>176.8</v>
      </c>
      <c r="I371" s="11" t="s">
        <v>698</v>
      </c>
      <c r="J371" s="52" t="s">
        <v>1004</v>
      </c>
      <c r="K371" s="59" t="str">
        <f t="shared" si="14"/>
        <v/>
      </c>
    </row>
    <row r="372" spans="1:11" ht="16">
      <c r="A372" s="31" t="s">
        <v>931</v>
      </c>
      <c r="B372" s="15" t="s">
        <v>400</v>
      </c>
      <c r="C372" s="1" t="s">
        <v>708</v>
      </c>
      <c r="D372" s="15" t="s">
        <v>184</v>
      </c>
      <c r="E372" s="26">
        <v>16.64</v>
      </c>
      <c r="F372" s="48">
        <v>16.64</v>
      </c>
      <c r="G372" s="10">
        <v>38</v>
      </c>
      <c r="H372" s="34">
        <f t="shared" si="17"/>
        <v>632.32000000000005</v>
      </c>
      <c r="I372" s="11" t="s">
        <v>700</v>
      </c>
      <c r="J372" s="52" t="s">
        <v>1004</v>
      </c>
      <c r="K372" s="59" t="str">
        <f t="shared" si="14"/>
        <v/>
      </c>
    </row>
    <row r="373" spans="1:11" ht="16">
      <c r="A373" s="31" t="s">
        <v>932</v>
      </c>
      <c r="B373" s="15" t="s">
        <v>400</v>
      </c>
      <c r="C373" s="1" t="s">
        <v>709</v>
      </c>
      <c r="D373" s="15" t="s">
        <v>184</v>
      </c>
      <c r="E373" s="26">
        <v>10.4</v>
      </c>
      <c r="F373" s="48">
        <v>10.4</v>
      </c>
      <c r="G373" s="10">
        <v>8</v>
      </c>
      <c r="H373" s="34">
        <f t="shared" si="17"/>
        <v>83.2</v>
      </c>
      <c r="I373" s="11" t="s">
        <v>698</v>
      </c>
      <c r="J373" s="52" t="s">
        <v>1004</v>
      </c>
      <c r="K373" s="59" t="str">
        <f t="shared" si="14"/>
        <v/>
      </c>
    </row>
    <row r="374" spans="1:11" ht="16">
      <c r="A374" s="31" t="s">
        <v>933</v>
      </c>
      <c r="B374" s="15" t="s">
        <v>400</v>
      </c>
      <c r="C374" s="1" t="s">
        <v>710</v>
      </c>
      <c r="D374" s="15" t="s">
        <v>184</v>
      </c>
      <c r="E374" s="26">
        <v>135.19999999999999</v>
      </c>
      <c r="F374" s="48">
        <v>135.19999999999999</v>
      </c>
      <c r="G374" s="10">
        <v>8</v>
      </c>
      <c r="H374" s="34">
        <f t="shared" si="17"/>
        <v>1081.5999999999999</v>
      </c>
      <c r="I374" s="11" t="s">
        <v>700</v>
      </c>
      <c r="J374" s="52" t="s">
        <v>1004</v>
      </c>
      <c r="K374" s="59" t="str">
        <f t="shared" si="14"/>
        <v/>
      </c>
    </row>
    <row r="375" spans="1:11" ht="43.5">
      <c r="A375" s="31" t="s">
        <v>934</v>
      </c>
      <c r="B375" s="15" t="s">
        <v>400</v>
      </c>
      <c r="C375" s="1" t="s">
        <v>711</v>
      </c>
      <c r="D375" s="15" t="s">
        <v>184</v>
      </c>
      <c r="E375" s="26">
        <v>8.74</v>
      </c>
      <c r="F375" s="48">
        <v>8.74</v>
      </c>
      <c r="G375" s="10">
        <v>791</v>
      </c>
      <c r="H375" s="34">
        <f t="shared" si="17"/>
        <v>6913.34</v>
      </c>
      <c r="I375" s="11" t="s">
        <v>712</v>
      </c>
      <c r="J375" s="52" t="s">
        <v>1004</v>
      </c>
      <c r="K375" s="59" t="str">
        <f t="shared" si="14"/>
        <v/>
      </c>
    </row>
    <row r="376" spans="1:11" ht="43.5">
      <c r="A376" s="31" t="s">
        <v>935</v>
      </c>
      <c r="B376" s="15" t="s">
        <v>400</v>
      </c>
      <c r="C376" s="1" t="s">
        <v>713</v>
      </c>
      <c r="D376" s="15" t="s">
        <v>16</v>
      </c>
      <c r="E376" s="26">
        <v>17</v>
      </c>
      <c r="F376" s="48">
        <v>17.16</v>
      </c>
      <c r="G376" s="10">
        <v>17</v>
      </c>
      <c r="H376" s="34">
        <f t="shared" si="17"/>
        <v>289</v>
      </c>
      <c r="I376" s="11" t="s">
        <v>714</v>
      </c>
      <c r="J376" s="52" t="s">
        <v>1004</v>
      </c>
      <c r="K376" s="59" t="str">
        <f t="shared" si="14"/>
        <v/>
      </c>
    </row>
    <row r="377" spans="1:11" ht="58">
      <c r="A377" s="31" t="s">
        <v>936</v>
      </c>
      <c r="B377" s="15" t="s">
        <v>400</v>
      </c>
      <c r="C377" s="1" t="s">
        <v>729</v>
      </c>
      <c r="D377" s="15" t="s">
        <v>252</v>
      </c>
      <c r="E377" s="26">
        <v>130</v>
      </c>
      <c r="F377" s="48">
        <v>135.20000000000002</v>
      </c>
      <c r="G377" s="10">
        <v>0.5</v>
      </c>
      <c r="H377" s="34">
        <f t="shared" si="17"/>
        <v>65</v>
      </c>
      <c r="I377" s="11" t="s">
        <v>730</v>
      </c>
      <c r="J377" s="52" t="s">
        <v>1004</v>
      </c>
      <c r="K377" s="59" t="str">
        <f t="shared" si="14"/>
        <v/>
      </c>
    </row>
    <row r="378" spans="1:11" ht="58">
      <c r="A378" s="31" t="s">
        <v>937</v>
      </c>
      <c r="B378" s="15" t="s">
        <v>172</v>
      </c>
      <c r="C378" s="1" t="s">
        <v>735</v>
      </c>
      <c r="D378" s="15" t="s">
        <v>252</v>
      </c>
      <c r="E378" s="26">
        <v>90</v>
      </c>
      <c r="F378" s="48">
        <v>93.600000000000009</v>
      </c>
      <c r="G378" s="10">
        <v>9</v>
      </c>
      <c r="H378" s="34">
        <f t="shared" si="17"/>
        <v>810</v>
      </c>
      <c r="I378" s="11" t="s">
        <v>736</v>
      </c>
      <c r="J378" s="52" t="s">
        <v>1004</v>
      </c>
      <c r="K378" s="59" t="str">
        <f t="shared" si="14"/>
        <v/>
      </c>
    </row>
    <row r="379" spans="1:11" ht="43.5">
      <c r="A379" s="31" t="s">
        <v>938</v>
      </c>
      <c r="B379" s="15" t="s">
        <v>400</v>
      </c>
      <c r="C379" s="1" t="s">
        <v>746</v>
      </c>
      <c r="D379" s="15" t="s">
        <v>184</v>
      </c>
      <c r="E379" s="26">
        <v>180</v>
      </c>
      <c r="F379" s="48">
        <v>182</v>
      </c>
      <c r="G379" s="10">
        <v>2</v>
      </c>
      <c r="H379" s="34">
        <f t="shared" si="17"/>
        <v>360</v>
      </c>
      <c r="I379" s="11" t="s">
        <v>747</v>
      </c>
      <c r="J379" s="52" t="s">
        <v>1004</v>
      </c>
      <c r="K379" s="59" t="str">
        <f t="shared" si="14"/>
        <v/>
      </c>
    </row>
    <row r="380" spans="1:11" ht="29">
      <c r="A380" s="31" t="s">
        <v>939</v>
      </c>
      <c r="B380" s="15" t="s">
        <v>400</v>
      </c>
      <c r="C380" s="1" t="s">
        <v>752</v>
      </c>
      <c r="D380" s="15" t="s">
        <v>252</v>
      </c>
      <c r="E380" s="26">
        <v>40</v>
      </c>
      <c r="F380" s="48">
        <v>44.199999999999996</v>
      </c>
      <c r="G380" s="10">
        <v>2</v>
      </c>
      <c r="H380" s="34">
        <f t="shared" si="17"/>
        <v>80</v>
      </c>
      <c r="I380" s="11" t="s">
        <v>753</v>
      </c>
      <c r="J380" s="52" t="s">
        <v>1004</v>
      </c>
      <c r="K380" s="59" t="str">
        <f t="shared" si="14"/>
        <v/>
      </c>
    </row>
    <row r="381" spans="1:11" ht="58">
      <c r="A381" s="31" t="s">
        <v>940</v>
      </c>
      <c r="B381" s="15" t="s">
        <v>400</v>
      </c>
      <c r="C381" s="1" t="s">
        <v>764</v>
      </c>
      <c r="D381" s="15" t="s">
        <v>16</v>
      </c>
      <c r="E381" s="26">
        <v>1100</v>
      </c>
      <c r="F381" s="48">
        <v>1300</v>
      </c>
      <c r="G381" s="10">
        <v>0.5</v>
      </c>
      <c r="H381" s="34">
        <f t="shared" si="17"/>
        <v>550</v>
      </c>
      <c r="I381" s="11" t="s">
        <v>765</v>
      </c>
      <c r="J381" s="52" t="s">
        <v>1004</v>
      </c>
      <c r="K381" s="59" t="str">
        <f t="shared" si="14"/>
        <v/>
      </c>
    </row>
    <row r="382" spans="1:11" ht="16">
      <c r="A382" s="31" t="s">
        <v>941</v>
      </c>
      <c r="B382" s="15" t="s">
        <v>400</v>
      </c>
      <c r="C382" s="1" t="s">
        <v>774</v>
      </c>
      <c r="D382" s="15" t="s">
        <v>252</v>
      </c>
      <c r="E382" s="26">
        <v>55</v>
      </c>
      <c r="F382" s="48">
        <v>59.800000000000004</v>
      </c>
      <c r="G382" s="10">
        <v>141</v>
      </c>
      <c r="H382" s="34">
        <f t="shared" si="17"/>
        <v>7755</v>
      </c>
      <c r="I382" s="11" t="s">
        <v>775</v>
      </c>
      <c r="J382" s="52" t="s">
        <v>1004</v>
      </c>
      <c r="K382" s="59" t="str">
        <f t="shared" si="14"/>
        <v/>
      </c>
    </row>
    <row r="383" spans="1:11" ht="58">
      <c r="A383" s="31" t="s">
        <v>942</v>
      </c>
      <c r="B383" s="15" t="s">
        <v>798</v>
      </c>
      <c r="C383" s="1" t="s">
        <v>803</v>
      </c>
      <c r="D383" s="15" t="s">
        <v>16</v>
      </c>
      <c r="E383" s="26">
        <v>500</v>
      </c>
      <c r="F383" s="48">
        <v>520</v>
      </c>
      <c r="G383" s="10">
        <v>0.5</v>
      </c>
      <c r="H383" s="34">
        <f t="shared" ref="H383:H386" si="18">E383*G383</f>
        <v>250</v>
      </c>
      <c r="I383" s="11" t="s">
        <v>804</v>
      </c>
      <c r="J383" s="52" t="s">
        <v>1004</v>
      </c>
      <c r="K383" s="59" t="str">
        <f t="shared" si="14"/>
        <v/>
      </c>
    </row>
    <row r="384" spans="1:11" ht="58">
      <c r="A384" s="31" t="s">
        <v>944</v>
      </c>
      <c r="B384" s="15" t="s">
        <v>798</v>
      </c>
      <c r="C384" s="1" t="s">
        <v>805</v>
      </c>
      <c r="D384" s="15" t="s">
        <v>16</v>
      </c>
      <c r="E384" s="26">
        <v>300</v>
      </c>
      <c r="F384" s="48">
        <v>312</v>
      </c>
      <c r="G384" s="10">
        <v>0.5</v>
      </c>
      <c r="H384" s="34">
        <f t="shared" si="18"/>
        <v>150</v>
      </c>
      <c r="I384" s="11" t="s">
        <v>806</v>
      </c>
      <c r="J384" s="52" t="s">
        <v>1004</v>
      </c>
      <c r="K384" s="59" t="str">
        <f t="shared" si="14"/>
        <v/>
      </c>
    </row>
    <row r="385" spans="1:11" ht="29">
      <c r="A385" s="31" t="s">
        <v>946</v>
      </c>
      <c r="B385" s="15" t="s">
        <v>807</v>
      </c>
      <c r="C385" s="1" t="s">
        <v>808</v>
      </c>
      <c r="D385" s="15" t="s">
        <v>16</v>
      </c>
      <c r="E385" s="26">
        <v>3000</v>
      </c>
      <c r="F385" s="48">
        <v>3120</v>
      </c>
      <c r="G385" s="10">
        <v>0.15</v>
      </c>
      <c r="H385" s="34">
        <f t="shared" si="18"/>
        <v>450</v>
      </c>
      <c r="I385" s="11" t="s">
        <v>809</v>
      </c>
      <c r="J385" s="52" t="s">
        <v>1004</v>
      </c>
      <c r="K385" s="59" t="str">
        <f t="shared" si="14"/>
        <v/>
      </c>
    </row>
    <row r="386" spans="1:11" ht="29">
      <c r="A386" s="31" t="s">
        <v>947</v>
      </c>
      <c r="B386" s="15" t="s">
        <v>807</v>
      </c>
      <c r="C386" s="1" t="s">
        <v>810</v>
      </c>
      <c r="D386" s="15" t="s">
        <v>16</v>
      </c>
      <c r="E386" s="26">
        <v>3000</v>
      </c>
      <c r="F386" s="48">
        <v>3120</v>
      </c>
      <c r="G386" s="10">
        <v>0.15</v>
      </c>
      <c r="H386" s="34">
        <f t="shared" si="18"/>
        <v>450</v>
      </c>
      <c r="I386" s="11" t="s">
        <v>811</v>
      </c>
      <c r="J386" s="52" t="s">
        <v>1004</v>
      </c>
      <c r="K386" s="59" t="str">
        <f t="shared" si="14"/>
        <v/>
      </c>
    </row>
    <row r="387" spans="1:11" ht="29">
      <c r="A387" s="31" t="s">
        <v>948</v>
      </c>
      <c r="B387" s="15" t="s">
        <v>807</v>
      </c>
      <c r="C387" s="1" t="s">
        <v>812</v>
      </c>
      <c r="D387" s="15" t="s">
        <v>16</v>
      </c>
      <c r="E387" s="26">
        <v>5700</v>
      </c>
      <c r="F387" s="48">
        <v>5720</v>
      </c>
      <c r="G387" s="10">
        <v>0.15</v>
      </c>
      <c r="H387" s="34">
        <f t="shared" ref="H387:H395" si="19">E387*G387</f>
        <v>855</v>
      </c>
      <c r="I387" s="11" t="s">
        <v>813</v>
      </c>
      <c r="J387" s="52" t="s">
        <v>1004</v>
      </c>
      <c r="K387" s="59" t="str">
        <f t="shared" si="14"/>
        <v/>
      </c>
    </row>
    <row r="388" spans="1:11" ht="29">
      <c r="A388" s="31" t="s">
        <v>949</v>
      </c>
      <c r="B388" s="15" t="s">
        <v>807</v>
      </c>
      <c r="C388" s="1" t="s">
        <v>814</v>
      </c>
      <c r="D388" s="15" t="s">
        <v>16</v>
      </c>
      <c r="E388" s="26">
        <v>5700</v>
      </c>
      <c r="F388" s="48">
        <v>5720</v>
      </c>
      <c r="G388" s="10">
        <v>0.15</v>
      </c>
      <c r="H388" s="34">
        <f t="shared" si="19"/>
        <v>855</v>
      </c>
      <c r="I388" s="11" t="s">
        <v>815</v>
      </c>
      <c r="J388" s="52" t="s">
        <v>1004</v>
      </c>
      <c r="K388" s="59" t="str">
        <f t="shared" si="14"/>
        <v/>
      </c>
    </row>
    <row r="389" spans="1:11" ht="29">
      <c r="A389" s="31" t="s">
        <v>950</v>
      </c>
      <c r="B389" s="15" t="s">
        <v>797</v>
      </c>
      <c r="C389" s="1" t="s">
        <v>822</v>
      </c>
      <c r="D389" s="15" t="s">
        <v>16</v>
      </c>
      <c r="E389" s="26">
        <v>750</v>
      </c>
      <c r="F389" s="48">
        <v>780</v>
      </c>
      <c r="G389" s="10">
        <v>0.5</v>
      </c>
      <c r="H389" s="34">
        <f t="shared" si="19"/>
        <v>375</v>
      </c>
      <c r="I389" s="11" t="s">
        <v>823</v>
      </c>
      <c r="J389" s="52" t="s">
        <v>1004</v>
      </c>
      <c r="K389" s="59" t="str">
        <f t="shared" si="14"/>
        <v/>
      </c>
    </row>
    <row r="390" spans="1:11" ht="29">
      <c r="A390" s="31" t="s">
        <v>951</v>
      </c>
      <c r="B390" s="15" t="s">
        <v>797</v>
      </c>
      <c r="C390" s="1" t="s">
        <v>824</v>
      </c>
      <c r="D390" s="15" t="s">
        <v>16</v>
      </c>
      <c r="E390" s="26">
        <v>125</v>
      </c>
      <c r="F390" s="48">
        <v>130</v>
      </c>
      <c r="G390" s="10">
        <v>0.5</v>
      </c>
      <c r="H390" s="34">
        <f t="shared" si="19"/>
        <v>62.5</v>
      </c>
      <c r="I390" s="11" t="s">
        <v>825</v>
      </c>
      <c r="J390" s="52" t="s">
        <v>1004</v>
      </c>
      <c r="K390" s="59" t="str">
        <f t="shared" si="14"/>
        <v/>
      </c>
    </row>
    <row r="391" spans="1:11" ht="101.5">
      <c r="A391" s="31" t="s">
        <v>952</v>
      </c>
      <c r="B391" s="15" t="s">
        <v>797</v>
      </c>
      <c r="C391" s="1" t="s">
        <v>844</v>
      </c>
      <c r="D391" s="15" t="s">
        <v>111</v>
      </c>
      <c r="E391" s="26">
        <v>2500</v>
      </c>
      <c r="F391" s="48">
        <v>2500</v>
      </c>
      <c r="G391" s="10">
        <v>0.15</v>
      </c>
      <c r="H391" s="34">
        <f t="shared" si="19"/>
        <v>375</v>
      </c>
      <c r="I391" s="11" t="s">
        <v>845</v>
      </c>
      <c r="J391" s="52" t="s">
        <v>1004</v>
      </c>
      <c r="K391" s="59" t="str">
        <f t="shared" si="14"/>
        <v/>
      </c>
    </row>
    <row r="392" spans="1:11" ht="101.5">
      <c r="A392" s="31" t="s">
        <v>953</v>
      </c>
      <c r="B392" s="15" t="s">
        <v>270</v>
      </c>
      <c r="C392" s="1" t="s">
        <v>957</v>
      </c>
      <c r="D392" s="15" t="s">
        <v>111</v>
      </c>
      <c r="E392" s="26">
        <v>2700</v>
      </c>
      <c r="F392" s="48">
        <v>2700</v>
      </c>
      <c r="G392" s="10">
        <v>40</v>
      </c>
      <c r="H392" s="34">
        <f t="shared" si="19"/>
        <v>108000</v>
      </c>
      <c r="I392" s="11" t="s">
        <v>958</v>
      </c>
      <c r="J392" s="52" t="s">
        <v>1005</v>
      </c>
      <c r="K392" s="59" t="str">
        <f t="shared" si="14"/>
        <v/>
      </c>
    </row>
    <row r="393" spans="1:11" ht="101.5">
      <c r="A393" s="31" t="s">
        <v>954</v>
      </c>
      <c r="B393" s="15" t="s">
        <v>270</v>
      </c>
      <c r="C393" s="1" t="s">
        <v>959</v>
      </c>
      <c r="D393" s="15" t="s">
        <v>111</v>
      </c>
      <c r="E393" s="26">
        <v>2900</v>
      </c>
      <c r="F393" s="48">
        <v>2900</v>
      </c>
      <c r="G393" s="10">
        <v>18</v>
      </c>
      <c r="H393" s="34">
        <f t="shared" si="19"/>
        <v>52200</v>
      </c>
      <c r="I393" s="11" t="s">
        <v>960</v>
      </c>
      <c r="J393" s="52" t="s">
        <v>1005</v>
      </c>
      <c r="K393" s="59" t="str">
        <f t="shared" ref="K393:K394" si="20">IF(AND(ISNUMBER(E393),ISNUMBER(FIND(",",E393)),LEN(E393)-LEN(SUBSTITUTE(E393,",",""))=1),IF(LEN(RIGHT(E393,LEN(E393)-FIND(",",E393)))&gt;2,ROW(),""),"")</f>
        <v/>
      </c>
    </row>
    <row r="394" spans="1:11" ht="101.5">
      <c r="A394" s="31" t="s">
        <v>955</v>
      </c>
      <c r="B394" s="15" t="s">
        <v>196</v>
      </c>
      <c r="C394" s="1" t="s">
        <v>961</v>
      </c>
      <c r="D394" s="15" t="s">
        <v>111</v>
      </c>
      <c r="E394" s="26">
        <v>2300</v>
      </c>
      <c r="F394" s="48">
        <v>2300</v>
      </c>
      <c r="G394" s="10">
        <v>23</v>
      </c>
      <c r="H394" s="34">
        <f t="shared" si="19"/>
        <v>52900</v>
      </c>
      <c r="I394" s="11" t="s">
        <v>962</v>
      </c>
      <c r="J394" s="52" t="s">
        <v>1005</v>
      </c>
      <c r="K394" s="59" t="str">
        <f t="shared" si="20"/>
        <v/>
      </c>
    </row>
    <row r="395" spans="1:11" ht="101.5">
      <c r="A395" s="31" t="s">
        <v>956</v>
      </c>
      <c r="B395" s="15" t="s">
        <v>196</v>
      </c>
      <c r="C395" s="1" t="s">
        <v>963</v>
      </c>
      <c r="D395" s="15" t="s">
        <v>111</v>
      </c>
      <c r="E395" s="26">
        <v>2400</v>
      </c>
      <c r="F395" s="48">
        <v>2400</v>
      </c>
      <c r="G395" s="10">
        <v>10</v>
      </c>
      <c r="H395" s="34">
        <f t="shared" si="19"/>
        <v>24000</v>
      </c>
      <c r="I395" s="11" t="s">
        <v>964</v>
      </c>
      <c r="J395" s="52" t="s">
        <v>1005</v>
      </c>
      <c r="K395" s="59" t="str">
        <f>IF(AND(ISNUMBER(E395),ISNUMBER(FIND(",",E395)),LEN(E395)-LEN(SUBSTITUTE(E395,",",""))=1),IF(LEN(RIGHT(E395,LEN(E395)-FIND(",",E395)))&gt;2,ROW(),""),"")</f>
        <v/>
      </c>
    </row>
    <row r="396" spans="1:11" ht="23.15" customHeight="1" thickBot="1">
      <c r="F396" s="7"/>
      <c r="G396" s="57" t="s">
        <v>965</v>
      </c>
      <c r="H396" s="45">
        <f>SUM(H289:H395,H9:H287)</f>
        <v>2359062.8789999997</v>
      </c>
    </row>
    <row r="397" spans="1:11" ht="16">
      <c r="E397" s="36"/>
    </row>
    <row r="398" spans="1:11" ht="16">
      <c r="A398" s="37"/>
      <c r="B398" s="39" t="s">
        <v>966</v>
      </c>
      <c r="E398" s="20" t="str" cm="1">
        <f t="array" ref="E398">IF(ISNUMBER(LOOKUP(2,1/(K9:K395&lt;&gt;""),K9:K395)),"Eilutė "&amp;LOOKUP(2,1/(K9:K395&lt;&gt;""),K9:K395)&amp;" Įvesta daugiau nei 2 skaičiai po kablelio!","")</f>
        <v/>
      </c>
    </row>
    <row r="399" spans="1:11" ht="16">
      <c r="A399" s="37"/>
      <c r="B399" s="39"/>
      <c r="E399" s="20"/>
    </row>
    <row r="400" spans="1:11">
      <c r="I400" s="43"/>
    </row>
  </sheetData>
  <sheetProtection algorithmName="SHA-512" hashValue="q2socZD7vehzjk5tH0PiE3F54AVvX0OZu3c+aeq1qRe1cbjSy/0WR6O8MfaIGSObTr91wsw9P+KC6582NnGL7g==" saltValue="9tZPh5P/aatAkdmEvw2aMg==" spinCount="100000" sheet="1" objects="1" scenarios="1"/>
  <autoFilter ref="A7:I396" xr:uid="{00000000-0001-0000-0000-000000000000}"/>
  <mergeCells count="6">
    <mergeCell ref="B6:D6"/>
    <mergeCell ref="B1:C1"/>
    <mergeCell ref="B2:D2"/>
    <mergeCell ref="B3:D3"/>
    <mergeCell ref="B4:D4"/>
    <mergeCell ref="B5:D5"/>
  </mergeCells>
  <phoneticPr fontId="23" type="noConversion"/>
  <conditionalFormatting sqref="E9:E286">
    <cfRule type="expression" dxfId="14" priority="300">
      <formula>ISBLANK(E9)</formula>
    </cfRule>
    <cfRule type="cellIs" dxfId="13" priority="301" operator="greaterThan">
      <formula>F9</formula>
    </cfRule>
    <cfRule type="cellIs" dxfId="12" priority="302" operator="lessThan">
      <formula>(F9*0.33)</formula>
    </cfRule>
    <cfRule type="cellIs" dxfId="11" priority="303" operator="greaterThan">
      <formula>0</formula>
    </cfRule>
  </conditionalFormatting>
  <conditionalFormatting sqref="E9:E286 E289:E395">
    <cfRule type="containsBlanks" dxfId="10" priority="298">
      <formula>LEN(TRIM(E9))=0</formula>
    </cfRule>
  </conditionalFormatting>
  <conditionalFormatting sqref="E289:E395">
    <cfRule type="expression" dxfId="9" priority="19">
      <formula>ISBLANK(E289)</formula>
    </cfRule>
    <cfRule type="cellIs" dxfId="8" priority="20" operator="greaterThan">
      <formula>F289</formula>
    </cfRule>
    <cfRule type="cellIs" dxfId="7" priority="21" operator="lessThan">
      <formula>(F289*0.17)</formula>
    </cfRule>
    <cfRule type="cellIs" dxfId="6" priority="22" operator="greaterThan">
      <formula>0</formula>
    </cfRule>
  </conditionalFormatting>
  <conditionalFormatting sqref="E287">
    <cfRule type="containsBlanks" dxfId="5" priority="2">
      <formula>LEN(TRIM(E287))=0</formula>
    </cfRule>
  </conditionalFormatting>
  <conditionalFormatting sqref="E287">
    <cfRule type="expression" dxfId="4" priority="3">
      <formula>ISBLANK(E287)</formula>
    </cfRule>
    <cfRule type="cellIs" dxfId="3" priority="4" operator="greaterThan">
      <formula>F287</formula>
    </cfRule>
    <cfRule type="cellIs" dxfId="2" priority="5" operator="lessThan">
      <formula>(F287*0.33)</formula>
    </cfRule>
    <cfRule type="cellIs" dxfId="1" priority="6" operator="greaterThan">
      <formula>0</formula>
    </cfRule>
  </conditionalFormatting>
  <conditionalFormatting sqref="C254:C258">
    <cfRule type="duplicateValues" dxfId="0" priority="348"/>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9:E287 E289:E395" xr:uid="{1D94E223-AA0E-4CED-B86D-EB044D8C1F30}">
      <formula1>ROUND(E9,2)=E9</formula1>
    </dataValidation>
  </dataValidations>
  <pageMargins left="0.25" right="0.25" top="0.75" bottom="0.75" header="0.3" footer="0.3"/>
  <pageSetup paperSize="8" scale="7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63"/>
  <sheetViews>
    <sheetView zoomScaleNormal="100" workbookViewId="0">
      <pane ySplit="1" topLeftCell="A2" activePane="bottomLeft" state="frozen"/>
      <selection activeCell="D1" sqref="D1"/>
      <selection pane="bottomLeft" activeCell="D2" sqref="D2"/>
    </sheetView>
  </sheetViews>
  <sheetFormatPr defaultColWidth="9.08984375" defaultRowHeight="14.5"/>
  <cols>
    <col min="1" max="1" width="7" style="18" customWidth="1"/>
    <col min="2" max="2" width="104.36328125" style="3" customWidth="1"/>
    <col min="3" max="3" width="8.54296875" style="2" customWidth="1"/>
    <col min="4" max="4" width="13.08984375" style="2" customWidth="1"/>
    <col min="5" max="5" width="12.6328125" style="2" customWidth="1"/>
    <col min="6" max="6" width="14.36328125" style="2" customWidth="1"/>
    <col min="7" max="7" width="105.453125" style="3" customWidth="1"/>
    <col min="8" max="8" width="71.453125" style="3" customWidth="1"/>
  </cols>
  <sheetData>
    <row r="1" spans="1:2" s="12" customFormat="1" ht="21" customHeight="1">
      <c r="A1" s="13" t="s">
        <v>5</v>
      </c>
      <c r="B1" s="6" t="s">
        <v>967</v>
      </c>
    </row>
    <row r="2" spans="1:2" customFormat="1" ht="87">
      <c r="A2" s="19">
        <v>1</v>
      </c>
      <c r="B2" s="1" t="s">
        <v>968</v>
      </c>
    </row>
    <row r="3" spans="1:2" customFormat="1" ht="29">
      <c r="A3" s="19">
        <v>2</v>
      </c>
      <c r="B3" s="1" t="s">
        <v>969</v>
      </c>
    </row>
    <row r="4" spans="1:2" customFormat="1" ht="58">
      <c r="A4" s="19">
        <v>3</v>
      </c>
      <c r="B4" s="1" t="s">
        <v>970</v>
      </c>
    </row>
    <row r="5" spans="1:2" customFormat="1" ht="29">
      <c r="A5" s="19">
        <v>4</v>
      </c>
      <c r="B5" s="1" t="s">
        <v>971</v>
      </c>
    </row>
    <row r="6" spans="1:2" customFormat="1" ht="43.5">
      <c r="A6" s="19">
        <v>5</v>
      </c>
      <c r="B6" s="1" t="s">
        <v>972</v>
      </c>
    </row>
    <row r="7" spans="1:2" customFormat="1" ht="43.5">
      <c r="A7" s="19">
        <v>6</v>
      </c>
      <c r="B7" s="1" t="s">
        <v>973</v>
      </c>
    </row>
    <row r="8" spans="1:2" customFormat="1" ht="101.5">
      <c r="A8" s="19">
        <v>7</v>
      </c>
      <c r="B8" s="1" t="s">
        <v>974</v>
      </c>
    </row>
    <row r="9" spans="1:2" customFormat="1" ht="101.5">
      <c r="A9" s="19">
        <v>8</v>
      </c>
      <c r="B9" s="1" t="s">
        <v>975</v>
      </c>
    </row>
    <row r="10" spans="1:2" customFormat="1" ht="29">
      <c r="A10" s="19">
        <v>9</v>
      </c>
      <c r="B10" s="1" t="s">
        <v>976</v>
      </c>
    </row>
    <row r="11" spans="1:2" customFormat="1" ht="29">
      <c r="A11" s="19">
        <v>10</v>
      </c>
      <c r="B11" s="1" t="s">
        <v>977</v>
      </c>
    </row>
    <row r="12" spans="1:2" customFormat="1" ht="43.5">
      <c r="A12" s="19">
        <v>11</v>
      </c>
      <c r="B12" s="1" t="s">
        <v>978</v>
      </c>
    </row>
    <row r="13" spans="1:2" customFormat="1" ht="58">
      <c r="A13" s="19">
        <v>12</v>
      </c>
      <c r="B13" s="1" t="s">
        <v>979</v>
      </c>
    </row>
    <row r="14" spans="1:2" customFormat="1">
      <c r="A14" s="19">
        <v>13</v>
      </c>
      <c r="B14" s="1" t="s">
        <v>980</v>
      </c>
    </row>
    <row r="15" spans="1:2" customFormat="1" ht="29">
      <c r="A15" s="19">
        <v>14</v>
      </c>
      <c r="B15" s="1" t="s">
        <v>981</v>
      </c>
    </row>
    <row r="16" spans="1:2" customFormat="1" ht="87">
      <c r="A16" s="19">
        <v>15</v>
      </c>
      <c r="B16" s="1" t="s">
        <v>982</v>
      </c>
    </row>
    <row r="17" spans="1:2" customFormat="1">
      <c r="A17" s="19">
        <v>16</v>
      </c>
      <c r="B17" s="1" t="s">
        <v>983</v>
      </c>
    </row>
    <row r="18" spans="1:2" customFormat="1" ht="130.5">
      <c r="A18" s="19">
        <v>17</v>
      </c>
      <c r="B18" s="11" t="s">
        <v>984</v>
      </c>
    </row>
    <row r="19" spans="1:2" customFormat="1">
      <c r="A19" s="19">
        <v>18</v>
      </c>
      <c r="B19" s="1" t="s">
        <v>985</v>
      </c>
    </row>
    <row r="20" spans="1:2" customFormat="1" ht="217.5">
      <c r="A20" s="19">
        <v>19</v>
      </c>
      <c r="B20" s="1" t="s">
        <v>986</v>
      </c>
    </row>
    <row r="21" spans="1:2" customFormat="1" ht="29">
      <c r="A21" s="19">
        <v>20</v>
      </c>
      <c r="B21" s="1" t="s">
        <v>987</v>
      </c>
    </row>
    <row r="22" spans="1:2" customFormat="1" ht="43.5">
      <c r="A22" s="19">
        <v>21</v>
      </c>
      <c r="B22" s="9" t="s">
        <v>988</v>
      </c>
    </row>
    <row r="23" spans="1:2" customFormat="1" ht="217.5">
      <c r="A23" s="19">
        <v>22</v>
      </c>
      <c r="B23" s="1" t="s">
        <v>989</v>
      </c>
    </row>
    <row r="24" spans="1:2" customFormat="1" ht="58">
      <c r="A24" s="19">
        <v>23</v>
      </c>
      <c r="B24" s="1" t="s">
        <v>990</v>
      </c>
    </row>
    <row r="25" spans="1:2" customFormat="1" ht="29">
      <c r="A25" s="19">
        <v>24</v>
      </c>
      <c r="B25" s="1" t="s">
        <v>991</v>
      </c>
    </row>
    <row r="26" spans="1:2" customFormat="1" ht="87">
      <c r="A26" s="19">
        <v>25</v>
      </c>
      <c r="B26" s="1" t="s">
        <v>992</v>
      </c>
    </row>
    <row r="27" spans="1:2" customFormat="1" ht="29">
      <c r="A27" s="19">
        <v>26</v>
      </c>
      <c r="B27" s="1" t="s">
        <v>993</v>
      </c>
    </row>
    <row r="28" spans="1:2" customFormat="1" ht="72.5">
      <c r="A28" s="19">
        <v>27</v>
      </c>
      <c r="B28" s="1" t="s">
        <v>994</v>
      </c>
    </row>
    <row r="29" spans="1:2" customFormat="1" ht="29">
      <c r="A29" s="19">
        <v>28</v>
      </c>
      <c r="B29" s="1" t="s">
        <v>995</v>
      </c>
    </row>
    <row r="30" spans="1:2" customFormat="1" ht="72.5">
      <c r="A30" s="19">
        <v>29</v>
      </c>
      <c r="B30" s="1" t="s">
        <v>996</v>
      </c>
    </row>
    <row r="31" spans="1:2" customFormat="1" ht="29">
      <c r="A31" s="19">
        <v>30</v>
      </c>
      <c r="B31" s="1" t="s">
        <v>997</v>
      </c>
    </row>
    <row r="32" spans="1:2" customFormat="1" ht="43.5">
      <c r="A32" s="19">
        <v>31</v>
      </c>
      <c r="B32" s="1" t="s">
        <v>998</v>
      </c>
    </row>
    <row r="33" spans="1:8" ht="58">
      <c r="A33" s="19">
        <v>32</v>
      </c>
      <c r="B33" s="1" t="s">
        <v>999</v>
      </c>
      <c r="C33"/>
      <c r="D33"/>
      <c r="E33"/>
      <c r="F33"/>
      <c r="G33"/>
      <c r="H33"/>
    </row>
    <row r="34" spans="1:8" ht="57.9" customHeight="1">
      <c r="A34" s="19">
        <v>33</v>
      </c>
      <c r="B34" s="1" t="s">
        <v>1006</v>
      </c>
      <c r="C34"/>
      <c r="D34"/>
      <c r="E34"/>
      <c r="F34"/>
      <c r="G34"/>
      <c r="H34"/>
    </row>
    <row r="35" spans="1:8">
      <c r="C35"/>
      <c r="D35"/>
      <c r="E35"/>
      <c r="F35"/>
      <c r="G35"/>
      <c r="H35"/>
    </row>
    <row r="36" spans="1:8">
      <c r="C36"/>
      <c r="D36"/>
      <c r="E36"/>
      <c r="F36"/>
      <c r="G36"/>
      <c r="H36"/>
    </row>
    <row r="37" spans="1:8">
      <c r="C37"/>
      <c r="D37"/>
      <c r="E37"/>
      <c r="F37"/>
      <c r="G37"/>
      <c r="H37"/>
    </row>
    <row r="38" spans="1:8">
      <c r="C38"/>
      <c r="D38"/>
      <c r="E38"/>
      <c r="F38"/>
      <c r="G38"/>
      <c r="H38"/>
    </row>
    <row r="39" spans="1:8">
      <c r="C39"/>
      <c r="D39"/>
      <c r="E39"/>
      <c r="F39"/>
      <c r="G39"/>
      <c r="H39"/>
    </row>
    <row r="40" spans="1:8">
      <c r="C40"/>
      <c r="D40"/>
      <c r="E40"/>
      <c r="F40"/>
      <c r="G40"/>
      <c r="H40"/>
    </row>
    <row r="41" spans="1:8">
      <c r="C41"/>
      <c r="D41"/>
      <c r="E41"/>
      <c r="F41"/>
      <c r="G41"/>
      <c r="H41"/>
    </row>
    <row r="42" spans="1:8">
      <c r="C42"/>
      <c r="D42"/>
      <c r="E42"/>
      <c r="F42"/>
      <c r="G42"/>
      <c r="H42"/>
    </row>
    <row r="43" spans="1:8">
      <c r="C43"/>
      <c r="D43"/>
      <c r="E43"/>
      <c r="F43"/>
      <c r="G43"/>
      <c r="H43"/>
    </row>
    <row r="44" spans="1:8">
      <c r="C44"/>
      <c r="D44"/>
      <c r="E44"/>
      <c r="F44"/>
      <c r="G44"/>
      <c r="H44"/>
    </row>
    <row r="45" spans="1:8">
      <c r="C45"/>
      <c r="D45"/>
      <c r="E45"/>
      <c r="F45"/>
      <c r="G45"/>
      <c r="H45"/>
    </row>
    <row r="46" spans="1:8">
      <c r="C46"/>
      <c r="D46"/>
      <c r="E46"/>
      <c r="F46"/>
      <c r="G46"/>
      <c r="H46"/>
    </row>
    <row r="47" spans="1:8">
      <c r="C47"/>
      <c r="D47"/>
      <c r="E47"/>
      <c r="F47"/>
      <c r="G47"/>
      <c r="H47"/>
    </row>
    <row r="48" spans="1:8">
      <c r="C48"/>
      <c r="D48"/>
      <c r="E48"/>
      <c r="F48"/>
      <c r="G48"/>
      <c r="H48"/>
    </row>
    <row r="49" spans="3:8">
      <c r="C49"/>
      <c r="D49"/>
      <c r="E49"/>
      <c r="F49"/>
      <c r="G49"/>
      <c r="H49"/>
    </row>
    <row r="50" spans="3:8">
      <c r="C50"/>
      <c r="D50"/>
      <c r="E50"/>
      <c r="F50"/>
      <c r="G50"/>
      <c r="H50"/>
    </row>
    <row r="51" spans="3:8">
      <c r="C51"/>
      <c r="D51"/>
      <c r="E51"/>
      <c r="F51"/>
      <c r="G51"/>
      <c r="H51"/>
    </row>
    <row r="52" spans="3:8">
      <c r="C52"/>
      <c r="D52"/>
      <c r="E52"/>
      <c r="F52"/>
      <c r="G52"/>
      <c r="H52"/>
    </row>
    <row r="53" spans="3:8">
      <c r="C53"/>
      <c r="D53"/>
      <c r="E53"/>
      <c r="F53"/>
      <c r="G53"/>
      <c r="H53"/>
    </row>
    <row r="54" spans="3:8">
      <c r="C54"/>
      <c r="D54"/>
      <c r="E54"/>
      <c r="F54"/>
      <c r="G54"/>
      <c r="H54"/>
    </row>
    <row r="55" spans="3:8">
      <c r="C55"/>
      <c r="D55"/>
      <c r="E55"/>
      <c r="F55"/>
      <c r="G55"/>
      <c r="H55"/>
    </row>
    <row r="56" spans="3:8">
      <c r="C56"/>
      <c r="D56"/>
      <c r="E56"/>
      <c r="F56"/>
      <c r="G56"/>
      <c r="H56"/>
    </row>
    <row r="57" spans="3:8">
      <c r="C57"/>
      <c r="D57"/>
      <c r="E57"/>
      <c r="F57"/>
      <c r="G57"/>
      <c r="H57"/>
    </row>
    <row r="58" spans="3:8">
      <c r="C58"/>
      <c r="D58"/>
      <c r="E58"/>
      <c r="F58"/>
      <c r="G58"/>
      <c r="H58"/>
    </row>
    <row r="59" spans="3:8">
      <c r="C59"/>
      <c r="D59"/>
      <c r="E59"/>
      <c r="F59"/>
      <c r="G59"/>
      <c r="H59"/>
    </row>
    <row r="60" spans="3:8">
      <c r="C60"/>
      <c r="D60"/>
      <c r="E60"/>
      <c r="F60"/>
      <c r="G60"/>
      <c r="H60"/>
    </row>
    <row r="61" spans="3:8">
      <c r="C61"/>
      <c r="D61"/>
      <c r="E61"/>
      <c r="F61"/>
      <c r="G61"/>
      <c r="H61"/>
    </row>
    <row r="62" spans="3:8">
      <c r="C62"/>
      <c r="D62"/>
      <c r="E62"/>
      <c r="F62"/>
      <c r="G62"/>
      <c r="H62"/>
    </row>
    <row r="63" spans="3:8">
      <c r="C63"/>
      <c r="D63"/>
      <c r="E63"/>
      <c r="F63"/>
      <c r="G63"/>
      <c r="H63"/>
    </row>
    <row r="64" spans="3:8">
      <c r="C64"/>
      <c r="D64"/>
      <c r="E64"/>
      <c r="F64"/>
      <c r="G64"/>
      <c r="H64"/>
    </row>
    <row r="65" spans="3:8">
      <c r="C65"/>
      <c r="D65"/>
      <c r="E65"/>
      <c r="F65"/>
      <c r="G65"/>
      <c r="H65"/>
    </row>
    <row r="66" spans="3:8">
      <c r="C66"/>
      <c r="D66"/>
      <c r="E66"/>
      <c r="F66"/>
      <c r="G66"/>
      <c r="H66"/>
    </row>
    <row r="67" spans="3:8">
      <c r="C67"/>
      <c r="D67"/>
      <c r="E67"/>
      <c r="F67"/>
      <c r="G67"/>
      <c r="H67"/>
    </row>
    <row r="68" spans="3:8">
      <c r="C68"/>
      <c r="D68"/>
      <c r="E68"/>
      <c r="F68"/>
      <c r="G68"/>
      <c r="H68"/>
    </row>
    <row r="69" spans="3:8">
      <c r="C69"/>
      <c r="D69"/>
      <c r="E69"/>
      <c r="F69"/>
      <c r="G69"/>
      <c r="H69"/>
    </row>
    <row r="70" spans="3:8">
      <c r="C70"/>
      <c r="D70"/>
      <c r="E70"/>
      <c r="F70"/>
      <c r="G70"/>
      <c r="H70"/>
    </row>
    <row r="71" spans="3:8">
      <c r="C71"/>
      <c r="D71"/>
      <c r="E71"/>
      <c r="F71"/>
      <c r="G71"/>
      <c r="H71"/>
    </row>
    <row r="72" spans="3:8">
      <c r="C72"/>
      <c r="D72"/>
      <c r="E72"/>
      <c r="F72"/>
      <c r="G72"/>
      <c r="H72"/>
    </row>
    <row r="73" spans="3:8">
      <c r="C73"/>
      <c r="D73"/>
      <c r="E73"/>
      <c r="F73"/>
      <c r="G73"/>
      <c r="H73"/>
    </row>
    <row r="74" spans="3:8">
      <c r="C74"/>
      <c r="D74"/>
      <c r="E74"/>
      <c r="F74"/>
      <c r="G74"/>
      <c r="H74"/>
    </row>
    <row r="75" spans="3:8">
      <c r="C75"/>
      <c r="D75"/>
      <c r="E75"/>
      <c r="F75"/>
      <c r="G75"/>
      <c r="H75"/>
    </row>
    <row r="76" spans="3:8">
      <c r="C76"/>
      <c r="D76"/>
      <c r="E76"/>
      <c r="F76"/>
      <c r="G76"/>
      <c r="H76"/>
    </row>
    <row r="77" spans="3:8">
      <c r="C77"/>
      <c r="D77"/>
      <c r="E77"/>
      <c r="F77"/>
      <c r="G77"/>
      <c r="H77"/>
    </row>
    <row r="78" spans="3:8">
      <c r="C78"/>
      <c r="D78"/>
      <c r="E78"/>
      <c r="F78"/>
      <c r="G78"/>
      <c r="H78"/>
    </row>
    <row r="79" spans="3:8">
      <c r="C79"/>
      <c r="D79"/>
      <c r="E79"/>
      <c r="F79"/>
      <c r="G79"/>
      <c r="H79"/>
    </row>
    <row r="80" spans="3:8">
      <c r="C80"/>
      <c r="D80"/>
      <c r="E80"/>
      <c r="F80"/>
      <c r="G80"/>
      <c r="H80"/>
    </row>
    <row r="81" spans="3:8">
      <c r="C81"/>
      <c r="D81"/>
      <c r="E81"/>
      <c r="F81"/>
      <c r="G81"/>
      <c r="H81"/>
    </row>
    <row r="82" spans="3:8">
      <c r="C82"/>
      <c r="D82"/>
      <c r="E82"/>
      <c r="F82"/>
      <c r="G82"/>
      <c r="H82"/>
    </row>
    <row r="83" spans="3:8">
      <c r="C83"/>
      <c r="D83"/>
      <c r="E83"/>
      <c r="F83"/>
      <c r="G83"/>
      <c r="H83"/>
    </row>
    <row r="84" spans="3:8">
      <c r="C84"/>
      <c r="D84"/>
      <c r="E84"/>
      <c r="F84"/>
      <c r="G84"/>
      <c r="H84"/>
    </row>
    <row r="85" spans="3:8">
      <c r="C85"/>
      <c r="D85"/>
      <c r="E85"/>
      <c r="F85"/>
      <c r="G85"/>
      <c r="H85"/>
    </row>
    <row r="86" spans="3:8">
      <c r="C86"/>
      <c r="D86"/>
      <c r="E86"/>
      <c r="F86"/>
      <c r="G86"/>
      <c r="H86"/>
    </row>
    <row r="87" spans="3:8">
      <c r="C87"/>
      <c r="D87"/>
      <c r="E87"/>
      <c r="F87"/>
      <c r="G87"/>
      <c r="H87"/>
    </row>
    <row r="88" spans="3:8">
      <c r="C88"/>
      <c r="D88"/>
      <c r="E88"/>
      <c r="F88"/>
      <c r="G88"/>
      <c r="H88"/>
    </row>
    <row r="89" spans="3:8">
      <c r="C89"/>
      <c r="D89"/>
      <c r="E89"/>
      <c r="F89"/>
      <c r="G89"/>
      <c r="H89"/>
    </row>
    <row r="90" spans="3:8">
      <c r="C90"/>
      <c r="D90"/>
      <c r="E90"/>
      <c r="F90"/>
      <c r="G90"/>
      <c r="H90"/>
    </row>
    <row r="91" spans="3:8" ht="45" customHeight="1">
      <c r="C91"/>
      <c r="D91"/>
      <c r="E91"/>
      <c r="F91"/>
      <c r="G91"/>
      <c r="H91"/>
    </row>
    <row r="92" spans="3:8">
      <c r="C92"/>
      <c r="D92"/>
      <c r="E92"/>
      <c r="F92"/>
      <c r="G92"/>
      <c r="H92"/>
    </row>
    <row r="93" spans="3:8">
      <c r="C93"/>
      <c r="D93"/>
      <c r="E93"/>
      <c r="F93"/>
      <c r="G93"/>
      <c r="H93"/>
    </row>
    <row r="94" spans="3:8">
      <c r="C94"/>
      <c r="D94"/>
      <c r="E94"/>
      <c r="F94"/>
      <c r="G94"/>
      <c r="H94"/>
    </row>
    <row r="95" spans="3:8">
      <c r="C95"/>
      <c r="D95"/>
      <c r="E95"/>
      <c r="F95"/>
      <c r="G95"/>
      <c r="H95"/>
    </row>
    <row r="96" spans="3:8">
      <c r="C96"/>
      <c r="D96"/>
      <c r="E96"/>
      <c r="F96"/>
      <c r="G96"/>
      <c r="H96"/>
    </row>
    <row r="97" spans="3:8">
      <c r="C97"/>
      <c r="D97"/>
      <c r="E97"/>
      <c r="F97"/>
      <c r="G97"/>
      <c r="H97"/>
    </row>
    <row r="98" spans="3:8">
      <c r="C98"/>
      <c r="D98"/>
      <c r="E98"/>
      <c r="F98"/>
      <c r="G98"/>
      <c r="H98"/>
    </row>
    <row r="99" spans="3:8">
      <c r="C99"/>
      <c r="D99"/>
      <c r="E99"/>
      <c r="F99"/>
      <c r="G99"/>
      <c r="H99"/>
    </row>
    <row r="100" spans="3:8">
      <c r="C100"/>
      <c r="D100"/>
      <c r="E100"/>
      <c r="F100"/>
      <c r="G100"/>
      <c r="H100"/>
    </row>
    <row r="101" spans="3:8">
      <c r="C101"/>
      <c r="D101"/>
      <c r="E101"/>
      <c r="F101"/>
      <c r="G101"/>
      <c r="H101"/>
    </row>
    <row r="102" spans="3:8">
      <c r="C102"/>
      <c r="D102"/>
      <c r="E102"/>
      <c r="F102"/>
      <c r="G102"/>
      <c r="H102"/>
    </row>
    <row r="103" spans="3:8">
      <c r="C103"/>
      <c r="D103"/>
      <c r="E103"/>
      <c r="F103"/>
      <c r="G103"/>
      <c r="H103"/>
    </row>
    <row r="104" spans="3:8">
      <c r="C104"/>
      <c r="D104"/>
      <c r="E104"/>
      <c r="F104"/>
      <c r="G104"/>
      <c r="H104"/>
    </row>
    <row r="105" spans="3:8">
      <c r="C105"/>
      <c r="D105"/>
      <c r="E105"/>
      <c r="F105"/>
      <c r="G105"/>
      <c r="H105"/>
    </row>
    <row r="106" spans="3:8">
      <c r="C106"/>
      <c r="D106"/>
      <c r="E106"/>
      <c r="F106"/>
      <c r="G106"/>
      <c r="H106"/>
    </row>
    <row r="107" spans="3:8">
      <c r="C107"/>
      <c r="D107"/>
      <c r="E107"/>
      <c r="F107"/>
      <c r="G107"/>
      <c r="H107"/>
    </row>
    <row r="108" spans="3:8">
      <c r="C108"/>
      <c r="D108"/>
      <c r="E108"/>
      <c r="F108"/>
      <c r="G108"/>
      <c r="H108"/>
    </row>
    <row r="109" spans="3:8">
      <c r="C109"/>
      <c r="D109"/>
      <c r="E109"/>
      <c r="F109"/>
      <c r="G109"/>
      <c r="H109"/>
    </row>
    <row r="110" spans="3:8">
      <c r="C110"/>
      <c r="D110"/>
      <c r="E110"/>
      <c r="F110"/>
      <c r="G110"/>
      <c r="H110"/>
    </row>
    <row r="111" spans="3:8">
      <c r="C111"/>
      <c r="D111"/>
      <c r="E111"/>
      <c r="F111"/>
      <c r="G111"/>
      <c r="H111"/>
    </row>
    <row r="112" spans="3:8">
      <c r="C112"/>
      <c r="D112"/>
      <c r="E112"/>
      <c r="F112"/>
      <c r="G112"/>
      <c r="H112"/>
    </row>
    <row r="113" spans="3:8">
      <c r="C113"/>
      <c r="D113"/>
      <c r="E113"/>
      <c r="F113"/>
      <c r="G113"/>
      <c r="H113"/>
    </row>
    <row r="114" spans="3:8">
      <c r="C114"/>
      <c r="D114"/>
      <c r="E114"/>
      <c r="F114"/>
      <c r="G114"/>
      <c r="H114"/>
    </row>
    <row r="115" spans="3:8">
      <c r="C115"/>
      <c r="D115"/>
      <c r="E115"/>
      <c r="F115"/>
      <c r="G115"/>
      <c r="H115"/>
    </row>
    <row r="116" spans="3:8">
      <c r="C116"/>
      <c r="D116"/>
      <c r="E116"/>
      <c r="F116"/>
      <c r="G116"/>
      <c r="H116"/>
    </row>
    <row r="117" spans="3:8">
      <c r="C117"/>
      <c r="D117"/>
      <c r="E117"/>
      <c r="F117"/>
      <c r="G117"/>
      <c r="H117"/>
    </row>
    <row r="118" spans="3:8">
      <c r="C118"/>
      <c r="D118"/>
      <c r="E118"/>
      <c r="F118"/>
      <c r="G118"/>
      <c r="H118"/>
    </row>
    <row r="119" spans="3:8">
      <c r="C119"/>
      <c r="D119"/>
      <c r="E119"/>
      <c r="F119"/>
      <c r="G119"/>
      <c r="H119"/>
    </row>
    <row r="120" spans="3:8">
      <c r="C120"/>
      <c r="D120"/>
      <c r="E120"/>
      <c r="F120"/>
      <c r="G120"/>
      <c r="H120"/>
    </row>
    <row r="121" spans="3:8">
      <c r="C121"/>
      <c r="D121"/>
      <c r="E121"/>
      <c r="F121"/>
      <c r="G121"/>
      <c r="H121"/>
    </row>
    <row r="122" spans="3:8">
      <c r="C122"/>
      <c r="D122"/>
      <c r="E122"/>
      <c r="F122"/>
      <c r="G122"/>
      <c r="H122"/>
    </row>
    <row r="123" spans="3:8">
      <c r="C123"/>
      <c r="D123"/>
      <c r="E123"/>
      <c r="F123"/>
      <c r="G123"/>
      <c r="H123"/>
    </row>
    <row r="124" spans="3:8">
      <c r="C124"/>
      <c r="D124"/>
      <c r="E124"/>
      <c r="F124"/>
      <c r="G124"/>
      <c r="H124"/>
    </row>
    <row r="125" spans="3:8">
      <c r="C125"/>
      <c r="D125"/>
      <c r="E125"/>
      <c r="F125"/>
      <c r="G125"/>
      <c r="H125"/>
    </row>
    <row r="126" spans="3:8">
      <c r="C126"/>
      <c r="D126"/>
      <c r="E126"/>
      <c r="F126"/>
      <c r="G126"/>
      <c r="H126"/>
    </row>
    <row r="127" spans="3:8">
      <c r="C127"/>
      <c r="D127"/>
      <c r="E127"/>
      <c r="F127"/>
      <c r="G127"/>
      <c r="H127"/>
    </row>
    <row r="128" spans="3:8">
      <c r="C128"/>
      <c r="D128"/>
      <c r="E128"/>
      <c r="F128"/>
      <c r="G128"/>
      <c r="H128"/>
    </row>
    <row r="129" spans="3:8">
      <c r="C129"/>
      <c r="D129"/>
      <c r="E129"/>
      <c r="F129"/>
      <c r="G129"/>
      <c r="H129"/>
    </row>
    <row r="130" spans="3:8">
      <c r="C130"/>
      <c r="D130"/>
      <c r="E130"/>
      <c r="F130"/>
      <c r="G130"/>
      <c r="H130"/>
    </row>
    <row r="131" spans="3:8">
      <c r="C131"/>
      <c r="D131"/>
      <c r="E131"/>
      <c r="F131"/>
      <c r="G131"/>
      <c r="H131"/>
    </row>
    <row r="132" spans="3:8">
      <c r="C132"/>
      <c r="D132"/>
      <c r="E132"/>
      <c r="F132"/>
      <c r="G132"/>
      <c r="H132"/>
    </row>
    <row r="133" spans="3:8">
      <c r="C133"/>
      <c r="D133"/>
      <c r="E133"/>
      <c r="F133"/>
      <c r="G133"/>
      <c r="H133"/>
    </row>
    <row r="134" spans="3:8">
      <c r="C134"/>
      <c r="D134"/>
      <c r="E134"/>
      <c r="F134"/>
      <c r="G134"/>
      <c r="H134"/>
    </row>
    <row r="135" spans="3:8">
      <c r="C135"/>
      <c r="D135"/>
      <c r="E135"/>
      <c r="F135"/>
      <c r="G135"/>
      <c r="H135"/>
    </row>
    <row r="136" spans="3:8">
      <c r="C136"/>
      <c r="D136"/>
      <c r="E136"/>
      <c r="F136"/>
      <c r="G136"/>
      <c r="H136"/>
    </row>
    <row r="137" spans="3:8">
      <c r="C137"/>
      <c r="D137"/>
      <c r="E137"/>
      <c r="F137"/>
      <c r="G137"/>
      <c r="H137"/>
    </row>
    <row r="138" spans="3:8">
      <c r="C138"/>
      <c r="D138"/>
      <c r="E138"/>
      <c r="F138"/>
      <c r="G138"/>
      <c r="H138"/>
    </row>
    <row r="139" spans="3:8">
      <c r="C139"/>
      <c r="D139"/>
      <c r="E139"/>
      <c r="F139"/>
      <c r="G139"/>
      <c r="H139"/>
    </row>
    <row r="140" spans="3:8">
      <c r="C140"/>
      <c r="D140"/>
      <c r="E140"/>
      <c r="F140"/>
      <c r="G140"/>
      <c r="H140"/>
    </row>
    <row r="141" spans="3:8">
      <c r="C141"/>
      <c r="D141"/>
      <c r="E141"/>
      <c r="F141"/>
      <c r="G141"/>
      <c r="H141"/>
    </row>
    <row r="142" spans="3:8">
      <c r="C142"/>
      <c r="D142"/>
      <c r="E142"/>
      <c r="F142"/>
      <c r="G142"/>
      <c r="H142"/>
    </row>
    <row r="143" spans="3:8">
      <c r="C143"/>
      <c r="D143"/>
      <c r="E143"/>
      <c r="F143"/>
      <c r="G143"/>
      <c r="H143"/>
    </row>
    <row r="144" spans="3:8">
      <c r="C144"/>
      <c r="D144"/>
      <c r="E144"/>
      <c r="F144"/>
      <c r="G144"/>
      <c r="H144"/>
    </row>
    <row r="145" spans="3:8">
      <c r="C145"/>
      <c r="D145"/>
      <c r="E145"/>
      <c r="F145"/>
      <c r="G145"/>
      <c r="H145"/>
    </row>
    <row r="146" spans="3:8">
      <c r="C146"/>
      <c r="D146"/>
      <c r="E146"/>
      <c r="F146"/>
      <c r="G146"/>
      <c r="H146"/>
    </row>
    <row r="147" spans="3:8">
      <c r="C147"/>
      <c r="D147"/>
      <c r="E147"/>
      <c r="F147"/>
      <c r="G147"/>
      <c r="H147"/>
    </row>
    <row r="148" spans="3:8">
      <c r="C148"/>
      <c r="D148"/>
      <c r="E148"/>
      <c r="F148"/>
      <c r="G148"/>
      <c r="H148"/>
    </row>
    <row r="149" spans="3:8">
      <c r="C149"/>
      <c r="D149"/>
      <c r="E149"/>
      <c r="F149"/>
      <c r="G149"/>
      <c r="H149"/>
    </row>
    <row r="150" spans="3:8">
      <c r="C150"/>
      <c r="D150"/>
      <c r="E150"/>
      <c r="F150"/>
      <c r="G150"/>
      <c r="H150"/>
    </row>
    <row r="151" spans="3:8">
      <c r="C151"/>
      <c r="D151"/>
      <c r="E151"/>
      <c r="F151"/>
      <c r="G151"/>
      <c r="H151"/>
    </row>
    <row r="152" spans="3:8">
      <c r="C152"/>
      <c r="D152"/>
      <c r="E152"/>
      <c r="F152"/>
      <c r="G152"/>
      <c r="H152"/>
    </row>
    <row r="153" spans="3:8">
      <c r="C153"/>
      <c r="D153"/>
      <c r="E153"/>
      <c r="F153"/>
      <c r="G153"/>
      <c r="H153"/>
    </row>
    <row r="154" spans="3:8">
      <c r="C154"/>
      <c r="D154"/>
      <c r="E154"/>
      <c r="F154"/>
      <c r="G154"/>
      <c r="H154"/>
    </row>
    <row r="155" spans="3:8">
      <c r="C155"/>
      <c r="D155"/>
      <c r="E155"/>
      <c r="F155"/>
      <c r="G155"/>
      <c r="H155"/>
    </row>
    <row r="156" spans="3:8">
      <c r="C156"/>
      <c r="D156"/>
      <c r="E156"/>
      <c r="F156"/>
      <c r="G156"/>
      <c r="H156"/>
    </row>
    <row r="157" spans="3:8">
      <c r="C157"/>
      <c r="D157"/>
      <c r="E157"/>
      <c r="F157"/>
      <c r="G157"/>
      <c r="H157"/>
    </row>
    <row r="158" spans="3:8">
      <c r="C158"/>
      <c r="D158"/>
      <c r="E158"/>
      <c r="F158"/>
      <c r="G158"/>
      <c r="H158"/>
    </row>
    <row r="159" spans="3:8">
      <c r="C159"/>
      <c r="D159"/>
      <c r="E159"/>
      <c r="F159"/>
      <c r="G159"/>
      <c r="H159"/>
    </row>
    <row r="160" spans="3:8">
      <c r="C160"/>
      <c r="D160"/>
      <c r="E160"/>
      <c r="F160"/>
      <c r="G160"/>
      <c r="H160"/>
    </row>
    <row r="161" spans="3:8">
      <c r="C161"/>
      <c r="D161"/>
      <c r="E161"/>
      <c r="F161"/>
      <c r="G161"/>
      <c r="H161"/>
    </row>
    <row r="162" spans="3:8">
      <c r="C162"/>
      <c r="D162"/>
      <c r="E162"/>
      <c r="F162"/>
      <c r="G162"/>
      <c r="H162"/>
    </row>
    <row r="163" spans="3:8">
      <c r="C163"/>
      <c r="D163"/>
      <c r="E163"/>
      <c r="F163"/>
      <c r="G163"/>
      <c r="H163"/>
    </row>
    <row r="164" spans="3:8">
      <c r="C164"/>
      <c r="D164"/>
      <c r="E164"/>
      <c r="F164"/>
      <c r="G164"/>
      <c r="H164"/>
    </row>
    <row r="165" spans="3:8">
      <c r="C165"/>
      <c r="D165"/>
      <c r="E165"/>
      <c r="F165"/>
      <c r="G165"/>
      <c r="H165"/>
    </row>
    <row r="166" spans="3:8">
      <c r="C166"/>
      <c r="D166"/>
      <c r="E166"/>
      <c r="F166"/>
      <c r="G166"/>
      <c r="H166"/>
    </row>
    <row r="167" spans="3:8">
      <c r="C167"/>
      <c r="D167"/>
      <c r="E167"/>
      <c r="F167"/>
      <c r="G167"/>
      <c r="H167"/>
    </row>
    <row r="168" spans="3:8">
      <c r="C168"/>
      <c r="D168"/>
      <c r="E168"/>
      <c r="F168"/>
      <c r="G168"/>
      <c r="H168"/>
    </row>
    <row r="169" spans="3:8">
      <c r="C169"/>
      <c r="D169"/>
      <c r="E169"/>
      <c r="F169"/>
      <c r="G169"/>
      <c r="H169"/>
    </row>
    <row r="170" spans="3:8">
      <c r="C170"/>
      <c r="D170"/>
      <c r="E170"/>
      <c r="F170"/>
      <c r="G170"/>
      <c r="H170"/>
    </row>
    <row r="171" spans="3:8">
      <c r="C171"/>
      <c r="D171"/>
      <c r="E171"/>
      <c r="F171"/>
      <c r="G171"/>
      <c r="H171"/>
    </row>
    <row r="172" spans="3:8">
      <c r="C172"/>
      <c r="D172"/>
      <c r="E172"/>
      <c r="F172"/>
      <c r="G172"/>
      <c r="H172"/>
    </row>
    <row r="173" spans="3:8">
      <c r="C173"/>
      <c r="D173"/>
      <c r="E173"/>
      <c r="F173"/>
      <c r="G173"/>
      <c r="H173"/>
    </row>
    <row r="174" spans="3:8">
      <c r="C174"/>
      <c r="D174"/>
      <c r="E174"/>
      <c r="F174"/>
      <c r="G174"/>
      <c r="H174"/>
    </row>
    <row r="175" spans="3:8">
      <c r="C175"/>
      <c r="D175"/>
      <c r="E175"/>
      <c r="F175"/>
      <c r="G175"/>
      <c r="H175"/>
    </row>
    <row r="176" spans="3:8">
      <c r="C176"/>
      <c r="D176"/>
      <c r="E176"/>
      <c r="F176"/>
      <c r="G176"/>
      <c r="H176"/>
    </row>
    <row r="177" spans="3:8">
      <c r="C177"/>
      <c r="D177"/>
      <c r="E177"/>
      <c r="F177"/>
      <c r="G177"/>
      <c r="H177"/>
    </row>
    <row r="178" spans="3:8">
      <c r="C178"/>
      <c r="D178"/>
      <c r="E178"/>
      <c r="F178"/>
      <c r="G178"/>
      <c r="H178"/>
    </row>
    <row r="179" spans="3:8">
      <c r="C179"/>
      <c r="D179"/>
      <c r="E179"/>
      <c r="F179"/>
      <c r="G179"/>
      <c r="H179"/>
    </row>
    <row r="180" spans="3:8">
      <c r="C180"/>
      <c r="D180"/>
      <c r="E180"/>
      <c r="F180"/>
      <c r="G180"/>
      <c r="H180"/>
    </row>
    <row r="181" spans="3:8">
      <c r="C181"/>
      <c r="D181"/>
      <c r="E181"/>
      <c r="F181"/>
      <c r="G181"/>
      <c r="H181"/>
    </row>
    <row r="182" spans="3:8">
      <c r="C182"/>
      <c r="D182"/>
      <c r="E182"/>
      <c r="F182"/>
      <c r="G182"/>
      <c r="H182"/>
    </row>
    <row r="183" spans="3:8">
      <c r="C183"/>
      <c r="D183"/>
      <c r="E183"/>
      <c r="F183"/>
      <c r="G183"/>
      <c r="H183"/>
    </row>
    <row r="184" spans="3:8">
      <c r="C184"/>
      <c r="D184"/>
      <c r="E184"/>
      <c r="F184"/>
      <c r="G184"/>
      <c r="H184"/>
    </row>
    <row r="185" spans="3:8">
      <c r="C185"/>
      <c r="D185"/>
      <c r="E185"/>
      <c r="F185"/>
      <c r="G185"/>
      <c r="H185"/>
    </row>
    <row r="186" spans="3:8">
      <c r="C186"/>
      <c r="D186"/>
      <c r="E186"/>
      <c r="F186"/>
      <c r="G186"/>
      <c r="H186"/>
    </row>
    <row r="187" spans="3:8">
      <c r="C187"/>
      <c r="D187"/>
      <c r="E187"/>
      <c r="F187"/>
      <c r="G187"/>
      <c r="H187"/>
    </row>
    <row r="188" spans="3:8">
      <c r="C188"/>
      <c r="D188"/>
      <c r="E188"/>
      <c r="F188"/>
      <c r="G188"/>
      <c r="H188"/>
    </row>
    <row r="189" spans="3:8">
      <c r="C189"/>
      <c r="D189"/>
      <c r="E189"/>
      <c r="F189"/>
      <c r="G189"/>
      <c r="H189"/>
    </row>
    <row r="190" spans="3:8">
      <c r="C190"/>
      <c r="D190"/>
      <c r="E190"/>
      <c r="F190"/>
      <c r="G190"/>
      <c r="H190"/>
    </row>
    <row r="191" spans="3:8">
      <c r="C191"/>
      <c r="D191"/>
      <c r="E191"/>
      <c r="F191"/>
      <c r="G191"/>
      <c r="H191"/>
    </row>
    <row r="192" spans="3:8">
      <c r="C192"/>
      <c r="D192"/>
      <c r="E192"/>
      <c r="F192"/>
      <c r="G192"/>
      <c r="H192"/>
    </row>
    <row r="193" spans="3:8">
      <c r="C193"/>
      <c r="D193"/>
      <c r="E193"/>
      <c r="F193"/>
      <c r="G193"/>
      <c r="H193"/>
    </row>
    <row r="194" spans="3:8">
      <c r="C194"/>
      <c r="D194"/>
      <c r="E194"/>
      <c r="F194"/>
      <c r="G194"/>
      <c r="H194"/>
    </row>
    <row r="195" spans="3:8">
      <c r="C195"/>
      <c r="D195"/>
      <c r="E195"/>
      <c r="F195"/>
      <c r="G195"/>
      <c r="H195"/>
    </row>
    <row r="196" spans="3:8">
      <c r="C196"/>
      <c r="D196"/>
      <c r="E196"/>
      <c r="F196"/>
      <c r="G196"/>
      <c r="H196"/>
    </row>
    <row r="197" spans="3:8">
      <c r="C197"/>
      <c r="D197"/>
      <c r="E197"/>
      <c r="F197"/>
      <c r="G197"/>
      <c r="H197"/>
    </row>
    <row r="198" spans="3:8">
      <c r="C198"/>
      <c r="D198"/>
      <c r="E198"/>
      <c r="F198"/>
      <c r="G198"/>
      <c r="H198"/>
    </row>
    <row r="199" spans="3:8">
      <c r="C199"/>
      <c r="D199"/>
      <c r="E199"/>
      <c r="F199"/>
      <c r="G199"/>
      <c r="H199"/>
    </row>
    <row r="200" spans="3:8">
      <c r="C200"/>
      <c r="D200"/>
      <c r="E200"/>
      <c r="F200"/>
      <c r="G200"/>
      <c r="H200"/>
    </row>
    <row r="201" spans="3:8">
      <c r="C201"/>
      <c r="D201"/>
      <c r="E201"/>
      <c r="F201"/>
      <c r="G201"/>
      <c r="H201"/>
    </row>
    <row r="202" spans="3:8">
      <c r="C202"/>
      <c r="D202"/>
      <c r="E202"/>
      <c r="F202"/>
      <c r="G202"/>
      <c r="H202"/>
    </row>
    <row r="203" spans="3:8">
      <c r="C203"/>
      <c r="D203"/>
      <c r="E203"/>
      <c r="F203"/>
      <c r="G203"/>
      <c r="H203"/>
    </row>
    <row r="204" spans="3:8">
      <c r="C204"/>
      <c r="D204"/>
      <c r="E204"/>
      <c r="F204"/>
      <c r="G204"/>
      <c r="H204"/>
    </row>
    <row r="205" spans="3:8">
      <c r="C205"/>
      <c r="D205"/>
      <c r="E205"/>
      <c r="F205"/>
      <c r="G205"/>
      <c r="H205"/>
    </row>
    <row r="206" spans="3:8">
      <c r="C206"/>
      <c r="D206"/>
      <c r="E206"/>
      <c r="F206"/>
      <c r="G206"/>
      <c r="H206"/>
    </row>
    <row r="207" spans="3:8">
      <c r="C207"/>
      <c r="D207"/>
      <c r="E207"/>
      <c r="F207"/>
      <c r="G207"/>
      <c r="H207"/>
    </row>
    <row r="208" spans="3:8">
      <c r="C208"/>
      <c r="D208"/>
      <c r="E208"/>
      <c r="F208"/>
      <c r="G208"/>
      <c r="H208"/>
    </row>
    <row r="209" spans="3:8">
      <c r="C209"/>
      <c r="D209"/>
      <c r="E209"/>
      <c r="F209"/>
      <c r="G209"/>
      <c r="H209"/>
    </row>
    <row r="210" spans="3:8">
      <c r="C210"/>
      <c r="D210"/>
      <c r="E210"/>
      <c r="F210"/>
      <c r="G210"/>
      <c r="H210"/>
    </row>
    <row r="211" spans="3:8">
      <c r="C211"/>
      <c r="D211"/>
      <c r="E211"/>
      <c r="F211"/>
      <c r="G211"/>
      <c r="H211"/>
    </row>
    <row r="212" spans="3:8">
      <c r="C212"/>
      <c r="D212"/>
      <c r="E212"/>
      <c r="F212"/>
      <c r="G212"/>
      <c r="H212"/>
    </row>
    <row r="213" spans="3:8">
      <c r="C213"/>
      <c r="D213"/>
      <c r="E213"/>
      <c r="F213"/>
      <c r="G213"/>
      <c r="H213"/>
    </row>
    <row r="214" spans="3:8">
      <c r="C214"/>
      <c r="D214"/>
      <c r="E214"/>
      <c r="F214"/>
      <c r="G214"/>
      <c r="H214"/>
    </row>
    <row r="215" spans="3:8">
      <c r="C215"/>
      <c r="D215"/>
      <c r="E215"/>
      <c r="F215"/>
      <c r="G215"/>
      <c r="H215"/>
    </row>
    <row r="216" spans="3:8">
      <c r="C216"/>
      <c r="D216"/>
      <c r="E216"/>
      <c r="F216"/>
      <c r="G216"/>
      <c r="H216"/>
    </row>
    <row r="217" spans="3:8">
      <c r="C217"/>
      <c r="D217"/>
      <c r="E217"/>
      <c r="F217"/>
      <c r="G217"/>
      <c r="H217"/>
    </row>
    <row r="218" spans="3:8">
      <c r="C218"/>
      <c r="D218"/>
      <c r="E218"/>
      <c r="F218"/>
      <c r="G218"/>
      <c r="H218"/>
    </row>
    <row r="219" spans="3:8">
      <c r="C219"/>
      <c r="D219"/>
      <c r="E219"/>
      <c r="F219"/>
      <c r="G219"/>
      <c r="H219"/>
    </row>
    <row r="220" spans="3:8">
      <c r="C220"/>
      <c r="D220"/>
      <c r="E220"/>
      <c r="F220"/>
      <c r="G220"/>
      <c r="H220"/>
    </row>
    <row r="221" spans="3:8">
      <c r="C221"/>
      <c r="D221"/>
      <c r="E221"/>
      <c r="F221"/>
      <c r="G221"/>
      <c r="H221"/>
    </row>
    <row r="222" spans="3:8">
      <c r="C222"/>
      <c r="D222"/>
      <c r="E222"/>
      <c r="F222"/>
      <c r="G222"/>
      <c r="H222"/>
    </row>
    <row r="223" spans="3:8">
      <c r="C223"/>
      <c r="D223"/>
      <c r="E223"/>
      <c r="F223"/>
      <c r="G223"/>
      <c r="H223"/>
    </row>
    <row r="224" spans="3:8">
      <c r="C224"/>
      <c r="D224"/>
      <c r="E224"/>
      <c r="F224"/>
      <c r="G224"/>
      <c r="H224"/>
    </row>
    <row r="225" spans="3:8">
      <c r="C225"/>
      <c r="D225"/>
      <c r="E225"/>
      <c r="F225"/>
      <c r="G225"/>
      <c r="H225"/>
    </row>
    <row r="226" spans="3:8">
      <c r="C226"/>
      <c r="D226"/>
      <c r="E226"/>
      <c r="F226"/>
      <c r="G226"/>
      <c r="H226"/>
    </row>
    <row r="227" spans="3:8">
      <c r="C227"/>
      <c r="D227"/>
      <c r="E227"/>
      <c r="F227"/>
      <c r="G227"/>
      <c r="H227"/>
    </row>
    <row r="228" spans="3:8">
      <c r="C228"/>
      <c r="D228"/>
      <c r="E228"/>
      <c r="F228"/>
      <c r="G228"/>
      <c r="H228"/>
    </row>
    <row r="229" spans="3:8">
      <c r="C229"/>
      <c r="D229"/>
      <c r="E229"/>
      <c r="F229"/>
      <c r="G229"/>
      <c r="H229"/>
    </row>
    <row r="230" spans="3:8">
      <c r="C230"/>
      <c r="D230"/>
      <c r="E230"/>
      <c r="F230"/>
      <c r="G230"/>
      <c r="H230"/>
    </row>
    <row r="231" spans="3:8">
      <c r="C231"/>
      <c r="D231"/>
      <c r="E231"/>
      <c r="F231"/>
      <c r="G231"/>
      <c r="H231"/>
    </row>
    <row r="232" spans="3:8">
      <c r="C232"/>
      <c r="D232"/>
      <c r="E232"/>
      <c r="F232"/>
      <c r="G232"/>
      <c r="H232"/>
    </row>
    <row r="233" spans="3:8">
      <c r="C233"/>
      <c r="D233"/>
      <c r="E233"/>
      <c r="F233"/>
      <c r="G233"/>
      <c r="H233"/>
    </row>
    <row r="234" spans="3:8">
      <c r="C234"/>
      <c r="D234"/>
      <c r="E234"/>
      <c r="F234"/>
      <c r="G234"/>
      <c r="H234"/>
    </row>
    <row r="235" spans="3:8">
      <c r="C235"/>
      <c r="D235"/>
      <c r="E235"/>
      <c r="F235"/>
      <c r="G235"/>
      <c r="H235"/>
    </row>
    <row r="236" spans="3:8">
      <c r="C236"/>
      <c r="D236"/>
      <c r="E236"/>
      <c r="F236"/>
      <c r="G236"/>
      <c r="H236"/>
    </row>
    <row r="237" spans="3:8">
      <c r="C237"/>
      <c r="D237"/>
      <c r="E237"/>
      <c r="F237"/>
      <c r="G237"/>
      <c r="H237"/>
    </row>
    <row r="238" spans="3:8">
      <c r="C238"/>
      <c r="D238"/>
      <c r="E238"/>
      <c r="F238"/>
      <c r="G238"/>
      <c r="H238"/>
    </row>
    <row r="239" spans="3:8">
      <c r="C239"/>
      <c r="D239"/>
      <c r="E239"/>
      <c r="F239"/>
      <c r="G239"/>
      <c r="H239"/>
    </row>
    <row r="240" spans="3:8">
      <c r="C240"/>
      <c r="D240"/>
      <c r="E240"/>
      <c r="F240"/>
      <c r="G240"/>
      <c r="H240"/>
    </row>
    <row r="241" spans="3:8">
      <c r="C241"/>
      <c r="D241"/>
      <c r="E241"/>
      <c r="F241"/>
      <c r="G241"/>
      <c r="H241"/>
    </row>
    <row r="242" spans="3:8">
      <c r="C242"/>
      <c r="D242"/>
      <c r="E242"/>
      <c r="F242"/>
      <c r="G242"/>
      <c r="H242"/>
    </row>
    <row r="243" spans="3:8">
      <c r="C243"/>
      <c r="D243"/>
      <c r="E243"/>
      <c r="F243"/>
      <c r="G243"/>
      <c r="H243"/>
    </row>
    <row r="244" spans="3:8">
      <c r="C244"/>
      <c r="D244"/>
      <c r="E244"/>
      <c r="F244"/>
      <c r="G244"/>
      <c r="H244"/>
    </row>
    <row r="245" spans="3:8">
      <c r="C245"/>
      <c r="D245"/>
      <c r="E245"/>
      <c r="F245"/>
      <c r="G245"/>
      <c r="H245"/>
    </row>
    <row r="246" spans="3:8">
      <c r="C246"/>
      <c r="D246"/>
      <c r="E246"/>
      <c r="F246"/>
      <c r="G246"/>
      <c r="H246"/>
    </row>
    <row r="247" spans="3:8">
      <c r="C247"/>
      <c r="D247"/>
      <c r="E247"/>
      <c r="F247"/>
      <c r="G247"/>
      <c r="H247"/>
    </row>
    <row r="248" spans="3:8">
      <c r="C248"/>
      <c r="D248"/>
      <c r="E248"/>
      <c r="F248"/>
      <c r="G248"/>
      <c r="H248"/>
    </row>
    <row r="249" spans="3:8">
      <c r="C249"/>
      <c r="D249"/>
      <c r="E249"/>
      <c r="F249"/>
      <c r="G249"/>
      <c r="H249"/>
    </row>
    <row r="250" spans="3:8">
      <c r="C250"/>
      <c r="D250"/>
      <c r="E250"/>
      <c r="F250"/>
      <c r="G250"/>
      <c r="H250"/>
    </row>
    <row r="251" spans="3:8">
      <c r="C251"/>
      <c r="D251"/>
      <c r="E251"/>
      <c r="F251"/>
      <c r="G251"/>
      <c r="H251"/>
    </row>
    <row r="252" spans="3:8">
      <c r="C252"/>
      <c r="D252"/>
      <c r="E252"/>
      <c r="F252"/>
      <c r="G252"/>
      <c r="H252"/>
    </row>
    <row r="253" spans="3:8">
      <c r="C253"/>
      <c r="D253"/>
      <c r="E253"/>
      <c r="F253"/>
      <c r="G253"/>
      <c r="H253"/>
    </row>
    <row r="254" spans="3:8">
      <c r="C254"/>
      <c r="D254"/>
      <c r="E254"/>
      <c r="F254"/>
      <c r="G254"/>
      <c r="H254"/>
    </row>
    <row r="255" spans="3:8">
      <c r="C255"/>
      <c r="D255"/>
      <c r="E255"/>
      <c r="F255"/>
      <c r="G255"/>
      <c r="H255"/>
    </row>
    <row r="256" spans="3:8">
      <c r="C256"/>
      <c r="D256"/>
      <c r="E256"/>
      <c r="F256"/>
      <c r="G256"/>
      <c r="H256"/>
    </row>
    <row r="257" spans="3:8">
      <c r="C257"/>
      <c r="D257"/>
      <c r="E257"/>
      <c r="F257"/>
      <c r="G257"/>
      <c r="H257"/>
    </row>
    <row r="258" spans="3:8">
      <c r="C258"/>
      <c r="D258"/>
      <c r="E258"/>
      <c r="F258"/>
      <c r="G258"/>
      <c r="H258"/>
    </row>
    <row r="259" spans="3:8">
      <c r="C259"/>
      <c r="D259"/>
      <c r="E259"/>
      <c r="F259"/>
      <c r="G259"/>
      <c r="H259"/>
    </row>
    <row r="260" spans="3:8">
      <c r="C260"/>
      <c r="D260"/>
      <c r="E260"/>
      <c r="F260"/>
      <c r="G260"/>
      <c r="H260"/>
    </row>
    <row r="261" spans="3:8">
      <c r="C261"/>
      <c r="D261"/>
      <c r="E261"/>
      <c r="F261"/>
      <c r="G261"/>
      <c r="H261"/>
    </row>
    <row r="262" spans="3:8">
      <c r="C262"/>
      <c r="D262"/>
      <c r="E262"/>
      <c r="F262"/>
      <c r="G262"/>
      <c r="H262"/>
    </row>
    <row r="263" spans="3:8">
      <c r="C263"/>
      <c r="D263"/>
      <c r="E263"/>
      <c r="F263"/>
      <c r="G263"/>
      <c r="H263"/>
    </row>
    <row r="264" spans="3:8">
      <c r="C264"/>
      <c r="D264"/>
      <c r="E264"/>
      <c r="F264"/>
      <c r="G264"/>
      <c r="H264"/>
    </row>
    <row r="265" spans="3:8">
      <c r="C265"/>
      <c r="D265"/>
      <c r="E265"/>
      <c r="F265"/>
      <c r="G265"/>
      <c r="H265"/>
    </row>
    <row r="266" spans="3:8">
      <c r="C266"/>
      <c r="D266"/>
      <c r="E266"/>
      <c r="F266"/>
      <c r="G266"/>
      <c r="H266"/>
    </row>
    <row r="267" spans="3:8">
      <c r="C267"/>
      <c r="D267"/>
      <c r="E267"/>
      <c r="F267"/>
      <c r="G267"/>
      <c r="H267"/>
    </row>
    <row r="268" spans="3:8">
      <c r="C268"/>
      <c r="D268"/>
      <c r="E268"/>
      <c r="F268"/>
      <c r="G268"/>
      <c r="H268"/>
    </row>
    <row r="269" spans="3:8">
      <c r="C269"/>
      <c r="D269"/>
      <c r="E269"/>
      <c r="F269"/>
      <c r="G269"/>
      <c r="H269"/>
    </row>
    <row r="270" spans="3:8">
      <c r="C270"/>
      <c r="D270"/>
      <c r="E270"/>
      <c r="F270"/>
      <c r="G270"/>
      <c r="H270"/>
    </row>
    <row r="271" spans="3:8">
      <c r="C271"/>
      <c r="D271"/>
      <c r="E271"/>
      <c r="F271"/>
      <c r="G271"/>
      <c r="H271"/>
    </row>
    <row r="272" spans="3:8">
      <c r="C272"/>
      <c r="D272"/>
      <c r="E272"/>
      <c r="F272"/>
      <c r="G272"/>
      <c r="H272"/>
    </row>
    <row r="273" spans="3:8">
      <c r="C273"/>
      <c r="D273"/>
      <c r="E273"/>
      <c r="F273"/>
      <c r="G273"/>
      <c r="H273"/>
    </row>
    <row r="274" spans="3:8">
      <c r="C274"/>
      <c r="D274"/>
      <c r="E274"/>
      <c r="F274"/>
      <c r="G274"/>
      <c r="H274"/>
    </row>
    <row r="275" spans="3:8">
      <c r="C275"/>
      <c r="D275"/>
      <c r="E275"/>
      <c r="F275"/>
      <c r="G275"/>
      <c r="H275"/>
    </row>
    <row r="276" spans="3:8">
      <c r="C276"/>
      <c r="D276"/>
      <c r="E276"/>
      <c r="F276"/>
      <c r="G276"/>
      <c r="H276"/>
    </row>
    <row r="277" spans="3:8">
      <c r="C277"/>
      <c r="D277"/>
      <c r="E277"/>
      <c r="F277"/>
      <c r="G277"/>
      <c r="H277"/>
    </row>
    <row r="278" spans="3:8">
      <c r="C278"/>
      <c r="D278"/>
      <c r="E278"/>
      <c r="F278"/>
      <c r="G278"/>
      <c r="H278"/>
    </row>
    <row r="279" spans="3:8">
      <c r="C279"/>
      <c r="D279"/>
      <c r="E279"/>
      <c r="F279"/>
      <c r="G279"/>
      <c r="H279"/>
    </row>
    <row r="280" spans="3:8">
      <c r="C280"/>
      <c r="D280"/>
      <c r="E280"/>
      <c r="F280"/>
      <c r="G280"/>
      <c r="H280"/>
    </row>
    <row r="281" spans="3:8">
      <c r="C281"/>
      <c r="D281"/>
      <c r="E281"/>
      <c r="F281"/>
      <c r="G281"/>
      <c r="H281"/>
    </row>
    <row r="282" spans="3:8">
      <c r="C282"/>
      <c r="D282"/>
      <c r="E282"/>
      <c r="F282"/>
      <c r="G282"/>
      <c r="H282"/>
    </row>
    <row r="283" spans="3:8">
      <c r="C283"/>
      <c r="D283"/>
      <c r="E283"/>
      <c r="F283"/>
      <c r="G283"/>
      <c r="H283"/>
    </row>
    <row r="284" spans="3:8">
      <c r="C284"/>
      <c r="D284"/>
      <c r="E284"/>
      <c r="F284"/>
      <c r="G284"/>
      <c r="H284"/>
    </row>
    <row r="285" spans="3:8">
      <c r="C285"/>
      <c r="D285"/>
      <c r="E285"/>
      <c r="F285"/>
      <c r="G285"/>
      <c r="H285"/>
    </row>
    <row r="286" spans="3:8">
      <c r="C286"/>
      <c r="D286"/>
      <c r="E286"/>
      <c r="F286"/>
      <c r="G286"/>
      <c r="H286"/>
    </row>
    <row r="287" spans="3:8">
      <c r="C287"/>
      <c r="D287"/>
      <c r="E287"/>
      <c r="F287"/>
      <c r="G287"/>
      <c r="H287"/>
    </row>
    <row r="288" spans="3:8">
      <c r="C288"/>
      <c r="D288"/>
      <c r="E288"/>
      <c r="F288"/>
      <c r="G288"/>
      <c r="H288"/>
    </row>
    <row r="289" spans="3:8">
      <c r="C289"/>
      <c r="D289"/>
      <c r="E289"/>
      <c r="F289"/>
      <c r="G289"/>
      <c r="H289"/>
    </row>
    <row r="290" spans="3:8">
      <c r="C290"/>
      <c r="D290"/>
      <c r="E290"/>
      <c r="F290"/>
      <c r="G290"/>
      <c r="H290"/>
    </row>
    <row r="291" spans="3:8">
      <c r="C291"/>
      <c r="D291"/>
      <c r="E291"/>
      <c r="F291"/>
      <c r="G291"/>
      <c r="H291"/>
    </row>
    <row r="292" spans="3:8">
      <c r="C292"/>
      <c r="D292"/>
      <c r="E292"/>
      <c r="F292"/>
      <c r="G292"/>
      <c r="H292"/>
    </row>
    <row r="293" spans="3:8">
      <c r="C293"/>
      <c r="D293"/>
      <c r="E293"/>
      <c r="F293"/>
      <c r="G293"/>
      <c r="H293"/>
    </row>
    <row r="294" spans="3:8">
      <c r="C294"/>
      <c r="D294"/>
      <c r="E294"/>
      <c r="F294"/>
      <c r="G294"/>
      <c r="H294"/>
    </row>
    <row r="295" spans="3:8">
      <c r="C295"/>
      <c r="D295"/>
      <c r="E295"/>
      <c r="F295"/>
      <c r="G295"/>
      <c r="H295"/>
    </row>
    <row r="296" spans="3:8">
      <c r="C296"/>
      <c r="D296"/>
      <c r="E296"/>
      <c r="F296"/>
      <c r="G296"/>
      <c r="H296"/>
    </row>
    <row r="297" spans="3:8">
      <c r="C297"/>
      <c r="D297"/>
      <c r="E297"/>
      <c r="F297"/>
      <c r="G297"/>
      <c r="H297"/>
    </row>
    <row r="298" spans="3:8">
      <c r="C298"/>
      <c r="D298"/>
      <c r="E298"/>
      <c r="F298"/>
      <c r="G298"/>
      <c r="H298"/>
    </row>
    <row r="299" spans="3:8">
      <c r="C299"/>
      <c r="D299"/>
      <c r="E299"/>
      <c r="F299"/>
      <c r="G299"/>
      <c r="H299"/>
    </row>
    <row r="300" spans="3:8">
      <c r="C300"/>
      <c r="D300"/>
      <c r="E300"/>
      <c r="F300"/>
      <c r="G300"/>
      <c r="H300"/>
    </row>
    <row r="301" spans="3:8">
      <c r="C301"/>
      <c r="D301"/>
      <c r="E301"/>
      <c r="F301"/>
      <c r="G301"/>
      <c r="H301"/>
    </row>
    <row r="302" spans="3:8">
      <c r="C302"/>
      <c r="D302"/>
      <c r="E302"/>
      <c r="F302"/>
      <c r="G302"/>
      <c r="H302"/>
    </row>
    <row r="303" spans="3:8">
      <c r="C303"/>
      <c r="D303"/>
      <c r="E303"/>
      <c r="F303"/>
      <c r="G303"/>
      <c r="H303"/>
    </row>
    <row r="304" spans="3:8">
      <c r="C304"/>
      <c r="D304"/>
      <c r="E304"/>
      <c r="F304"/>
      <c r="G304"/>
      <c r="H304"/>
    </row>
    <row r="305" spans="3:8">
      <c r="C305"/>
      <c r="D305"/>
      <c r="E305"/>
      <c r="F305"/>
      <c r="G305"/>
      <c r="H305"/>
    </row>
    <row r="306" spans="3:8">
      <c r="C306"/>
      <c r="D306"/>
      <c r="E306"/>
      <c r="F306"/>
      <c r="G306"/>
      <c r="H306"/>
    </row>
    <row r="307" spans="3:8">
      <c r="C307"/>
      <c r="D307"/>
      <c r="E307"/>
      <c r="F307"/>
      <c r="G307"/>
      <c r="H307"/>
    </row>
    <row r="308" spans="3:8">
      <c r="C308"/>
      <c r="D308"/>
      <c r="E308"/>
      <c r="F308"/>
      <c r="G308"/>
      <c r="H308"/>
    </row>
    <row r="309" spans="3:8">
      <c r="C309"/>
      <c r="D309"/>
      <c r="E309"/>
      <c r="F309"/>
      <c r="G309"/>
      <c r="H309"/>
    </row>
    <row r="310" spans="3:8">
      <c r="C310"/>
      <c r="D310"/>
      <c r="E310"/>
      <c r="F310"/>
      <c r="G310"/>
      <c r="H310"/>
    </row>
    <row r="311" spans="3:8">
      <c r="C311"/>
      <c r="D311"/>
      <c r="E311"/>
      <c r="F311"/>
      <c r="G311"/>
      <c r="H311"/>
    </row>
    <row r="312" spans="3:8">
      <c r="C312"/>
      <c r="D312"/>
      <c r="E312"/>
      <c r="F312"/>
      <c r="G312"/>
      <c r="H312"/>
    </row>
    <row r="313" spans="3:8">
      <c r="C313"/>
      <c r="D313"/>
      <c r="E313"/>
      <c r="F313"/>
      <c r="G313"/>
      <c r="H313"/>
    </row>
    <row r="314" spans="3:8">
      <c r="C314"/>
      <c r="D314"/>
      <c r="E314"/>
      <c r="F314"/>
      <c r="G314"/>
      <c r="H314"/>
    </row>
    <row r="315" spans="3:8">
      <c r="C315"/>
      <c r="D315"/>
      <c r="E315"/>
      <c r="F315"/>
      <c r="G315"/>
      <c r="H315"/>
    </row>
    <row r="316" spans="3:8">
      <c r="C316"/>
      <c r="D316"/>
      <c r="E316"/>
      <c r="F316"/>
      <c r="G316"/>
      <c r="H316"/>
    </row>
    <row r="317" spans="3:8">
      <c r="C317"/>
      <c r="D317"/>
      <c r="E317"/>
      <c r="F317"/>
      <c r="G317"/>
      <c r="H317"/>
    </row>
    <row r="318" spans="3:8">
      <c r="C318"/>
      <c r="D318"/>
      <c r="E318"/>
      <c r="F318"/>
      <c r="G318"/>
      <c r="H318"/>
    </row>
    <row r="319" spans="3:8">
      <c r="C319"/>
      <c r="D319"/>
      <c r="E319"/>
      <c r="F319"/>
      <c r="G319"/>
      <c r="H319"/>
    </row>
    <row r="320" spans="3:8">
      <c r="C320"/>
      <c r="D320"/>
      <c r="E320"/>
      <c r="F320"/>
      <c r="G320"/>
      <c r="H320"/>
    </row>
    <row r="321" spans="3:8">
      <c r="C321"/>
      <c r="D321"/>
      <c r="E321"/>
      <c r="F321"/>
      <c r="G321"/>
      <c r="H321"/>
    </row>
    <row r="322" spans="3:8">
      <c r="C322"/>
      <c r="D322"/>
      <c r="E322"/>
      <c r="F322"/>
      <c r="G322"/>
      <c r="H322"/>
    </row>
    <row r="323" spans="3:8">
      <c r="C323"/>
      <c r="D323"/>
      <c r="E323"/>
      <c r="F323"/>
      <c r="G323"/>
      <c r="H323"/>
    </row>
    <row r="324" spans="3:8">
      <c r="C324"/>
      <c r="D324"/>
      <c r="E324"/>
      <c r="F324"/>
      <c r="G324"/>
      <c r="H324"/>
    </row>
    <row r="325" spans="3:8">
      <c r="C325"/>
      <c r="D325"/>
      <c r="E325"/>
      <c r="F325"/>
      <c r="G325"/>
      <c r="H325"/>
    </row>
    <row r="326" spans="3:8">
      <c r="C326"/>
      <c r="D326"/>
      <c r="E326"/>
      <c r="F326"/>
      <c r="G326"/>
      <c r="H326"/>
    </row>
    <row r="327" spans="3:8">
      <c r="C327"/>
      <c r="D327"/>
      <c r="E327"/>
      <c r="F327"/>
      <c r="G327"/>
      <c r="H327"/>
    </row>
    <row r="328" spans="3:8">
      <c r="C328"/>
      <c r="D328"/>
      <c r="E328"/>
      <c r="F328"/>
      <c r="G328"/>
      <c r="H328"/>
    </row>
    <row r="329" spans="3:8">
      <c r="C329"/>
      <c r="D329"/>
      <c r="E329"/>
      <c r="F329"/>
      <c r="G329"/>
      <c r="H329"/>
    </row>
    <row r="330" spans="3:8">
      <c r="C330"/>
      <c r="D330"/>
      <c r="E330"/>
      <c r="F330"/>
      <c r="G330"/>
      <c r="H330"/>
    </row>
    <row r="331" spans="3:8">
      <c r="C331"/>
      <c r="D331"/>
      <c r="E331"/>
      <c r="F331"/>
      <c r="G331"/>
      <c r="H331"/>
    </row>
    <row r="332" spans="3:8">
      <c r="C332"/>
      <c r="D332"/>
      <c r="E332"/>
      <c r="F332"/>
      <c r="G332"/>
      <c r="H332"/>
    </row>
    <row r="333" spans="3:8">
      <c r="C333"/>
      <c r="D333"/>
      <c r="E333"/>
      <c r="F333"/>
      <c r="G333"/>
      <c r="H333"/>
    </row>
    <row r="334" spans="3:8">
      <c r="C334"/>
      <c r="D334"/>
      <c r="E334"/>
      <c r="F334"/>
      <c r="G334"/>
      <c r="H334"/>
    </row>
    <row r="335" spans="3:8">
      <c r="C335"/>
      <c r="D335"/>
      <c r="E335"/>
      <c r="F335"/>
      <c r="G335"/>
      <c r="H335"/>
    </row>
    <row r="336" spans="3:8">
      <c r="C336"/>
      <c r="D336"/>
      <c r="E336"/>
      <c r="F336"/>
      <c r="G336"/>
      <c r="H336"/>
    </row>
    <row r="337" spans="3:8">
      <c r="C337"/>
      <c r="D337"/>
      <c r="E337"/>
      <c r="F337"/>
      <c r="G337"/>
      <c r="H337"/>
    </row>
    <row r="338" spans="3:8">
      <c r="C338"/>
      <c r="D338"/>
      <c r="E338"/>
      <c r="F338"/>
      <c r="G338"/>
      <c r="H338"/>
    </row>
    <row r="339" spans="3:8">
      <c r="C339"/>
      <c r="D339"/>
      <c r="E339"/>
      <c r="F339"/>
      <c r="G339"/>
      <c r="H339"/>
    </row>
    <row r="340" spans="3:8">
      <c r="C340"/>
      <c r="D340"/>
      <c r="E340"/>
      <c r="F340"/>
      <c r="G340"/>
      <c r="H340"/>
    </row>
    <row r="341" spans="3:8">
      <c r="C341"/>
      <c r="D341"/>
      <c r="E341"/>
      <c r="F341"/>
      <c r="G341"/>
      <c r="H341"/>
    </row>
    <row r="342" spans="3:8">
      <c r="C342"/>
      <c r="D342"/>
      <c r="E342"/>
      <c r="F342"/>
      <c r="G342"/>
      <c r="H342"/>
    </row>
    <row r="343" spans="3:8">
      <c r="C343"/>
      <c r="D343"/>
      <c r="E343"/>
      <c r="F343"/>
      <c r="G343"/>
      <c r="H343"/>
    </row>
    <row r="344" spans="3:8">
      <c r="C344"/>
      <c r="D344"/>
      <c r="E344"/>
      <c r="F344"/>
      <c r="G344"/>
      <c r="H344"/>
    </row>
    <row r="345" spans="3:8">
      <c r="C345"/>
      <c r="D345"/>
      <c r="E345"/>
      <c r="F345"/>
      <c r="G345"/>
      <c r="H345"/>
    </row>
    <row r="346" spans="3:8">
      <c r="C346"/>
      <c r="D346"/>
      <c r="E346"/>
      <c r="F346"/>
      <c r="G346"/>
      <c r="H346"/>
    </row>
    <row r="347" spans="3:8">
      <c r="C347"/>
      <c r="D347"/>
      <c r="E347"/>
      <c r="F347"/>
      <c r="G347"/>
      <c r="H347"/>
    </row>
    <row r="348" spans="3:8">
      <c r="C348"/>
      <c r="D348"/>
      <c r="E348"/>
      <c r="F348"/>
      <c r="G348"/>
      <c r="H348"/>
    </row>
    <row r="349" spans="3:8">
      <c r="C349"/>
      <c r="D349"/>
      <c r="E349"/>
      <c r="F349"/>
      <c r="G349"/>
      <c r="H349"/>
    </row>
    <row r="350" spans="3:8">
      <c r="C350"/>
      <c r="D350"/>
      <c r="E350"/>
      <c r="F350"/>
      <c r="G350"/>
      <c r="H350"/>
    </row>
    <row r="351" spans="3:8">
      <c r="C351"/>
      <c r="D351"/>
      <c r="E351"/>
      <c r="F351"/>
      <c r="G351"/>
      <c r="H351"/>
    </row>
    <row r="352" spans="3:8">
      <c r="C352"/>
      <c r="D352"/>
      <c r="E352"/>
      <c r="F352"/>
      <c r="G352"/>
      <c r="H352"/>
    </row>
    <row r="353" spans="3:8">
      <c r="C353"/>
      <c r="D353"/>
      <c r="E353"/>
      <c r="F353"/>
      <c r="G353"/>
      <c r="H353"/>
    </row>
    <row r="354" spans="3:8">
      <c r="C354"/>
      <c r="D354"/>
      <c r="E354"/>
      <c r="F354"/>
      <c r="G354"/>
      <c r="H354"/>
    </row>
    <row r="355" spans="3:8">
      <c r="C355"/>
      <c r="D355"/>
      <c r="E355"/>
      <c r="F355"/>
      <c r="G355"/>
      <c r="H355"/>
    </row>
    <row r="356" spans="3:8">
      <c r="C356"/>
      <c r="D356"/>
      <c r="E356"/>
      <c r="F356"/>
      <c r="G356"/>
      <c r="H356"/>
    </row>
    <row r="357" spans="3:8">
      <c r="C357"/>
      <c r="D357"/>
      <c r="E357"/>
      <c r="F357"/>
      <c r="G357"/>
      <c r="H357"/>
    </row>
    <row r="358" spans="3:8">
      <c r="C358"/>
      <c r="D358"/>
      <c r="E358"/>
      <c r="F358"/>
      <c r="G358"/>
      <c r="H358"/>
    </row>
    <row r="359" spans="3:8">
      <c r="C359"/>
      <c r="D359"/>
      <c r="E359"/>
      <c r="F359"/>
      <c r="G359"/>
      <c r="H359"/>
    </row>
    <row r="360" spans="3:8">
      <c r="C360"/>
      <c r="D360"/>
      <c r="E360"/>
      <c r="F360"/>
      <c r="G360"/>
      <c r="H360"/>
    </row>
    <row r="361" spans="3:8">
      <c r="C361"/>
      <c r="D361"/>
      <c r="E361"/>
      <c r="F361"/>
      <c r="G361"/>
      <c r="H361"/>
    </row>
    <row r="362" spans="3:8">
      <c r="C362"/>
      <c r="D362"/>
      <c r="E362"/>
      <c r="F362"/>
      <c r="G362"/>
      <c r="H362"/>
    </row>
    <row r="363" spans="3:8">
      <c r="C363"/>
      <c r="D363"/>
      <c r="E363"/>
      <c r="F363"/>
      <c r="G363"/>
      <c r="H363"/>
    </row>
    <row r="364" spans="3:8">
      <c r="C364"/>
      <c r="D364"/>
      <c r="E364"/>
      <c r="F364"/>
      <c r="G364"/>
      <c r="H364"/>
    </row>
    <row r="365" spans="3:8">
      <c r="C365"/>
      <c r="D365"/>
      <c r="E365"/>
      <c r="F365"/>
      <c r="G365"/>
      <c r="H365"/>
    </row>
    <row r="366" spans="3:8">
      <c r="C366"/>
      <c r="D366"/>
      <c r="E366"/>
      <c r="F366"/>
      <c r="G366"/>
      <c r="H366"/>
    </row>
    <row r="367" spans="3:8">
      <c r="C367"/>
      <c r="D367"/>
      <c r="E367"/>
      <c r="F367"/>
      <c r="G367"/>
      <c r="H367"/>
    </row>
    <row r="368" spans="3:8">
      <c r="C368"/>
      <c r="D368"/>
      <c r="E368"/>
      <c r="F368"/>
      <c r="G368"/>
      <c r="H368"/>
    </row>
    <row r="369" spans="3:8">
      <c r="C369"/>
      <c r="D369"/>
      <c r="E369"/>
      <c r="F369"/>
      <c r="G369"/>
      <c r="H369"/>
    </row>
    <row r="370" spans="3:8">
      <c r="C370"/>
      <c r="D370"/>
      <c r="E370"/>
      <c r="F370"/>
      <c r="G370"/>
      <c r="H370"/>
    </row>
    <row r="371" spans="3:8">
      <c r="C371"/>
      <c r="D371"/>
      <c r="E371"/>
      <c r="F371"/>
      <c r="G371"/>
      <c r="H371"/>
    </row>
    <row r="372" spans="3:8">
      <c r="C372"/>
      <c r="D372"/>
      <c r="E372"/>
      <c r="F372"/>
      <c r="G372"/>
      <c r="H372"/>
    </row>
    <row r="373" spans="3:8">
      <c r="C373"/>
      <c r="D373"/>
      <c r="E373"/>
      <c r="F373"/>
      <c r="G373"/>
      <c r="H373"/>
    </row>
    <row r="374" spans="3:8">
      <c r="C374"/>
      <c r="D374"/>
      <c r="E374"/>
      <c r="F374"/>
      <c r="G374"/>
      <c r="H374"/>
    </row>
    <row r="375" spans="3:8">
      <c r="C375"/>
      <c r="D375"/>
      <c r="E375"/>
      <c r="F375"/>
      <c r="G375"/>
      <c r="H375"/>
    </row>
    <row r="376" spans="3:8">
      <c r="C376"/>
      <c r="D376"/>
      <c r="E376"/>
      <c r="F376"/>
      <c r="G376"/>
      <c r="H376"/>
    </row>
    <row r="377" spans="3:8">
      <c r="C377"/>
      <c r="D377"/>
      <c r="E377"/>
      <c r="F377"/>
      <c r="G377"/>
      <c r="H377"/>
    </row>
    <row r="378" spans="3:8">
      <c r="C378"/>
      <c r="D378"/>
      <c r="E378"/>
      <c r="F378"/>
      <c r="G378"/>
      <c r="H378"/>
    </row>
    <row r="379" spans="3:8">
      <c r="C379"/>
      <c r="D379"/>
      <c r="E379"/>
      <c r="F379"/>
      <c r="G379"/>
      <c r="H379"/>
    </row>
    <row r="380" spans="3:8">
      <c r="C380"/>
      <c r="D380"/>
      <c r="E380"/>
      <c r="F380"/>
      <c r="G380"/>
      <c r="H380"/>
    </row>
    <row r="381" spans="3:8">
      <c r="C381"/>
      <c r="D381"/>
      <c r="E381"/>
      <c r="F381"/>
      <c r="G381"/>
      <c r="H381"/>
    </row>
    <row r="382" spans="3:8">
      <c r="C382"/>
      <c r="D382"/>
      <c r="E382"/>
      <c r="F382"/>
      <c r="G382"/>
      <c r="H382"/>
    </row>
    <row r="383" spans="3:8">
      <c r="C383"/>
      <c r="D383"/>
      <c r="E383"/>
      <c r="F383"/>
      <c r="G383"/>
      <c r="H383"/>
    </row>
    <row r="384" spans="3:8">
      <c r="C384"/>
      <c r="D384"/>
      <c r="E384"/>
      <c r="F384"/>
      <c r="G384"/>
      <c r="H384"/>
    </row>
    <row r="385" spans="3:8">
      <c r="C385"/>
      <c r="D385"/>
      <c r="E385"/>
      <c r="F385"/>
      <c r="G385"/>
      <c r="H385"/>
    </row>
    <row r="386" spans="3:8">
      <c r="C386"/>
      <c r="D386"/>
      <c r="E386"/>
      <c r="F386"/>
      <c r="G386"/>
      <c r="H386"/>
    </row>
    <row r="387" spans="3:8">
      <c r="C387"/>
      <c r="D387"/>
      <c r="E387"/>
      <c r="F387"/>
      <c r="G387"/>
      <c r="H387"/>
    </row>
    <row r="388" spans="3:8">
      <c r="C388"/>
      <c r="D388"/>
      <c r="E388"/>
      <c r="F388"/>
      <c r="G388"/>
      <c r="H388"/>
    </row>
    <row r="389" spans="3:8">
      <c r="C389"/>
      <c r="D389"/>
      <c r="E389"/>
      <c r="F389"/>
      <c r="G389"/>
      <c r="H389"/>
    </row>
    <row r="390" spans="3:8">
      <c r="C390"/>
      <c r="D390"/>
      <c r="E390"/>
      <c r="F390"/>
      <c r="G390"/>
      <c r="H390"/>
    </row>
    <row r="391" spans="3:8">
      <c r="C391"/>
      <c r="D391"/>
      <c r="E391"/>
      <c r="F391"/>
      <c r="G391"/>
      <c r="H391"/>
    </row>
    <row r="392" spans="3:8">
      <c r="C392"/>
      <c r="D392"/>
      <c r="E392"/>
      <c r="F392"/>
      <c r="G392"/>
      <c r="H392"/>
    </row>
    <row r="393" spans="3:8">
      <c r="C393"/>
      <c r="D393"/>
      <c r="E393"/>
      <c r="F393"/>
      <c r="G393"/>
      <c r="H393"/>
    </row>
    <row r="394" spans="3:8">
      <c r="C394"/>
      <c r="D394"/>
      <c r="E394"/>
      <c r="F394"/>
      <c r="G394"/>
      <c r="H394"/>
    </row>
    <row r="395" spans="3:8">
      <c r="C395"/>
      <c r="D395"/>
      <c r="E395"/>
      <c r="F395"/>
      <c r="G395"/>
      <c r="H395"/>
    </row>
    <row r="396" spans="3:8">
      <c r="C396"/>
      <c r="D396"/>
      <c r="E396"/>
      <c r="F396"/>
      <c r="G396"/>
      <c r="H396"/>
    </row>
    <row r="397" spans="3:8">
      <c r="C397"/>
      <c r="D397"/>
      <c r="E397"/>
      <c r="F397"/>
      <c r="G397"/>
      <c r="H397"/>
    </row>
    <row r="398" spans="3:8">
      <c r="C398"/>
      <c r="D398"/>
      <c r="E398"/>
      <c r="F398"/>
      <c r="G398"/>
      <c r="H398"/>
    </row>
    <row r="399" spans="3:8">
      <c r="C399"/>
      <c r="D399"/>
      <c r="E399"/>
      <c r="F399"/>
      <c r="G399"/>
      <c r="H399"/>
    </row>
    <row r="400" spans="3:8">
      <c r="C400"/>
      <c r="D400"/>
      <c r="E400"/>
      <c r="F400"/>
      <c r="G400"/>
      <c r="H400"/>
    </row>
    <row r="401" spans="3:8">
      <c r="C401"/>
      <c r="D401"/>
      <c r="E401"/>
      <c r="F401"/>
      <c r="G401"/>
      <c r="H401"/>
    </row>
    <row r="402" spans="3:8">
      <c r="C402"/>
      <c r="D402"/>
      <c r="E402"/>
      <c r="F402"/>
      <c r="G402"/>
      <c r="H402"/>
    </row>
    <row r="403" spans="3:8">
      <c r="C403"/>
      <c r="D403"/>
      <c r="E403"/>
      <c r="F403"/>
      <c r="G403"/>
      <c r="H403"/>
    </row>
    <row r="404" spans="3:8">
      <c r="C404"/>
      <c r="D404"/>
      <c r="E404"/>
      <c r="F404"/>
      <c r="G404"/>
      <c r="H404"/>
    </row>
    <row r="405" spans="3:8">
      <c r="C405"/>
      <c r="D405"/>
      <c r="E405"/>
      <c r="F405"/>
      <c r="G405"/>
      <c r="H405"/>
    </row>
    <row r="406" spans="3:8">
      <c r="C406"/>
      <c r="D406"/>
      <c r="E406"/>
      <c r="F406"/>
      <c r="G406"/>
      <c r="H406"/>
    </row>
    <row r="407" spans="3:8">
      <c r="C407"/>
      <c r="D407"/>
      <c r="E407"/>
      <c r="F407"/>
      <c r="G407"/>
      <c r="H407"/>
    </row>
    <row r="408" spans="3:8">
      <c r="C408"/>
      <c r="D408"/>
      <c r="E408"/>
      <c r="F408"/>
      <c r="G408"/>
      <c r="H408"/>
    </row>
    <row r="409" spans="3:8">
      <c r="C409"/>
      <c r="D409"/>
      <c r="E409"/>
      <c r="F409"/>
      <c r="G409"/>
      <c r="H409"/>
    </row>
    <row r="410" spans="3:8">
      <c r="C410"/>
      <c r="D410"/>
      <c r="E410"/>
      <c r="F410"/>
      <c r="G410"/>
      <c r="H410"/>
    </row>
    <row r="411" spans="3:8">
      <c r="C411"/>
      <c r="D411"/>
      <c r="E411"/>
      <c r="F411"/>
      <c r="G411"/>
      <c r="H411"/>
    </row>
    <row r="412" spans="3:8">
      <c r="C412"/>
      <c r="D412"/>
      <c r="E412"/>
      <c r="F412"/>
      <c r="G412"/>
      <c r="H412"/>
    </row>
    <row r="413" spans="3:8">
      <c r="C413"/>
      <c r="D413"/>
      <c r="E413"/>
      <c r="F413"/>
      <c r="G413"/>
      <c r="H413"/>
    </row>
    <row r="414" spans="3:8">
      <c r="C414"/>
      <c r="D414"/>
      <c r="E414"/>
      <c r="F414"/>
      <c r="G414"/>
      <c r="H414"/>
    </row>
    <row r="415" spans="3:8">
      <c r="C415"/>
      <c r="D415"/>
      <c r="E415"/>
      <c r="F415"/>
      <c r="G415"/>
      <c r="H415"/>
    </row>
    <row r="416" spans="3:8">
      <c r="C416"/>
      <c r="D416"/>
      <c r="E416"/>
      <c r="F416"/>
      <c r="G416"/>
      <c r="H416"/>
    </row>
    <row r="417" spans="3:8">
      <c r="C417"/>
      <c r="D417"/>
      <c r="E417"/>
      <c r="F417"/>
      <c r="G417"/>
      <c r="H417"/>
    </row>
    <row r="418" spans="3:8">
      <c r="C418"/>
      <c r="D418"/>
      <c r="E418"/>
      <c r="F418"/>
      <c r="G418"/>
      <c r="H418"/>
    </row>
    <row r="419" spans="3:8">
      <c r="C419"/>
      <c r="D419"/>
      <c r="E419"/>
      <c r="F419"/>
      <c r="G419"/>
      <c r="H419"/>
    </row>
    <row r="420" spans="3:8">
      <c r="C420"/>
      <c r="D420"/>
      <c r="E420"/>
      <c r="F420"/>
      <c r="G420"/>
      <c r="H420"/>
    </row>
    <row r="421" spans="3:8">
      <c r="C421"/>
      <c r="D421"/>
      <c r="E421"/>
      <c r="F421"/>
      <c r="G421"/>
      <c r="H421"/>
    </row>
    <row r="422" spans="3:8">
      <c r="C422"/>
      <c r="D422"/>
      <c r="E422"/>
      <c r="F422"/>
      <c r="G422"/>
      <c r="H422"/>
    </row>
    <row r="423" spans="3:8">
      <c r="C423"/>
      <c r="D423"/>
      <c r="E423"/>
      <c r="F423"/>
      <c r="G423"/>
      <c r="H423"/>
    </row>
    <row r="424" spans="3:8">
      <c r="C424"/>
      <c r="D424"/>
      <c r="E424"/>
      <c r="F424"/>
      <c r="G424"/>
      <c r="H424"/>
    </row>
    <row r="425" spans="3:8">
      <c r="C425"/>
      <c r="D425"/>
      <c r="E425"/>
      <c r="F425"/>
      <c r="G425"/>
      <c r="H425"/>
    </row>
    <row r="426" spans="3:8">
      <c r="C426"/>
      <c r="D426"/>
      <c r="E426"/>
      <c r="F426"/>
      <c r="G426"/>
      <c r="H426"/>
    </row>
    <row r="427" spans="3:8">
      <c r="C427"/>
      <c r="D427"/>
      <c r="E427"/>
      <c r="F427"/>
      <c r="G427"/>
      <c r="H427"/>
    </row>
    <row r="428" spans="3:8">
      <c r="C428"/>
      <c r="D428"/>
      <c r="E428"/>
      <c r="F428"/>
      <c r="G428"/>
      <c r="H428"/>
    </row>
    <row r="429" spans="3:8">
      <c r="C429"/>
      <c r="D429"/>
      <c r="E429"/>
      <c r="F429"/>
      <c r="G429"/>
      <c r="H429"/>
    </row>
    <row r="430" spans="3:8">
      <c r="C430"/>
      <c r="D430"/>
      <c r="E430"/>
      <c r="F430"/>
      <c r="G430"/>
      <c r="H430"/>
    </row>
    <row r="431" spans="3:8">
      <c r="C431"/>
      <c r="D431"/>
      <c r="E431"/>
      <c r="F431"/>
      <c r="G431"/>
      <c r="H431"/>
    </row>
    <row r="432" spans="3:8">
      <c r="C432"/>
      <c r="D432"/>
      <c r="E432"/>
      <c r="F432"/>
      <c r="G432"/>
      <c r="H432"/>
    </row>
    <row r="433" spans="3:8">
      <c r="C433"/>
      <c r="D433"/>
      <c r="E433"/>
      <c r="F433"/>
      <c r="G433"/>
      <c r="H433"/>
    </row>
    <row r="434" spans="3:8">
      <c r="C434"/>
      <c r="D434"/>
      <c r="E434"/>
      <c r="F434"/>
      <c r="G434"/>
      <c r="H434"/>
    </row>
    <row r="435" spans="3:8">
      <c r="C435"/>
      <c r="D435"/>
      <c r="E435"/>
      <c r="F435"/>
      <c r="G435"/>
      <c r="H435"/>
    </row>
    <row r="436" spans="3:8">
      <c r="C436"/>
      <c r="D436"/>
      <c r="E436"/>
      <c r="F436"/>
      <c r="G436"/>
      <c r="H436"/>
    </row>
    <row r="437" spans="3:8">
      <c r="C437"/>
      <c r="D437"/>
      <c r="E437"/>
      <c r="F437"/>
      <c r="G437"/>
      <c r="H437"/>
    </row>
    <row r="438" spans="3:8">
      <c r="C438"/>
      <c r="D438"/>
      <c r="E438"/>
      <c r="F438"/>
      <c r="G438"/>
      <c r="H438"/>
    </row>
    <row r="439" spans="3:8">
      <c r="C439"/>
      <c r="D439"/>
      <c r="E439"/>
      <c r="F439"/>
      <c r="G439"/>
      <c r="H439"/>
    </row>
    <row r="440" spans="3:8">
      <c r="C440"/>
      <c r="D440"/>
      <c r="E440"/>
      <c r="F440"/>
      <c r="G440"/>
      <c r="H440"/>
    </row>
    <row r="441" spans="3:8">
      <c r="C441"/>
      <c r="D441"/>
      <c r="E441"/>
      <c r="F441"/>
      <c r="G441"/>
      <c r="H441"/>
    </row>
    <row r="442" spans="3:8">
      <c r="C442"/>
      <c r="D442"/>
      <c r="E442"/>
      <c r="F442"/>
      <c r="G442"/>
      <c r="H442"/>
    </row>
    <row r="443" spans="3:8">
      <c r="C443"/>
      <c r="D443"/>
      <c r="E443"/>
      <c r="F443"/>
      <c r="G443"/>
      <c r="H443"/>
    </row>
    <row r="444" spans="3:8">
      <c r="C444"/>
      <c r="D444"/>
      <c r="E444"/>
      <c r="F444"/>
      <c r="G444"/>
      <c r="H444"/>
    </row>
    <row r="445" spans="3:8">
      <c r="C445"/>
      <c r="D445"/>
      <c r="E445"/>
      <c r="F445"/>
      <c r="G445"/>
      <c r="H445"/>
    </row>
    <row r="446" spans="3:8">
      <c r="C446"/>
      <c r="D446"/>
      <c r="E446"/>
      <c r="F446"/>
      <c r="G446"/>
      <c r="H446"/>
    </row>
    <row r="447" spans="3:8">
      <c r="C447"/>
      <c r="D447"/>
      <c r="E447"/>
      <c r="F447"/>
      <c r="G447"/>
      <c r="H447"/>
    </row>
    <row r="448" spans="3:8">
      <c r="C448"/>
      <c r="D448"/>
      <c r="E448"/>
      <c r="F448"/>
      <c r="G448"/>
      <c r="H448"/>
    </row>
    <row r="449" spans="3:8">
      <c r="C449"/>
      <c r="D449"/>
      <c r="E449"/>
      <c r="F449"/>
      <c r="G449"/>
      <c r="H449"/>
    </row>
    <row r="450" spans="3:8">
      <c r="C450"/>
      <c r="D450"/>
      <c r="E450"/>
      <c r="F450"/>
      <c r="G450"/>
      <c r="H450"/>
    </row>
    <row r="451" spans="3:8">
      <c r="C451"/>
      <c r="D451"/>
      <c r="E451"/>
      <c r="F451"/>
      <c r="G451"/>
      <c r="H451"/>
    </row>
    <row r="452" spans="3:8">
      <c r="C452"/>
      <c r="D452"/>
      <c r="E452"/>
      <c r="F452"/>
      <c r="G452"/>
      <c r="H452"/>
    </row>
    <row r="453" spans="3:8">
      <c r="C453"/>
      <c r="D453"/>
      <c r="E453"/>
      <c r="F453"/>
      <c r="G453"/>
      <c r="H453"/>
    </row>
    <row r="454" spans="3:8">
      <c r="C454"/>
      <c r="D454"/>
      <c r="E454"/>
      <c r="F454"/>
      <c r="G454"/>
      <c r="H454"/>
    </row>
    <row r="455" spans="3:8">
      <c r="C455"/>
      <c r="D455"/>
      <c r="E455"/>
      <c r="F455"/>
      <c r="G455"/>
      <c r="H455"/>
    </row>
    <row r="456" spans="3:8">
      <c r="C456"/>
      <c r="D456"/>
      <c r="E456"/>
      <c r="F456"/>
      <c r="G456"/>
      <c r="H456"/>
    </row>
    <row r="457" spans="3:8">
      <c r="C457"/>
      <c r="D457"/>
      <c r="E457"/>
      <c r="F457"/>
      <c r="G457"/>
      <c r="H457"/>
    </row>
    <row r="458" spans="3:8">
      <c r="C458"/>
      <c r="D458"/>
      <c r="E458"/>
      <c r="F458"/>
      <c r="G458"/>
      <c r="H458"/>
    </row>
    <row r="459" spans="3:8">
      <c r="C459"/>
      <c r="D459"/>
      <c r="E459"/>
      <c r="F459"/>
      <c r="G459"/>
      <c r="H459"/>
    </row>
    <row r="460" spans="3:8">
      <c r="C460"/>
      <c r="D460"/>
      <c r="E460"/>
      <c r="F460"/>
      <c r="G460"/>
      <c r="H460"/>
    </row>
    <row r="461" spans="3:8">
      <c r="C461"/>
      <c r="D461"/>
      <c r="E461"/>
      <c r="F461"/>
      <c r="G461"/>
      <c r="H461"/>
    </row>
    <row r="462" spans="3:8">
      <c r="C462"/>
      <c r="D462"/>
      <c r="E462"/>
      <c r="F462"/>
      <c r="G462"/>
      <c r="H462"/>
    </row>
    <row r="463" spans="3:8">
      <c r="C463"/>
      <c r="D463"/>
      <c r="E463"/>
      <c r="F463"/>
      <c r="G463"/>
      <c r="H463"/>
    </row>
    <row r="464" spans="3:8">
      <c r="C464"/>
      <c r="D464"/>
      <c r="E464"/>
      <c r="F464"/>
      <c r="G464"/>
      <c r="H464"/>
    </row>
    <row r="465" spans="3:8">
      <c r="C465"/>
      <c r="D465"/>
      <c r="E465"/>
      <c r="F465"/>
      <c r="G465"/>
      <c r="H465"/>
    </row>
    <row r="466" spans="3:8">
      <c r="C466"/>
      <c r="D466"/>
      <c r="E466"/>
      <c r="F466"/>
      <c r="G466"/>
      <c r="H466"/>
    </row>
    <row r="467" spans="3:8">
      <c r="C467"/>
      <c r="D467"/>
      <c r="E467"/>
      <c r="F467"/>
      <c r="G467"/>
      <c r="H467"/>
    </row>
    <row r="468" spans="3:8">
      <c r="C468"/>
      <c r="D468"/>
      <c r="E468"/>
      <c r="F468"/>
      <c r="G468"/>
      <c r="H468"/>
    </row>
    <row r="469" spans="3:8">
      <c r="C469"/>
      <c r="D469"/>
      <c r="E469"/>
      <c r="F469"/>
      <c r="G469"/>
      <c r="H469"/>
    </row>
    <row r="470" spans="3:8">
      <c r="C470"/>
      <c r="D470"/>
      <c r="E470"/>
      <c r="F470"/>
      <c r="G470"/>
      <c r="H470"/>
    </row>
    <row r="471" spans="3:8">
      <c r="C471"/>
      <c r="D471"/>
      <c r="E471"/>
      <c r="F471"/>
      <c r="G471"/>
      <c r="H471"/>
    </row>
    <row r="472" spans="3:8">
      <c r="C472"/>
      <c r="D472"/>
      <c r="E472"/>
      <c r="F472"/>
      <c r="G472"/>
      <c r="H472"/>
    </row>
    <row r="473" spans="3:8">
      <c r="C473"/>
      <c r="D473"/>
      <c r="E473"/>
      <c r="F473"/>
      <c r="G473"/>
      <c r="H473"/>
    </row>
    <row r="474" spans="3:8">
      <c r="C474"/>
      <c r="D474"/>
      <c r="E474"/>
      <c r="F474"/>
      <c r="G474"/>
      <c r="H474"/>
    </row>
    <row r="475" spans="3:8">
      <c r="C475"/>
      <c r="D475"/>
      <c r="E475"/>
      <c r="F475"/>
      <c r="G475"/>
      <c r="H475"/>
    </row>
    <row r="476" spans="3:8">
      <c r="C476"/>
      <c r="D476"/>
      <c r="E476"/>
      <c r="F476"/>
      <c r="G476"/>
      <c r="H476"/>
    </row>
    <row r="477" spans="3:8">
      <c r="C477"/>
      <c r="D477"/>
      <c r="E477"/>
      <c r="F477"/>
      <c r="G477"/>
      <c r="H477"/>
    </row>
    <row r="478" spans="3:8">
      <c r="C478"/>
      <c r="D478"/>
      <c r="E478"/>
      <c r="F478"/>
      <c r="G478"/>
      <c r="H478"/>
    </row>
    <row r="479" spans="3:8">
      <c r="C479"/>
      <c r="D479"/>
      <c r="E479"/>
      <c r="F479"/>
      <c r="G479"/>
      <c r="H479"/>
    </row>
    <row r="480" spans="3:8">
      <c r="C480"/>
      <c r="D480"/>
      <c r="E480"/>
      <c r="F480"/>
      <c r="G480"/>
      <c r="H480"/>
    </row>
    <row r="481" spans="3:8">
      <c r="C481"/>
      <c r="D481"/>
      <c r="E481"/>
      <c r="F481"/>
      <c r="G481"/>
      <c r="H481"/>
    </row>
    <row r="482" spans="3:8">
      <c r="C482"/>
      <c r="D482"/>
      <c r="E482"/>
      <c r="F482"/>
      <c r="G482"/>
      <c r="H482"/>
    </row>
    <row r="483" spans="3:8">
      <c r="C483"/>
      <c r="D483"/>
      <c r="E483"/>
      <c r="F483"/>
      <c r="G483"/>
      <c r="H483"/>
    </row>
    <row r="484" spans="3:8">
      <c r="C484"/>
      <c r="D484"/>
      <c r="E484"/>
      <c r="F484"/>
      <c r="G484"/>
      <c r="H484"/>
    </row>
    <row r="485" spans="3:8">
      <c r="C485"/>
      <c r="D485"/>
      <c r="E485"/>
      <c r="F485"/>
      <c r="G485"/>
      <c r="H485"/>
    </row>
    <row r="486" spans="3:8">
      <c r="C486"/>
      <c r="D486"/>
      <c r="E486"/>
      <c r="F486"/>
      <c r="G486"/>
      <c r="H486"/>
    </row>
    <row r="487" spans="3:8">
      <c r="C487"/>
      <c r="D487"/>
      <c r="E487"/>
      <c r="F487"/>
      <c r="G487"/>
      <c r="H487"/>
    </row>
    <row r="488" spans="3:8">
      <c r="C488"/>
      <c r="D488"/>
      <c r="E488"/>
      <c r="F488"/>
      <c r="G488"/>
      <c r="H488"/>
    </row>
    <row r="489" spans="3:8">
      <c r="C489"/>
      <c r="D489"/>
      <c r="E489"/>
      <c r="F489"/>
      <c r="G489"/>
      <c r="H489"/>
    </row>
    <row r="490" spans="3:8">
      <c r="C490"/>
      <c r="D490"/>
      <c r="E490"/>
      <c r="F490"/>
      <c r="G490"/>
      <c r="H490"/>
    </row>
    <row r="491" spans="3:8">
      <c r="C491"/>
      <c r="D491"/>
      <c r="E491"/>
      <c r="F491"/>
      <c r="G491"/>
      <c r="H491"/>
    </row>
    <row r="492" spans="3:8">
      <c r="C492"/>
      <c r="D492"/>
      <c r="E492"/>
      <c r="F492"/>
      <c r="G492"/>
      <c r="H492"/>
    </row>
    <row r="493" spans="3:8">
      <c r="C493"/>
      <c r="D493"/>
      <c r="E493"/>
      <c r="F493"/>
      <c r="G493"/>
      <c r="H493"/>
    </row>
    <row r="494" spans="3:8">
      <c r="C494"/>
      <c r="D494"/>
      <c r="E494"/>
      <c r="F494"/>
      <c r="G494"/>
      <c r="H494"/>
    </row>
    <row r="495" spans="3:8">
      <c r="C495"/>
      <c r="D495"/>
      <c r="E495"/>
      <c r="F495"/>
      <c r="G495"/>
      <c r="H495"/>
    </row>
    <row r="496" spans="3:8">
      <c r="C496"/>
      <c r="D496"/>
      <c r="E496"/>
      <c r="F496"/>
      <c r="G496"/>
      <c r="H496"/>
    </row>
    <row r="497" spans="3:8">
      <c r="C497"/>
      <c r="D497"/>
      <c r="E497"/>
      <c r="F497"/>
      <c r="G497"/>
      <c r="H497"/>
    </row>
    <row r="498" spans="3:8">
      <c r="C498"/>
      <c r="D498"/>
      <c r="E498"/>
      <c r="F498"/>
      <c r="G498"/>
      <c r="H498"/>
    </row>
    <row r="499" spans="3:8">
      <c r="C499"/>
      <c r="D499"/>
      <c r="E499"/>
      <c r="F499"/>
      <c r="G499"/>
      <c r="H499"/>
    </row>
    <row r="500" spans="3:8">
      <c r="C500"/>
      <c r="D500"/>
      <c r="E500"/>
      <c r="F500"/>
      <c r="G500"/>
      <c r="H500"/>
    </row>
    <row r="501" spans="3:8">
      <c r="C501"/>
      <c r="D501"/>
      <c r="E501"/>
      <c r="F501"/>
      <c r="G501"/>
      <c r="H501"/>
    </row>
    <row r="502" spans="3:8">
      <c r="C502"/>
      <c r="D502"/>
      <c r="E502"/>
      <c r="F502"/>
      <c r="G502"/>
      <c r="H502"/>
    </row>
    <row r="503" spans="3:8">
      <c r="C503"/>
      <c r="D503"/>
      <c r="E503"/>
      <c r="F503"/>
      <c r="G503"/>
      <c r="H503"/>
    </row>
    <row r="504" spans="3:8">
      <c r="C504"/>
      <c r="D504"/>
      <c r="E504"/>
      <c r="F504"/>
      <c r="G504"/>
      <c r="H504"/>
    </row>
    <row r="505" spans="3:8">
      <c r="C505"/>
      <c r="D505"/>
      <c r="E505"/>
      <c r="F505"/>
      <c r="G505"/>
      <c r="H505"/>
    </row>
    <row r="506" spans="3:8">
      <c r="C506"/>
      <c r="D506"/>
      <c r="E506"/>
      <c r="F506"/>
      <c r="G506"/>
      <c r="H506"/>
    </row>
    <row r="507" spans="3:8">
      <c r="C507"/>
      <c r="D507"/>
      <c r="E507"/>
      <c r="F507"/>
      <c r="G507"/>
      <c r="H507"/>
    </row>
    <row r="508" spans="3:8">
      <c r="C508"/>
      <c r="D508"/>
      <c r="E508"/>
      <c r="F508"/>
      <c r="G508"/>
      <c r="H508"/>
    </row>
    <row r="509" spans="3:8">
      <c r="C509"/>
      <c r="D509"/>
      <c r="E509"/>
      <c r="F509"/>
      <c r="G509"/>
      <c r="H509"/>
    </row>
    <row r="510" spans="3:8">
      <c r="C510"/>
      <c r="D510"/>
      <c r="E510"/>
      <c r="F510"/>
      <c r="G510"/>
      <c r="H510"/>
    </row>
    <row r="511" spans="3:8">
      <c r="C511"/>
      <c r="D511"/>
      <c r="E511"/>
      <c r="F511"/>
      <c r="G511"/>
      <c r="H511"/>
    </row>
    <row r="512" spans="3:8">
      <c r="C512"/>
      <c r="D512"/>
      <c r="E512"/>
      <c r="F512"/>
      <c r="G512"/>
      <c r="H512"/>
    </row>
    <row r="513" spans="3:8">
      <c r="C513"/>
      <c r="D513"/>
      <c r="E513"/>
      <c r="F513"/>
      <c r="G513"/>
      <c r="H513"/>
    </row>
    <row r="514" spans="3:8">
      <c r="C514"/>
      <c r="D514"/>
      <c r="E514"/>
      <c r="F514"/>
      <c r="G514"/>
      <c r="H514"/>
    </row>
    <row r="515" spans="3:8">
      <c r="C515"/>
      <c r="D515"/>
      <c r="E515"/>
      <c r="F515"/>
      <c r="G515"/>
      <c r="H515"/>
    </row>
    <row r="516" spans="3:8">
      <c r="C516"/>
      <c r="D516"/>
      <c r="E516"/>
      <c r="F516"/>
      <c r="G516"/>
      <c r="H516"/>
    </row>
    <row r="517" spans="3:8">
      <c r="C517"/>
      <c r="D517"/>
      <c r="E517"/>
      <c r="F517"/>
      <c r="G517"/>
      <c r="H517"/>
    </row>
    <row r="518" spans="3:8">
      <c r="C518"/>
      <c r="D518"/>
      <c r="E518"/>
      <c r="F518"/>
      <c r="G518"/>
      <c r="H518"/>
    </row>
    <row r="519" spans="3:8">
      <c r="C519"/>
      <c r="D519"/>
      <c r="E519"/>
      <c r="F519"/>
      <c r="G519"/>
      <c r="H519"/>
    </row>
    <row r="520" spans="3:8">
      <c r="C520"/>
      <c r="D520"/>
      <c r="E520"/>
      <c r="F520"/>
      <c r="G520"/>
      <c r="H520"/>
    </row>
    <row r="521" spans="3:8">
      <c r="C521"/>
      <c r="D521"/>
      <c r="E521"/>
      <c r="F521"/>
      <c r="G521"/>
      <c r="H521"/>
    </row>
    <row r="522" spans="3:8">
      <c r="C522"/>
      <c r="D522"/>
      <c r="E522"/>
      <c r="F522"/>
      <c r="G522"/>
      <c r="H522"/>
    </row>
    <row r="523" spans="3:8">
      <c r="C523"/>
      <c r="D523"/>
      <c r="E523"/>
      <c r="F523"/>
      <c r="G523"/>
      <c r="H523"/>
    </row>
    <row r="524" spans="3:8">
      <c r="C524"/>
      <c r="D524"/>
      <c r="E524"/>
      <c r="F524"/>
      <c r="G524"/>
      <c r="H524"/>
    </row>
    <row r="525" spans="3:8">
      <c r="C525"/>
      <c r="D525"/>
      <c r="E525"/>
      <c r="F525"/>
      <c r="G525"/>
      <c r="H525"/>
    </row>
    <row r="526" spans="3:8">
      <c r="C526"/>
      <c r="D526"/>
      <c r="E526"/>
      <c r="F526"/>
      <c r="G526"/>
      <c r="H526"/>
    </row>
    <row r="527" spans="3:8">
      <c r="C527"/>
      <c r="D527"/>
      <c r="E527"/>
      <c r="F527"/>
      <c r="G527"/>
      <c r="H527"/>
    </row>
    <row r="528" spans="3:8">
      <c r="C528"/>
      <c r="D528"/>
      <c r="E528"/>
      <c r="F528"/>
      <c r="G528"/>
      <c r="H528"/>
    </row>
    <row r="529" spans="3:8">
      <c r="C529"/>
      <c r="D529"/>
      <c r="E529"/>
      <c r="F529"/>
      <c r="G529"/>
      <c r="H529"/>
    </row>
    <row r="530" spans="3:8">
      <c r="C530"/>
      <c r="D530"/>
      <c r="E530"/>
      <c r="F530"/>
      <c r="G530"/>
      <c r="H530"/>
    </row>
    <row r="531" spans="3:8">
      <c r="C531"/>
      <c r="D531"/>
      <c r="E531"/>
      <c r="F531"/>
      <c r="G531"/>
      <c r="H531"/>
    </row>
    <row r="532" spans="3:8">
      <c r="C532"/>
      <c r="D532"/>
      <c r="E532"/>
      <c r="F532"/>
      <c r="G532"/>
      <c r="H532"/>
    </row>
    <row r="533" spans="3:8">
      <c r="C533"/>
      <c r="D533"/>
      <c r="E533"/>
      <c r="F533"/>
      <c r="G533"/>
      <c r="H533"/>
    </row>
    <row r="534" spans="3:8">
      <c r="C534"/>
      <c r="D534"/>
      <c r="E534"/>
      <c r="F534"/>
      <c r="G534"/>
      <c r="H534"/>
    </row>
    <row r="535" spans="3:8">
      <c r="C535"/>
      <c r="D535"/>
      <c r="E535"/>
      <c r="F535"/>
      <c r="G535"/>
      <c r="H535"/>
    </row>
    <row r="536" spans="3:8">
      <c r="C536"/>
      <c r="D536"/>
      <c r="E536"/>
      <c r="F536"/>
      <c r="G536"/>
      <c r="H536"/>
    </row>
    <row r="537" spans="3:8">
      <c r="C537"/>
      <c r="D537"/>
      <c r="E537"/>
      <c r="F537"/>
      <c r="G537"/>
      <c r="H537"/>
    </row>
    <row r="538" spans="3:8">
      <c r="C538"/>
      <c r="D538"/>
      <c r="E538"/>
      <c r="F538"/>
      <c r="G538"/>
      <c r="H538"/>
    </row>
    <row r="539" spans="3:8">
      <c r="C539"/>
      <c r="D539"/>
      <c r="E539"/>
      <c r="F539"/>
      <c r="G539"/>
      <c r="H539"/>
    </row>
    <row r="540" spans="3:8">
      <c r="C540"/>
      <c r="D540"/>
      <c r="E540"/>
      <c r="F540"/>
      <c r="G540"/>
      <c r="H540"/>
    </row>
    <row r="541" spans="3:8">
      <c r="C541"/>
      <c r="D541"/>
      <c r="E541"/>
      <c r="F541"/>
      <c r="G541"/>
      <c r="H541"/>
    </row>
    <row r="542" spans="3:8">
      <c r="C542"/>
      <c r="D542"/>
      <c r="E542"/>
      <c r="F542"/>
      <c r="G542"/>
      <c r="H542"/>
    </row>
    <row r="543" spans="3:8">
      <c r="C543"/>
      <c r="D543"/>
      <c r="E543"/>
      <c r="F543"/>
      <c r="G543"/>
      <c r="H543"/>
    </row>
    <row r="544" spans="3:8">
      <c r="C544"/>
      <c r="D544"/>
      <c r="E544"/>
      <c r="F544"/>
      <c r="G544"/>
      <c r="H544"/>
    </row>
    <row r="545" spans="3:8">
      <c r="C545"/>
      <c r="D545"/>
      <c r="E545"/>
      <c r="F545"/>
      <c r="G545"/>
      <c r="H545"/>
    </row>
    <row r="546" spans="3:8">
      <c r="C546"/>
      <c r="D546"/>
      <c r="E546"/>
      <c r="F546"/>
      <c r="G546"/>
      <c r="H546"/>
    </row>
    <row r="547" spans="3:8">
      <c r="C547"/>
      <c r="D547"/>
      <c r="E547"/>
      <c r="F547"/>
      <c r="G547"/>
      <c r="H547"/>
    </row>
    <row r="548" spans="3:8">
      <c r="C548"/>
      <c r="D548"/>
      <c r="E548"/>
      <c r="F548"/>
      <c r="G548"/>
      <c r="H548"/>
    </row>
    <row r="549" spans="3:8">
      <c r="C549"/>
      <c r="D549"/>
      <c r="E549"/>
      <c r="F549"/>
      <c r="G549"/>
      <c r="H549"/>
    </row>
    <row r="550" spans="3:8">
      <c r="C550"/>
      <c r="D550"/>
      <c r="E550"/>
      <c r="F550"/>
      <c r="G550"/>
      <c r="H550"/>
    </row>
    <row r="551" spans="3:8">
      <c r="C551"/>
      <c r="D551"/>
      <c r="E551"/>
      <c r="F551"/>
      <c r="G551"/>
      <c r="H551"/>
    </row>
    <row r="552" spans="3:8">
      <c r="C552"/>
      <c r="D552"/>
      <c r="E552"/>
      <c r="F552"/>
      <c r="G552"/>
      <c r="H552"/>
    </row>
    <row r="553" spans="3:8">
      <c r="C553"/>
      <c r="D553"/>
      <c r="E553"/>
      <c r="F553"/>
      <c r="G553"/>
      <c r="H553"/>
    </row>
    <row r="554" spans="3:8">
      <c r="C554"/>
      <c r="D554"/>
      <c r="E554"/>
      <c r="F554"/>
      <c r="G554"/>
      <c r="H554"/>
    </row>
    <row r="555" spans="3:8">
      <c r="C555"/>
      <c r="D555"/>
      <c r="E555"/>
      <c r="F555"/>
      <c r="G555"/>
      <c r="H555"/>
    </row>
    <row r="556" spans="3:8">
      <c r="C556"/>
      <c r="D556"/>
      <c r="E556"/>
      <c r="F556"/>
      <c r="G556"/>
      <c r="H556"/>
    </row>
    <row r="557" spans="3:8">
      <c r="C557"/>
      <c r="D557"/>
      <c r="E557"/>
      <c r="F557"/>
      <c r="G557"/>
      <c r="H557"/>
    </row>
    <row r="558" spans="3:8">
      <c r="C558"/>
      <c r="D558"/>
      <c r="E558"/>
      <c r="F558"/>
      <c r="G558"/>
      <c r="H558"/>
    </row>
    <row r="559" spans="3:8">
      <c r="C559"/>
      <c r="D559"/>
      <c r="E559"/>
      <c r="F559"/>
      <c r="G559"/>
      <c r="H559"/>
    </row>
    <row r="560" spans="3:8">
      <c r="C560"/>
      <c r="D560"/>
      <c r="E560"/>
      <c r="F560"/>
      <c r="G560"/>
      <c r="H560"/>
    </row>
    <row r="561" spans="3:8">
      <c r="C561"/>
      <c r="D561"/>
      <c r="E561"/>
      <c r="F561"/>
      <c r="G561"/>
      <c r="H561"/>
    </row>
    <row r="562" spans="3:8">
      <c r="C562"/>
      <c r="D562"/>
      <c r="E562"/>
      <c r="F562"/>
      <c r="G562"/>
      <c r="H562"/>
    </row>
    <row r="563" spans="3:8">
      <c r="C563"/>
      <c r="D563"/>
      <c r="E563"/>
      <c r="F563"/>
      <c r="G563"/>
      <c r="H563"/>
    </row>
  </sheetData>
  <sheetProtection algorithmName="SHA-512" hashValue="u6MKn430jYAbM66s+NDyLf8hz3onvBrcsxZrRK0UVJLhYncUJxEOjqD7k6HegOzHSK4mTTOhlHZpuThRFGz3Iw==" saltValue="8nsXMwT6TQPnAdsPWRtW0A==" spinCount="100000" sheet="1" objects="1" scenarios="1"/>
  <autoFilter ref="A1:B563" xr:uid="{7A2C911F-101C-4B4B-ADF7-0E6B862DDBFD}"/>
  <pageMargins left="0.7" right="0.7" top="0.75" bottom="0.75" header="0.3" footer="0.3"/>
  <pageSetup paperSize="9" scale="1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9213B7FEBB1344A8D272569EAD86D77" ma:contentTypeVersion="4" ma:contentTypeDescription="Create a new document." ma:contentTypeScope="" ma:versionID="8e23596a4d62230445fcfca9a3deeb96">
  <xsd:schema xmlns:xsd="http://www.w3.org/2001/XMLSchema" xmlns:xs="http://www.w3.org/2001/XMLSchema" xmlns:p="http://schemas.microsoft.com/office/2006/metadata/properties" xmlns:ns2="9168f2ba-0145-405b-a56f-4fefc364d608" xmlns:ns3="b17f2256-3f34-44b2-a18e-4913c7fa33f3" targetNamespace="http://schemas.microsoft.com/office/2006/metadata/properties" ma:root="true" ma:fieldsID="3b2a0cb4b1ee9ab2c69b765f239fc6be" ns2:_="" ns3:_="">
    <xsd:import namespace="9168f2ba-0145-405b-a56f-4fefc364d608"/>
    <xsd:import namespace="b17f2256-3f34-44b2-a18e-4913c7fa33f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68f2ba-0145-405b-a56f-4fefc364d6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17f2256-3f34-44b2-a18e-4913c7fa33f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1B0DE93-DA9A-4709-A846-350D8C2B07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68f2ba-0145-405b-a56f-4fefc364d608"/>
    <ds:schemaRef ds:uri="b17f2256-3f34-44b2-a18e-4913c7fa33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76C24DB-981E-41F2-90F2-6EBF13F1BA7F}">
  <ds:schemaRefs>
    <ds:schemaRef ds:uri="http://schemas.microsoft.com/sharepoint/v3/contenttype/forms"/>
  </ds:schemaRefs>
</ds:datastoreItem>
</file>

<file path=customXml/itemProps3.xml><?xml version="1.0" encoding="utf-8"?>
<ds:datastoreItem xmlns:ds="http://schemas.openxmlformats.org/officeDocument/2006/customXml" ds:itemID="{6C9CF7A1-BA33-481A-9510-CA48FBDCA985}">
  <ds:schemaRefs>
    <ds:schemaRef ds:uri="http://purl.org/dc/terms/"/>
    <ds:schemaRef ds:uri="http://schemas.microsoft.com/office/2006/metadata/properties"/>
    <ds:schemaRef ds:uri="http://schemas.openxmlformats.org/package/2006/metadata/core-properties"/>
    <ds:schemaRef ds:uri="http://schemas.microsoft.com/office/infopath/2007/PartnerControls"/>
    <ds:schemaRef ds:uri="http://www.w3.org/XML/1998/namespace"/>
    <ds:schemaRef ds:uri="http://purl.org/dc/dcmitype/"/>
    <ds:schemaRef ds:uri="http://schemas.microsoft.com/office/2006/documentManagement/types"/>
    <ds:schemaRef ds:uri="b17f2256-3f34-44b2-a18e-4913c7fa33f3"/>
    <ds:schemaRef ds:uri="9168f2ba-0145-405b-a56f-4fefc364d608"/>
    <ds:schemaRef ds:uri="http://purl.org/dc/elements/1.1/"/>
  </ds:schemaRefs>
</ds:datastoreItem>
</file>

<file path=docMetadata/LabelInfo.xml><?xml version="1.0" encoding="utf-8"?>
<clbl:labelList xmlns:clbl="http://schemas.microsoft.com/office/2020/mipLabelMetadata">
  <clbl:label id="{190751af-2442-49a7-b7b9-9f0bcce858c9}"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Galutinė lentelė</vt:lpstr>
      <vt:lpstr>Bendri išaiškinimai</vt:lpstr>
      <vt:lpstr>'Bendri išaiškinimai'!Print_Area</vt:lpstr>
      <vt:lpstr>'Galutinė lentelė'!Print_Area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Darius Galbogis</dc:creator>
  <cp:keywords/>
  <dc:description/>
  <cp:lastModifiedBy>Darius Galbogis</cp:lastModifiedBy>
  <cp:revision/>
  <dcterms:created xsi:type="dcterms:W3CDTF">2022-01-28T11:20:25Z</dcterms:created>
  <dcterms:modified xsi:type="dcterms:W3CDTF">2023-08-08T06:33:04Z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2021-11-12T16:06:52Z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e80d0eaf-a2a4-49b2-8fb1-472c088d67fb</vt:lpwstr>
  </property>
  <property fmtid="{D5CDD505-2E9C-101B-9397-08002B2CF9AE}" pid="8" name="MSIP_Label_190751af-2442-49a7-b7b9-9f0bcce858c9_ContentBits">
    <vt:lpwstr>0</vt:lpwstr>
  </property>
  <property fmtid="{D5CDD505-2E9C-101B-9397-08002B2CF9AE}" pid="9" name="ContentTypeId">
    <vt:lpwstr>0x010100A9213B7FEBB1344A8D272569EAD86D77</vt:lpwstr>
  </property>
</Properties>
</file>