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192.168.225.3\konkursai\1 Viešieji konkursai\2023 m. konkursai\12.20_VMKL_Odontolog ir dantų protezav priem_697383\Skenuoti\"/>
    </mc:Choice>
  </mc:AlternateContent>
  <xr:revisionPtr revIDLastSave="0" documentId="13_ncr:1_{81042041-3FBF-4315-8A54-45EC97C0533D}" xr6:coauthVersionLast="47" xr6:coauthVersionMax="47" xr10:uidLastSave="{00000000-0000-0000-0000-000000000000}"/>
  <bookViews>
    <workbookView xWindow="-120" yWindow="-120" windowWidth="29040" windowHeight="15840" tabRatio="990" xr2:uid="{00000000-000D-0000-FFFF-FFFF00000000}"/>
  </bookViews>
  <sheets>
    <sheet name="1" sheetId="1" r:id="rId1"/>
  </sheets>
  <definedNames>
    <definedName name="_Hlk7008379" localSheetId="0">'1'!$I$1</definedName>
    <definedName name="_xlnm.Print_Area" localSheetId="0">'1'!$A$1:$N$136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0" i="1" l="1"/>
  <c r="M100" i="1"/>
  <c r="L100" i="1"/>
  <c r="I100" i="1"/>
  <c r="N75" i="1"/>
  <c r="M75" i="1"/>
  <c r="L75" i="1"/>
  <c r="I75" i="1"/>
  <c r="L130" i="1"/>
  <c r="M130" i="1"/>
  <c r="N130" i="1" s="1"/>
  <c r="I130" i="1"/>
  <c r="N129" i="1"/>
  <c r="M129" i="1"/>
  <c r="L129" i="1"/>
  <c r="I129" i="1"/>
  <c r="N128" i="1"/>
  <c r="M128" i="1"/>
  <c r="L128" i="1"/>
  <c r="I128" i="1"/>
  <c r="N127" i="1"/>
  <c r="M127" i="1"/>
  <c r="L127" i="1"/>
  <c r="I127" i="1"/>
  <c r="N126" i="1"/>
  <c r="M126" i="1"/>
  <c r="L126" i="1"/>
  <c r="I126" i="1"/>
  <c r="N111" i="1"/>
  <c r="M111" i="1"/>
  <c r="L111" i="1"/>
  <c r="I111" i="1"/>
  <c r="N109" i="1"/>
  <c r="M109" i="1"/>
  <c r="L109" i="1"/>
  <c r="I109" i="1"/>
  <c r="N104" i="1"/>
  <c r="M104" i="1"/>
  <c r="L104" i="1"/>
  <c r="I104" i="1"/>
  <c r="N103" i="1"/>
  <c r="M103" i="1"/>
  <c r="L103" i="1"/>
  <c r="I103" i="1"/>
  <c r="N102" i="1"/>
  <c r="M102" i="1"/>
  <c r="L102" i="1"/>
  <c r="I102" i="1"/>
  <c r="N101" i="1"/>
  <c r="M101" i="1"/>
  <c r="L101" i="1"/>
  <c r="I101" i="1"/>
  <c r="N99" i="1"/>
  <c r="M99" i="1"/>
  <c r="L99" i="1"/>
  <c r="I99" i="1"/>
  <c r="N97" i="1"/>
  <c r="M97" i="1"/>
  <c r="L97" i="1"/>
  <c r="I97" i="1"/>
  <c r="L89" i="1"/>
  <c r="M89" i="1"/>
  <c r="N89" i="1" s="1"/>
  <c r="I89" i="1"/>
  <c r="M88" i="1"/>
  <c r="N88" i="1"/>
  <c r="L88" i="1"/>
  <c r="I88" i="1"/>
  <c r="L87" i="1"/>
  <c r="M87" i="1"/>
  <c r="N87" i="1"/>
  <c r="L86" i="1"/>
  <c r="M86" i="1"/>
  <c r="N86" i="1" s="1"/>
  <c r="I87" i="1"/>
  <c r="I86" i="1"/>
  <c r="M85" i="1"/>
  <c r="N85" i="1"/>
  <c r="L85" i="1"/>
  <c r="I85" i="1"/>
  <c r="L84" i="1"/>
  <c r="M84" i="1"/>
  <c r="N84" i="1" s="1"/>
  <c r="I84" i="1"/>
  <c r="M83" i="1"/>
  <c r="N83" i="1"/>
  <c r="L83" i="1"/>
  <c r="I83" i="1"/>
  <c r="L82" i="1"/>
  <c r="M82" i="1"/>
  <c r="N82" i="1" s="1"/>
  <c r="I82" i="1"/>
  <c r="N81" i="1"/>
  <c r="M81" i="1"/>
  <c r="L81" i="1"/>
  <c r="I81" i="1"/>
  <c r="N80" i="1"/>
  <c r="M80" i="1"/>
  <c r="L80" i="1"/>
  <c r="I80" i="1"/>
  <c r="N79" i="1"/>
  <c r="M79" i="1"/>
  <c r="L79" i="1"/>
  <c r="I79" i="1"/>
  <c r="N78" i="1"/>
  <c r="N90" i="1" s="1"/>
  <c r="M78" i="1"/>
  <c r="M90" i="1" s="1"/>
  <c r="L78" i="1"/>
  <c r="I78" i="1"/>
  <c r="N74" i="1"/>
  <c r="M74" i="1"/>
  <c r="N73" i="1"/>
  <c r="M73" i="1"/>
  <c r="L73" i="1"/>
  <c r="I73" i="1"/>
  <c r="N72" i="1"/>
  <c r="M72" i="1"/>
  <c r="L72" i="1"/>
  <c r="I72" i="1"/>
  <c r="N71" i="1"/>
  <c r="M71" i="1"/>
  <c r="L71" i="1"/>
  <c r="I71" i="1"/>
  <c r="N70" i="1"/>
  <c r="M70" i="1"/>
  <c r="L70" i="1"/>
  <c r="I70" i="1"/>
  <c r="N58" i="1"/>
  <c r="M58" i="1"/>
  <c r="L58" i="1"/>
  <c r="I58" i="1"/>
  <c r="N56" i="1"/>
  <c r="M56" i="1"/>
  <c r="N57" i="1"/>
  <c r="M57" i="1"/>
  <c r="L57" i="1"/>
  <c r="I57" i="1"/>
  <c r="N55" i="1"/>
  <c r="M55" i="1"/>
  <c r="L55" i="1"/>
  <c r="I55" i="1"/>
  <c r="N54" i="1"/>
  <c r="M54" i="1"/>
  <c r="L54" i="1"/>
  <c r="I54" i="1"/>
  <c r="N52" i="1"/>
  <c r="M52" i="1"/>
  <c r="L52" i="1"/>
  <c r="I52" i="1"/>
  <c r="N51" i="1"/>
  <c r="M51" i="1"/>
  <c r="L51" i="1"/>
  <c r="I51" i="1"/>
  <c r="N50" i="1"/>
  <c r="M50" i="1"/>
  <c r="L50" i="1"/>
  <c r="I50" i="1"/>
  <c r="N49" i="1"/>
  <c r="L49" i="1"/>
  <c r="M49" i="1"/>
  <c r="I49" i="1"/>
  <c r="N48" i="1"/>
  <c r="M48" i="1"/>
  <c r="L48" i="1"/>
  <c r="I48" i="1"/>
  <c r="N47" i="1"/>
  <c r="M47" i="1"/>
  <c r="L47" i="1"/>
  <c r="I47" i="1"/>
  <c r="N46" i="1"/>
  <c r="M46" i="1"/>
  <c r="L46" i="1"/>
  <c r="I46" i="1"/>
  <c r="N45" i="1"/>
  <c r="M45" i="1"/>
  <c r="L45" i="1"/>
  <c r="I45" i="1"/>
  <c r="N29" i="1"/>
  <c r="M29" i="1"/>
  <c r="L29" i="1"/>
  <c r="I29" i="1"/>
  <c r="N26" i="1"/>
  <c r="M26" i="1"/>
  <c r="L26" i="1"/>
  <c r="I26" i="1"/>
</calcChain>
</file>

<file path=xl/sharedStrings.xml><?xml version="1.0" encoding="utf-8"?>
<sst xmlns="http://schemas.openxmlformats.org/spreadsheetml/2006/main" count="645" uniqueCount="440">
  <si>
    <t>Pirkimo objekto dalies Nr.</t>
  </si>
  <si>
    <t>Prekės pavadinimas</t>
  </si>
  <si>
    <t>1.</t>
  </si>
  <si>
    <t>Šviesoje kietėjantis kompozitas:</t>
  </si>
  <si>
    <t> rinki-nys</t>
  </si>
  <si>
    <t> </t>
  </si>
  <si>
    <t>1.2</t>
  </si>
  <si>
    <t>ml </t>
  </si>
  <si>
    <t>Šviesoje kietėjanti vienkomponentinė surišimo sistema su paėsdinimu</t>
  </si>
  <si>
    <t>ml</t>
  </si>
  <si>
    <t>1.4</t>
  </si>
  <si>
    <t>g</t>
  </si>
  <si>
    <t>1.5</t>
  </si>
  <si>
    <t>Šviesoje kietėjantis estetiškas rentgenokontrastinis kompozitas</t>
  </si>
  <si>
    <t>1.6</t>
  </si>
  <si>
    <t>Takus šviesa kietinamas kompozitas</t>
  </si>
  <si>
    <t>1.7</t>
  </si>
  <si>
    <t>Šviesa kietinamas kompozitas</t>
  </si>
  <si>
    <t>1.8</t>
  </si>
  <si>
    <t>vnt.</t>
  </si>
  <si>
    <t>1.9</t>
  </si>
  <si>
    <t>Apsauginė medžiaga danties jautrumui mažinti</t>
  </si>
  <si>
    <t>Šalčio testas</t>
  </si>
  <si>
    <t>1.11</t>
  </si>
  <si>
    <t>Medžiagos danties šaknies kanalo preparavimui (lubrikantas)</t>
  </si>
  <si>
    <t>pak.</t>
  </si>
  <si>
    <t>rinki-nys</t>
  </si>
  <si>
    <t>Šviesoje kietėjanti surišimo sistema (bond'as)</t>
  </si>
  <si>
    <t xml:space="preserve">Naudomjama dentino, apsinuoginusių kaklelių apsaugai, dentino tubulių uždarymui. Kietinamas šviesa. </t>
  </si>
  <si>
    <t>Adhezyvinė sistema naudojama tiesiogiai plombuojant visų klasių ertmių kompozitais, taip pat restauruojant porcelianu, metalu, amalgama danties šaknų paviršių nujautrinimui, porcelianinių venyrų įtvirtinimui. Sistemos sudėtyje yra silano, tinka pataisoms. Sukietinama šviesa.  Viename buteliuke 5 ml (±1ml) .</t>
  </si>
  <si>
    <t>Nanohibridinis universalus kompozitas. Spalvos: A2; A3: A3,5; OA2. Rinkinyje ne mažiau kaip 4 šv. po 4 g (±1)  + 6ml (±1ml)  adhezyvo</t>
  </si>
  <si>
    <t xml:space="preserve">Flakone 200 ml (±50 ml) </t>
  </si>
  <si>
    <t>Žele pavidalo, švirkšte, EDTA ( 19%) pagrindu, palengvina kanalo preparavimą.</t>
  </si>
  <si>
    <t>Šviesoje kietinamas kompozitas Ormocerų pagrindu</t>
  </si>
  <si>
    <t>1.1</t>
  </si>
  <si>
    <t>5-os kartos surišimo sistema su nujautrintoju. Sukuria labai stiprią adheziją su dentinu bei emaliu. Viename buteliuke  4ml (±1 ml) .</t>
  </si>
  <si>
    <t>2.</t>
  </si>
  <si>
    <t>3.</t>
  </si>
  <si>
    <t>4.</t>
  </si>
  <si>
    <t>5.</t>
  </si>
  <si>
    <t>Storo sluoksnio šviesoje kietinamas kompozitas Ormocerų pagrindu</t>
  </si>
  <si>
    <t xml:space="preserve">Siūlomos prekės </t>
  </si>
  <si>
    <t>PVM tarifas    %</t>
  </si>
  <si>
    <t>Labai estetiškas supranano užpildas, supaprastintas spalvų derinimas, lengvai poliruojasi,darbo laikas  90 sek., kai aplinkos šviesa   10.000 lux, susitraukia ne daugiau 1,3%, rinkinyje ne mažiau 7 spalvos: A1B; A2B; A3B; A3.5B; A4B; NE; OcE . Rinkinys: ne mažiau 7 švirkštai po  4 gr (±1g) .</t>
  </si>
  <si>
    <t xml:space="preserve">
Takus submikroninis kompozitas švirkštuose ne daugiau 1,7g+/-0,01, spalvos OPA1, OPA2, OPA3, OPA4, OPA5,A1, A2.,A3, A4,B1, B2, C4
</t>
  </si>
  <si>
    <t xml:space="preserve"> Storo sluoksnio kompozitas, universalios spalvos, švirkšte ne mažiau 3g</t>
  </si>
  <si>
    <t xml:space="preserve">Univeraslus nanohibridinis kompozitas turintis savyje Ormocerų užpildą, mažai traukiasi (1,25proc), gerai poliruojasi,visų klasių ertmėms rinkinys (5šv.x3g A2, A3, GA3,25, A3,5, storasluoksnis U+20 vienkartinių bondo dozių)
</t>
  </si>
  <si>
    <t>Mato vienetas</t>
  </si>
  <si>
    <t>Siūlomos pakuotės kaina</t>
  </si>
  <si>
    <t>Eur be PVM*</t>
  </si>
  <si>
    <t xml:space="preserve"> Eur su PVM*</t>
  </si>
  <si>
    <t>Šviesoje kietėjantis  surišėjas (bond‘as)</t>
  </si>
  <si>
    <t>flak.</t>
  </si>
  <si>
    <t xml:space="preserve">Universalus adhezyvas dera su visais ėsdinimo metodais, gali būti naudojamas ne tik tiesioginiam jungimui, bet ir pataisų atvejais bei padidėjusio dantų jautrumo gydymui.  Unikalus trijų funkcinių monomerų derinys užtikrina tvirtą jungtį ne tik su danties audiniais, bet ir kompozitais, metalais (įskaitant ir tauriuosius), cirkoniu ir aliuminiu, sukuriama ilgalaikė jungtis su bet kurio tipo keramika, išliekančia netgi po terminio apdorojimo.  Kiekis flakone  5 ml (±1ml) </t>
  </si>
  <si>
    <t>Šviesoje kietėjantis silantas</t>
  </si>
  <si>
    <t>Dantų vagelių hermetikas, baltos spalvos, švirkštuose po 2,5 g (±0,5 g)</t>
  </si>
  <si>
    <t>Šviesoje kietinamas pamušalas</t>
  </si>
  <si>
    <t>Dedamas prieš plombavimą šviesoje kietinamais kompozitais. Švirkštuose po  1,5 g  (±0,5 g).</t>
  </si>
  <si>
    <t xml:space="preserve">Šviesoje kietėjanti kompomerinė plombinė medžiaga </t>
  </si>
  <si>
    <t xml:space="preserve">Spalvota, taki, Viename švirkšte 2 g (±0,5 g) .
Mėlynos ir ružavos spalvos
</t>
  </si>
  <si>
    <t>13.</t>
  </si>
  <si>
    <t>but.</t>
  </si>
  <si>
    <t>15.</t>
  </si>
  <si>
    <t>17.</t>
  </si>
  <si>
    <t>Nujautrinantis ir atstatantis gelis po balinimo</t>
  </si>
  <si>
    <t>Gelis (putos) mažinantis dantų jautrumą. Sudėtyje yra fluorido, ksilito ir natrio nitrito. Naudojama prieš ir po balinimo procedūros.</t>
  </si>
  <si>
    <t>Švelnus ir veiksmingas skalavimo skystis savo sudėtyje neturi alkoholio. Sudetyje yra cinko, chlorheksidino ir ksilitolio – veikia antibakteriškai, saugo nuo dantenų uždegimo ir ėduonies. Sudėtyje esantis aktyvus fluoridas (0,05% NaF) stiprina dantų emalį. But.  500 (±50) ml skysčio.</t>
  </si>
  <si>
    <t>Ilgalaikis profilaktinis dangalas su fluoridais</t>
  </si>
  <si>
    <t>Sudėtyje yra fluoridų ir kalcio fosfato, išskiria fluoridus, kalcį ir fosfatus, ilgalaikis, tvirtas dangalas
Išlieka ant dantų 6 ir daugiau mėnesių. Kietinamas šviesa, prieš aplikuojant reikia ėsdinti 35% fosforo rūgštimi 
Clicker dozatoriuje (10 g  (±2 g).)</t>
  </si>
  <si>
    <t>20.</t>
  </si>
  <si>
    <t>22.</t>
  </si>
  <si>
    <t>Endodontiniai instrumentai :</t>
  </si>
  <si>
    <t>Endodontiniai  instrumentai K-file</t>
  </si>
  <si>
    <t>Mašininės spiralės kanalų pildymui</t>
  </si>
  <si>
    <t>Endodontiniai lankstūs instrumentai 
K-flexofile</t>
  </si>
  <si>
    <t>Endodontiniai instrumentai pjaunančiomis savybėmis</t>
  </si>
  <si>
    <t>Endodontiniai instrumentai, pjaunančiomis savybėmis</t>
  </si>
  <si>
    <t>Gutaperčos kondensoriai</t>
  </si>
  <si>
    <t>Rankinis instrumentas, pagamintas iš nerūdijančio plieno su plastmasine rankenėle (ISO spalvinis žymėjimas). Darbiniai ilgiai 21 mm, 25 mm,  dydžiai: A, B, C, D, pakuotėje ne mažiau po 4vnt.</t>
  </si>
  <si>
    <t>Nikelio titano lydinio lankstūs instrumentai</t>
  </si>
  <si>
    <t>Dydžiai: 015, 020, 025, 030, 035, 040, 015-040,45, 50, 55, 60 ilgiai: 21/25mm, pagaminta iš nikelio titano lydinio, padidinto lankstumo, su plastikine rankenėle(ISO spalviniu žymėjimu), su silikoniniu stoperiu.</t>
  </si>
  <si>
    <t>Endodontiniai instrumentai skirti sunkiai prieinamiems kanalams</t>
  </si>
  <si>
    <t>Dydžiai: 006, 008, 010, 015, 020, ilgiai: 18/21/25mm, pagaminta iš nerūdyjančio plieno, labai agresyvūs, skirti kalcifikuotiems ir sunkiai praeinamiems kanalams, su plastikine rankenėle (ISO spalviniu žymėjimu), su silikoniniu stoperiu. Sterilūs.</t>
  </si>
  <si>
    <t>Endodontinis mašininis instrumentas kanalams gilinti  Pjezoreamer</t>
  </si>
  <si>
    <t>Largo, pjezo gilintuvai į kampinį antgalį, 1,2,3,4,5,6 dydžių, 28/32mm ilgio, darbinė dalis 15mm/19mm, apsisukimai 800/1200min.</t>
  </si>
  <si>
    <t xml:space="preserve">Padidinto lankstumo mašininiai endodontiniai instrumentai
</t>
  </si>
  <si>
    <t>Rinkinyje ne mažiau 6 vnt.  Pagaminti iš nikelio-titano lydynio. Dydžiai X1/X2/X3/X4/X5;</t>
  </si>
  <si>
    <t>Mašininiai instrumentai</t>
  </si>
  <si>
    <t xml:space="preserve">Mašininiai sukamieji failai
Labai lankstūs, saugūs, sterilizuojami .
NiTi lydinys.
SX, S1, S2, F1, F2, F3, F4, F5 
Rinkinyje  ne mažiau 6 vnt. 
</t>
  </si>
  <si>
    <t>24.</t>
  </si>
  <si>
    <t>Endodontinė liniuotė</t>
  </si>
  <si>
    <t>Skirta kanalo ilgiui matuoti. Pagaminta iš metalo atsparaus dezinfekcinėms medžiagoms.Sterilizuojama.</t>
  </si>
  <si>
    <t>25.</t>
  </si>
  <si>
    <t>Gutaperča</t>
  </si>
  <si>
    <t>dėž</t>
  </si>
  <si>
    <t>Monokonusinė gutaperča skirta plombuoti kanalus paruoštus Protaper tipo instrumentais. Dėžutėje ne mažiau 60 vnt.</t>
  </si>
  <si>
    <t>26.</t>
  </si>
  <si>
    <t>27.</t>
  </si>
  <si>
    <t>Kalcio hidroksido milteliai</t>
  </si>
  <si>
    <t>Adatos kanalams plauti</t>
  </si>
  <si>
    <t>Lanksčios, 27G ir 30G</t>
  </si>
  <si>
    <t>Fluoro lakas</t>
  </si>
  <si>
    <t>Chirurginiai seilių atsiurbėjo antgaliai</t>
  </si>
  <si>
    <t>Suteikia geresnes prieinamumo sąlygas. Naudojamas, kai dirbama su siauromis vietomis, šaknų užpildais. Vienkartiniai, pakuotėje po ne mažiau 20 vnt ., kartu pridėta tarpinė .</t>
  </si>
  <si>
    <t>Vakuuminiai siurbliai</t>
  </si>
  <si>
    <t>Plastikiniai  siurbliai 15(±1) cm ilgio, vienkartiniai.Paskirtis: skysčių  ir  smulkių  dalelių  atsiurbimui  iš burnos  ertmės.</t>
  </si>
  <si>
    <t>Impregnuotos servetėlės pacientams, laikikliai:</t>
  </si>
  <si>
    <t>Impregnuotos servetėlės pacientams</t>
  </si>
  <si>
    <t>Servetėlių laikiklis</t>
  </si>
  <si>
    <t>Metaliniai, serveteles pacientams prilaikyti.</t>
  </si>
  <si>
    <t>Siūlas tarpdančiams</t>
  </si>
  <si>
    <t>dėž.</t>
  </si>
  <si>
    <t>Higieninis siūlas; dėžutėje, ne mažiau 25 m. ilgio</t>
  </si>
  <si>
    <t>Šepetėliai instrumentams plauti</t>
  </si>
  <si>
    <t>Metaliniais  šereliais</t>
  </si>
  <si>
    <t>Odontologijos rankiniai instrumentai:</t>
  </si>
  <si>
    <t>Veidrodėliai</t>
  </si>
  <si>
    <t>Veidrodėlių koteliai</t>
  </si>
  <si>
    <t>Zondai</t>
  </si>
  <si>
    <t>Vienpusiai zondai, apvalus. Duralite metalo kotelis su spalvotais ˛žiedais kontrolei, rūšiavimui. Formos 23, 408, 3A, 6, 6A, 6XL, 9, 17</t>
  </si>
  <si>
    <t>Periodontologinis zondas</t>
  </si>
  <si>
    <t>Periodontologiniai,vienpusiai,apvalus DuraLite metalo kotelis su spalvotais ˛iedais, formos N12(˛ymėjimai 1-2-3-4-5-6-7-8-9-10-11-12mm),N15(1-2-3..-15mm),NWHO,N22(2-4-6-8-12mm),N33(3-6-9-12mm),N8-11(3-6-8-11mm)</t>
  </si>
  <si>
    <t>Pincetai</t>
  </si>
  <si>
    <t>Mentelės plomboms maišyti</t>
  </si>
  <si>
    <t>Plombavimo mentelės - kimštukai</t>
  </si>
  <si>
    <t>Plombavimo instrumentai titanuota darbine dalimi, pagaminti iš aukščiausios kokybės nerudijančio plieno, išploninti, lankstūs DuraLite, formos 26T, 9T, LRT,  7T,  37T, 38T,  50T,51T, 20T</t>
  </si>
  <si>
    <t>Odontologinės chirurgijos instrumentai:</t>
  </si>
  <si>
    <t>Adatkotis</t>
  </si>
  <si>
    <t>Chirurginis šaukštelis</t>
  </si>
  <si>
    <t>Žirklutės lenktos</t>
  </si>
  <si>
    <t>Žirklutės tiesios</t>
  </si>
  <si>
    <t>Chirurginės silikoninės gumytės dantų šinavimui</t>
  </si>
  <si>
    <t>Keletos elastingumų. Pakuotėje ne mažiau 100 vnt.</t>
  </si>
  <si>
    <t>Poliravimo priemonės :                </t>
  </si>
  <si>
    <t>Poliravimo juostelė abrazyvinė metalinė</t>
  </si>
  <si>
    <t>Skirta tarpdančiams šlifuoti, 4mm pločio, viena pusė padengta abrazyvine medžiaga, švelnaus grublėtumo (f), ir vidutinio grublėtumo.</t>
  </si>
  <si>
    <t>Šlifavimo poliravimo  diskų papildymai</t>
  </si>
  <si>
    <t>Šlifavimo poliravimo  diskų rinkinys.</t>
  </si>
  <si>
    <t>Diskelių  laikikliai</t>
  </si>
  <si>
    <t>Laikikliai tinkantys (Soft-lex arba analogiškiems)  diskeliams, daugkartiniai, nerūdijančio plieno. Naudojami kampiniam antgaliui. Darbinė dalis apskritimo formos, atsparūs dezinfekcijai ir sterilizacijai.</t>
  </si>
  <si>
    <t>Poliravimo ir apdirbimo juostelės</t>
  </si>
  <si>
    <t>17,7mm x3,9 mm, dviejų skirtingų grubumų: l.švelnios ir švelnios; vidutinio grubumo ir grubios.</t>
  </si>
  <si>
    <t>Poliravimo pasta plombų poliravimui</t>
  </si>
  <si>
    <t>Pasta smulkaus grūdėtumo, lengvai iki blizgesio nupoliruojanti danties paviršių.</t>
  </si>
  <si>
    <t>Poliravimo šepetėliai</t>
  </si>
  <si>
    <t>Įvairių formų, sintetiniai.</t>
  </si>
  <si>
    <t>Polyrai poliravimui</t>
  </si>
  <si>
    <t>Silikoniniai.</t>
  </si>
  <si>
    <t>Polyrai blizginimui</t>
  </si>
  <si>
    <t>Plombos poliravimo ratukai</t>
  </si>
  <si>
    <t xml:space="preserve">Dviejų žingsnių deimantiniai ratukai plombos šlifavimui ir poliravimui su metaliniu laikikliu Autoklavuojami. Pakuotėje ne mažiau 5+5 ratukai ir 1 laikiklis. </t>
  </si>
  <si>
    <t>Polyras kampiniam antgaliui</t>
  </si>
  <si>
    <t>Įvairių formų ir kietumo, su deimanto dalelėm, skirti pradiniam ir galutiniam apdirbimui.</t>
  </si>
  <si>
    <t>Matricos :</t>
  </si>
  <si>
    <t>Šviesai laidžių  matricų rinkinys</t>
  </si>
  <si>
    <t>Rinkinį sudaro skirtingos matricos visoms dantų grupėms. Celiuloidinės, peršviečiamos ultravioletinių spindulių, galai smailėjantys, per vidurį platėjančios, išgaubtos</t>
  </si>
  <si>
    <t>Metalinių matricų kontūrinių rinkinys</t>
  </si>
  <si>
    <t>Išformuoto ekvatoriaus, pagamintos iš nerūdijančio lankstaus plieno plokštelės, per vidurį platėjančios, su užapvalintais galais, išgaubtos. Rinkinyje turi būti ne mažiau 30 vnt. - šešių rūšių, kiekvienos ne mažiau po 5 vnt.</t>
  </si>
  <si>
    <t>Šviesai laidžios, tiesios</t>
  </si>
  <si>
    <t>Šviesai laidžios, ilgis 10 (±5) mm .</t>
  </si>
  <si>
    <t>Šviesai laidūs kaištukai</t>
  </si>
  <si>
    <t>Pleišto formos, bespalviai, peršviečiami ultravioletinių spindulių, pagaminti iš plastiko, S dydžio.</t>
  </si>
  <si>
    <t>Guminiai žiedai instrumentams pažymėti</t>
  </si>
  <si>
    <t>Įvairių spalvų.</t>
  </si>
  <si>
    <t>Stikliukai plomboms maišyti</t>
  </si>
  <si>
    <t>Viena pusė neslidi.</t>
  </si>
  <si>
    <t>Endodontijai skirtas  grąžtas</t>
  </si>
  <si>
    <t>Endo Z  arba analogas. Kietmetalio grąžtas skirtas atidaryti ir praplėsti pulpos kamerai. Nekertanti viršūnė, nepažeidžia pulpos kameros. Pakuotė: 1 grąžtas</t>
  </si>
  <si>
    <t>Odontologiniai kietmetalio chirurginiai grąžtai</t>
  </si>
  <si>
    <t>Grąžtai kietmetalio turbinai</t>
  </si>
  <si>
    <t>Aštrūs, įv. dydžių, ilgis 19mm,  25mm.</t>
  </si>
  <si>
    <t>Grąžtai kietmetalio kampiniam ir tiesiam antgaliui :            </t>
  </si>
  <si>
    <t>Kampiniam antgaliui</t>
  </si>
  <si>
    <t>Kampiniam antgaliui, aštrūs, ašmeniniai, žymėti, sertifikuoti, dydžiai nuo 010 iki 027, ilgis nuo 22 iki 34 mm.</t>
  </si>
  <si>
    <t>Tiesiam antgaliui</t>
  </si>
  <si>
    <t>Tiesiam antgaliui, aštrūs, ašmeniniai, žymėti, sertifikuoti, dydžiai nuo 010 iki 027, ilgis nuo 34 iki 125 mm.</t>
  </si>
  <si>
    <t>Grąžtai turbininiai, deimantiniai</t>
  </si>
  <si>
    <t>Daugkartiniai, nerūdijančio plieno, darbinė dalis įvairios formos, dydžio, ilgumo, šiurkštumo. Turi turėti spalvinį žymėjimą Skirti dirbti turbininiu antgaliu. Nedarbinės dalies galas besifiksuojantis antgalyje turi būti apvalus, be aštrių briaunų. Atsparūs dezinfekuojantiems tirpalams ir karštai temperatūrai. Deimantas užneštas galvaniniu būdu</t>
  </si>
  <si>
    <t>Pasta pulpos devitalizacijai</t>
  </si>
  <si>
    <t>Be arseno.</t>
  </si>
  <si>
    <t>Vaškas laikiniems vainikėliams</t>
  </si>
  <si>
    <t>Naudojamas įklotams ir laikiniems plast. vainikėliams gaminti ("Lavax" arba lygiavertis)</t>
  </si>
  <si>
    <t>kg</t>
  </si>
  <si>
    <t>Medžiagos naudojamos plokštelių gamybai:            </t>
  </si>
  <si>
    <t>Akrilo dantys</t>
  </si>
  <si>
    <t>garnit. 28 vnt.</t>
  </si>
  <si>
    <t>Trijų sluoksnių akriliniai dantys, priekiniai dantys-17 skirtingų formų, krūminiai dantys-6 formų, 16 spalvų pagal klasikinį VITA raktą</t>
  </si>
  <si>
    <t>Plastmasė plokštelių bazėms</t>
  </si>
  <si>
    <t>Plastmasė pataisoms, šaukštams</t>
  </si>
  <si>
    <t>Komplekte:  milteliai 1000(±50) g + skystis 500(±50) ml.  Šaltos polimerizacijos plastmasė plokštelių pataisoms ir individualiems šaukštams. To paties gamintojo kaip ir karštos polimerizacijos plastmasė.</t>
  </si>
  <si>
    <t>Plastmasė minkštų protezų (plokštelių) gamybai</t>
  </si>
  <si>
    <t>kap-sulė</t>
  </si>
  <si>
    <t>Medžiaga – nailoninis termoplastikas, kapsulė įpakuota drėgmei atsparioje pakuotėje, rausvos spalvos. Kapsulės skersmuo : 24(±1)  mm, ilgis 65(±1)  mm </t>
  </si>
  <si>
    <t>Komplekte  100(±1)  g + 105(±1) ml</t>
  </si>
  <si>
    <t>Gipso milteliai 2 klasės</t>
  </si>
  <si>
    <t xml:space="preserve">II klasės odontologinis gipsas, spalva-balta, kietumas-8N/mm, išsiplėtimo koeficientas-0,14% </t>
  </si>
  <si>
    <t>Izoliuojantis lakas</t>
  </si>
  <si>
    <t>Izoliuojantis lakas skirtas izoliuoti gipsą nuo plastmasės ir gipsą nuo gipso. Rausvos spalvos.</t>
  </si>
  <si>
    <t>Bazinis vaškas</t>
  </si>
  <si>
    <t>Pakuotėje ne daugiau 0,5 kg</t>
  </si>
  <si>
    <t>Dantų poliravimo milteliai</t>
  </si>
  <si>
    <t>Skystis modelių fiksavimui po dubliavimo</t>
  </si>
  <si>
    <t>Pakuotė: but.  ne mažiau 0,5 ltr.</t>
  </si>
  <si>
    <t>Universalus adhezyvas šaukštams</t>
  </si>
  <si>
    <t>Pakuotė:  but.  ne mažiau  10 ml.</t>
  </si>
  <si>
    <t>Vienkartiniai dantų šepetėliai pacientui</t>
  </si>
  <si>
    <t>Dantų šepetėliai impregnuoti dantų pasta</t>
  </si>
  <si>
    <t>1-a pirkimo dalis iš viso:</t>
  </si>
  <si>
    <t>Tiesus antgalis</t>
  </si>
  <si>
    <t>Endo kempinėlių stovai</t>
  </si>
  <si>
    <t>Endo instrumentams laikyti</t>
  </si>
  <si>
    <t>Gutaperčos plombavimui, dydžiai 1-2; 3-4.</t>
  </si>
  <si>
    <t>Rankinis endodontinsi instrumentas Plugger'is</t>
  </si>
  <si>
    <t>Gutaperčos nupjovėjas</t>
  </si>
  <si>
    <t>Gutaperčos perteklaius pašalinimui po plombavimo</t>
  </si>
  <si>
    <t>Dydžiai : 015, 020, 025, 030, 035, 040, 015-040, ilgiai:  18/21/25/31mm, rankiniai, sterilūs,keturkampio formos pjūvio. Pagaminti iš nerūdyjančio plieno, su plastikine rankenėle, su stoperiu. Turi atitikti ISO 015-040. Sterili pakuotė ne mažiau 6vnt.</t>
  </si>
  <si>
    <t>Ilgis  17mm/25mm/21mm . Dydžiai 001/002/003/004, į kampinį antgalį, daugkartinės, sterilizuojamos. Apsukos ne didesnės 300-600min-1. Pakuotėje ne mažiau 4 vnt.</t>
  </si>
  <si>
    <t>Dydžiai : 015, 020, 025, 030, 035, 040, 015-040, ilgiai:  21/25/28/31mm, rankiniai,sterilūs apvalaus formos pjūvio. Pagaminti iš nerūdyjančio plieno, su plastikine rankenėle, su stoperiu. Turi atitikti ISO 015-040. Sterili pakuotė ne mažiau 6vnt.</t>
  </si>
  <si>
    <t>Dydžiai : 006, 008, 010, 045, 045-80, ilgiai:  21/25/28/31mm, rankiniai, sterilūs, keturkampio formos pjūvio. Pagaminti iš nerūdyjančio plieno, su plastikine rankenėle, su stoperiu. Turi atitikti ISO 015-040. Sterilios pakuotės ne mažiau kaip po 6 vnt.</t>
  </si>
  <si>
    <t>Dydžiai : 015, 020, 025, 030, 035, 040, 015-040, ilgiai:  21/25/28/31mm, rankiniai,sterilūs trikampio formos pjūvio. Pagaminti iš nerūdyjančio plieno, su silikonine rankenėle, su stoperiu. Turi atitikti ISO 015-040. Sterili pakuotė ne mažiau 6vnt.</t>
  </si>
  <si>
    <t xml:space="preserve">Nerūdijančio plieno, tvirti, nelūžtantys, nelankstūs. Instrumento ilgis 140 (±10) mm, patikimai laiko adatą. </t>
  </si>
  <si>
    <t xml:space="preserve">Nerūdijančio plieno, tvirti, nelūžtantys, nelankstūs. Įvairių dydžių. </t>
  </si>
  <si>
    <t xml:space="preserve">S formos. Darbinė dalis lenkta, 115 mm  (±2 mm). </t>
  </si>
  <si>
    <t xml:space="preserve">Darbinė dalis su dantytais ašmenimis. </t>
  </si>
  <si>
    <t>Galvutės kotelis su metriniu sriegiu, fiziologiniu lenkimu, ergonominiu paviršiumi.</t>
  </si>
  <si>
    <t xml:space="preserve">Su gumine dalimi, neslystantys, tinkantys galvutei su metriniu sriegiu. </t>
  </si>
  <si>
    <t xml:space="preserve">Nerūdijančio plieno. Kiekvienas vienetas gamintojo individualiai įpakuotas. </t>
  </si>
  <si>
    <t xml:space="preserve">Kiekvienas vienetas gamintojo individualiai įpakuotas. </t>
  </si>
  <si>
    <t>Naudojamas plombavimui.</t>
  </si>
  <si>
    <t>Pagaminami iš aukštos klasės metalo, karbido ar cirkonio. Aštrūs, prailginto konuso, atsparūs dezinfekcijai, autoklavuojami. Kiekvienas vienetas gamintojo individualiai įpakuotas..</t>
  </si>
  <si>
    <t>Kokybiniai ir techniniai reikalavimai</t>
  </si>
  <si>
    <t>Mato vnt. poreikis</t>
  </si>
  <si>
    <t>Odontologinių ir dantų protezavimo priemonių 
pirkimo atviro konkurso (tarptautinis pirkimas) sąlygų 
Priedas Nr.2</t>
  </si>
  <si>
    <t xml:space="preserve">ODONTOLOGINIŲ IR DANTŲ PROTEZAVIMO PRIEMONIŲ TECHNINĖ  SPECIFIKACIJA </t>
  </si>
  <si>
    <t>Plombavimo teptukai dvipusiai, autoklavuojami</t>
  </si>
  <si>
    <t>Diskeliai 12,7 ir 9,5mm skersmens. Vieno dydžio ir grubumo viename paketėlyje, grubumai:C, M, F, SF</t>
  </si>
  <si>
    <t>Šlifuoja, kontūruoja, poliruoja, ploni. Šiurkštūs, vidutiniai, švelnūs, labai švelnūs. Diskelių skersmuo 9,5mm ir 12,7 mm diametras. Laikiklis diskeliams su apvalia darbine dalimi, kampiniam antgaliui iš nerūdijančio plieno, padengti aliuminio oksidu.Rinkinys, ne mažiau 240 vnt. + laikiklis.</t>
  </si>
  <si>
    <t>Dviejų skirtingų grubumų: l.švelnios ir švelnios; vidutinio grubumo ir grubios</t>
  </si>
  <si>
    <r>
      <t>Turi tikti naudoti pajungus prie</t>
    </r>
    <r>
      <rPr>
        <i/>
        <sz val="9"/>
        <color theme="1"/>
        <rFont val="Times New Roman"/>
        <family val="1"/>
        <charset val="186"/>
      </rPr>
      <t xml:space="preserve"> elektrinio mikrovariklio su vidiniu aušinimu be pašvietimo</t>
    </r>
    <r>
      <rPr>
        <sz val="9"/>
        <color theme="1"/>
        <rFont val="Times New Roman"/>
        <family val="1"/>
        <charset val="186"/>
      </rPr>
      <t>. Vidinis vandens-oro mišinio padavimas.. Redukcijos santykis 1:1. Sterilizuojama gariniame sterilizatoriuje  iki 135 laips. C.</t>
    </r>
  </si>
  <si>
    <t>1.3</t>
  </si>
  <si>
    <t>1.10</t>
  </si>
  <si>
    <t>6.</t>
  </si>
  <si>
    <t>7.</t>
  </si>
  <si>
    <t>8.</t>
  </si>
  <si>
    <t>9.</t>
  </si>
  <si>
    <t>10.</t>
  </si>
  <si>
    <t>11.</t>
  </si>
  <si>
    <t>12.</t>
  </si>
  <si>
    <t>14.</t>
  </si>
  <si>
    <t>18.</t>
  </si>
  <si>
    <t>21.</t>
  </si>
  <si>
    <t>23.</t>
  </si>
  <si>
    <t>28.</t>
  </si>
  <si>
    <t>29.</t>
  </si>
  <si>
    <t>30.</t>
  </si>
  <si>
    <t>31.</t>
  </si>
  <si>
    <t>32.</t>
  </si>
  <si>
    <t>33.</t>
  </si>
  <si>
    <t>34.</t>
  </si>
  <si>
    <t>35.</t>
  </si>
  <si>
    <t>36.</t>
  </si>
  <si>
    <t>37.</t>
  </si>
  <si>
    <t>38.</t>
  </si>
  <si>
    <t>39.</t>
  </si>
  <si>
    <t>40.</t>
  </si>
  <si>
    <t>41.</t>
  </si>
  <si>
    <t>42.</t>
  </si>
  <si>
    <t>43.</t>
  </si>
  <si>
    <t>44.</t>
  </si>
  <si>
    <t>45.</t>
  </si>
  <si>
    <t>46.</t>
  </si>
  <si>
    <t xml:space="preserve">Komplekte :  milteliai 1000(±50) g + skystis 500(±10) ml.  Karštos polimerizacijos plastmasė plokštelių gamybai. Be kadmio, pasižymi elastingumu ir patvarumu, sertifikuotas biologinis suderinamumas. Gaunamas paviršius be porų. </t>
  </si>
  <si>
    <t>Termoplastinė medžiaga pilnų ir dalinių išimamų protezų gamybai</t>
  </si>
  <si>
    <t>Medžiaga be monomero, nesukelianti alerginių reakcijų. Standi medžiaga, skirta dalinių ir pilnų išimamų protezų gamybai. Kaitinimo laikas 18 min,slėgis 6,5 bar,lydymosi temp.290 C</t>
  </si>
  <si>
    <t>Gilzės</t>
  </si>
  <si>
    <t>Diametras 25 mm, L dydžio</t>
  </si>
  <si>
    <t>Protezų iš termoplastinės medžiagos pataisų skystis  30 ml</t>
  </si>
  <si>
    <t>Skirta termoplastinės medžiagos pataisoms tinka pirkimo daliai 1.5</t>
  </si>
  <si>
    <t>Pater resin (arba lygiavertė) plastmasė</t>
  </si>
  <si>
    <t xml:space="preserve">kaina  Eur be PVM
</t>
  </si>
  <si>
    <t xml:space="preserve">kaina Eur su PVM
</t>
  </si>
  <si>
    <t xml:space="preserve">Poreikio kaina  Eur be PVM*
</t>
  </si>
  <si>
    <t xml:space="preserve">Poreikio kaina  Eur su PVM*
</t>
  </si>
  <si>
    <t>Įvairių dydžių."Žiogelio" tipo</t>
  </si>
  <si>
    <t xml:space="preserve">Matricos  laikikliai </t>
  </si>
  <si>
    <t>Pastabos:</t>
  </si>
  <si>
    <t>* -  kainos pažymėtuose stulpeliuose nurodomos suapvalintos (pagal aritmetinio apvalinimo taisykles) dviejų skaitmenų po kablelio tikslumu,</t>
  </si>
  <si>
    <t>Ėsdinimo rūgštis</t>
  </si>
  <si>
    <t xml:space="preserve">Sudėtyje  36 % fosforo rūgšties. Pakuotė: švirkštas ne mažiau  10 ml </t>
  </si>
  <si>
    <t>1.12</t>
  </si>
  <si>
    <t>Žiodikliai skirti atitraukti lūpas ir skruostus nuo darbinio paviršiaus atliekant profesionalią burnos higieną ir poliruojant oro abrazijos būdu. Pagamintas iš minkštos, lanksčios medžiagos, vienkartinis. Dydžiai: S,M,L</t>
  </si>
  <si>
    <t>l</t>
  </si>
  <si>
    <t>Skystas koncentratas, sudedamoji aktyvi medžiaga alkansulfonatas, atspaudų dėklų, mentelinių mentelių ir instumentų valymui. Tirpdo cinko oksido eugenolį, karboksilatą, fosfatą ir stiklo jonemerinį cementą, lipnų laką, alginatą.</t>
  </si>
  <si>
    <t>Odontologinių instrumentų valymo priemonė</t>
  </si>
  <si>
    <t>Kaiščiai skirti nuolatiniam šaknų kanalų plombavimui odontologinių procedūrų metu. Pakuotėje ne mažiau 100 vnt.</t>
  </si>
  <si>
    <t>Neleidžia kauptis kvapams ir nemalonaus skonio bakterijoms. Sudedamosios dalys: natrio perkarbonatas, sidabro nitratas, katijoninės aktyviosios pavišiaus medžiagos.</t>
  </si>
  <si>
    <t xml:space="preserve">Destiliuoto vandens talpyklų tabletės
</t>
  </si>
  <si>
    <t>16.</t>
  </si>
  <si>
    <t>tab.</t>
  </si>
  <si>
    <t>Dantų poliravimo pasta su floru</t>
  </si>
  <si>
    <t>Vienkartiniai burnos žiodikliai</t>
  </si>
  <si>
    <t>Naudojamas dantų jautrumui gydyti giliam fluoravimui ir ėduonies profilaktikai. Medžiaga gerai prilimpa prie sauso danties emalio ir dentino, kas sąlygoja ilgalaikį intensyvų fluoravimą su gilia penetracija. Pakuotėje ne mažiau 0,4 ml</t>
  </si>
  <si>
    <t>22.1</t>
  </si>
  <si>
    <t>22.2</t>
  </si>
  <si>
    <t>22.3</t>
  </si>
  <si>
    <t>22.4</t>
  </si>
  <si>
    <t>26.1</t>
  </si>
  <si>
    <t>26.2</t>
  </si>
  <si>
    <t>26.3</t>
  </si>
  <si>
    <t>26.4</t>
  </si>
  <si>
    <t>26 pirkimo dalis iš viso :  </t>
  </si>
  <si>
    <t>9.1</t>
  </si>
  <si>
    <t>9.2</t>
  </si>
  <si>
    <t>9.3</t>
  </si>
  <si>
    <t>9.4</t>
  </si>
  <si>
    <t>9.5</t>
  </si>
  <si>
    <t>9.6</t>
  </si>
  <si>
    <t>9.7</t>
  </si>
  <si>
    <t>9.8</t>
  </si>
  <si>
    <t>9.9</t>
  </si>
  <si>
    <t>9.10</t>
  </si>
  <si>
    <t>9.11</t>
  </si>
  <si>
    <t>9.12</t>
  </si>
  <si>
    <t>9 pirkimo dalis iš viso :  </t>
  </si>
  <si>
    <t>18.1</t>
  </si>
  <si>
    <t>18.2</t>
  </si>
  <si>
    <t>18 pirkimo dalis iš viso:</t>
  </si>
  <si>
    <t>21.1</t>
  </si>
  <si>
    <t>21.2</t>
  </si>
  <si>
    <t>21.3</t>
  </si>
  <si>
    <t>21.4</t>
  </si>
  <si>
    <t>21.5</t>
  </si>
  <si>
    <t>21.6</t>
  </si>
  <si>
    <t>21.7</t>
  </si>
  <si>
    <t>21.8</t>
  </si>
  <si>
    <t>21  pirkimo dalis iš viso :  </t>
  </si>
  <si>
    <t>22 pirkimo dalis iš viso :  </t>
  </si>
  <si>
    <t>25.1</t>
  </si>
  <si>
    <t>25.2</t>
  </si>
  <si>
    <t>25.3</t>
  </si>
  <si>
    <t>25.4</t>
  </si>
  <si>
    <t>25.5</t>
  </si>
  <si>
    <t>25.6</t>
  </si>
  <si>
    <t>25.7</t>
  </si>
  <si>
    <t>25.8</t>
  </si>
  <si>
    <t>25.9</t>
  </si>
  <si>
    <t>25.10</t>
  </si>
  <si>
    <t>25.11</t>
  </si>
  <si>
    <t>25.12</t>
  </si>
  <si>
    <t>25 pirkimo dalis iš viso :  </t>
  </si>
  <si>
    <t>35.1</t>
  </si>
  <si>
    <t>35.2</t>
  </si>
  <si>
    <t>35 pirkimo dalis iš viso :  </t>
  </si>
  <si>
    <t>39.1</t>
  </si>
  <si>
    <t>39.2</t>
  </si>
  <si>
    <t>39.3</t>
  </si>
  <si>
    <t>39.4</t>
  </si>
  <si>
    <t>39.5</t>
  </si>
  <si>
    <t>39.6</t>
  </si>
  <si>
    <t>39.7</t>
  </si>
  <si>
    <t>39.8</t>
  </si>
  <si>
    <t>39.9</t>
  </si>
  <si>
    <t>39.10</t>
  </si>
  <si>
    <t>39.11</t>
  </si>
  <si>
    <t>39.12</t>
  </si>
  <si>
    <t>39 pirkimo dalis iš viso :  </t>
  </si>
  <si>
    <t>Burnos skalavimo skystis</t>
  </si>
  <si>
    <t>Dantų poliravimo pasta su fluoru, po dantų apnašų pašalinimo. Stabilios, homogeniškos konsistencijos. Vieno žingsnio valymo ir poliravimo pasta. Nepažeidžia emalio ir dentino.Pakuotėje ne mažiau 100 g</t>
  </si>
  <si>
    <t>Kaiščiai skirti nuolatiniam šaknų kanalų plombavimui. Pritaikyta karštos gutaperčos obstrukcijos sistemai Fi-G/ Fi-P Guilin Woodpecker Medical Instrument Co.Ltd Pakuotėje ne mažiau 100 vnt.</t>
  </si>
  <si>
    <t>47.</t>
  </si>
  <si>
    <t>Tepalas greitaeigiams turbininiams odontologiniams antgaliams</t>
  </si>
  <si>
    <t>fl.</t>
  </si>
  <si>
    <t xml:space="preserve">Aerozolis, tinka „Morita“ firmos antgaliams (pagal antgalių gamintojo rekomendacijas). „Morita AR Spray“ arba lygiavertis. Flakone  400 ml  (±50 ml) </t>
  </si>
  <si>
    <t>Biner LC, Korėja, Meta Biomed</t>
  </si>
  <si>
    <t>2g</t>
  </si>
  <si>
    <t>mirafluor® chx, Vokietija, Hager Werken</t>
  </si>
  <si>
    <t>500ml</t>
  </si>
  <si>
    <t>1vnt</t>
  </si>
  <si>
    <t>Endo failų laikiklis su kempinėle, Kinija, Zogear</t>
  </si>
  <si>
    <t>Endodontinė liniuotė, Kinija, Zogear</t>
  </si>
  <si>
    <t>Gutaperča F1-F5, Kinija, Gapadent</t>
  </si>
  <si>
    <t>60vnt</t>
  </si>
  <si>
    <t>Kalcio hidroksido milteliai, JAV, Dentonics </t>
  </si>
  <si>
    <t>50g</t>
  </si>
  <si>
    <t>Irri-3, Kinija, Shanghai Carelife</t>
  </si>
  <si>
    <t>100vnt</t>
  </si>
  <si>
    <t xml:space="preserve"> Embrace Varnish, JAV, Pulpdent </t>
  </si>
  <si>
    <t>0.4ml</t>
  </si>
  <si>
    <t>Chirurginiai seilių atsiurbėjai, Kinija, Dochem</t>
  </si>
  <si>
    <t>20vnt+adapteris</t>
  </si>
  <si>
    <t xml:space="preserve">Dulkių-seilių atsiurbėjai, Švedija, Orsing </t>
  </si>
  <si>
    <t> Servetėlės pacientams, Serbija, Ceda Press</t>
  </si>
  <si>
    <t>500vnt</t>
  </si>
  <si>
    <t>Servetėlių laikiklis, Kinija, Zogear</t>
  </si>
  <si>
    <t>Siūlas tarpdančiams Pierrot 41, Ispanija, Fushima</t>
  </si>
  <si>
    <t>50m</t>
  </si>
  <si>
    <t>Šepetukas grąžtams valyti, 55x23 318, Vokietija, Bellotti</t>
  </si>
  <si>
    <t>Adatkotis Baumgartnert 459/14,5 cm, Pakistanas, Zona Ind.  </t>
  </si>
  <si>
    <t> Chirurginis  šaukštelis LUCAS, Pakistanas, Zona Ind.</t>
  </si>
  <si>
    <t> Žirklutės lenktos La Grange 11.5cm, Pakistanas, Zona Ind.</t>
  </si>
  <si>
    <t>Žirklutės tiesios Goldman-Fox 406, Pakistanas, Zona Ind.</t>
  </si>
  <si>
    <t> Poliravimo juostelė abrazyvinė metalinė, Vokietija, Horico Dental</t>
  </si>
  <si>
    <t>10vnt</t>
  </si>
  <si>
    <t>Maflex, Anglija, Stoddard</t>
  </si>
  <si>
    <t>50vnt</t>
  </si>
  <si>
    <t xml:space="preserve"> Sof-lex, JAV, 3M </t>
  </si>
  <si>
    <t>Sof-lex, JAV, 3M</t>
  </si>
  <si>
    <t>240vnt+laikiklis</t>
  </si>
  <si>
    <t>Diskelių  laikikliai, Brazilija, TDV</t>
  </si>
  <si>
    <t>Sof-lex juostelės, JAV, 3M</t>
  </si>
  <si>
    <t>150vnt</t>
  </si>
  <si>
    <t>45g</t>
  </si>
  <si>
    <t xml:space="preserve">Super Polish, JAV, Kerr Dental </t>
  </si>
  <si>
    <t>Sof-lex Diamond polishing system rink. 5+5, JAV, 3M</t>
  </si>
  <si>
    <t xml:space="preserve">5+5 ratukai +1 laikiklis. </t>
  </si>
  <si>
    <t>Profilaktiniai šepetėliai, Kinija, Zogear </t>
  </si>
  <si>
    <t>Polyrai, Lichtenšteinas, Kenda</t>
  </si>
  <si>
    <t>Diacomp, Šveicarija, Diaswiss</t>
  </si>
  <si>
    <t> The Wedge 7012, Šveicarija, Polydentia</t>
  </si>
  <si>
    <t xml:space="preserve">ID-Rings, Šveicarija, Polydentia </t>
  </si>
  <si>
    <t>Endo Z C152, Šveicarija, Diaswiss</t>
  </si>
  <si>
    <t>Chirurginiai grąžtai, Šveicarija, Diaswiss</t>
  </si>
  <si>
    <t>Grąžtai kietmetalio turbinai, Šveicarija, Diaswiss </t>
  </si>
  <si>
    <t> Grąžtai turbininiai, deimantiniai, Izraelis, MDT Dental</t>
  </si>
  <si>
    <t>Vaškas įklotams 2392, Slovėnija, Interdent </t>
  </si>
  <si>
    <t>24g</t>
  </si>
  <si>
    <t>Cleanic, JAV, Kerr Dental</t>
  </si>
  <si>
    <t>100g</t>
  </si>
  <si>
    <t>Modelhart, Slovėnija, Interdent</t>
  </si>
  <si>
    <t>1Ltr</t>
  </si>
  <si>
    <t>10ml</t>
  </si>
  <si>
    <t>Universalus adhezyvas, VPS Vokietija, Henry Scnhein</t>
  </si>
  <si>
    <t>AlproSol, Vokietija, Alpro GmbH</t>
  </si>
  <si>
    <t>Dantų šepetėliai impregnuoti dantų pasta, Vokietija, Akzenta</t>
  </si>
  <si>
    <t>Tiesus antgalis LB01W, Vokietija, Mk-dent</t>
  </si>
  <si>
    <t>Gutaperčos nupjovėjas C-Blade, Kinija, Coxotec</t>
  </si>
  <si>
    <t> Stikliukas, Slovėnija, Interdent</t>
  </si>
  <si>
    <t>pavadinimas, kilmės šalis, gamintojas</t>
  </si>
  <si>
    <t>mato vnt. kiekis pakuotėje</t>
  </si>
  <si>
    <t>Mato vieneto 
( nurodyto 3 stulpelyje)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</si>
</sst>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x14ac:knownFonts="1">
    <font>
      <sz val="11"/>
      <color rgb="FF000000"/>
      <name val="Calibri"/>
      <family val="2"/>
      <charset val="186"/>
    </font>
    <font>
      <b/>
      <sz val="12"/>
      <color rgb="FF000000"/>
      <name val="Times New Roman"/>
      <family val="1"/>
      <charset val="1"/>
    </font>
    <font>
      <b/>
      <sz val="11"/>
      <color rgb="FF000000"/>
      <name val="Times New Roman"/>
      <family val="1"/>
      <charset val="1"/>
    </font>
    <font>
      <sz val="10"/>
      <color rgb="FF000000"/>
      <name val="Calibri"/>
      <family val="2"/>
      <charset val="186"/>
    </font>
    <font>
      <sz val="8"/>
      <color rgb="FF000000"/>
      <name val="Times New Roman"/>
      <family val="1"/>
      <charset val="186"/>
    </font>
    <font>
      <sz val="9"/>
      <color rgb="FF000000"/>
      <name val="Times New Roman"/>
      <family val="1"/>
      <charset val="186"/>
    </font>
    <font>
      <b/>
      <sz val="9"/>
      <color rgb="FF000000"/>
      <name val="Times New Roman"/>
      <family val="1"/>
      <charset val="186"/>
    </font>
    <font>
      <sz val="9"/>
      <color rgb="FF000000"/>
      <name val="Calibri"/>
      <family val="2"/>
      <charset val="186"/>
    </font>
    <font>
      <sz val="11"/>
      <color rgb="FF000000"/>
      <name val="Times New Roman"/>
      <family val="1"/>
      <charset val="186"/>
    </font>
    <font>
      <sz val="10"/>
      <color rgb="FF000000"/>
      <name val="Times New Roman"/>
      <family val="1"/>
      <charset val="186"/>
    </font>
    <font>
      <sz val="8"/>
      <name val="Calibri"/>
      <family val="2"/>
      <charset val="186"/>
    </font>
    <font>
      <b/>
      <sz val="11"/>
      <color theme="1"/>
      <name val="Times New Roman"/>
      <family val="1"/>
      <charset val="186"/>
    </font>
    <font>
      <sz val="11"/>
      <color theme="1"/>
      <name val="Times New Roman"/>
      <family val="1"/>
      <charset val="186"/>
    </font>
    <font>
      <sz val="9"/>
      <color theme="1"/>
      <name val="Times New Roman"/>
      <family val="1"/>
      <charset val="186"/>
    </font>
    <font>
      <b/>
      <sz val="11"/>
      <color theme="1"/>
      <name val="Calibri"/>
      <family val="2"/>
      <charset val="186"/>
    </font>
    <font>
      <sz val="11"/>
      <color theme="1"/>
      <name val="Calibri"/>
      <family val="2"/>
      <charset val="186"/>
    </font>
    <font>
      <sz val="10"/>
      <color theme="1"/>
      <name val="Times New Roman"/>
      <family val="1"/>
      <charset val="186"/>
    </font>
    <font>
      <sz val="8"/>
      <color theme="1"/>
      <name val="Times New Roman"/>
      <family val="1"/>
      <charset val="186"/>
    </font>
    <font>
      <b/>
      <sz val="10"/>
      <color theme="1"/>
      <name val="Times New Roman"/>
      <family val="1"/>
      <charset val="186"/>
    </font>
    <font>
      <i/>
      <sz val="9"/>
      <color theme="1"/>
      <name val="Times New Roman"/>
      <family val="1"/>
      <charset val="186"/>
    </font>
    <font>
      <sz val="10"/>
      <color rgb="FF000000"/>
      <name val="Times New Roman"/>
      <family val="1"/>
    </font>
    <font>
      <sz val="10"/>
      <color theme="1"/>
      <name val="Times New Roman"/>
      <family val="1"/>
    </font>
    <font>
      <sz val="9"/>
      <color rgb="FF000000"/>
      <name val="Times New Roman"/>
      <family val="1"/>
    </font>
    <font>
      <b/>
      <sz val="10"/>
      <color rgb="FF000000"/>
      <name val="Times New Roman"/>
      <family val="1"/>
    </font>
    <font>
      <b/>
      <sz val="10"/>
      <color theme="1"/>
      <name val="Times New Roman"/>
      <family val="1"/>
    </font>
    <font>
      <b/>
      <u/>
      <sz val="10"/>
      <color rgb="FF000000"/>
      <name val="Times New Roman"/>
      <family val="1"/>
    </font>
    <font>
      <sz val="10"/>
      <name val="Times New Roman"/>
      <family val="1"/>
    </font>
    <font>
      <b/>
      <sz val="10"/>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rgb="FFEEEEEE"/>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20">
    <xf numFmtId="0" fontId="0" fillId="0" borderId="0" xfId="0"/>
    <xf numFmtId="0" fontId="5"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0" xfId="0" applyFill="1" applyAlignment="1">
      <alignment vertical="center"/>
    </xf>
    <xf numFmtId="164" fontId="23" fillId="3" borderId="0" xfId="0" applyNumberFormat="1" applyFont="1" applyFill="1" applyAlignment="1">
      <alignment horizontal="center" vertical="center"/>
    </xf>
    <xf numFmtId="0" fontId="20" fillId="3" borderId="1" xfId="0" applyFont="1" applyFill="1" applyBorder="1" applyAlignment="1">
      <alignment horizontal="center" vertical="center" wrapText="1"/>
    </xf>
    <xf numFmtId="1" fontId="20" fillId="3" borderId="1" xfId="0" applyNumberFormat="1" applyFont="1" applyFill="1" applyBorder="1" applyAlignment="1">
      <alignment horizontal="center" vertical="center" wrapText="1"/>
    </xf>
    <xf numFmtId="164" fontId="20" fillId="3" borderId="1"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0" fontId="20" fillId="3" borderId="1" xfId="0" quotePrefix="1" applyFont="1" applyFill="1" applyBorder="1" applyAlignment="1">
      <alignment horizontal="center" vertical="center"/>
    </xf>
    <xf numFmtId="0" fontId="20" fillId="3" borderId="1" xfId="0" applyFont="1" applyFill="1" applyBorder="1" applyAlignment="1">
      <alignment vertical="center" wrapText="1"/>
    </xf>
    <xf numFmtId="0" fontId="20" fillId="3" borderId="1" xfId="0" applyFont="1" applyFill="1" applyBorder="1" applyAlignment="1">
      <alignment horizontal="center" vertical="center"/>
    </xf>
    <xf numFmtId="2" fontId="20" fillId="3" borderId="1" xfId="0" applyNumberFormat="1" applyFont="1" applyFill="1" applyBorder="1" applyAlignment="1">
      <alignment horizontal="center" vertical="center"/>
    </xf>
    <xf numFmtId="1" fontId="20" fillId="3" borderId="1" xfId="0" applyNumberFormat="1" applyFont="1" applyFill="1" applyBorder="1" applyAlignment="1">
      <alignment horizontal="center" vertical="center"/>
    </xf>
    <xf numFmtId="164" fontId="20" fillId="3" borderId="1" xfId="0" applyNumberFormat="1" applyFont="1" applyFill="1" applyBorder="1" applyAlignment="1">
      <alignment horizontal="center" vertical="center"/>
    </xf>
    <xf numFmtId="0" fontId="21" fillId="2" borderId="1" xfId="0" quotePrefix="1" applyFont="1" applyFill="1" applyBorder="1" applyAlignment="1">
      <alignment horizontal="center" vertical="center"/>
    </xf>
    <xf numFmtId="0" fontId="21" fillId="2" borderId="1" xfId="0" applyFont="1" applyFill="1" applyBorder="1" applyAlignment="1">
      <alignment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2" fontId="21" fillId="2" borderId="1" xfId="0" applyNumberFormat="1" applyFont="1" applyFill="1" applyBorder="1" applyAlignment="1">
      <alignment horizontal="center" vertical="center"/>
    </xf>
    <xf numFmtId="1" fontId="21" fillId="2" borderId="1" xfId="0" applyNumberFormat="1" applyFont="1" applyFill="1" applyBorder="1" applyAlignment="1">
      <alignment horizontal="center" vertical="center"/>
    </xf>
    <xf numFmtId="164" fontId="21" fillId="2" borderId="1" xfId="0" applyNumberFormat="1" applyFont="1" applyFill="1" applyBorder="1" applyAlignment="1">
      <alignment horizontal="center" vertical="center"/>
    </xf>
    <xf numFmtId="164" fontId="24" fillId="2" borderId="1" xfId="0" applyNumberFormat="1" applyFont="1" applyFill="1" applyBorder="1" applyAlignment="1">
      <alignment horizontal="center" vertical="center"/>
    </xf>
    <xf numFmtId="2" fontId="24" fillId="2" borderId="1" xfId="0" applyNumberFormat="1" applyFont="1" applyFill="1" applyBorder="1" applyAlignment="1">
      <alignment horizontal="center" vertical="center"/>
    </xf>
    <xf numFmtId="164" fontId="20"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0"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2" fontId="20" fillId="2" borderId="1" xfId="0" applyNumberFormat="1" applyFont="1" applyFill="1" applyBorder="1" applyAlignment="1">
      <alignment horizontal="center" vertical="center"/>
    </xf>
    <xf numFmtId="1" fontId="20" fillId="2" borderId="1" xfId="0" applyNumberFormat="1" applyFont="1" applyFill="1" applyBorder="1" applyAlignment="1">
      <alignment horizontal="center" vertical="center"/>
    </xf>
    <xf numFmtId="2" fontId="20" fillId="2" borderId="0" xfId="0" applyNumberFormat="1" applyFont="1" applyFill="1" applyAlignment="1">
      <alignment horizontal="center" vertical="center"/>
    </xf>
    <xf numFmtId="164" fontId="20" fillId="2" borderId="0" xfId="0" applyNumberFormat="1" applyFont="1" applyFill="1" applyAlignment="1">
      <alignment horizontal="center" vertical="center"/>
    </xf>
    <xf numFmtId="0" fontId="20" fillId="3" borderId="0" xfId="0" applyFont="1" applyFill="1" applyAlignment="1">
      <alignment horizontal="center" vertical="center"/>
    </xf>
    <xf numFmtId="0" fontId="20" fillId="3" borderId="0" xfId="0" applyFont="1" applyFill="1" applyAlignment="1">
      <alignment vertical="center" wrapText="1"/>
    </xf>
    <xf numFmtId="0" fontId="20" fillId="3" borderId="0" xfId="0" applyFont="1" applyFill="1" applyAlignment="1">
      <alignment horizontal="center" vertical="center" wrapText="1"/>
    </xf>
    <xf numFmtId="0" fontId="5" fillId="3" borderId="0" xfId="0" applyFont="1" applyFill="1" applyAlignment="1">
      <alignment horizontal="left" vertical="center" wrapText="1"/>
    </xf>
    <xf numFmtId="2" fontId="20" fillId="3" borderId="0" xfId="0" applyNumberFormat="1" applyFont="1" applyFill="1" applyAlignment="1">
      <alignment horizontal="center" vertical="center"/>
    </xf>
    <xf numFmtId="0" fontId="8" fillId="3" borderId="0" xfId="0" applyFont="1" applyFill="1" applyAlignment="1">
      <alignment vertical="center"/>
    </xf>
    <xf numFmtId="0" fontId="0" fillId="3" borderId="0" xfId="0" applyFill="1" applyAlignment="1">
      <alignment vertical="center"/>
    </xf>
    <xf numFmtId="0" fontId="23" fillId="3" borderId="0" xfId="0" applyFont="1" applyFill="1" applyAlignment="1">
      <alignment horizontal="center" vertical="center"/>
    </xf>
    <xf numFmtId="0" fontId="6" fillId="3" borderId="0" xfId="0" applyFont="1" applyFill="1" applyAlignment="1">
      <alignment horizontal="left" vertical="center"/>
    </xf>
    <xf numFmtId="2" fontId="23" fillId="3" borderId="0" xfId="0" applyNumberFormat="1" applyFont="1" applyFill="1" applyAlignment="1">
      <alignment horizontal="center" vertical="center"/>
    </xf>
    <xf numFmtId="1" fontId="23" fillId="3" borderId="0" xfId="0" applyNumberFormat="1" applyFont="1" applyFill="1" applyAlignment="1">
      <alignment horizontal="center" vertical="center"/>
    </xf>
    <xf numFmtId="2" fontId="20" fillId="3" borderId="1" xfId="0" applyNumberFormat="1" applyFont="1" applyFill="1" applyBorder="1" applyAlignment="1">
      <alignment horizontal="center" vertical="center" wrapText="1"/>
    </xf>
    <xf numFmtId="0" fontId="3" fillId="3" borderId="0" xfId="0" applyFont="1" applyFill="1" applyAlignment="1">
      <alignment vertical="center" wrapText="1"/>
    </xf>
    <xf numFmtId="0" fontId="20" fillId="3" borderId="1"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1" fontId="20" fillId="3" borderId="1" xfId="0" quotePrefix="1" applyNumberFormat="1" applyFont="1" applyFill="1" applyBorder="1" applyAlignment="1">
      <alignment horizontal="center" vertical="center"/>
    </xf>
    <xf numFmtId="0" fontId="7" fillId="3" borderId="0" xfId="0" applyFont="1" applyFill="1" applyAlignment="1">
      <alignment horizontal="center" vertical="center"/>
    </xf>
    <xf numFmtId="0" fontId="23" fillId="2" borderId="1" xfId="0" applyFont="1" applyFill="1" applyBorder="1" applyAlignment="1">
      <alignment horizontal="center" vertical="center"/>
    </xf>
    <xf numFmtId="16" fontId="21" fillId="2" borderId="1" xfId="0" quotePrefix="1" applyNumberFormat="1" applyFont="1" applyFill="1" applyBorder="1" applyAlignment="1">
      <alignment horizontal="center" vertical="center"/>
    </xf>
    <xf numFmtId="0" fontId="17" fillId="2" borderId="1" xfId="0" applyFont="1" applyFill="1" applyBorder="1" applyAlignment="1">
      <alignment horizontal="left" vertical="center" wrapText="1"/>
    </xf>
    <xf numFmtId="0" fontId="15" fillId="2" borderId="0" xfId="0" applyFont="1" applyFill="1" applyAlignment="1">
      <alignment vertical="center"/>
    </xf>
    <xf numFmtId="2" fontId="21" fillId="2" borderId="1" xfId="0" applyNumberFormat="1" applyFont="1" applyFill="1" applyBorder="1" applyAlignment="1">
      <alignment horizontal="center" vertical="center" wrapText="1"/>
    </xf>
    <xf numFmtId="16" fontId="21" fillId="2" borderId="1" xfId="0" quotePrefix="1" applyNumberFormat="1" applyFont="1" applyFill="1" applyBorder="1" applyAlignment="1">
      <alignment horizontal="center" vertical="center" wrapText="1"/>
    </xf>
    <xf numFmtId="1" fontId="21" fillId="2" borderId="1" xfId="0" applyNumberFormat="1" applyFont="1" applyFill="1" applyBorder="1" applyAlignment="1">
      <alignment horizontal="center" vertical="center" wrapText="1"/>
    </xf>
    <xf numFmtId="164" fontId="21" fillId="2" borderId="1" xfId="0" applyNumberFormat="1" applyFont="1" applyFill="1" applyBorder="1" applyAlignment="1">
      <alignment horizontal="center" vertical="center" wrapText="1"/>
    </xf>
    <xf numFmtId="0" fontId="15" fillId="2" borderId="0" xfId="0" applyFont="1" applyFill="1" applyAlignment="1">
      <alignment vertical="center" wrapText="1"/>
    </xf>
    <xf numFmtId="0" fontId="21" fillId="2" borderId="1" xfId="0" quotePrefix="1" applyFont="1" applyFill="1" applyBorder="1" applyAlignment="1">
      <alignment horizontal="center" vertical="center" wrapText="1"/>
    </xf>
    <xf numFmtId="0" fontId="17" fillId="2" borderId="1" xfId="0" applyFont="1" applyFill="1" applyBorder="1" applyAlignment="1">
      <alignment horizontal="justify" vertical="center"/>
    </xf>
    <xf numFmtId="0" fontId="24" fillId="2" borderId="1" xfId="0" applyFont="1" applyFill="1" applyBorder="1" applyAlignment="1">
      <alignment horizontal="center" vertical="center"/>
    </xf>
    <xf numFmtId="0" fontId="24" fillId="2" borderId="1" xfId="0" applyFont="1" applyFill="1" applyBorder="1" applyAlignment="1">
      <alignment vertical="center" wrapText="1"/>
    </xf>
    <xf numFmtId="1" fontId="24" fillId="2" borderId="1" xfId="0" applyNumberFormat="1" applyFont="1" applyFill="1" applyBorder="1" applyAlignment="1">
      <alignment horizontal="center" vertical="center"/>
    </xf>
    <xf numFmtId="0" fontId="16" fillId="2" borderId="1" xfId="0" applyFont="1" applyFill="1" applyBorder="1" applyAlignment="1">
      <alignment horizontal="left" vertical="center" wrapText="1"/>
    </xf>
    <xf numFmtId="0" fontId="14" fillId="2" borderId="0" xfId="0" applyFont="1" applyFill="1" applyAlignment="1">
      <alignment vertical="center"/>
    </xf>
    <xf numFmtId="0" fontId="24"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2" fontId="24" fillId="2" borderId="1" xfId="0" applyNumberFormat="1" applyFont="1" applyFill="1" applyBorder="1" applyAlignment="1">
      <alignment horizontal="center" vertical="center" wrapText="1"/>
    </xf>
    <xf numFmtId="16" fontId="21" fillId="2" borderId="1" xfId="0" applyNumberFormat="1" applyFont="1" applyFill="1" applyBorder="1" applyAlignment="1">
      <alignment horizontal="center" vertical="center"/>
    </xf>
    <xf numFmtId="16" fontId="24" fillId="2" borderId="1" xfId="0" quotePrefix="1" applyNumberFormat="1" applyFont="1" applyFill="1" applyBorder="1" applyAlignment="1">
      <alignment horizontal="center" vertical="center"/>
    </xf>
    <xf numFmtId="0" fontId="24" fillId="2" borderId="1" xfId="0" quotePrefix="1" applyFont="1" applyFill="1" applyBorder="1" applyAlignment="1">
      <alignment horizontal="center" vertical="center"/>
    </xf>
    <xf numFmtId="0" fontId="16" fillId="2" borderId="1" xfId="0" applyFont="1" applyFill="1" applyBorder="1" applyAlignment="1">
      <alignment horizontal="left" vertical="center"/>
    </xf>
    <xf numFmtId="2" fontId="18" fillId="2" borderId="1" xfId="0" applyNumberFormat="1" applyFont="1" applyFill="1" applyBorder="1" applyAlignment="1">
      <alignment horizontal="center" vertical="center"/>
    </xf>
    <xf numFmtId="17" fontId="21" fillId="2" borderId="1" xfId="0" quotePrefix="1" applyNumberFormat="1" applyFont="1" applyFill="1" applyBorder="1" applyAlignment="1">
      <alignment horizontal="center" vertical="center"/>
    </xf>
    <xf numFmtId="2" fontId="23" fillId="2" borderId="1" xfId="0" applyNumberFormat="1" applyFont="1" applyFill="1" applyBorder="1" applyAlignment="1">
      <alignment horizontal="center" vertical="center" wrapText="1"/>
    </xf>
    <xf numFmtId="0" fontId="20" fillId="2" borderId="1" xfId="0" quotePrefix="1" applyFont="1" applyFill="1" applyBorder="1" applyAlignment="1">
      <alignment horizontal="center" vertical="center"/>
    </xf>
    <xf numFmtId="0" fontId="22" fillId="2" borderId="1" xfId="0" applyFont="1" applyFill="1" applyBorder="1" applyAlignment="1">
      <alignment vertical="center" wrapText="1"/>
    </xf>
    <xf numFmtId="0" fontId="22" fillId="2" borderId="1" xfId="0" applyFont="1" applyFill="1" applyBorder="1" applyAlignment="1">
      <alignment vertical="center"/>
    </xf>
    <xf numFmtId="49" fontId="20" fillId="2" borderId="1" xfId="0" quotePrefix="1" applyNumberFormat="1" applyFont="1" applyFill="1" applyBorder="1" applyAlignment="1">
      <alignment horizontal="center" vertical="center"/>
    </xf>
    <xf numFmtId="0" fontId="23"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2" fontId="20" fillId="2" borderId="1" xfId="0" applyNumberFormat="1" applyFont="1" applyFill="1" applyBorder="1" applyAlignment="1">
      <alignment horizontal="center" vertical="center" wrapText="1"/>
    </xf>
    <xf numFmtId="1" fontId="20" fillId="2" borderId="1"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xf>
    <xf numFmtId="0" fontId="12" fillId="2" borderId="1" xfId="0" applyFont="1" applyFill="1" applyBorder="1" applyAlignment="1">
      <alignment horizontal="left" vertical="center" wrapText="1"/>
    </xf>
    <xf numFmtId="0" fontId="24" fillId="2" borderId="0" xfId="0" applyFont="1" applyFill="1" applyAlignment="1">
      <alignment horizontal="center" vertical="center"/>
    </xf>
    <xf numFmtId="0" fontId="24" fillId="2" borderId="0" xfId="0" applyFont="1" applyFill="1" applyAlignment="1">
      <alignment vertical="center" wrapText="1"/>
    </xf>
    <xf numFmtId="0" fontId="21" fillId="2" borderId="0" xfId="0" applyFont="1" applyFill="1" applyAlignment="1">
      <alignment horizontal="center" vertical="center" wrapText="1"/>
    </xf>
    <xf numFmtId="0" fontId="13" fillId="2" borderId="0" xfId="0" applyFont="1" applyFill="1" applyAlignment="1">
      <alignment horizontal="left" vertical="center" wrapText="1"/>
    </xf>
    <xf numFmtId="2" fontId="24" fillId="2" borderId="0" xfId="0" applyNumberFormat="1" applyFont="1" applyFill="1" applyAlignment="1">
      <alignment horizontal="center" vertical="center"/>
    </xf>
    <xf numFmtId="1" fontId="24" fillId="2" borderId="0" xfId="0" applyNumberFormat="1" applyFont="1" applyFill="1" applyAlignment="1">
      <alignment horizontal="center" vertical="center"/>
    </xf>
    <xf numFmtId="164" fontId="24" fillId="2" borderId="0" xfId="0" applyNumberFormat="1" applyFont="1" applyFill="1" applyAlignment="1">
      <alignment horizontal="center" vertical="center"/>
    </xf>
    <xf numFmtId="0" fontId="23" fillId="2" borderId="0" xfId="0" applyFont="1" applyFill="1" applyAlignment="1">
      <alignment horizontal="right" vertical="center"/>
    </xf>
    <xf numFmtId="0" fontId="2" fillId="2" borderId="0" xfId="0" applyFont="1" applyFill="1" applyAlignment="1">
      <alignment horizontal="right" vertical="center"/>
    </xf>
    <xf numFmtId="0" fontId="23" fillId="2" borderId="0" xfId="0" applyFont="1" applyFill="1" applyAlignment="1">
      <alignment horizontal="center" vertical="center"/>
    </xf>
    <xf numFmtId="2" fontId="23" fillId="2" borderId="0" xfId="0" applyNumberFormat="1" applyFont="1" applyFill="1" applyAlignment="1">
      <alignment horizontal="center" vertical="center"/>
    </xf>
    <xf numFmtId="1" fontId="23" fillId="2" borderId="0" xfId="0" applyNumberFormat="1" applyFont="1" applyFill="1" applyAlignment="1">
      <alignment horizontal="center" vertical="center"/>
    </xf>
    <xf numFmtId="164" fontId="23" fillId="2" borderId="0" xfId="0" applyNumberFormat="1" applyFont="1" applyFill="1" applyAlignment="1">
      <alignment horizontal="center" vertical="center"/>
    </xf>
    <xf numFmtId="0" fontId="20" fillId="2" borderId="0" xfId="0" applyFont="1" applyFill="1" applyAlignment="1">
      <alignment horizontal="center"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 fillId="2" borderId="0" xfId="0" applyFont="1" applyFill="1" applyAlignment="1">
      <alignment horizontal="left" vertical="center" wrapText="1"/>
    </xf>
    <xf numFmtId="1" fontId="20" fillId="2" borderId="0" xfId="0" applyNumberFormat="1" applyFont="1" applyFill="1" applyAlignment="1">
      <alignment horizontal="center" vertical="center"/>
    </xf>
    <xf numFmtId="0" fontId="1" fillId="3" borderId="0" xfId="0" applyFont="1" applyFill="1" applyAlignment="1">
      <alignment horizontal="center" vertical="center"/>
    </xf>
    <xf numFmtId="0" fontId="2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2" fontId="20" fillId="3" borderId="1" xfId="0" applyNumberFormat="1" applyFont="1" applyFill="1" applyBorder="1" applyAlignment="1">
      <alignment horizontal="center" vertical="center" wrapText="1"/>
    </xf>
    <xf numFmtId="164" fontId="20" fillId="3" borderId="1"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0" fontId="11" fillId="2" borderId="1" xfId="0" applyFont="1" applyFill="1" applyBorder="1" applyAlignment="1">
      <alignment vertical="center" wrapText="1"/>
    </xf>
    <xf numFmtId="0" fontId="2" fillId="2" borderId="1" xfId="0" applyFont="1" applyFill="1" applyBorder="1" applyAlignment="1">
      <alignment horizontal="right" vertical="center" wrapText="1"/>
    </xf>
    <xf numFmtId="1" fontId="20" fillId="3"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11" fillId="2" borderId="1" xfId="0" applyFont="1" applyFill="1" applyBorder="1" applyAlignment="1">
      <alignment horizontal="right" vertical="center"/>
    </xf>
    <xf numFmtId="0" fontId="25" fillId="2" borderId="2" xfId="0" applyFont="1" applyFill="1" applyBorder="1" applyAlignment="1">
      <alignment horizontal="left" vertical="center"/>
    </xf>
    <xf numFmtId="0" fontId="8" fillId="2" borderId="0" xfId="0" applyFont="1" applyFill="1" applyAlignment="1">
      <alignment horizontal="left" vertical="center" wrapText="1"/>
    </xf>
    <xf numFmtId="2" fontId="26" fillId="2" borderId="0" xfId="0" applyNumberFormat="1" applyFont="1" applyFill="1" applyAlignment="1">
      <alignment horizontal="center" vertical="center"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99"/>
      <rgbColor rgb="FFFF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6"/>
  <sheetViews>
    <sheetView tabSelected="1" zoomScaleNormal="100" zoomScalePageLayoutView="115" workbookViewId="0">
      <selection activeCell="N29" sqref="N29"/>
    </sheetView>
  </sheetViews>
  <sheetFormatPr defaultColWidth="8.85546875" defaultRowHeight="15" x14ac:dyDescent="0.25"/>
  <cols>
    <col min="1" max="1" width="7.140625" style="101" customWidth="1"/>
    <col min="2" max="2" width="24.7109375" style="102" customWidth="1"/>
    <col min="3" max="3" width="8.140625" style="103" customWidth="1"/>
    <col min="4" max="4" width="8.7109375" style="101" customWidth="1"/>
    <col min="5" max="5" width="29.42578125" style="104" customWidth="1"/>
    <col min="6" max="6" width="15.7109375" style="101" customWidth="1"/>
    <col min="7" max="7" width="10" style="101" customWidth="1"/>
    <col min="8" max="9" width="8.140625" style="32" customWidth="1"/>
    <col min="10" max="10" width="6.140625" style="105" customWidth="1"/>
    <col min="11" max="11" width="10.85546875" style="33" customWidth="1"/>
    <col min="12" max="12" width="10.28515625" style="33" customWidth="1"/>
    <col min="13" max="13" width="9.85546875" style="32" customWidth="1"/>
    <col min="14" max="14" width="8.42578125" style="32" customWidth="1"/>
    <col min="15" max="1024" width="8.140625" style="4"/>
    <col min="1025" max="16384" width="8.85546875" style="4"/>
  </cols>
  <sheetData>
    <row r="1" spans="1:14" s="39" customFormat="1" ht="14.45" customHeight="1" x14ac:dyDescent="0.25">
      <c r="A1" s="34"/>
      <c r="B1" s="35"/>
      <c r="C1" s="36"/>
      <c r="D1" s="34"/>
      <c r="E1" s="37"/>
      <c r="F1" s="34"/>
      <c r="G1" s="34"/>
      <c r="H1" s="38"/>
      <c r="I1" s="119" t="s">
        <v>232</v>
      </c>
      <c r="J1" s="119"/>
      <c r="K1" s="119"/>
      <c r="L1" s="119"/>
      <c r="M1" s="119"/>
      <c r="N1" s="119"/>
    </row>
    <row r="2" spans="1:14" s="39" customFormat="1" x14ac:dyDescent="0.25">
      <c r="A2" s="34"/>
      <c r="B2" s="35"/>
      <c r="C2" s="36"/>
      <c r="D2" s="34"/>
      <c r="E2" s="37"/>
      <c r="F2" s="34"/>
      <c r="G2" s="34"/>
      <c r="H2" s="38"/>
      <c r="I2" s="119"/>
      <c r="J2" s="119"/>
      <c r="K2" s="119"/>
      <c r="L2" s="119"/>
      <c r="M2" s="119"/>
      <c r="N2" s="119"/>
    </row>
    <row r="3" spans="1:14" s="39" customFormat="1" x14ac:dyDescent="0.25">
      <c r="A3" s="34"/>
      <c r="B3" s="35"/>
      <c r="C3" s="36"/>
      <c r="D3" s="34"/>
      <c r="E3" s="37"/>
      <c r="F3" s="34"/>
      <c r="G3" s="34"/>
      <c r="H3" s="38"/>
      <c r="I3" s="119"/>
      <c r="J3" s="119"/>
      <c r="K3" s="119"/>
      <c r="L3" s="119"/>
      <c r="M3" s="119"/>
      <c r="N3" s="119"/>
    </row>
    <row r="4" spans="1:14" s="40" customFormat="1" x14ac:dyDescent="0.25">
      <c r="A4" s="34"/>
      <c r="B4" s="35"/>
      <c r="C4" s="36"/>
      <c r="D4" s="34"/>
      <c r="E4" s="37"/>
      <c r="F4" s="34"/>
      <c r="G4" s="34"/>
      <c r="H4" s="38"/>
      <c r="I4" s="119"/>
      <c r="J4" s="119"/>
      <c r="K4" s="119"/>
      <c r="L4" s="119"/>
      <c r="M4" s="119"/>
      <c r="N4" s="119"/>
    </row>
    <row r="5" spans="1:14" ht="15.75" x14ac:dyDescent="0.25">
      <c r="A5" s="106" t="s">
        <v>233</v>
      </c>
      <c r="B5" s="106"/>
      <c r="C5" s="106"/>
      <c r="D5" s="106"/>
      <c r="E5" s="106"/>
      <c r="F5" s="106"/>
      <c r="G5" s="106"/>
      <c r="H5" s="106"/>
      <c r="I5" s="106"/>
      <c r="J5" s="106"/>
      <c r="K5" s="106"/>
      <c r="L5" s="106"/>
      <c r="M5" s="106"/>
      <c r="N5" s="106"/>
    </row>
    <row r="6" spans="1:14" x14ac:dyDescent="0.25">
      <c r="A6" s="34"/>
      <c r="B6" s="41"/>
      <c r="C6" s="34"/>
      <c r="D6" s="34"/>
      <c r="E6" s="42"/>
      <c r="F6" s="41"/>
      <c r="G6" s="41"/>
      <c r="H6" s="43"/>
      <c r="I6" s="43"/>
      <c r="J6" s="44"/>
      <c r="K6" s="5"/>
      <c r="L6" s="5"/>
      <c r="M6" s="43"/>
      <c r="N6" s="43"/>
    </row>
    <row r="7" spans="1:14" ht="27" customHeight="1" x14ac:dyDescent="0.25">
      <c r="A7" s="107" t="s">
        <v>0</v>
      </c>
      <c r="B7" s="107" t="s">
        <v>1</v>
      </c>
      <c r="C7" s="107" t="s">
        <v>47</v>
      </c>
      <c r="D7" s="107" t="s">
        <v>231</v>
      </c>
      <c r="E7" s="108" t="s">
        <v>230</v>
      </c>
      <c r="F7" s="111" t="s">
        <v>41</v>
      </c>
      <c r="G7" s="111"/>
      <c r="H7" s="109" t="s">
        <v>48</v>
      </c>
      <c r="I7" s="109"/>
      <c r="J7" s="114" t="s">
        <v>42</v>
      </c>
      <c r="K7" s="110" t="s">
        <v>439</v>
      </c>
      <c r="L7" s="110"/>
      <c r="M7" s="109" t="s">
        <v>281</v>
      </c>
      <c r="N7" s="109" t="s">
        <v>282</v>
      </c>
    </row>
    <row r="8" spans="1:14" s="46" customFormat="1" ht="50.25" customHeight="1" x14ac:dyDescent="0.25">
      <c r="A8" s="107"/>
      <c r="B8" s="107"/>
      <c r="C8" s="107"/>
      <c r="D8" s="107"/>
      <c r="E8" s="108"/>
      <c r="F8" s="9" t="s">
        <v>437</v>
      </c>
      <c r="G8" s="9" t="s">
        <v>438</v>
      </c>
      <c r="H8" s="45" t="s">
        <v>49</v>
      </c>
      <c r="I8" s="45" t="s">
        <v>50</v>
      </c>
      <c r="J8" s="114"/>
      <c r="K8" s="8" t="s">
        <v>279</v>
      </c>
      <c r="L8" s="8" t="s">
        <v>280</v>
      </c>
      <c r="M8" s="109"/>
      <c r="N8" s="109"/>
    </row>
    <row r="9" spans="1:14" s="50" customFormat="1" ht="12.75" x14ac:dyDescent="0.25">
      <c r="A9" s="10">
        <v>1</v>
      </c>
      <c r="B9" s="47">
        <v>2</v>
      </c>
      <c r="C9" s="47">
        <v>3</v>
      </c>
      <c r="D9" s="10">
        <v>4</v>
      </c>
      <c r="E9" s="48">
        <v>5</v>
      </c>
      <c r="F9" s="10">
        <v>6</v>
      </c>
      <c r="G9" s="49">
        <v>7</v>
      </c>
      <c r="H9" s="49">
        <v>8</v>
      </c>
      <c r="I9" s="49">
        <v>9</v>
      </c>
      <c r="J9" s="49">
        <v>10</v>
      </c>
      <c r="K9" s="7">
        <v>11</v>
      </c>
      <c r="L9" s="7">
        <v>12</v>
      </c>
      <c r="M9" s="7">
        <v>13</v>
      </c>
      <c r="N9" s="14">
        <v>14</v>
      </c>
    </row>
    <row r="10" spans="1:14" x14ac:dyDescent="0.25">
      <c r="A10" s="51" t="s">
        <v>2</v>
      </c>
      <c r="B10" s="115" t="s">
        <v>3</v>
      </c>
      <c r="C10" s="115"/>
      <c r="D10" s="115"/>
      <c r="E10" s="115"/>
      <c r="F10" s="115"/>
      <c r="G10" s="115"/>
      <c r="H10" s="115"/>
      <c r="I10" s="115"/>
      <c r="J10" s="115"/>
      <c r="K10" s="115"/>
      <c r="L10" s="115"/>
      <c r="M10" s="115"/>
      <c r="N10" s="115"/>
    </row>
    <row r="11" spans="1:14" s="54" customFormat="1" ht="46.5" customHeight="1" x14ac:dyDescent="0.25">
      <c r="A11" s="52" t="s">
        <v>34</v>
      </c>
      <c r="B11" s="17" t="s">
        <v>27</v>
      </c>
      <c r="C11" s="18" t="s">
        <v>7</v>
      </c>
      <c r="D11" s="19">
        <v>50</v>
      </c>
      <c r="E11" s="53" t="s">
        <v>35</v>
      </c>
      <c r="F11" s="19" t="s">
        <v>5</v>
      </c>
      <c r="G11" s="19"/>
      <c r="H11" s="20"/>
      <c r="I11" s="20"/>
      <c r="J11" s="21"/>
      <c r="K11" s="22"/>
      <c r="L11" s="22"/>
      <c r="M11" s="20"/>
      <c r="N11" s="20"/>
    </row>
    <row r="12" spans="1:14" s="54" customFormat="1" ht="76.150000000000006" customHeight="1" x14ac:dyDescent="0.25">
      <c r="A12" s="16" t="s">
        <v>6</v>
      </c>
      <c r="B12" s="17" t="s">
        <v>8</v>
      </c>
      <c r="C12" s="18" t="s">
        <v>9</v>
      </c>
      <c r="D12" s="19">
        <v>80</v>
      </c>
      <c r="E12" s="53" t="s">
        <v>29</v>
      </c>
      <c r="F12" s="19" t="s">
        <v>5</v>
      </c>
      <c r="G12" s="19"/>
      <c r="H12" s="20" t="s">
        <v>5</v>
      </c>
      <c r="I12" s="20" t="s">
        <v>5</v>
      </c>
      <c r="J12" s="21"/>
      <c r="K12" s="22" t="s">
        <v>5</v>
      </c>
      <c r="L12" s="22"/>
      <c r="M12" s="20"/>
      <c r="N12" s="55"/>
    </row>
    <row r="13" spans="1:14" ht="33" customHeight="1" x14ac:dyDescent="0.25">
      <c r="A13" s="10" t="s">
        <v>239</v>
      </c>
      <c r="B13" s="11" t="s">
        <v>287</v>
      </c>
      <c r="C13" s="6" t="s">
        <v>25</v>
      </c>
      <c r="D13" s="12">
        <v>60</v>
      </c>
      <c r="E13" s="2" t="s">
        <v>288</v>
      </c>
      <c r="F13" s="12"/>
      <c r="G13" s="12"/>
      <c r="H13" s="13"/>
      <c r="I13" s="13"/>
      <c r="J13" s="14"/>
      <c r="K13" s="15"/>
      <c r="L13" s="15"/>
      <c r="M13" s="13"/>
      <c r="N13" s="13"/>
    </row>
    <row r="14" spans="1:14" s="54" customFormat="1" ht="75.95" customHeight="1" x14ac:dyDescent="0.25">
      <c r="A14" s="16" t="s">
        <v>10</v>
      </c>
      <c r="B14" s="17" t="s">
        <v>13</v>
      </c>
      <c r="C14" s="18" t="s">
        <v>4</v>
      </c>
      <c r="D14" s="19">
        <v>25</v>
      </c>
      <c r="E14" s="53" t="s">
        <v>43</v>
      </c>
      <c r="F14" s="19"/>
      <c r="G14" s="19"/>
      <c r="H14" s="20"/>
      <c r="I14" s="20"/>
      <c r="J14" s="21"/>
      <c r="K14" s="22"/>
      <c r="L14" s="22"/>
      <c r="M14" s="20"/>
      <c r="N14" s="20"/>
    </row>
    <row r="15" spans="1:14" s="59" customFormat="1" ht="44.25" customHeight="1" x14ac:dyDescent="0.25">
      <c r="A15" s="56" t="s">
        <v>12</v>
      </c>
      <c r="B15" s="17" t="s">
        <v>17</v>
      </c>
      <c r="C15" s="18" t="s">
        <v>4</v>
      </c>
      <c r="D15" s="18">
        <v>2</v>
      </c>
      <c r="E15" s="53" t="s">
        <v>30</v>
      </c>
      <c r="F15" s="18"/>
      <c r="G15" s="18"/>
      <c r="H15" s="55"/>
      <c r="I15" s="55"/>
      <c r="J15" s="57"/>
      <c r="K15" s="58"/>
      <c r="L15" s="58"/>
      <c r="M15" s="55"/>
      <c r="N15" s="55"/>
    </row>
    <row r="16" spans="1:14" s="59" customFormat="1" ht="48" customHeight="1" x14ac:dyDescent="0.25">
      <c r="A16" s="56" t="s">
        <v>14</v>
      </c>
      <c r="B16" s="17" t="s">
        <v>15</v>
      </c>
      <c r="C16" s="18" t="s">
        <v>19</v>
      </c>
      <c r="D16" s="18">
        <v>20</v>
      </c>
      <c r="E16" s="53" t="s">
        <v>44</v>
      </c>
      <c r="F16" s="18"/>
      <c r="G16" s="18"/>
      <c r="H16" s="55"/>
      <c r="I16" s="55"/>
      <c r="J16" s="57"/>
      <c r="K16" s="58"/>
      <c r="L16" s="58"/>
      <c r="M16" s="55"/>
      <c r="N16" s="55"/>
    </row>
    <row r="17" spans="1:14" s="59" customFormat="1" ht="57.95" customHeight="1" x14ac:dyDescent="0.25">
      <c r="A17" s="60" t="s">
        <v>16</v>
      </c>
      <c r="B17" s="17" t="s">
        <v>33</v>
      </c>
      <c r="C17" s="18" t="s">
        <v>4</v>
      </c>
      <c r="D17" s="18">
        <v>60</v>
      </c>
      <c r="E17" s="53" t="s">
        <v>46</v>
      </c>
      <c r="F17" s="18"/>
      <c r="G17" s="18"/>
      <c r="H17" s="55"/>
      <c r="I17" s="55"/>
      <c r="J17" s="57"/>
      <c r="K17" s="58"/>
      <c r="L17" s="58"/>
      <c r="M17" s="55"/>
      <c r="N17" s="55"/>
    </row>
    <row r="18" spans="1:14" s="59" customFormat="1" ht="45.6" customHeight="1" x14ac:dyDescent="0.25">
      <c r="A18" s="60" t="s">
        <v>18</v>
      </c>
      <c r="B18" s="17" t="s">
        <v>40</v>
      </c>
      <c r="C18" s="18" t="s">
        <v>19</v>
      </c>
      <c r="D18" s="18">
        <v>10</v>
      </c>
      <c r="E18" s="61" t="s">
        <v>45</v>
      </c>
      <c r="F18" s="18"/>
      <c r="G18" s="18"/>
      <c r="H18" s="55"/>
      <c r="I18" s="55"/>
      <c r="J18" s="57"/>
      <c r="K18" s="58"/>
      <c r="L18" s="58"/>
      <c r="M18" s="55"/>
      <c r="N18" s="55"/>
    </row>
    <row r="19" spans="1:14" ht="51" customHeight="1" x14ac:dyDescent="0.25">
      <c r="A19" s="16" t="s">
        <v>20</v>
      </c>
      <c r="B19" s="11" t="s">
        <v>24</v>
      </c>
      <c r="C19" s="6" t="s">
        <v>11</v>
      </c>
      <c r="D19" s="12">
        <v>70</v>
      </c>
      <c r="E19" s="2" t="s">
        <v>32</v>
      </c>
      <c r="F19" s="12"/>
      <c r="G19" s="12"/>
      <c r="H19" s="13"/>
      <c r="I19" s="13"/>
      <c r="J19" s="14"/>
      <c r="K19" s="15"/>
      <c r="L19" s="15"/>
      <c r="M19" s="13"/>
      <c r="N19" s="13"/>
    </row>
    <row r="20" spans="1:14" s="54" customFormat="1" ht="41.45" customHeight="1" x14ac:dyDescent="0.25">
      <c r="A20" s="10" t="s">
        <v>240</v>
      </c>
      <c r="B20" s="17" t="s">
        <v>21</v>
      </c>
      <c r="C20" s="18" t="s">
        <v>9</v>
      </c>
      <c r="D20" s="19">
        <v>300</v>
      </c>
      <c r="E20" s="53" t="s">
        <v>28</v>
      </c>
      <c r="F20" s="19"/>
      <c r="G20" s="19"/>
      <c r="H20" s="20"/>
      <c r="I20" s="20"/>
      <c r="J20" s="21"/>
      <c r="K20" s="22"/>
      <c r="L20" s="22"/>
      <c r="M20" s="20"/>
      <c r="N20" s="20"/>
    </row>
    <row r="21" spans="1:14" s="54" customFormat="1" x14ac:dyDescent="0.25">
      <c r="A21" s="16" t="s">
        <v>23</v>
      </c>
      <c r="B21" s="17" t="s">
        <v>22</v>
      </c>
      <c r="C21" s="18" t="s">
        <v>9</v>
      </c>
      <c r="D21" s="19">
        <v>1600</v>
      </c>
      <c r="E21" s="53" t="s">
        <v>31</v>
      </c>
      <c r="F21" s="19"/>
      <c r="G21" s="19"/>
      <c r="H21" s="20"/>
      <c r="I21" s="20"/>
      <c r="J21" s="21"/>
      <c r="K21" s="22"/>
      <c r="L21" s="22"/>
      <c r="M21" s="20"/>
      <c r="N21" s="20"/>
    </row>
    <row r="22" spans="1:14" s="54" customFormat="1" ht="44.45" customHeight="1" x14ac:dyDescent="0.25">
      <c r="A22" s="16" t="s">
        <v>289</v>
      </c>
      <c r="B22" s="17" t="s">
        <v>24</v>
      </c>
      <c r="C22" s="18" t="s">
        <v>11</v>
      </c>
      <c r="D22" s="19">
        <v>70</v>
      </c>
      <c r="E22" s="53" t="s">
        <v>32</v>
      </c>
      <c r="F22" s="19"/>
      <c r="G22" s="19"/>
      <c r="H22" s="20"/>
      <c r="I22" s="20"/>
      <c r="J22" s="21"/>
      <c r="K22" s="22"/>
      <c r="L22" s="22"/>
      <c r="M22" s="20"/>
      <c r="N22" s="20"/>
    </row>
    <row r="23" spans="1:14" s="54" customFormat="1" ht="20.25" customHeight="1" x14ac:dyDescent="0.25">
      <c r="A23" s="116" t="s">
        <v>207</v>
      </c>
      <c r="B23" s="116"/>
      <c r="C23" s="116"/>
      <c r="D23" s="116"/>
      <c r="E23" s="116"/>
      <c r="F23" s="116"/>
      <c r="G23" s="116"/>
      <c r="H23" s="116"/>
      <c r="I23" s="116"/>
      <c r="J23" s="116"/>
      <c r="K23" s="116"/>
      <c r="L23" s="116"/>
      <c r="M23" s="24"/>
      <c r="N23" s="20"/>
    </row>
    <row r="24" spans="1:14" s="54" customFormat="1" ht="156.6" customHeight="1" x14ac:dyDescent="0.25">
      <c r="A24" s="62" t="s">
        <v>36</v>
      </c>
      <c r="B24" s="63" t="s">
        <v>51</v>
      </c>
      <c r="C24" s="18" t="s">
        <v>52</v>
      </c>
      <c r="D24" s="18">
        <v>28</v>
      </c>
      <c r="E24" s="3" t="s">
        <v>53</v>
      </c>
      <c r="F24" s="62"/>
      <c r="G24" s="62"/>
      <c r="H24" s="24"/>
      <c r="I24" s="24"/>
      <c r="J24" s="64"/>
      <c r="K24" s="23"/>
      <c r="L24" s="22"/>
      <c r="M24" s="20"/>
      <c r="N24" s="20"/>
    </row>
    <row r="25" spans="1:14" s="54" customFormat="1" ht="38.25" x14ac:dyDescent="0.25">
      <c r="A25" s="62" t="s">
        <v>37</v>
      </c>
      <c r="B25" s="63" t="s">
        <v>54</v>
      </c>
      <c r="C25" s="18" t="s">
        <v>19</v>
      </c>
      <c r="D25" s="18">
        <v>3</v>
      </c>
      <c r="E25" s="65" t="s">
        <v>55</v>
      </c>
      <c r="F25" s="62"/>
      <c r="G25" s="62"/>
      <c r="H25" s="24"/>
      <c r="I25" s="24"/>
      <c r="J25" s="64"/>
      <c r="K25" s="23"/>
      <c r="L25" s="22"/>
      <c r="M25" s="20"/>
      <c r="N25" s="20"/>
    </row>
    <row r="26" spans="1:14" s="66" customFormat="1" ht="38.25" x14ac:dyDescent="0.25">
      <c r="A26" s="62" t="s">
        <v>38</v>
      </c>
      <c r="B26" s="63" t="s">
        <v>56</v>
      </c>
      <c r="C26" s="18" t="s">
        <v>19</v>
      </c>
      <c r="D26" s="18">
        <v>15</v>
      </c>
      <c r="E26" s="65" t="s">
        <v>57</v>
      </c>
      <c r="F26" s="18" t="s">
        <v>373</v>
      </c>
      <c r="G26" s="19" t="s">
        <v>374</v>
      </c>
      <c r="H26" s="20">
        <v>5</v>
      </c>
      <c r="I26" s="20">
        <f>H26*1.21</f>
        <v>6.05</v>
      </c>
      <c r="J26" s="21">
        <v>21</v>
      </c>
      <c r="K26" s="22">
        <v>5</v>
      </c>
      <c r="L26" s="22">
        <f>K26*1.21</f>
        <v>6.05</v>
      </c>
      <c r="M26" s="20">
        <f>D26*K26</f>
        <v>75</v>
      </c>
      <c r="N26" s="20">
        <f>M26*1.21</f>
        <v>90.75</v>
      </c>
    </row>
    <row r="27" spans="1:14" s="54" customFormat="1" ht="51" x14ac:dyDescent="0.25">
      <c r="A27" s="62" t="s">
        <v>39</v>
      </c>
      <c r="B27" s="63" t="s">
        <v>58</v>
      </c>
      <c r="C27" s="18" t="s">
        <v>19</v>
      </c>
      <c r="D27" s="18">
        <v>5</v>
      </c>
      <c r="E27" s="65" t="s">
        <v>59</v>
      </c>
      <c r="F27" s="67"/>
      <c r="G27" s="62"/>
      <c r="H27" s="24"/>
      <c r="I27" s="24"/>
      <c r="J27" s="64"/>
      <c r="K27" s="23"/>
      <c r="L27" s="22"/>
      <c r="M27" s="20"/>
      <c r="N27" s="20"/>
    </row>
    <row r="28" spans="1:14" s="54" customFormat="1" ht="48" x14ac:dyDescent="0.25">
      <c r="A28" s="62" t="s">
        <v>241</v>
      </c>
      <c r="B28" s="68" t="s">
        <v>64</v>
      </c>
      <c r="C28" s="19" t="s">
        <v>19</v>
      </c>
      <c r="D28" s="19">
        <v>10</v>
      </c>
      <c r="E28" s="3" t="s">
        <v>65</v>
      </c>
      <c r="F28" s="67"/>
      <c r="G28" s="62"/>
      <c r="H28" s="24"/>
      <c r="I28" s="24"/>
      <c r="J28" s="64"/>
      <c r="K28" s="23"/>
      <c r="L28" s="22"/>
      <c r="M28" s="20"/>
      <c r="N28" s="20"/>
    </row>
    <row r="29" spans="1:14" s="54" customFormat="1" ht="96.6" customHeight="1" x14ac:dyDescent="0.25">
      <c r="A29" s="62" t="s">
        <v>242</v>
      </c>
      <c r="B29" s="63" t="s">
        <v>366</v>
      </c>
      <c r="C29" s="18" t="s">
        <v>61</v>
      </c>
      <c r="D29" s="18">
        <v>50</v>
      </c>
      <c r="E29" s="3" t="s">
        <v>66</v>
      </c>
      <c r="F29" s="18" t="s">
        <v>375</v>
      </c>
      <c r="G29" s="19" t="s">
        <v>376</v>
      </c>
      <c r="H29" s="20">
        <v>9</v>
      </c>
      <c r="I29" s="20">
        <f>H29*1.21</f>
        <v>10.89</v>
      </c>
      <c r="J29" s="21">
        <v>21</v>
      </c>
      <c r="K29" s="22">
        <v>9</v>
      </c>
      <c r="L29" s="22">
        <f>K29*1.21</f>
        <v>10.89</v>
      </c>
      <c r="M29" s="20">
        <f>D29*K29</f>
        <v>450</v>
      </c>
      <c r="N29" s="20">
        <f>M29*1.21</f>
        <v>544.5</v>
      </c>
    </row>
    <row r="30" spans="1:14" s="54" customFormat="1" ht="84" x14ac:dyDescent="0.25">
      <c r="A30" s="62" t="s">
        <v>243</v>
      </c>
      <c r="B30" s="63" t="s">
        <v>67</v>
      </c>
      <c r="C30" s="18" t="s">
        <v>19</v>
      </c>
      <c r="D30" s="18">
        <v>20</v>
      </c>
      <c r="E30" s="3" t="s">
        <v>68</v>
      </c>
      <c r="F30" s="19"/>
      <c r="G30" s="19"/>
      <c r="H30" s="20"/>
      <c r="I30" s="20"/>
      <c r="J30" s="21"/>
      <c r="K30" s="22"/>
      <c r="L30" s="22"/>
      <c r="M30" s="20"/>
      <c r="N30" s="20"/>
    </row>
    <row r="31" spans="1:14" s="54" customFormat="1" x14ac:dyDescent="0.25">
      <c r="A31" s="62" t="s">
        <v>244</v>
      </c>
      <c r="B31" s="112" t="s">
        <v>71</v>
      </c>
      <c r="C31" s="112"/>
      <c r="D31" s="112"/>
      <c r="E31" s="112"/>
      <c r="F31" s="112"/>
      <c r="G31" s="112"/>
      <c r="H31" s="112"/>
      <c r="I31" s="112"/>
      <c r="J31" s="112"/>
      <c r="K31" s="112"/>
      <c r="L31" s="112"/>
      <c r="M31" s="69"/>
      <c r="N31" s="20"/>
    </row>
    <row r="32" spans="1:14" s="54" customFormat="1" ht="84" x14ac:dyDescent="0.25">
      <c r="A32" s="19" t="s">
        <v>311</v>
      </c>
      <c r="B32" s="17" t="s">
        <v>72</v>
      </c>
      <c r="C32" s="18" t="s">
        <v>25</v>
      </c>
      <c r="D32" s="18">
        <v>30</v>
      </c>
      <c r="E32" s="3" t="s">
        <v>218</v>
      </c>
      <c r="F32" s="62" t="s">
        <v>5</v>
      </c>
      <c r="G32" s="19" t="s">
        <v>5</v>
      </c>
      <c r="H32" s="20" t="s">
        <v>5</v>
      </c>
      <c r="I32" s="20" t="s">
        <v>5</v>
      </c>
      <c r="J32" s="21" t="s">
        <v>5</v>
      </c>
      <c r="K32" s="22" t="s">
        <v>5</v>
      </c>
      <c r="L32" s="22"/>
      <c r="M32" s="20"/>
      <c r="N32" s="20"/>
    </row>
    <row r="33" spans="1:14" s="54" customFormat="1" ht="60" x14ac:dyDescent="0.25">
      <c r="A33" s="19" t="s">
        <v>312</v>
      </c>
      <c r="B33" s="17" t="s">
        <v>73</v>
      </c>
      <c r="C33" s="18" t="s">
        <v>25</v>
      </c>
      <c r="D33" s="18">
        <v>20</v>
      </c>
      <c r="E33" s="3" t="s">
        <v>216</v>
      </c>
      <c r="F33" s="62" t="s">
        <v>5</v>
      </c>
      <c r="G33" s="19" t="s">
        <v>5</v>
      </c>
      <c r="H33" s="20" t="s">
        <v>5</v>
      </c>
      <c r="I33" s="20" t="s">
        <v>5</v>
      </c>
      <c r="J33" s="21" t="s">
        <v>5</v>
      </c>
      <c r="K33" s="22" t="s">
        <v>5</v>
      </c>
      <c r="L33" s="22"/>
      <c r="M33" s="20"/>
      <c r="N33" s="20"/>
    </row>
    <row r="34" spans="1:14" s="54" customFormat="1" ht="84" x14ac:dyDescent="0.25">
      <c r="A34" s="19" t="s">
        <v>313</v>
      </c>
      <c r="B34" s="17" t="s">
        <v>74</v>
      </c>
      <c r="C34" s="18" t="s">
        <v>25</v>
      </c>
      <c r="D34" s="18">
        <v>30</v>
      </c>
      <c r="E34" s="3" t="s">
        <v>215</v>
      </c>
      <c r="F34" s="62" t="s">
        <v>5</v>
      </c>
      <c r="G34" s="19" t="s">
        <v>5</v>
      </c>
      <c r="H34" s="20" t="s">
        <v>5</v>
      </c>
      <c r="I34" s="20" t="s">
        <v>5</v>
      </c>
      <c r="J34" s="21" t="s">
        <v>5</v>
      </c>
      <c r="K34" s="22" t="s">
        <v>5</v>
      </c>
      <c r="L34" s="22"/>
      <c r="M34" s="20"/>
      <c r="N34" s="20"/>
    </row>
    <row r="35" spans="1:14" s="54" customFormat="1" ht="84" x14ac:dyDescent="0.25">
      <c r="A35" s="19" t="s">
        <v>314</v>
      </c>
      <c r="B35" s="17" t="s">
        <v>75</v>
      </c>
      <c r="C35" s="18" t="s">
        <v>25</v>
      </c>
      <c r="D35" s="18">
        <v>30</v>
      </c>
      <c r="E35" s="3" t="s">
        <v>217</v>
      </c>
      <c r="F35" s="19" t="s">
        <v>5</v>
      </c>
      <c r="G35" s="19" t="s">
        <v>5</v>
      </c>
      <c r="H35" s="20" t="s">
        <v>5</v>
      </c>
      <c r="I35" s="20" t="s">
        <v>5</v>
      </c>
      <c r="J35" s="21" t="s">
        <v>5</v>
      </c>
      <c r="K35" s="22" t="s">
        <v>5</v>
      </c>
      <c r="L35" s="22"/>
      <c r="M35" s="20"/>
      <c r="N35" s="20"/>
    </row>
    <row r="36" spans="1:14" s="54" customFormat="1" ht="84" x14ac:dyDescent="0.25">
      <c r="A36" s="19" t="s">
        <v>315</v>
      </c>
      <c r="B36" s="17" t="s">
        <v>76</v>
      </c>
      <c r="C36" s="18" t="s">
        <v>25</v>
      </c>
      <c r="D36" s="18">
        <v>30</v>
      </c>
      <c r="E36" s="3" t="s">
        <v>219</v>
      </c>
      <c r="F36" s="19" t="s">
        <v>5</v>
      </c>
      <c r="G36" s="19" t="s">
        <v>5</v>
      </c>
      <c r="H36" s="20" t="s">
        <v>5</v>
      </c>
      <c r="I36" s="20" t="s">
        <v>5</v>
      </c>
      <c r="J36" s="21" t="s">
        <v>5</v>
      </c>
      <c r="K36" s="22" t="s">
        <v>5</v>
      </c>
      <c r="L36" s="22"/>
      <c r="M36" s="20"/>
      <c r="N36" s="20"/>
    </row>
    <row r="37" spans="1:14" s="54" customFormat="1" ht="71.45" customHeight="1" x14ac:dyDescent="0.25">
      <c r="A37" s="19" t="s">
        <v>316</v>
      </c>
      <c r="B37" s="17" t="s">
        <v>77</v>
      </c>
      <c r="C37" s="18" t="s">
        <v>25</v>
      </c>
      <c r="D37" s="18">
        <v>40</v>
      </c>
      <c r="E37" s="3" t="s">
        <v>78</v>
      </c>
      <c r="F37" s="19" t="s">
        <v>5</v>
      </c>
      <c r="G37" s="19" t="s">
        <v>5</v>
      </c>
      <c r="H37" s="20" t="s">
        <v>5</v>
      </c>
      <c r="I37" s="20" t="s">
        <v>5</v>
      </c>
      <c r="J37" s="21" t="s">
        <v>5</v>
      </c>
      <c r="K37" s="22" t="s">
        <v>5</v>
      </c>
      <c r="L37" s="22"/>
      <c r="M37" s="20"/>
      <c r="N37" s="20"/>
    </row>
    <row r="38" spans="1:14" s="54" customFormat="1" ht="72" x14ac:dyDescent="0.25">
      <c r="A38" s="19" t="s">
        <v>317</v>
      </c>
      <c r="B38" s="17" t="s">
        <v>79</v>
      </c>
      <c r="C38" s="18" t="s">
        <v>19</v>
      </c>
      <c r="D38" s="18">
        <v>48</v>
      </c>
      <c r="E38" s="3" t="s">
        <v>80</v>
      </c>
      <c r="F38" s="19"/>
      <c r="G38" s="19"/>
      <c r="H38" s="20"/>
      <c r="I38" s="20"/>
      <c r="J38" s="21"/>
      <c r="K38" s="22"/>
      <c r="L38" s="22"/>
      <c r="M38" s="20"/>
      <c r="N38" s="20"/>
    </row>
    <row r="39" spans="1:14" s="54" customFormat="1" ht="84" x14ac:dyDescent="0.25">
      <c r="A39" s="19" t="s">
        <v>318</v>
      </c>
      <c r="B39" s="17" t="s">
        <v>81</v>
      </c>
      <c r="C39" s="18" t="s">
        <v>19</v>
      </c>
      <c r="D39" s="18">
        <v>72</v>
      </c>
      <c r="E39" s="3" t="s">
        <v>82</v>
      </c>
      <c r="F39" s="19"/>
      <c r="G39" s="19"/>
      <c r="H39" s="20"/>
      <c r="I39" s="20"/>
      <c r="J39" s="21"/>
      <c r="K39" s="22"/>
      <c r="L39" s="22"/>
      <c r="M39" s="20"/>
      <c r="N39" s="20"/>
    </row>
    <row r="40" spans="1:14" s="54" customFormat="1" ht="48" x14ac:dyDescent="0.25">
      <c r="A40" s="19" t="s">
        <v>319</v>
      </c>
      <c r="B40" s="17" t="s">
        <v>83</v>
      </c>
      <c r="C40" s="18" t="s">
        <v>19</v>
      </c>
      <c r="D40" s="18">
        <v>120</v>
      </c>
      <c r="E40" s="3" t="s">
        <v>84</v>
      </c>
      <c r="F40" s="19"/>
      <c r="G40" s="19"/>
      <c r="H40" s="20"/>
      <c r="I40" s="20"/>
      <c r="J40" s="21"/>
      <c r="K40" s="22"/>
      <c r="L40" s="22"/>
      <c r="M40" s="20"/>
      <c r="N40" s="20"/>
    </row>
    <row r="41" spans="1:14" s="54" customFormat="1" ht="45.6" customHeight="1" x14ac:dyDescent="0.25">
      <c r="A41" s="19" t="s">
        <v>320</v>
      </c>
      <c r="B41" s="17" t="s">
        <v>212</v>
      </c>
      <c r="C41" s="18" t="s">
        <v>19</v>
      </c>
      <c r="D41" s="18">
        <v>6</v>
      </c>
      <c r="E41" s="3" t="s">
        <v>211</v>
      </c>
      <c r="F41" s="19"/>
      <c r="G41" s="19"/>
      <c r="H41" s="20"/>
      <c r="I41" s="20"/>
      <c r="J41" s="21"/>
      <c r="K41" s="22"/>
      <c r="L41" s="22"/>
      <c r="M41" s="20"/>
      <c r="N41" s="20"/>
    </row>
    <row r="42" spans="1:14" s="54" customFormat="1" ht="44.45" customHeight="1" x14ac:dyDescent="0.25">
      <c r="A42" s="70" t="s">
        <v>321</v>
      </c>
      <c r="B42" s="17" t="s">
        <v>85</v>
      </c>
      <c r="C42" s="18" t="s">
        <v>26</v>
      </c>
      <c r="D42" s="18">
        <v>10</v>
      </c>
      <c r="E42" s="3" t="s">
        <v>86</v>
      </c>
      <c r="F42" s="19"/>
      <c r="G42" s="19"/>
      <c r="H42" s="20"/>
      <c r="I42" s="20"/>
      <c r="J42" s="21"/>
      <c r="K42" s="22"/>
      <c r="L42" s="22"/>
      <c r="M42" s="20"/>
      <c r="N42" s="20"/>
    </row>
    <row r="43" spans="1:14" s="54" customFormat="1" ht="68.45" customHeight="1" x14ac:dyDescent="0.25">
      <c r="A43" s="19" t="s">
        <v>322</v>
      </c>
      <c r="B43" s="17" t="s">
        <v>87</v>
      </c>
      <c r="C43" s="18" t="s">
        <v>26</v>
      </c>
      <c r="D43" s="18">
        <v>10</v>
      </c>
      <c r="E43" s="3" t="s">
        <v>88</v>
      </c>
      <c r="F43" s="19"/>
      <c r="G43" s="19"/>
      <c r="H43" s="20"/>
      <c r="I43" s="20"/>
      <c r="J43" s="21"/>
      <c r="K43" s="22"/>
      <c r="L43" s="22"/>
      <c r="M43" s="20"/>
      <c r="N43" s="20"/>
    </row>
    <row r="44" spans="1:14" s="54" customFormat="1" x14ac:dyDescent="0.25">
      <c r="A44" s="116" t="s">
        <v>323</v>
      </c>
      <c r="B44" s="116"/>
      <c r="C44" s="116"/>
      <c r="D44" s="116"/>
      <c r="E44" s="116"/>
      <c r="F44" s="116"/>
      <c r="G44" s="116"/>
      <c r="H44" s="116"/>
      <c r="I44" s="116"/>
      <c r="J44" s="116"/>
      <c r="K44" s="116"/>
      <c r="L44" s="116"/>
      <c r="M44" s="24"/>
      <c r="N44" s="20"/>
    </row>
    <row r="45" spans="1:14" s="54" customFormat="1" ht="44.45" customHeight="1" x14ac:dyDescent="0.25">
      <c r="A45" s="62" t="s">
        <v>245</v>
      </c>
      <c r="B45" s="63" t="s">
        <v>209</v>
      </c>
      <c r="C45" s="18" t="s">
        <v>19</v>
      </c>
      <c r="D45" s="18">
        <v>6</v>
      </c>
      <c r="E45" s="3" t="s">
        <v>210</v>
      </c>
      <c r="F45" s="18" t="s">
        <v>378</v>
      </c>
      <c r="G45" s="19" t="s">
        <v>377</v>
      </c>
      <c r="H45" s="20">
        <v>8</v>
      </c>
      <c r="I45" s="20">
        <f>H45*1.21</f>
        <v>9.68</v>
      </c>
      <c r="J45" s="21">
        <v>21</v>
      </c>
      <c r="K45" s="22">
        <v>8</v>
      </c>
      <c r="L45" s="22">
        <f>K45*1.21</f>
        <v>9.68</v>
      </c>
      <c r="M45" s="20">
        <f t="shared" ref="M45:M50" si="0">D45*K45</f>
        <v>48</v>
      </c>
      <c r="N45" s="20">
        <f>M45*1.21</f>
        <v>58.08</v>
      </c>
    </row>
    <row r="46" spans="1:14" s="54" customFormat="1" ht="44.45" customHeight="1" x14ac:dyDescent="0.25">
      <c r="A46" s="62" t="s">
        <v>246</v>
      </c>
      <c r="B46" s="63" t="s">
        <v>90</v>
      </c>
      <c r="C46" s="18" t="s">
        <v>19</v>
      </c>
      <c r="D46" s="18">
        <v>10</v>
      </c>
      <c r="E46" s="3" t="s">
        <v>91</v>
      </c>
      <c r="F46" s="18" t="s">
        <v>379</v>
      </c>
      <c r="G46" s="19" t="s">
        <v>377</v>
      </c>
      <c r="H46" s="20">
        <v>3</v>
      </c>
      <c r="I46" s="20">
        <f>H46*1.21</f>
        <v>3.63</v>
      </c>
      <c r="J46" s="21">
        <v>21</v>
      </c>
      <c r="K46" s="22">
        <v>3</v>
      </c>
      <c r="L46" s="22">
        <f>K46*1.21</f>
        <v>3.63</v>
      </c>
      <c r="M46" s="20">
        <f t="shared" si="0"/>
        <v>30</v>
      </c>
      <c r="N46" s="20">
        <f>M46*1.21</f>
        <v>36.299999999999997</v>
      </c>
    </row>
    <row r="47" spans="1:14" s="54" customFormat="1" ht="49.5" customHeight="1" x14ac:dyDescent="0.25">
      <c r="A47" s="71" t="s">
        <v>247</v>
      </c>
      <c r="B47" s="63" t="s">
        <v>93</v>
      </c>
      <c r="C47" s="18" t="s">
        <v>94</v>
      </c>
      <c r="D47" s="18">
        <v>5</v>
      </c>
      <c r="E47" s="3" t="s">
        <v>95</v>
      </c>
      <c r="F47" s="18" t="s">
        <v>380</v>
      </c>
      <c r="G47" s="19" t="s">
        <v>381</v>
      </c>
      <c r="H47" s="20">
        <v>8</v>
      </c>
      <c r="I47" s="20">
        <f>H47*1.21</f>
        <v>9.68</v>
      </c>
      <c r="J47" s="21">
        <v>21</v>
      </c>
      <c r="K47" s="22">
        <v>8</v>
      </c>
      <c r="L47" s="22">
        <f>K47*1.21</f>
        <v>9.68</v>
      </c>
      <c r="M47" s="20">
        <f t="shared" si="0"/>
        <v>40</v>
      </c>
      <c r="N47" s="20">
        <f>M47*1.21</f>
        <v>48.4</v>
      </c>
    </row>
    <row r="48" spans="1:14" s="54" customFormat="1" ht="45" customHeight="1" x14ac:dyDescent="0.25">
      <c r="A48" s="72" t="s">
        <v>60</v>
      </c>
      <c r="B48" s="63" t="s">
        <v>98</v>
      </c>
      <c r="C48" s="18" t="s">
        <v>11</v>
      </c>
      <c r="D48" s="18">
        <v>450</v>
      </c>
      <c r="E48" s="3"/>
      <c r="F48" s="18" t="s">
        <v>382</v>
      </c>
      <c r="G48" s="19" t="s">
        <v>383</v>
      </c>
      <c r="H48" s="20">
        <v>4</v>
      </c>
      <c r="I48" s="20">
        <f>H48*1.21</f>
        <v>4.84</v>
      </c>
      <c r="J48" s="21">
        <v>21</v>
      </c>
      <c r="K48" s="22">
        <v>0.08</v>
      </c>
      <c r="L48" s="22">
        <f>K48*1.21</f>
        <v>9.6799999999999997E-2</v>
      </c>
      <c r="M48" s="20">
        <f t="shared" si="0"/>
        <v>36</v>
      </c>
      <c r="N48" s="20">
        <f>M48*1.21</f>
        <v>43.56</v>
      </c>
    </row>
    <row r="49" spans="1:14" s="54" customFormat="1" ht="25.5" x14ac:dyDescent="0.25">
      <c r="A49" s="72" t="s">
        <v>248</v>
      </c>
      <c r="B49" s="68" t="s">
        <v>99</v>
      </c>
      <c r="C49" s="19" t="s">
        <v>19</v>
      </c>
      <c r="D49" s="19">
        <v>600</v>
      </c>
      <c r="E49" s="73" t="s">
        <v>100</v>
      </c>
      <c r="F49" s="18" t="s">
        <v>384</v>
      </c>
      <c r="G49" s="19" t="s">
        <v>377</v>
      </c>
      <c r="H49" s="20">
        <v>0.3</v>
      </c>
      <c r="I49" s="20">
        <f>H49*1.05</f>
        <v>0.32</v>
      </c>
      <c r="J49" s="21">
        <v>5</v>
      </c>
      <c r="K49" s="22">
        <v>0.3</v>
      </c>
      <c r="L49" s="22">
        <f>K49*1.05</f>
        <v>0.315</v>
      </c>
      <c r="M49" s="20">
        <f t="shared" si="0"/>
        <v>180</v>
      </c>
      <c r="N49" s="20">
        <f>M49*1.05</f>
        <v>189</v>
      </c>
    </row>
    <row r="50" spans="1:14" s="54" customFormat="1" ht="84" x14ac:dyDescent="0.25">
      <c r="A50" s="72" t="s">
        <v>62</v>
      </c>
      <c r="B50" s="63" t="s">
        <v>101</v>
      </c>
      <c r="C50" s="18" t="s">
        <v>19</v>
      </c>
      <c r="D50" s="18">
        <v>500</v>
      </c>
      <c r="E50" s="3" t="s">
        <v>301</v>
      </c>
      <c r="F50" s="18" t="s">
        <v>386</v>
      </c>
      <c r="G50" s="19" t="s">
        <v>387</v>
      </c>
      <c r="H50" s="20">
        <v>1</v>
      </c>
      <c r="I50" s="20">
        <f>H50*1.21</f>
        <v>1.21</v>
      </c>
      <c r="J50" s="21">
        <v>21</v>
      </c>
      <c r="K50" s="22">
        <v>1</v>
      </c>
      <c r="L50" s="22">
        <f>K50*1.21</f>
        <v>1.21</v>
      </c>
      <c r="M50" s="20">
        <f t="shared" si="0"/>
        <v>500</v>
      </c>
      <c r="N50" s="20">
        <f>M50*1.21</f>
        <v>605</v>
      </c>
    </row>
    <row r="51" spans="1:14" s="54" customFormat="1" ht="60" x14ac:dyDescent="0.25">
      <c r="A51" s="72" t="s">
        <v>297</v>
      </c>
      <c r="B51" s="63" t="s">
        <v>102</v>
      </c>
      <c r="C51" s="18" t="s">
        <v>94</v>
      </c>
      <c r="D51" s="18">
        <v>5</v>
      </c>
      <c r="E51" s="3" t="s">
        <v>103</v>
      </c>
      <c r="F51" s="18" t="s">
        <v>388</v>
      </c>
      <c r="G51" s="18" t="s">
        <v>389</v>
      </c>
      <c r="H51" s="20">
        <v>6.8</v>
      </c>
      <c r="I51" s="20">
        <f>H51*1.05</f>
        <v>7.14</v>
      </c>
      <c r="J51" s="21">
        <v>5</v>
      </c>
      <c r="K51" s="22">
        <v>0.34</v>
      </c>
      <c r="L51" s="22">
        <f>K51*1.05</f>
        <v>0.35699999999999998</v>
      </c>
      <c r="M51" s="20">
        <f>K51*100</f>
        <v>34</v>
      </c>
      <c r="N51" s="20">
        <f>M51*1.05</f>
        <v>35.700000000000003</v>
      </c>
    </row>
    <row r="52" spans="1:14" s="54" customFormat="1" ht="48" x14ac:dyDescent="0.25">
      <c r="A52" s="72" t="s">
        <v>63</v>
      </c>
      <c r="B52" s="63" t="s">
        <v>104</v>
      </c>
      <c r="C52" s="18" t="s">
        <v>19</v>
      </c>
      <c r="D52" s="18">
        <v>5000</v>
      </c>
      <c r="E52" s="3" t="s">
        <v>105</v>
      </c>
      <c r="F52" s="18" t="s">
        <v>390</v>
      </c>
      <c r="G52" s="19" t="s">
        <v>385</v>
      </c>
      <c r="H52" s="20">
        <v>2.2000000000000002</v>
      </c>
      <c r="I52" s="20">
        <f>H52*1.05</f>
        <v>2.31</v>
      </c>
      <c r="J52" s="21">
        <v>5</v>
      </c>
      <c r="K52" s="22">
        <v>2.1999999999999999E-2</v>
      </c>
      <c r="L52" s="22">
        <f>K52*1.05</f>
        <v>2.3099999999999999E-2</v>
      </c>
      <c r="M52" s="20">
        <f>D52*K52</f>
        <v>110</v>
      </c>
      <c r="N52" s="20">
        <f>M52*1.05</f>
        <v>115.5</v>
      </c>
    </row>
    <row r="53" spans="1:14" s="54" customFormat="1" x14ac:dyDescent="0.25">
      <c r="A53" s="72" t="s">
        <v>249</v>
      </c>
      <c r="B53" s="112" t="s">
        <v>106</v>
      </c>
      <c r="C53" s="112"/>
      <c r="D53" s="112"/>
      <c r="E53" s="112"/>
      <c r="F53" s="112"/>
      <c r="G53" s="112"/>
      <c r="H53" s="112"/>
      <c r="I53" s="112"/>
      <c r="J53" s="112"/>
      <c r="K53" s="112"/>
      <c r="L53" s="112"/>
      <c r="M53" s="69"/>
      <c r="N53" s="20"/>
    </row>
    <row r="54" spans="1:14" s="54" customFormat="1" ht="51" x14ac:dyDescent="0.25">
      <c r="A54" s="16" t="s">
        <v>324</v>
      </c>
      <c r="B54" s="17" t="s">
        <v>107</v>
      </c>
      <c r="C54" s="18" t="s">
        <v>19</v>
      </c>
      <c r="D54" s="18">
        <v>35000</v>
      </c>
      <c r="E54" s="3" t="s">
        <v>5</v>
      </c>
      <c r="F54" s="67" t="s">
        <v>391</v>
      </c>
      <c r="G54" s="19" t="s">
        <v>392</v>
      </c>
      <c r="H54" s="20">
        <v>12</v>
      </c>
      <c r="I54" s="20">
        <f>H54*1.05</f>
        <v>12.6</v>
      </c>
      <c r="J54" s="21">
        <v>5</v>
      </c>
      <c r="K54" s="22">
        <v>2.4E-2</v>
      </c>
      <c r="L54" s="22">
        <f>K54*1.05</f>
        <v>2.52E-2</v>
      </c>
      <c r="M54" s="20">
        <f>D54*K54</f>
        <v>840</v>
      </c>
      <c r="N54" s="20">
        <f>M54*1.05</f>
        <v>882</v>
      </c>
    </row>
    <row r="55" spans="1:14" s="54" customFormat="1" ht="25.5" x14ac:dyDescent="0.25">
      <c r="A55" s="16" t="s">
        <v>325</v>
      </c>
      <c r="B55" s="17" t="s">
        <v>108</v>
      </c>
      <c r="C55" s="18" t="s">
        <v>19</v>
      </c>
      <c r="D55" s="18">
        <v>15</v>
      </c>
      <c r="E55" s="3" t="s">
        <v>109</v>
      </c>
      <c r="F55" s="18" t="s">
        <v>393</v>
      </c>
      <c r="G55" s="19" t="s">
        <v>377</v>
      </c>
      <c r="H55" s="20">
        <v>1</v>
      </c>
      <c r="I55" s="20">
        <f>H55*1.21</f>
        <v>1.21</v>
      </c>
      <c r="J55" s="21">
        <v>21</v>
      </c>
      <c r="K55" s="22">
        <v>1</v>
      </c>
      <c r="L55" s="22">
        <f>K55*1.21</f>
        <v>1.21</v>
      </c>
      <c r="M55" s="20">
        <f>D55*K55</f>
        <v>15</v>
      </c>
      <c r="N55" s="20">
        <f>M55*1.21</f>
        <v>18.149999999999999</v>
      </c>
    </row>
    <row r="56" spans="1:14" s="54" customFormat="1" x14ac:dyDescent="0.25">
      <c r="A56" s="116" t="s">
        <v>326</v>
      </c>
      <c r="B56" s="116"/>
      <c r="C56" s="116"/>
      <c r="D56" s="116"/>
      <c r="E56" s="116"/>
      <c r="F56" s="116"/>
      <c r="G56" s="116"/>
      <c r="H56" s="116"/>
      <c r="I56" s="116"/>
      <c r="J56" s="116"/>
      <c r="K56" s="116"/>
      <c r="L56" s="116"/>
      <c r="M56" s="74">
        <f>SUM(M54:M55)</f>
        <v>855</v>
      </c>
      <c r="N56" s="74">
        <f>SUM(N54:N55)</f>
        <v>900.15</v>
      </c>
    </row>
    <row r="57" spans="1:14" s="54" customFormat="1" ht="43.15" customHeight="1" x14ac:dyDescent="0.25">
      <c r="A57" s="72">
        <v>19</v>
      </c>
      <c r="B57" s="63" t="s">
        <v>110</v>
      </c>
      <c r="C57" s="18" t="s">
        <v>111</v>
      </c>
      <c r="D57" s="18">
        <v>40</v>
      </c>
      <c r="E57" s="3" t="s">
        <v>112</v>
      </c>
      <c r="F57" s="18" t="s">
        <v>394</v>
      </c>
      <c r="G57" s="19" t="s">
        <v>395</v>
      </c>
      <c r="H57" s="20">
        <v>1.45</v>
      </c>
      <c r="I57" s="20">
        <f>H57*1.21</f>
        <v>1.75</v>
      </c>
      <c r="J57" s="21">
        <v>21</v>
      </c>
      <c r="K57" s="22">
        <v>1.45</v>
      </c>
      <c r="L57" s="22">
        <f>K57*1.21</f>
        <v>1.7544999999999999</v>
      </c>
      <c r="M57" s="20">
        <f>D57*K57</f>
        <v>58</v>
      </c>
      <c r="N57" s="20">
        <f>M57*1.21</f>
        <v>70.180000000000007</v>
      </c>
    </row>
    <row r="58" spans="1:14" s="54" customFormat="1" ht="46.15" customHeight="1" x14ac:dyDescent="0.25">
      <c r="A58" s="72" t="s">
        <v>69</v>
      </c>
      <c r="B58" s="63" t="s">
        <v>113</v>
      </c>
      <c r="C58" s="18" t="s">
        <v>19</v>
      </c>
      <c r="D58" s="18">
        <v>30</v>
      </c>
      <c r="E58" s="3" t="s">
        <v>114</v>
      </c>
      <c r="F58" s="18" t="s">
        <v>396</v>
      </c>
      <c r="G58" s="19" t="s">
        <v>377</v>
      </c>
      <c r="H58" s="20">
        <v>1.3</v>
      </c>
      <c r="I58" s="20">
        <f>H58*1.21</f>
        <v>1.57</v>
      </c>
      <c r="J58" s="21">
        <v>21</v>
      </c>
      <c r="K58" s="22">
        <v>1.3</v>
      </c>
      <c r="L58" s="22">
        <f>K58*1.21</f>
        <v>1.573</v>
      </c>
      <c r="M58" s="20">
        <f>D58*K58</f>
        <v>39</v>
      </c>
      <c r="N58" s="20">
        <f>M58*1.21</f>
        <v>47.19</v>
      </c>
    </row>
    <row r="59" spans="1:14" s="54" customFormat="1" x14ac:dyDescent="0.25">
      <c r="A59" s="72" t="s">
        <v>250</v>
      </c>
      <c r="B59" s="112" t="s">
        <v>115</v>
      </c>
      <c r="C59" s="112"/>
      <c r="D59" s="112"/>
      <c r="E59" s="112"/>
      <c r="F59" s="112"/>
      <c r="G59" s="112"/>
      <c r="H59" s="112"/>
      <c r="I59" s="112"/>
      <c r="J59" s="112"/>
      <c r="K59" s="112"/>
      <c r="L59" s="112"/>
      <c r="M59" s="69"/>
      <c r="N59" s="20"/>
    </row>
    <row r="60" spans="1:14" s="54" customFormat="1" ht="36" x14ac:dyDescent="0.25">
      <c r="A60" s="16" t="s">
        <v>327</v>
      </c>
      <c r="B60" s="17" t="s">
        <v>116</v>
      </c>
      <c r="C60" s="18" t="s">
        <v>19</v>
      </c>
      <c r="D60" s="18">
        <v>150</v>
      </c>
      <c r="E60" s="3" t="s">
        <v>224</v>
      </c>
      <c r="F60" s="19" t="s">
        <v>5</v>
      </c>
      <c r="G60" s="19" t="s">
        <v>5</v>
      </c>
      <c r="H60" s="20"/>
      <c r="I60" s="20"/>
      <c r="J60" s="21"/>
      <c r="K60" s="22" t="s">
        <v>5</v>
      </c>
      <c r="L60" s="22" t="s">
        <v>5</v>
      </c>
      <c r="M60" s="20"/>
      <c r="N60" s="20"/>
    </row>
    <row r="61" spans="1:14" s="54" customFormat="1" ht="24" x14ac:dyDescent="0.25">
      <c r="A61" s="16" t="s">
        <v>328</v>
      </c>
      <c r="B61" s="17" t="s">
        <v>117</v>
      </c>
      <c r="C61" s="18" t="s">
        <v>19</v>
      </c>
      <c r="D61" s="18">
        <v>60</v>
      </c>
      <c r="E61" s="3" t="s">
        <v>225</v>
      </c>
      <c r="F61" s="19" t="s">
        <v>5</v>
      </c>
      <c r="G61" s="19" t="s">
        <v>5</v>
      </c>
      <c r="H61" s="20"/>
      <c r="I61" s="20"/>
      <c r="J61" s="21"/>
      <c r="K61" s="22" t="s">
        <v>5</v>
      </c>
      <c r="L61" s="22" t="s">
        <v>5</v>
      </c>
      <c r="M61" s="20"/>
      <c r="N61" s="20"/>
    </row>
    <row r="62" spans="1:14" s="54" customFormat="1" ht="48" x14ac:dyDescent="0.25">
      <c r="A62" s="16" t="s">
        <v>329</v>
      </c>
      <c r="B62" s="17" t="s">
        <v>118</v>
      </c>
      <c r="C62" s="18" t="s">
        <v>19</v>
      </c>
      <c r="D62" s="18">
        <v>60</v>
      </c>
      <c r="E62" s="3" t="s">
        <v>119</v>
      </c>
      <c r="F62" s="19" t="s">
        <v>5</v>
      </c>
      <c r="G62" s="19" t="s">
        <v>5</v>
      </c>
      <c r="H62" s="20"/>
      <c r="I62" s="20"/>
      <c r="J62" s="21"/>
      <c r="K62" s="22" t="s">
        <v>5</v>
      </c>
      <c r="L62" s="22" t="s">
        <v>5</v>
      </c>
      <c r="M62" s="20"/>
      <c r="N62" s="20"/>
    </row>
    <row r="63" spans="1:14" s="54" customFormat="1" ht="84" x14ac:dyDescent="0.25">
      <c r="A63" s="75" t="s">
        <v>330</v>
      </c>
      <c r="B63" s="17" t="s">
        <v>120</v>
      </c>
      <c r="C63" s="18" t="s">
        <v>19</v>
      </c>
      <c r="D63" s="18">
        <v>15</v>
      </c>
      <c r="E63" s="3" t="s">
        <v>121</v>
      </c>
      <c r="F63" s="19"/>
      <c r="G63" s="19"/>
      <c r="H63" s="20"/>
      <c r="I63" s="20"/>
      <c r="J63" s="21"/>
      <c r="K63" s="22"/>
      <c r="L63" s="22"/>
      <c r="M63" s="20"/>
      <c r="N63" s="20"/>
    </row>
    <row r="64" spans="1:14" s="54" customFormat="1" ht="24" x14ac:dyDescent="0.25">
      <c r="A64" s="16" t="s">
        <v>331</v>
      </c>
      <c r="B64" s="17" t="s">
        <v>122</v>
      </c>
      <c r="C64" s="18" t="s">
        <v>19</v>
      </c>
      <c r="D64" s="18">
        <v>50</v>
      </c>
      <c r="E64" s="3" t="s">
        <v>226</v>
      </c>
      <c r="F64" s="19" t="s">
        <v>5</v>
      </c>
      <c r="G64" s="19" t="s">
        <v>5</v>
      </c>
      <c r="H64" s="20"/>
      <c r="I64" s="20"/>
      <c r="J64" s="21" t="s">
        <v>5</v>
      </c>
      <c r="K64" s="22" t="s">
        <v>5</v>
      </c>
      <c r="L64" s="22" t="s">
        <v>5</v>
      </c>
      <c r="M64" s="20"/>
      <c r="N64" s="20"/>
    </row>
    <row r="65" spans="1:14" s="54" customFormat="1" ht="24" x14ac:dyDescent="0.25">
      <c r="A65" s="16" t="s">
        <v>332</v>
      </c>
      <c r="B65" s="17" t="s">
        <v>123</v>
      </c>
      <c r="C65" s="18" t="s">
        <v>19</v>
      </c>
      <c r="D65" s="18">
        <v>20</v>
      </c>
      <c r="E65" s="3" t="s">
        <v>227</v>
      </c>
      <c r="F65" s="19" t="s">
        <v>5</v>
      </c>
      <c r="G65" s="19" t="s">
        <v>5</v>
      </c>
      <c r="H65" s="20"/>
      <c r="I65" s="20"/>
      <c r="J65" s="21" t="s">
        <v>5</v>
      </c>
      <c r="K65" s="22" t="s">
        <v>5</v>
      </c>
      <c r="L65" s="22" t="s">
        <v>5</v>
      </c>
      <c r="M65" s="20"/>
      <c r="N65" s="20"/>
    </row>
    <row r="66" spans="1:14" s="54" customFormat="1" ht="25.5" x14ac:dyDescent="0.25">
      <c r="A66" s="16" t="s">
        <v>333</v>
      </c>
      <c r="B66" s="17" t="s">
        <v>234</v>
      </c>
      <c r="C66" s="18" t="s">
        <v>19</v>
      </c>
      <c r="D66" s="18">
        <v>4</v>
      </c>
      <c r="E66" s="3" t="s">
        <v>228</v>
      </c>
      <c r="F66" s="19"/>
      <c r="G66" s="19"/>
      <c r="H66" s="20"/>
      <c r="I66" s="20"/>
      <c r="J66" s="21"/>
      <c r="K66" s="22"/>
      <c r="L66" s="22"/>
      <c r="M66" s="20"/>
      <c r="N66" s="20"/>
    </row>
    <row r="67" spans="1:14" s="54" customFormat="1" ht="60" x14ac:dyDescent="0.25">
      <c r="A67" s="16" t="s">
        <v>334</v>
      </c>
      <c r="B67" s="17" t="s">
        <v>124</v>
      </c>
      <c r="C67" s="18" t="s">
        <v>19</v>
      </c>
      <c r="D67" s="18">
        <v>30</v>
      </c>
      <c r="E67" s="3" t="s">
        <v>125</v>
      </c>
      <c r="F67" s="19"/>
      <c r="G67" s="19"/>
      <c r="H67" s="20"/>
      <c r="I67" s="20"/>
      <c r="J67" s="21"/>
      <c r="K67" s="22"/>
      <c r="L67" s="22"/>
      <c r="M67" s="20"/>
      <c r="N67" s="20"/>
    </row>
    <row r="68" spans="1:14" s="54" customFormat="1" x14ac:dyDescent="0.25">
      <c r="A68" s="116" t="s">
        <v>335</v>
      </c>
      <c r="B68" s="116"/>
      <c r="C68" s="116"/>
      <c r="D68" s="116"/>
      <c r="E68" s="116"/>
      <c r="F68" s="116"/>
      <c r="G68" s="116"/>
      <c r="H68" s="116"/>
      <c r="I68" s="116"/>
      <c r="J68" s="116"/>
      <c r="K68" s="116"/>
      <c r="L68" s="116"/>
      <c r="M68" s="24"/>
      <c r="N68" s="20"/>
    </row>
    <row r="69" spans="1:14" s="54" customFormat="1" x14ac:dyDescent="0.25">
      <c r="A69" s="72" t="s">
        <v>70</v>
      </c>
      <c r="B69" s="112" t="s">
        <v>126</v>
      </c>
      <c r="C69" s="112"/>
      <c r="D69" s="112"/>
      <c r="E69" s="112"/>
      <c r="F69" s="112"/>
      <c r="G69" s="112"/>
      <c r="H69" s="112"/>
      <c r="I69" s="112"/>
      <c r="J69" s="112"/>
      <c r="K69" s="112"/>
      <c r="L69" s="112"/>
      <c r="M69" s="69"/>
      <c r="N69" s="20"/>
    </row>
    <row r="70" spans="1:14" s="54" customFormat="1" ht="63.75" x14ac:dyDescent="0.25">
      <c r="A70" s="16" t="s">
        <v>302</v>
      </c>
      <c r="B70" s="17" t="s">
        <v>127</v>
      </c>
      <c r="C70" s="18" t="s">
        <v>19</v>
      </c>
      <c r="D70" s="18">
        <v>5</v>
      </c>
      <c r="E70" s="3" t="s">
        <v>220</v>
      </c>
      <c r="F70" s="18" t="s">
        <v>397</v>
      </c>
      <c r="G70" s="19" t="s">
        <v>377</v>
      </c>
      <c r="H70" s="20">
        <v>4.24</v>
      </c>
      <c r="I70" s="20">
        <f>H70*1.21</f>
        <v>5.13</v>
      </c>
      <c r="J70" s="21">
        <v>21</v>
      </c>
      <c r="K70" s="22">
        <v>4.24</v>
      </c>
      <c r="L70" s="22">
        <f>K70*1.21</f>
        <v>5.1303999999999998</v>
      </c>
      <c r="M70" s="20">
        <f>D70*K70</f>
        <v>21.2</v>
      </c>
      <c r="N70" s="20">
        <f>M70*1.21</f>
        <v>25.65</v>
      </c>
    </row>
    <row r="71" spans="1:14" s="54" customFormat="1" ht="51" x14ac:dyDescent="0.25">
      <c r="A71" s="16" t="s">
        <v>303</v>
      </c>
      <c r="B71" s="17" t="s">
        <v>128</v>
      </c>
      <c r="C71" s="18" t="s">
        <v>19</v>
      </c>
      <c r="D71" s="18">
        <v>15</v>
      </c>
      <c r="E71" s="3" t="s">
        <v>221</v>
      </c>
      <c r="F71" s="18" t="s">
        <v>398</v>
      </c>
      <c r="G71" s="19" t="s">
        <v>377</v>
      </c>
      <c r="H71" s="20">
        <v>3</v>
      </c>
      <c r="I71" s="20">
        <f>H71*1.21</f>
        <v>3.63</v>
      </c>
      <c r="J71" s="21">
        <v>21</v>
      </c>
      <c r="K71" s="22">
        <v>3</v>
      </c>
      <c r="L71" s="22">
        <f>K71*1.21</f>
        <v>3.63</v>
      </c>
      <c r="M71" s="20">
        <f>D71*K71</f>
        <v>45</v>
      </c>
      <c r="N71" s="20">
        <f>M71*1.21</f>
        <v>54.45</v>
      </c>
    </row>
    <row r="72" spans="1:14" s="54" customFormat="1" ht="51" x14ac:dyDescent="0.25">
      <c r="A72" s="16" t="s">
        <v>304</v>
      </c>
      <c r="B72" s="17" t="s">
        <v>129</v>
      </c>
      <c r="C72" s="18" t="s">
        <v>19</v>
      </c>
      <c r="D72" s="18">
        <v>5</v>
      </c>
      <c r="E72" s="3" t="s">
        <v>222</v>
      </c>
      <c r="F72" s="18" t="s">
        <v>399</v>
      </c>
      <c r="G72" s="19" t="s">
        <v>377</v>
      </c>
      <c r="H72" s="20">
        <v>4.24</v>
      </c>
      <c r="I72" s="20">
        <f>H72*1.21</f>
        <v>5.13</v>
      </c>
      <c r="J72" s="21">
        <v>21</v>
      </c>
      <c r="K72" s="22">
        <v>4.24</v>
      </c>
      <c r="L72" s="22">
        <f>K72*1.21</f>
        <v>5.1303999999999998</v>
      </c>
      <c r="M72" s="20">
        <f>D72*K72</f>
        <v>21.2</v>
      </c>
      <c r="N72" s="20">
        <f>M72*1.21</f>
        <v>25.65</v>
      </c>
    </row>
    <row r="73" spans="1:14" s="54" customFormat="1" ht="51" x14ac:dyDescent="0.25">
      <c r="A73" s="16" t="s">
        <v>305</v>
      </c>
      <c r="B73" s="17" t="s">
        <v>130</v>
      </c>
      <c r="C73" s="18" t="s">
        <v>19</v>
      </c>
      <c r="D73" s="18">
        <v>5</v>
      </c>
      <c r="E73" s="3" t="s">
        <v>223</v>
      </c>
      <c r="F73" s="18" t="s">
        <v>400</v>
      </c>
      <c r="G73" s="19" t="s">
        <v>377</v>
      </c>
      <c r="H73" s="20">
        <v>4.24</v>
      </c>
      <c r="I73" s="20">
        <f>H73*1.21</f>
        <v>5.13</v>
      </c>
      <c r="J73" s="21">
        <v>21</v>
      </c>
      <c r="K73" s="22">
        <v>4.24</v>
      </c>
      <c r="L73" s="22">
        <f>K73*1.21</f>
        <v>5.1303999999999998</v>
      </c>
      <c r="M73" s="20">
        <f>D73*K73</f>
        <v>21.2</v>
      </c>
      <c r="N73" s="20">
        <f>M73*1.21</f>
        <v>25.65</v>
      </c>
    </row>
    <row r="74" spans="1:14" s="54" customFormat="1" x14ac:dyDescent="0.25">
      <c r="A74" s="116" t="s">
        <v>336</v>
      </c>
      <c r="B74" s="116"/>
      <c r="C74" s="116"/>
      <c r="D74" s="116"/>
      <c r="E74" s="116"/>
      <c r="F74" s="116"/>
      <c r="G74" s="116"/>
      <c r="H74" s="116"/>
      <c r="I74" s="116"/>
      <c r="J74" s="116"/>
      <c r="K74" s="116"/>
      <c r="L74" s="116"/>
      <c r="M74" s="74">
        <f>SUM(M70:M73)</f>
        <v>108.6</v>
      </c>
      <c r="N74" s="74">
        <f>SUM(N70:N73)</f>
        <v>131.4</v>
      </c>
    </row>
    <row r="75" spans="1:14" s="54" customFormat="1" ht="95.25" customHeight="1" x14ac:dyDescent="0.25">
      <c r="A75" s="62" t="s">
        <v>251</v>
      </c>
      <c r="B75" s="63" t="s">
        <v>208</v>
      </c>
      <c r="C75" s="18" t="s">
        <v>19</v>
      </c>
      <c r="D75" s="19">
        <v>4</v>
      </c>
      <c r="E75" s="3" t="s">
        <v>238</v>
      </c>
      <c r="F75" s="18" t="s">
        <v>434</v>
      </c>
      <c r="G75" s="19" t="s">
        <v>377</v>
      </c>
      <c r="H75" s="20">
        <v>200</v>
      </c>
      <c r="I75" s="20">
        <f>H75*1.21</f>
        <v>242</v>
      </c>
      <c r="J75" s="21">
        <v>21</v>
      </c>
      <c r="K75" s="22">
        <v>200</v>
      </c>
      <c r="L75" s="22">
        <f>K75*1.21</f>
        <v>242</v>
      </c>
      <c r="M75" s="20">
        <f>D75*K75</f>
        <v>800</v>
      </c>
      <c r="N75" s="20">
        <f>M75*1.21</f>
        <v>968</v>
      </c>
    </row>
    <row r="76" spans="1:14" s="54" customFormat="1" ht="25.5" x14ac:dyDescent="0.25">
      <c r="A76" s="72" t="s">
        <v>89</v>
      </c>
      <c r="B76" s="63" t="s">
        <v>131</v>
      </c>
      <c r="C76" s="18" t="s">
        <v>25</v>
      </c>
      <c r="D76" s="18">
        <v>10</v>
      </c>
      <c r="E76" s="3" t="s">
        <v>132</v>
      </c>
      <c r="F76" s="19"/>
      <c r="G76" s="19"/>
      <c r="H76" s="20"/>
      <c r="I76" s="20"/>
      <c r="J76" s="21"/>
      <c r="K76" s="22"/>
      <c r="L76" s="22"/>
      <c r="M76" s="20"/>
      <c r="N76" s="20"/>
    </row>
    <row r="77" spans="1:14" s="54" customFormat="1" x14ac:dyDescent="0.25">
      <c r="A77" s="72" t="s">
        <v>92</v>
      </c>
      <c r="B77" s="112" t="s">
        <v>133</v>
      </c>
      <c r="C77" s="112"/>
      <c r="D77" s="112"/>
      <c r="E77" s="112"/>
      <c r="F77" s="112"/>
      <c r="G77" s="112"/>
      <c r="H77" s="112"/>
      <c r="I77" s="112"/>
      <c r="J77" s="112"/>
      <c r="K77" s="112"/>
      <c r="L77" s="112"/>
      <c r="M77" s="69"/>
      <c r="N77" s="20"/>
    </row>
    <row r="78" spans="1:14" s="54" customFormat="1" ht="63.75" x14ac:dyDescent="0.25">
      <c r="A78" s="16" t="s">
        <v>337</v>
      </c>
      <c r="B78" s="17" t="s">
        <v>134</v>
      </c>
      <c r="C78" s="18" t="s">
        <v>19</v>
      </c>
      <c r="D78" s="18">
        <v>72</v>
      </c>
      <c r="E78" s="3" t="s">
        <v>135</v>
      </c>
      <c r="F78" s="18" t="s">
        <v>401</v>
      </c>
      <c r="G78" s="19" t="s">
        <v>402</v>
      </c>
      <c r="H78" s="20">
        <v>34</v>
      </c>
      <c r="I78" s="20">
        <f t="shared" ref="I78:I89" si="1">H78*1.21</f>
        <v>41.14</v>
      </c>
      <c r="J78" s="21">
        <v>21</v>
      </c>
      <c r="K78" s="22">
        <v>3.4</v>
      </c>
      <c r="L78" s="22">
        <f t="shared" ref="L78:L89" si="2">K78*1.21</f>
        <v>4.1139999999999999</v>
      </c>
      <c r="M78" s="20">
        <f t="shared" ref="M78:M89" si="3">D78*K78</f>
        <v>244.8</v>
      </c>
      <c r="N78" s="20">
        <f t="shared" ref="N78:N89" si="4">M78*1.21</f>
        <v>296.20999999999998</v>
      </c>
    </row>
    <row r="79" spans="1:14" s="54" customFormat="1" ht="25.5" x14ac:dyDescent="0.25">
      <c r="A79" s="16" t="s">
        <v>338</v>
      </c>
      <c r="B79" s="17" t="s">
        <v>140</v>
      </c>
      <c r="C79" s="18" t="s">
        <v>19</v>
      </c>
      <c r="D79" s="18">
        <v>1600</v>
      </c>
      <c r="E79" s="3" t="s">
        <v>237</v>
      </c>
      <c r="F79" s="18" t="s">
        <v>403</v>
      </c>
      <c r="G79" s="19" t="s">
        <v>404</v>
      </c>
      <c r="H79" s="20">
        <v>4</v>
      </c>
      <c r="I79" s="20">
        <f t="shared" si="1"/>
        <v>4.84</v>
      </c>
      <c r="J79" s="21">
        <v>21</v>
      </c>
      <c r="K79" s="22">
        <v>0.08</v>
      </c>
      <c r="L79" s="22">
        <f t="shared" si="2"/>
        <v>9.6799999999999997E-2</v>
      </c>
      <c r="M79" s="20">
        <f t="shared" si="3"/>
        <v>128</v>
      </c>
      <c r="N79" s="20">
        <f t="shared" si="4"/>
        <v>154.88</v>
      </c>
    </row>
    <row r="80" spans="1:14" s="54" customFormat="1" ht="36" x14ac:dyDescent="0.25">
      <c r="A80" s="16" t="s">
        <v>339</v>
      </c>
      <c r="B80" s="17" t="s">
        <v>136</v>
      </c>
      <c r="C80" s="18" t="s">
        <v>19</v>
      </c>
      <c r="D80" s="18">
        <v>2000</v>
      </c>
      <c r="E80" s="3" t="s">
        <v>235</v>
      </c>
      <c r="F80" s="18" t="s">
        <v>405</v>
      </c>
      <c r="G80" s="19" t="s">
        <v>404</v>
      </c>
      <c r="H80" s="20">
        <v>16.739999999999998</v>
      </c>
      <c r="I80" s="20">
        <f t="shared" si="1"/>
        <v>20.260000000000002</v>
      </c>
      <c r="J80" s="21">
        <v>21</v>
      </c>
      <c r="K80" s="22">
        <v>0.33479999999999999</v>
      </c>
      <c r="L80" s="22">
        <f t="shared" si="2"/>
        <v>0.40510000000000002</v>
      </c>
      <c r="M80" s="20">
        <f t="shared" si="3"/>
        <v>669.6</v>
      </c>
      <c r="N80" s="20">
        <f t="shared" si="4"/>
        <v>810.22</v>
      </c>
    </row>
    <row r="81" spans="1:14" s="54" customFormat="1" ht="96" x14ac:dyDescent="0.25">
      <c r="A81" s="16" t="s">
        <v>340</v>
      </c>
      <c r="B81" s="17" t="s">
        <v>137</v>
      </c>
      <c r="C81" s="18" t="s">
        <v>25</v>
      </c>
      <c r="D81" s="18">
        <v>3</v>
      </c>
      <c r="E81" s="3" t="s">
        <v>236</v>
      </c>
      <c r="F81" s="18" t="s">
        <v>406</v>
      </c>
      <c r="G81" s="18" t="s">
        <v>407</v>
      </c>
      <c r="H81" s="20">
        <v>108</v>
      </c>
      <c r="I81" s="20">
        <f t="shared" si="1"/>
        <v>130.68</v>
      </c>
      <c r="J81" s="21">
        <v>21</v>
      </c>
      <c r="K81" s="22">
        <v>108</v>
      </c>
      <c r="L81" s="22">
        <f t="shared" si="2"/>
        <v>130.68</v>
      </c>
      <c r="M81" s="20">
        <f t="shared" si="3"/>
        <v>324</v>
      </c>
      <c r="N81" s="20">
        <f t="shared" si="4"/>
        <v>392.04</v>
      </c>
    </row>
    <row r="82" spans="1:14" s="54" customFormat="1" ht="72" x14ac:dyDescent="0.25">
      <c r="A82" s="16" t="s">
        <v>341</v>
      </c>
      <c r="B82" s="17" t="s">
        <v>138</v>
      </c>
      <c r="C82" s="18" t="s">
        <v>19</v>
      </c>
      <c r="D82" s="18">
        <v>60</v>
      </c>
      <c r="E82" s="3" t="s">
        <v>139</v>
      </c>
      <c r="F82" s="18" t="s">
        <v>408</v>
      </c>
      <c r="G82" s="19" t="s">
        <v>377</v>
      </c>
      <c r="H82" s="20">
        <v>4.5</v>
      </c>
      <c r="I82" s="20">
        <f t="shared" si="1"/>
        <v>5.45</v>
      </c>
      <c r="J82" s="21">
        <v>21</v>
      </c>
      <c r="K82" s="22">
        <v>4.5</v>
      </c>
      <c r="L82" s="22">
        <f t="shared" si="2"/>
        <v>5.4450000000000003</v>
      </c>
      <c r="M82" s="20">
        <f t="shared" si="3"/>
        <v>270</v>
      </c>
      <c r="N82" s="20">
        <f t="shared" si="4"/>
        <v>326.7</v>
      </c>
    </row>
    <row r="83" spans="1:14" s="54" customFormat="1" ht="36" x14ac:dyDescent="0.25">
      <c r="A83" s="16" t="s">
        <v>342</v>
      </c>
      <c r="B83" s="17" t="s">
        <v>140</v>
      </c>
      <c r="C83" s="18" t="s">
        <v>19</v>
      </c>
      <c r="D83" s="18">
        <v>1700</v>
      </c>
      <c r="E83" s="3" t="s">
        <v>141</v>
      </c>
      <c r="F83" s="18" t="s">
        <v>409</v>
      </c>
      <c r="G83" s="19" t="s">
        <v>410</v>
      </c>
      <c r="H83" s="20">
        <v>27</v>
      </c>
      <c r="I83" s="20">
        <f t="shared" si="1"/>
        <v>32.67</v>
      </c>
      <c r="J83" s="21">
        <v>21</v>
      </c>
      <c r="K83" s="22">
        <v>0.18</v>
      </c>
      <c r="L83" s="22">
        <f t="shared" si="2"/>
        <v>0.21779999999999999</v>
      </c>
      <c r="M83" s="20">
        <f t="shared" si="3"/>
        <v>306</v>
      </c>
      <c r="N83" s="20">
        <f t="shared" si="4"/>
        <v>370.26</v>
      </c>
    </row>
    <row r="84" spans="1:14" s="54" customFormat="1" ht="25.5" x14ac:dyDescent="0.25">
      <c r="A84" s="16" t="s">
        <v>343</v>
      </c>
      <c r="B84" s="17" t="s">
        <v>142</v>
      </c>
      <c r="C84" s="18" t="s">
        <v>11</v>
      </c>
      <c r="D84" s="18">
        <v>540</v>
      </c>
      <c r="E84" s="3" t="s">
        <v>143</v>
      </c>
      <c r="F84" s="18" t="s">
        <v>412</v>
      </c>
      <c r="G84" s="19" t="s">
        <v>411</v>
      </c>
      <c r="H84" s="20">
        <v>10</v>
      </c>
      <c r="I84" s="20">
        <f t="shared" si="1"/>
        <v>12.1</v>
      </c>
      <c r="J84" s="21">
        <v>21</v>
      </c>
      <c r="K84" s="22">
        <v>0.22220000000000001</v>
      </c>
      <c r="L84" s="22">
        <f t="shared" si="2"/>
        <v>0.26889999999999997</v>
      </c>
      <c r="M84" s="20">
        <f t="shared" si="3"/>
        <v>119.99</v>
      </c>
      <c r="N84" s="20">
        <f t="shared" si="4"/>
        <v>145.19</v>
      </c>
    </row>
    <row r="85" spans="1:14" s="54" customFormat="1" ht="38.25" x14ac:dyDescent="0.25">
      <c r="A85" s="16" t="s">
        <v>344</v>
      </c>
      <c r="B85" s="17" t="s">
        <v>144</v>
      </c>
      <c r="C85" s="18" t="s">
        <v>19</v>
      </c>
      <c r="D85" s="18">
        <v>60</v>
      </c>
      <c r="E85" s="3" t="s">
        <v>145</v>
      </c>
      <c r="F85" s="18" t="s">
        <v>415</v>
      </c>
      <c r="G85" s="19" t="s">
        <v>377</v>
      </c>
      <c r="H85" s="20">
        <v>0.25</v>
      </c>
      <c r="I85" s="20">
        <f t="shared" si="1"/>
        <v>0.3</v>
      </c>
      <c r="J85" s="21">
        <v>21</v>
      </c>
      <c r="K85" s="22">
        <v>0.25</v>
      </c>
      <c r="L85" s="22">
        <f t="shared" si="2"/>
        <v>0.30249999999999999</v>
      </c>
      <c r="M85" s="20">
        <f t="shared" si="3"/>
        <v>15</v>
      </c>
      <c r="N85" s="20">
        <f t="shared" si="4"/>
        <v>18.149999999999999</v>
      </c>
    </row>
    <row r="86" spans="1:14" s="54" customFormat="1" ht="38.25" x14ac:dyDescent="0.25">
      <c r="A86" s="16" t="s">
        <v>345</v>
      </c>
      <c r="B86" s="17" t="s">
        <v>146</v>
      </c>
      <c r="C86" s="18" t="s">
        <v>19</v>
      </c>
      <c r="D86" s="18">
        <v>100</v>
      </c>
      <c r="E86" s="3" t="s">
        <v>147</v>
      </c>
      <c r="F86" s="18" t="s">
        <v>416</v>
      </c>
      <c r="G86" s="18" t="s">
        <v>377</v>
      </c>
      <c r="H86" s="20">
        <v>1.4</v>
      </c>
      <c r="I86" s="20">
        <f t="shared" si="1"/>
        <v>1.69</v>
      </c>
      <c r="J86" s="21">
        <v>21</v>
      </c>
      <c r="K86" s="22">
        <v>1.4</v>
      </c>
      <c r="L86" s="22">
        <f t="shared" si="2"/>
        <v>1.694</v>
      </c>
      <c r="M86" s="20">
        <f t="shared" si="3"/>
        <v>140</v>
      </c>
      <c r="N86" s="20">
        <f t="shared" si="4"/>
        <v>169.4</v>
      </c>
    </row>
    <row r="87" spans="1:14" s="54" customFormat="1" ht="38.25" x14ac:dyDescent="0.25">
      <c r="A87" s="16" t="s">
        <v>346</v>
      </c>
      <c r="B87" s="17" t="s">
        <v>148</v>
      </c>
      <c r="C87" s="18" t="s">
        <v>19</v>
      </c>
      <c r="D87" s="18">
        <v>100</v>
      </c>
      <c r="E87" s="3" t="s">
        <v>147</v>
      </c>
      <c r="F87" s="18" t="s">
        <v>416</v>
      </c>
      <c r="G87" s="18" t="s">
        <v>377</v>
      </c>
      <c r="H87" s="20">
        <v>1.4</v>
      </c>
      <c r="I87" s="20">
        <f t="shared" si="1"/>
        <v>1.69</v>
      </c>
      <c r="J87" s="21">
        <v>21</v>
      </c>
      <c r="K87" s="22">
        <v>1.4</v>
      </c>
      <c r="L87" s="22">
        <f t="shared" si="2"/>
        <v>1.694</v>
      </c>
      <c r="M87" s="20">
        <f t="shared" si="3"/>
        <v>140</v>
      </c>
      <c r="N87" s="20">
        <f t="shared" si="4"/>
        <v>169.4</v>
      </c>
    </row>
    <row r="88" spans="1:14" s="54" customFormat="1" ht="60" x14ac:dyDescent="0.25">
      <c r="A88" s="75" t="s">
        <v>347</v>
      </c>
      <c r="B88" s="17" t="s">
        <v>149</v>
      </c>
      <c r="C88" s="18" t="s">
        <v>25</v>
      </c>
      <c r="D88" s="18">
        <v>20</v>
      </c>
      <c r="E88" s="3" t="s">
        <v>150</v>
      </c>
      <c r="F88" s="18" t="s">
        <v>413</v>
      </c>
      <c r="G88" s="18" t="s">
        <v>414</v>
      </c>
      <c r="H88" s="20">
        <v>31.25</v>
      </c>
      <c r="I88" s="20">
        <f t="shared" si="1"/>
        <v>37.81</v>
      </c>
      <c r="J88" s="21">
        <v>21</v>
      </c>
      <c r="K88" s="22">
        <v>31.25</v>
      </c>
      <c r="L88" s="22">
        <f t="shared" si="2"/>
        <v>37.8125</v>
      </c>
      <c r="M88" s="20">
        <f t="shared" si="3"/>
        <v>625</v>
      </c>
      <c r="N88" s="20">
        <f t="shared" si="4"/>
        <v>756.25</v>
      </c>
    </row>
    <row r="89" spans="1:14" s="54" customFormat="1" ht="38.25" x14ac:dyDescent="0.25">
      <c r="A89" s="16" t="s">
        <v>348</v>
      </c>
      <c r="B89" s="17" t="s">
        <v>151</v>
      </c>
      <c r="C89" s="18" t="s">
        <v>19</v>
      </c>
      <c r="D89" s="18">
        <v>100</v>
      </c>
      <c r="E89" s="3" t="s">
        <v>152</v>
      </c>
      <c r="F89" s="18" t="s">
        <v>417</v>
      </c>
      <c r="G89" s="18" t="s">
        <v>377</v>
      </c>
      <c r="H89" s="20">
        <v>2</v>
      </c>
      <c r="I89" s="20">
        <f t="shared" si="1"/>
        <v>2.42</v>
      </c>
      <c r="J89" s="21">
        <v>21</v>
      </c>
      <c r="K89" s="22">
        <v>2</v>
      </c>
      <c r="L89" s="22">
        <f t="shared" si="2"/>
        <v>2.42</v>
      </c>
      <c r="M89" s="20">
        <f t="shared" si="3"/>
        <v>200</v>
      </c>
      <c r="N89" s="20">
        <f t="shared" si="4"/>
        <v>242</v>
      </c>
    </row>
    <row r="90" spans="1:14" s="54" customFormat="1" x14ac:dyDescent="0.25">
      <c r="A90" s="116" t="s">
        <v>349</v>
      </c>
      <c r="B90" s="116"/>
      <c r="C90" s="116"/>
      <c r="D90" s="116"/>
      <c r="E90" s="116"/>
      <c r="F90" s="116"/>
      <c r="G90" s="116"/>
      <c r="H90" s="116"/>
      <c r="I90" s="116"/>
      <c r="J90" s="116"/>
      <c r="K90" s="116"/>
      <c r="L90" s="116"/>
      <c r="M90" s="74">
        <f>SUM(M78:M89)</f>
        <v>3182.39</v>
      </c>
      <c r="N90" s="74">
        <f>SUM(N78:N89)</f>
        <v>3850.7</v>
      </c>
    </row>
    <row r="91" spans="1:14" s="54" customFormat="1" x14ac:dyDescent="0.25">
      <c r="A91" s="62" t="s">
        <v>96</v>
      </c>
      <c r="B91" s="112" t="s">
        <v>153</v>
      </c>
      <c r="C91" s="112"/>
      <c r="D91" s="112"/>
      <c r="E91" s="112"/>
      <c r="F91" s="112"/>
      <c r="G91" s="112"/>
      <c r="H91" s="112"/>
      <c r="I91" s="112"/>
      <c r="J91" s="112"/>
      <c r="K91" s="112"/>
      <c r="L91" s="112"/>
      <c r="M91" s="69"/>
      <c r="N91" s="20"/>
    </row>
    <row r="92" spans="1:14" s="54" customFormat="1" ht="78.95" customHeight="1" x14ac:dyDescent="0.25">
      <c r="A92" s="75" t="s">
        <v>306</v>
      </c>
      <c r="B92" s="17" t="s">
        <v>154</v>
      </c>
      <c r="C92" s="18" t="s">
        <v>19</v>
      </c>
      <c r="D92" s="18">
        <v>360</v>
      </c>
      <c r="E92" s="3" t="s">
        <v>155</v>
      </c>
      <c r="F92" s="19" t="s">
        <v>5</v>
      </c>
      <c r="G92" s="19" t="s">
        <v>5</v>
      </c>
      <c r="H92" s="20" t="s">
        <v>5</v>
      </c>
      <c r="I92" s="20" t="s">
        <v>5</v>
      </c>
      <c r="J92" s="21" t="s">
        <v>5</v>
      </c>
      <c r="K92" s="22" t="s">
        <v>5</v>
      </c>
      <c r="L92" s="22" t="s">
        <v>5</v>
      </c>
      <c r="M92" s="20"/>
      <c r="N92" s="20"/>
    </row>
    <row r="93" spans="1:14" s="54" customFormat="1" ht="72" x14ac:dyDescent="0.25">
      <c r="A93" s="16" t="s">
        <v>307</v>
      </c>
      <c r="B93" s="17" t="s">
        <v>156</v>
      </c>
      <c r="C93" s="18" t="s">
        <v>26</v>
      </c>
      <c r="D93" s="18">
        <v>12</v>
      </c>
      <c r="E93" s="3" t="s">
        <v>157</v>
      </c>
      <c r="F93" s="19" t="s">
        <v>5</v>
      </c>
      <c r="G93" s="19" t="s">
        <v>5</v>
      </c>
      <c r="H93" s="20" t="s">
        <v>5</v>
      </c>
      <c r="I93" s="20" t="s">
        <v>5</v>
      </c>
      <c r="J93" s="21" t="s">
        <v>5</v>
      </c>
      <c r="K93" s="22" t="s">
        <v>5</v>
      </c>
      <c r="L93" s="22" t="s">
        <v>5</v>
      </c>
      <c r="M93" s="20"/>
      <c r="N93" s="20"/>
    </row>
    <row r="94" spans="1:14" s="54" customFormat="1" x14ac:dyDescent="0.25">
      <c r="A94" s="16" t="s">
        <v>308</v>
      </c>
      <c r="B94" s="17" t="s">
        <v>158</v>
      </c>
      <c r="C94" s="18" t="s">
        <v>19</v>
      </c>
      <c r="D94" s="18">
        <v>400</v>
      </c>
      <c r="E94" s="3" t="s">
        <v>159</v>
      </c>
      <c r="F94" s="19" t="s">
        <v>5</v>
      </c>
      <c r="G94" s="19" t="s">
        <v>5</v>
      </c>
      <c r="H94" s="20" t="s">
        <v>5</v>
      </c>
      <c r="I94" s="20" t="s">
        <v>5</v>
      </c>
      <c r="J94" s="21" t="s">
        <v>5</v>
      </c>
      <c r="K94" s="22" t="s">
        <v>5</v>
      </c>
      <c r="L94" s="22" t="s">
        <v>5</v>
      </c>
      <c r="M94" s="20"/>
      <c r="N94" s="20"/>
    </row>
    <row r="95" spans="1:14" s="54" customFormat="1" x14ac:dyDescent="0.25">
      <c r="A95" s="16" t="s">
        <v>309</v>
      </c>
      <c r="B95" s="17" t="s">
        <v>284</v>
      </c>
      <c r="C95" s="18" t="s">
        <v>19</v>
      </c>
      <c r="D95" s="18">
        <v>50</v>
      </c>
      <c r="E95" s="3" t="s">
        <v>283</v>
      </c>
      <c r="F95" s="19"/>
      <c r="G95" s="19"/>
      <c r="H95" s="20"/>
      <c r="I95" s="20"/>
      <c r="J95" s="21"/>
      <c r="K95" s="22"/>
      <c r="L95" s="22"/>
      <c r="M95" s="20"/>
      <c r="N95" s="20"/>
    </row>
    <row r="96" spans="1:14" s="54" customFormat="1" x14ac:dyDescent="0.25">
      <c r="A96" s="116" t="s">
        <v>310</v>
      </c>
      <c r="B96" s="116"/>
      <c r="C96" s="116"/>
      <c r="D96" s="116"/>
      <c r="E96" s="116"/>
      <c r="F96" s="116"/>
      <c r="G96" s="116"/>
      <c r="H96" s="116"/>
      <c r="I96" s="116"/>
      <c r="J96" s="116"/>
      <c r="K96" s="116"/>
      <c r="L96" s="22"/>
      <c r="M96" s="20"/>
      <c r="N96" s="20"/>
    </row>
    <row r="97" spans="1:14" s="54" customFormat="1" ht="38.25" x14ac:dyDescent="0.25">
      <c r="A97" s="72" t="s">
        <v>97</v>
      </c>
      <c r="B97" s="63" t="s">
        <v>160</v>
      </c>
      <c r="C97" s="18" t="s">
        <v>19</v>
      </c>
      <c r="D97" s="18">
        <v>100</v>
      </c>
      <c r="E97" s="3" t="s">
        <v>161</v>
      </c>
      <c r="F97" s="18" t="s">
        <v>418</v>
      </c>
      <c r="G97" s="19" t="s">
        <v>377</v>
      </c>
      <c r="H97" s="20">
        <v>0.34</v>
      </c>
      <c r="I97" s="20">
        <f>H97*1.21</f>
        <v>0.41</v>
      </c>
      <c r="J97" s="21">
        <v>21</v>
      </c>
      <c r="K97" s="22">
        <v>0.34</v>
      </c>
      <c r="L97" s="22">
        <f>K97*1.21</f>
        <v>0.41139999999999999</v>
      </c>
      <c r="M97" s="20">
        <f>D97*K97</f>
        <v>34</v>
      </c>
      <c r="N97" s="20">
        <f>M97*1.21</f>
        <v>41.14</v>
      </c>
    </row>
    <row r="98" spans="1:14" s="54" customFormat="1" ht="120.95" customHeight="1" x14ac:dyDescent="0.25">
      <c r="A98" s="72" t="s">
        <v>252</v>
      </c>
      <c r="B98" s="63" t="s">
        <v>368</v>
      </c>
      <c r="C98" s="18" t="s">
        <v>25</v>
      </c>
      <c r="D98" s="18">
        <v>12</v>
      </c>
      <c r="E98" s="3" t="s">
        <v>294</v>
      </c>
      <c r="F98" s="62"/>
      <c r="G98" s="19"/>
      <c r="H98" s="20"/>
      <c r="I98" s="20"/>
      <c r="J98" s="21"/>
      <c r="K98" s="22"/>
      <c r="L98" s="23"/>
      <c r="M98" s="24"/>
      <c r="N98" s="20"/>
    </row>
    <row r="99" spans="1:14" s="54" customFormat="1" ht="38.25" x14ac:dyDescent="0.25">
      <c r="A99" s="72" t="s">
        <v>253</v>
      </c>
      <c r="B99" s="63" t="s">
        <v>162</v>
      </c>
      <c r="C99" s="18" t="s">
        <v>19</v>
      </c>
      <c r="D99" s="18">
        <v>200</v>
      </c>
      <c r="E99" s="3" t="s">
        <v>163</v>
      </c>
      <c r="F99" s="18" t="s">
        <v>419</v>
      </c>
      <c r="G99" s="19" t="s">
        <v>404</v>
      </c>
      <c r="H99" s="20">
        <v>8</v>
      </c>
      <c r="I99" s="20">
        <f t="shared" ref="I99:I104" si="5">H99*1.21</f>
        <v>9.68</v>
      </c>
      <c r="J99" s="21">
        <v>21</v>
      </c>
      <c r="K99" s="22">
        <v>0.16</v>
      </c>
      <c r="L99" s="22">
        <f t="shared" ref="L99:L104" si="6">K99*1.21</f>
        <v>0.19359999999999999</v>
      </c>
      <c r="M99" s="20">
        <f t="shared" ref="M99:M104" si="7">D99*K99</f>
        <v>32</v>
      </c>
      <c r="N99" s="20">
        <f t="shared" ref="N99:N104" si="8">M99*1.21</f>
        <v>38.72</v>
      </c>
    </row>
    <row r="100" spans="1:14" s="54" customFormat="1" ht="51" x14ac:dyDescent="0.25">
      <c r="A100" s="72" t="s">
        <v>254</v>
      </c>
      <c r="B100" s="63" t="s">
        <v>213</v>
      </c>
      <c r="C100" s="18" t="s">
        <v>19</v>
      </c>
      <c r="D100" s="18">
        <v>5</v>
      </c>
      <c r="E100" s="3" t="s">
        <v>214</v>
      </c>
      <c r="F100" s="18" t="s">
        <v>435</v>
      </c>
      <c r="G100" s="19" t="s">
        <v>377</v>
      </c>
      <c r="H100" s="20">
        <v>60</v>
      </c>
      <c r="I100" s="20">
        <f t="shared" si="5"/>
        <v>72.599999999999994</v>
      </c>
      <c r="J100" s="21">
        <v>21</v>
      </c>
      <c r="K100" s="22">
        <v>60</v>
      </c>
      <c r="L100" s="22">
        <f t="shared" si="6"/>
        <v>72.599999999999994</v>
      </c>
      <c r="M100" s="20">
        <f t="shared" si="7"/>
        <v>300</v>
      </c>
      <c r="N100" s="20">
        <f t="shared" si="8"/>
        <v>363</v>
      </c>
    </row>
    <row r="101" spans="1:14" s="54" customFormat="1" ht="38.25" x14ac:dyDescent="0.25">
      <c r="A101" s="72" t="s">
        <v>255</v>
      </c>
      <c r="B101" s="63" t="s">
        <v>164</v>
      </c>
      <c r="C101" s="18" t="s">
        <v>19</v>
      </c>
      <c r="D101" s="18">
        <v>40</v>
      </c>
      <c r="E101" s="3" t="s">
        <v>165</v>
      </c>
      <c r="F101" s="18" t="s">
        <v>436</v>
      </c>
      <c r="G101" s="19" t="s">
        <v>377</v>
      </c>
      <c r="H101" s="20">
        <v>1</v>
      </c>
      <c r="I101" s="20">
        <f t="shared" si="5"/>
        <v>1.21</v>
      </c>
      <c r="J101" s="21">
        <v>21</v>
      </c>
      <c r="K101" s="22">
        <v>1</v>
      </c>
      <c r="L101" s="22">
        <f t="shared" si="6"/>
        <v>1.21</v>
      </c>
      <c r="M101" s="20">
        <f t="shared" si="7"/>
        <v>40</v>
      </c>
      <c r="N101" s="20">
        <f t="shared" si="8"/>
        <v>48.4</v>
      </c>
    </row>
    <row r="102" spans="1:14" s="54" customFormat="1" ht="60" x14ac:dyDescent="0.25">
      <c r="A102" s="72" t="s">
        <v>256</v>
      </c>
      <c r="B102" s="63" t="s">
        <v>166</v>
      </c>
      <c r="C102" s="18" t="s">
        <v>19</v>
      </c>
      <c r="D102" s="18">
        <v>4</v>
      </c>
      <c r="E102" s="3" t="s">
        <v>167</v>
      </c>
      <c r="F102" s="18" t="s">
        <v>420</v>
      </c>
      <c r="G102" s="19" t="s">
        <v>377</v>
      </c>
      <c r="H102" s="20">
        <v>10</v>
      </c>
      <c r="I102" s="20">
        <f t="shared" si="5"/>
        <v>12.1</v>
      </c>
      <c r="J102" s="21">
        <v>21</v>
      </c>
      <c r="K102" s="22">
        <v>10</v>
      </c>
      <c r="L102" s="22">
        <f t="shared" si="6"/>
        <v>12.1</v>
      </c>
      <c r="M102" s="20">
        <f t="shared" si="7"/>
        <v>40</v>
      </c>
      <c r="N102" s="20">
        <f t="shared" si="8"/>
        <v>48.4</v>
      </c>
    </row>
    <row r="103" spans="1:14" s="54" customFormat="1" ht="60" x14ac:dyDescent="0.25">
      <c r="A103" s="72" t="s">
        <v>257</v>
      </c>
      <c r="B103" s="63" t="s">
        <v>168</v>
      </c>
      <c r="C103" s="18" t="s">
        <v>19</v>
      </c>
      <c r="D103" s="18">
        <v>15</v>
      </c>
      <c r="E103" s="3" t="s">
        <v>229</v>
      </c>
      <c r="F103" s="18" t="s">
        <v>421</v>
      </c>
      <c r="G103" s="19" t="s">
        <v>377</v>
      </c>
      <c r="H103" s="20">
        <v>16</v>
      </c>
      <c r="I103" s="20">
        <f t="shared" si="5"/>
        <v>19.36</v>
      </c>
      <c r="J103" s="21">
        <v>21</v>
      </c>
      <c r="K103" s="22">
        <v>16</v>
      </c>
      <c r="L103" s="22">
        <f t="shared" si="6"/>
        <v>19.36</v>
      </c>
      <c r="M103" s="20">
        <f t="shared" si="7"/>
        <v>240</v>
      </c>
      <c r="N103" s="20">
        <f t="shared" si="8"/>
        <v>290.39999999999998</v>
      </c>
    </row>
    <row r="104" spans="1:14" s="54" customFormat="1" ht="38.25" x14ac:dyDescent="0.25">
      <c r="A104" s="72" t="s">
        <v>258</v>
      </c>
      <c r="B104" s="63" t="s">
        <v>169</v>
      </c>
      <c r="C104" s="18" t="s">
        <v>19</v>
      </c>
      <c r="D104" s="18">
        <v>200</v>
      </c>
      <c r="E104" s="3" t="s">
        <v>170</v>
      </c>
      <c r="F104" s="18" t="s">
        <v>422</v>
      </c>
      <c r="G104" s="19" t="s">
        <v>377</v>
      </c>
      <c r="H104" s="20">
        <v>2</v>
      </c>
      <c r="I104" s="20">
        <f t="shared" si="5"/>
        <v>2.42</v>
      </c>
      <c r="J104" s="21">
        <v>21</v>
      </c>
      <c r="K104" s="22">
        <v>2</v>
      </c>
      <c r="L104" s="22">
        <f t="shared" si="6"/>
        <v>2.42</v>
      </c>
      <c r="M104" s="20">
        <f t="shared" si="7"/>
        <v>400</v>
      </c>
      <c r="N104" s="20">
        <f t="shared" si="8"/>
        <v>484</v>
      </c>
    </row>
    <row r="105" spans="1:14" s="54" customFormat="1" x14ac:dyDescent="0.25">
      <c r="A105" s="72" t="s">
        <v>259</v>
      </c>
      <c r="B105" s="112" t="s">
        <v>171</v>
      </c>
      <c r="C105" s="112"/>
      <c r="D105" s="112"/>
      <c r="E105" s="112"/>
      <c r="F105" s="112"/>
      <c r="G105" s="112"/>
      <c r="H105" s="112"/>
      <c r="I105" s="112"/>
      <c r="J105" s="112"/>
      <c r="K105" s="112"/>
      <c r="L105" s="112"/>
      <c r="M105" s="69"/>
      <c r="N105" s="20"/>
    </row>
    <row r="106" spans="1:14" s="54" customFormat="1" ht="36" x14ac:dyDescent="0.25">
      <c r="A106" s="16" t="s">
        <v>350</v>
      </c>
      <c r="B106" s="17" t="s">
        <v>172</v>
      </c>
      <c r="C106" s="18" t="s">
        <v>19</v>
      </c>
      <c r="D106" s="18">
        <v>150</v>
      </c>
      <c r="E106" s="3" t="s">
        <v>173</v>
      </c>
      <c r="F106" s="18"/>
      <c r="G106" s="19"/>
      <c r="H106" s="20"/>
      <c r="I106" s="20"/>
      <c r="J106" s="21"/>
      <c r="K106" s="22"/>
      <c r="L106" s="22"/>
      <c r="M106" s="20"/>
      <c r="N106" s="20"/>
    </row>
    <row r="107" spans="1:14" s="54" customFormat="1" ht="36" x14ac:dyDescent="0.25">
      <c r="A107" s="16" t="s">
        <v>351</v>
      </c>
      <c r="B107" s="17" t="s">
        <v>174</v>
      </c>
      <c r="C107" s="18" t="s">
        <v>19</v>
      </c>
      <c r="D107" s="18">
        <v>10</v>
      </c>
      <c r="E107" s="3" t="s">
        <v>175</v>
      </c>
      <c r="F107" s="18"/>
      <c r="G107" s="19"/>
      <c r="H107" s="20"/>
      <c r="I107" s="20"/>
      <c r="J107" s="21"/>
      <c r="K107" s="22"/>
      <c r="L107" s="23"/>
      <c r="M107" s="24"/>
      <c r="N107" s="20"/>
    </row>
    <row r="108" spans="1:14" s="54" customFormat="1" x14ac:dyDescent="0.25">
      <c r="A108" s="116" t="s">
        <v>352</v>
      </c>
      <c r="B108" s="116"/>
      <c r="C108" s="116"/>
      <c r="D108" s="116"/>
      <c r="E108" s="116"/>
      <c r="F108" s="116"/>
      <c r="G108" s="116"/>
      <c r="H108" s="116"/>
      <c r="I108" s="116"/>
      <c r="J108" s="116"/>
      <c r="K108" s="116"/>
      <c r="L108" s="116"/>
      <c r="M108" s="20"/>
      <c r="N108" s="20"/>
    </row>
    <row r="109" spans="1:14" s="54" customFormat="1" ht="120.6" customHeight="1" x14ac:dyDescent="0.25">
      <c r="A109" s="72" t="s">
        <v>260</v>
      </c>
      <c r="B109" s="63" t="s">
        <v>176</v>
      </c>
      <c r="C109" s="18" t="s">
        <v>19</v>
      </c>
      <c r="D109" s="18">
        <v>2000</v>
      </c>
      <c r="E109" s="3" t="s">
        <v>177</v>
      </c>
      <c r="F109" s="18" t="s">
        <v>423</v>
      </c>
      <c r="G109" s="19" t="s">
        <v>377</v>
      </c>
      <c r="H109" s="20">
        <v>1.3</v>
      </c>
      <c r="I109" s="20">
        <f>H109*1.21</f>
        <v>1.57</v>
      </c>
      <c r="J109" s="21">
        <v>21</v>
      </c>
      <c r="K109" s="22">
        <v>1.3</v>
      </c>
      <c r="L109" s="22">
        <f>K109*1.21</f>
        <v>1.573</v>
      </c>
      <c r="M109" s="20">
        <f>D109*K109</f>
        <v>2600</v>
      </c>
      <c r="N109" s="20">
        <f>M109*1.21</f>
        <v>3146</v>
      </c>
    </row>
    <row r="110" spans="1:14" s="54" customFormat="1" x14ac:dyDescent="0.25">
      <c r="A110" s="72" t="s">
        <v>261</v>
      </c>
      <c r="B110" s="63" t="s">
        <v>178</v>
      </c>
      <c r="C110" s="18" t="s">
        <v>11</v>
      </c>
      <c r="D110" s="18">
        <v>30</v>
      </c>
      <c r="E110" s="3" t="s">
        <v>179</v>
      </c>
      <c r="F110" s="18"/>
      <c r="G110" s="19"/>
      <c r="H110" s="20"/>
      <c r="I110" s="20"/>
      <c r="J110" s="21"/>
      <c r="K110" s="22"/>
      <c r="L110" s="22"/>
      <c r="M110" s="20"/>
      <c r="N110" s="20"/>
    </row>
    <row r="111" spans="1:14" s="54" customFormat="1" ht="38.25" x14ac:dyDescent="0.25">
      <c r="A111" s="62" t="s">
        <v>262</v>
      </c>
      <c r="B111" s="63" t="s">
        <v>180</v>
      </c>
      <c r="C111" s="18" t="s">
        <v>11</v>
      </c>
      <c r="D111" s="18">
        <v>200</v>
      </c>
      <c r="E111" s="3" t="s">
        <v>181</v>
      </c>
      <c r="F111" s="18" t="s">
        <v>424</v>
      </c>
      <c r="G111" s="19" t="s">
        <v>425</v>
      </c>
      <c r="H111" s="20">
        <v>18</v>
      </c>
      <c r="I111" s="20">
        <f>H111*1.21</f>
        <v>21.78</v>
      </c>
      <c r="J111" s="21">
        <v>21</v>
      </c>
      <c r="K111" s="22">
        <v>0.75</v>
      </c>
      <c r="L111" s="22">
        <f>K111*1.21</f>
        <v>0.90749999999999997</v>
      </c>
      <c r="M111" s="20">
        <f>D111*K111</f>
        <v>150</v>
      </c>
      <c r="N111" s="20">
        <f>M111*1.21</f>
        <v>181.5</v>
      </c>
    </row>
    <row r="112" spans="1:14" s="54" customFormat="1" ht="14.45" customHeight="1" x14ac:dyDescent="0.25">
      <c r="A112" s="51" t="s">
        <v>263</v>
      </c>
      <c r="B112" s="115" t="s">
        <v>183</v>
      </c>
      <c r="C112" s="115"/>
      <c r="D112" s="115"/>
      <c r="E112" s="115"/>
      <c r="F112" s="115"/>
      <c r="G112" s="115"/>
      <c r="H112" s="115"/>
      <c r="I112" s="115"/>
      <c r="J112" s="115"/>
      <c r="K112" s="115"/>
      <c r="L112" s="115"/>
      <c r="M112" s="76"/>
      <c r="N112" s="30"/>
    </row>
    <row r="113" spans="1:14" s="54" customFormat="1" ht="48" x14ac:dyDescent="0.25">
      <c r="A113" s="77" t="s">
        <v>353</v>
      </c>
      <c r="B113" s="26" t="s">
        <v>184</v>
      </c>
      <c r="C113" s="27" t="s">
        <v>185</v>
      </c>
      <c r="D113" s="27">
        <v>500</v>
      </c>
      <c r="E113" s="1" t="s">
        <v>186</v>
      </c>
      <c r="F113" s="28"/>
      <c r="G113" s="29"/>
      <c r="H113" s="30"/>
      <c r="I113" s="30"/>
      <c r="J113" s="31"/>
      <c r="K113" s="25"/>
      <c r="L113" s="25"/>
      <c r="M113" s="20"/>
      <c r="N113" s="20"/>
    </row>
    <row r="114" spans="1:14" s="54" customFormat="1" ht="84" x14ac:dyDescent="0.25">
      <c r="A114" s="77" t="s">
        <v>354</v>
      </c>
      <c r="B114" s="26" t="s">
        <v>187</v>
      </c>
      <c r="C114" s="27" t="s">
        <v>26</v>
      </c>
      <c r="D114" s="27">
        <v>35</v>
      </c>
      <c r="E114" s="1" t="s">
        <v>271</v>
      </c>
      <c r="F114" s="28"/>
      <c r="G114" s="29"/>
      <c r="H114" s="30"/>
      <c r="I114" s="30"/>
      <c r="J114" s="31"/>
      <c r="K114" s="25"/>
      <c r="L114" s="25"/>
      <c r="M114" s="20"/>
      <c r="N114" s="20"/>
    </row>
    <row r="115" spans="1:14" s="54" customFormat="1" ht="72" x14ac:dyDescent="0.25">
      <c r="A115" s="77" t="s">
        <v>355</v>
      </c>
      <c r="B115" s="26" t="s">
        <v>188</v>
      </c>
      <c r="C115" s="27" t="s">
        <v>26</v>
      </c>
      <c r="D115" s="27">
        <v>10</v>
      </c>
      <c r="E115" s="1" t="s">
        <v>189</v>
      </c>
      <c r="F115" s="27"/>
      <c r="G115" s="29"/>
      <c r="H115" s="30"/>
      <c r="I115" s="30"/>
      <c r="J115" s="31"/>
      <c r="K115" s="25"/>
      <c r="L115" s="25"/>
      <c r="M115" s="20"/>
      <c r="N115" s="20"/>
    </row>
    <row r="116" spans="1:14" s="54" customFormat="1" ht="60" x14ac:dyDescent="0.25">
      <c r="A116" s="77" t="s">
        <v>356</v>
      </c>
      <c r="B116" s="26" t="s">
        <v>190</v>
      </c>
      <c r="C116" s="27" t="s">
        <v>191</v>
      </c>
      <c r="D116" s="27">
        <v>30</v>
      </c>
      <c r="E116" s="1" t="s">
        <v>192</v>
      </c>
      <c r="F116" s="27"/>
      <c r="G116" s="29"/>
      <c r="H116" s="30"/>
      <c r="I116" s="30"/>
      <c r="J116" s="31"/>
      <c r="K116" s="25"/>
      <c r="L116" s="25"/>
      <c r="M116" s="20"/>
      <c r="N116" s="20"/>
    </row>
    <row r="117" spans="1:14" s="54" customFormat="1" ht="60" x14ac:dyDescent="0.25">
      <c r="A117" s="77" t="s">
        <v>357</v>
      </c>
      <c r="B117" s="26" t="s">
        <v>272</v>
      </c>
      <c r="C117" s="27" t="s">
        <v>11</v>
      </c>
      <c r="D117" s="27">
        <v>3000</v>
      </c>
      <c r="E117" s="78" t="s">
        <v>273</v>
      </c>
      <c r="F117" s="27"/>
      <c r="G117" s="29"/>
      <c r="H117" s="30"/>
      <c r="I117" s="30"/>
      <c r="J117" s="31"/>
      <c r="K117" s="25"/>
      <c r="L117" s="25"/>
      <c r="M117" s="20"/>
      <c r="N117" s="20"/>
    </row>
    <row r="118" spans="1:14" s="54" customFormat="1" x14ac:dyDescent="0.25">
      <c r="A118" s="77" t="s">
        <v>358</v>
      </c>
      <c r="B118" s="26" t="s">
        <v>274</v>
      </c>
      <c r="C118" s="27" t="s">
        <v>19</v>
      </c>
      <c r="D118" s="27">
        <v>200</v>
      </c>
      <c r="E118" s="79" t="s">
        <v>275</v>
      </c>
      <c r="F118" s="27"/>
      <c r="G118" s="29"/>
      <c r="H118" s="30"/>
      <c r="I118" s="30"/>
      <c r="J118" s="31"/>
      <c r="K118" s="25"/>
      <c r="L118" s="25"/>
      <c r="M118" s="20"/>
      <c r="N118" s="20"/>
    </row>
    <row r="119" spans="1:14" s="54" customFormat="1" ht="25.5" x14ac:dyDescent="0.25">
      <c r="A119" s="77" t="s">
        <v>359</v>
      </c>
      <c r="B119" s="26" t="s">
        <v>278</v>
      </c>
      <c r="C119" s="27" t="s">
        <v>26</v>
      </c>
      <c r="D119" s="27">
        <v>2</v>
      </c>
      <c r="E119" s="1" t="s">
        <v>193</v>
      </c>
      <c r="F119" s="27"/>
      <c r="G119" s="29"/>
      <c r="H119" s="30"/>
      <c r="I119" s="30"/>
      <c r="J119" s="31"/>
      <c r="K119" s="25"/>
      <c r="L119" s="25"/>
      <c r="M119" s="20"/>
      <c r="N119" s="20"/>
    </row>
    <row r="120" spans="1:14" s="54" customFormat="1" ht="38.25" x14ac:dyDescent="0.25">
      <c r="A120" s="77" t="s">
        <v>360</v>
      </c>
      <c r="B120" s="26" t="s">
        <v>276</v>
      </c>
      <c r="C120" s="27" t="s">
        <v>19</v>
      </c>
      <c r="D120" s="27">
        <v>2</v>
      </c>
      <c r="E120" s="1" t="s">
        <v>277</v>
      </c>
      <c r="F120" s="27"/>
      <c r="G120" s="29"/>
      <c r="H120" s="30"/>
      <c r="I120" s="30"/>
      <c r="J120" s="31"/>
      <c r="K120" s="25"/>
      <c r="L120" s="25"/>
      <c r="M120" s="20"/>
      <c r="N120" s="20"/>
    </row>
    <row r="121" spans="1:14" s="54" customFormat="1" ht="36" x14ac:dyDescent="0.25">
      <c r="A121" s="77" t="s">
        <v>361</v>
      </c>
      <c r="B121" s="26" t="s">
        <v>194</v>
      </c>
      <c r="C121" s="27" t="s">
        <v>182</v>
      </c>
      <c r="D121" s="27">
        <v>2000</v>
      </c>
      <c r="E121" s="1" t="s">
        <v>195</v>
      </c>
      <c r="F121" s="27"/>
      <c r="G121" s="29"/>
      <c r="H121" s="30"/>
      <c r="I121" s="30"/>
      <c r="J121" s="31"/>
      <c r="K121" s="25"/>
      <c r="L121" s="25"/>
      <c r="M121" s="20"/>
      <c r="N121" s="20"/>
    </row>
    <row r="122" spans="1:14" s="54" customFormat="1" ht="45.6" customHeight="1" x14ac:dyDescent="0.25">
      <c r="A122" s="80" t="s">
        <v>362</v>
      </c>
      <c r="B122" s="26" t="s">
        <v>196</v>
      </c>
      <c r="C122" s="27" t="s">
        <v>9</v>
      </c>
      <c r="D122" s="27">
        <v>10000</v>
      </c>
      <c r="E122" s="1" t="s">
        <v>197</v>
      </c>
      <c r="F122" s="27"/>
      <c r="G122" s="29"/>
      <c r="H122" s="30"/>
      <c r="I122" s="30"/>
      <c r="J122" s="31"/>
      <c r="K122" s="25"/>
      <c r="L122" s="25"/>
      <c r="M122" s="20"/>
      <c r="N122" s="20"/>
    </row>
    <row r="123" spans="1:14" s="54" customFormat="1" x14ac:dyDescent="0.25">
      <c r="A123" s="80" t="s">
        <v>363</v>
      </c>
      <c r="B123" s="26" t="s">
        <v>198</v>
      </c>
      <c r="C123" s="27" t="s">
        <v>182</v>
      </c>
      <c r="D123" s="27">
        <v>40</v>
      </c>
      <c r="E123" s="1" t="s">
        <v>199</v>
      </c>
      <c r="F123" s="28"/>
      <c r="G123" s="29"/>
      <c r="H123" s="30"/>
      <c r="I123" s="30"/>
      <c r="J123" s="31"/>
      <c r="K123" s="25"/>
      <c r="L123" s="25"/>
      <c r="M123" s="20"/>
      <c r="N123" s="20"/>
    </row>
    <row r="124" spans="1:14" s="54" customFormat="1" x14ac:dyDescent="0.25">
      <c r="A124" s="77" t="s">
        <v>364</v>
      </c>
      <c r="B124" s="26" t="s">
        <v>200</v>
      </c>
      <c r="C124" s="27" t="s">
        <v>182</v>
      </c>
      <c r="D124" s="27">
        <v>30</v>
      </c>
      <c r="E124" s="1" t="s">
        <v>5</v>
      </c>
      <c r="F124" s="28"/>
      <c r="G124" s="29"/>
      <c r="H124" s="30"/>
      <c r="I124" s="30"/>
      <c r="J124" s="31"/>
      <c r="K124" s="25"/>
      <c r="L124" s="25"/>
      <c r="M124" s="20"/>
      <c r="N124" s="20"/>
    </row>
    <row r="125" spans="1:14" s="54" customFormat="1" ht="14.45" customHeight="1" x14ac:dyDescent="0.25">
      <c r="A125" s="29" t="s">
        <v>5</v>
      </c>
      <c r="B125" s="113" t="s">
        <v>365</v>
      </c>
      <c r="C125" s="113"/>
      <c r="D125" s="113"/>
      <c r="E125" s="113"/>
      <c r="F125" s="113"/>
      <c r="G125" s="113"/>
      <c r="H125" s="113"/>
      <c r="I125" s="113"/>
      <c r="J125" s="113"/>
      <c r="K125" s="113"/>
      <c r="L125" s="113"/>
      <c r="M125" s="30"/>
      <c r="N125" s="30"/>
    </row>
    <row r="126" spans="1:14" s="54" customFormat="1" ht="79.5" customHeight="1" x14ac:dyDescent="0.25">
      <c r="A126" s="51" t="s">
        <v>264</v>
      </c>
      <c r="B126" s="81" t="s">
        <v>299</v>
      </c>
      <c r="C126" s="27" t="s">
        <v>25</v>
      </c>
      <c r="D126" s="27">
        <v>10</v>
      </c>
      <c r="E126" s="82" t="s">
        <v>367</v>
      </c>
      <c r="F126" s="27" t="s">
        <v>426</v>
      </c>
      <c r="G126" s="27" t="s">
        <v>427</v>
      </c>
      <c r="H126" s="83">
        <v>15</v>
      </c>
      <c r="I126" s="83">
        <f>H126*1.21</f>
        <v>18.149999999999999</v>
      </c>
      <c r="J126" s="84">
        <v>21</v>
      </c>
      <c r="K126" s="85">
        <v>15</v>
      </c>
      <c r="L126" s="85">
        <f>K126*1.21</f>
        <v>18.149999999999999</v>
      </c>
      <c r="M126" s="30">
        <f>D126*K126</f>
        <v>150</v>
      </c>
      <c r="N126" s="30">
        <f>M126*1.21</f>
        <v>181.5</v>
      </c>
    </row>
    <row r="127" spans="1:14" s="54" customFormat="1" ht="25.5" x14ac:dyDescent="0.25">
      <c r="A127" s="62" t="s">
        <v>265</v>
      </c>
      <c r="B127" s="63" t="s">
        <v>201</v>
      </c>
      <c r="C127" s="18" t="s">
        <v>19</v>
      </c>
      <c r="D127" s="18">
        <v>3</v>
      </c>
      <c r="E127" s="3" t="s">
        <v>202</v>
      </c>
      <c r="F127" s="18" t="s">
        <v>428</v>
      </c>
      <c r="G127" s="19" t="s">
        <v>429</v>
      </c>
      <c r="H127" s="20">
        <v>17.399999999999999</v>
      </c>
      <c r="I127" s="20">
        <f>H127*1.21</f>
        <v>21.05</v>
      </c>
      <c r="J127" s="21">
        <v>21</v>
      </c>
      <c r="K127" s="22">
        <v>17.399999999999999</v>
      </c>
      <c r="L127" s="22">
        <f>K127*1.21</f>
        <v>21.053999999999998</v>
      </c>
      <c r="M127" s="20">
        <f>D127*K127</f>
        <v>52.2</v>
      </c>
      <c r="N127" s="20">
        <f>M127*1.21</f>
        <v>63.16</v>
      </c>
    </row>
    <row r="128" spans="1:14" s="54" customFormat="1" ht="51" x14ac:dyDescent="0.25">
      <c r="A128" s="62" t="s">
        <v>266</v>
      </c>
      <c r="B128" s="63" t="s">
        <v>203</v>
      </c>
      <c r="C128" s="18" t="s">
        <v>19</v>
      </c>
      <c r="D128" s="18">
        <v>10</v>
      </c>
      <c r="E128" s="3" t="s">
        <v>204</v>
      </c>
      <c r="F128" s="18" t="s">
        <v>431</v>
      </c>
      <c r="G128" s="19" t="s">
        <v>430</v>
      </c>
      <c r="H128" s="20">
        <v>8</v>
      </c>
      <c r="I128" s="20">
        <f>H128*1.21</f>
        <v>9.68</v>
      </c>
      <c r="J128" s="21">
        <v>21</v>
      </c>
      <c r="K128" s="22">
        <v>8</v>
      </c>
      <c r="L128" s="22">
        <f>K128*1.21</f>
        <v>9.68</v>
      </c>
      <c r="M128" s="20">
        <f>D128*K128</f>
        <v>80</v>
      </c>
      <c r="N128" s="20">
        <f>M128*1.21</f>
        <v>96.8</v>
      </c>
    </row>
    <row r="129" spans="1:14" s="54" customFormat="1" ht="101.45" customHeight="1" x14ac:dyDescent="0.25">
      <c r="A129" s="86" t="s">
        <v>267</v>
      </c>
      <c r="B129" s="68" t="s">
        <v>293</v>
      </c>
      <c r="C129" s="18" t="s">
        <v>291</v>
      </c>
      <c r="D129" s="18">
        <v>24</v>
      </c>
      <c r="E129" s="3" t="s">
        <v>292</v>
      </c>
      <c r="F129" s="18" t="s">
        <v>432</v>
      </c>
      <c r="G129" s="19" t="s">
        <v>429</v>
      </c>
      <c r="H129" s="20">
        <v>15</v>
      </c>
      <c r="I129" s="20">
        <f>H129*1.21</f>
        <v>18.149999999999999</v>
      </c>
      <c r="J129" s="21">
        <v>21</v>
      </c>
      <c r="K129" s="22">
        <v>15</v>
      </c>
      <c r="L129" s="22">
        <f>K129*1.21</f>
        <v>18.149999999999999</v>
      </c>
      <c r="M129" s="20">
        <f>D129*K129</f>
        <v>360</v>
      </c>
      <c r="N129" s="20">
        <f>M129*1.21</f>
        <v>435.6</v>
      </c>
    </row>
    <row r="130" spans="1:14" s="54" customFormat="1" ht="67.150000000000006" customHeight="1" x14ac:dyDescent="0.25">
      <c r="A130" s="62" t="s">
        <v>268</v>
      </c>
      <c r="B130" s="63" t="s">
        <v>205</v>
      </c>
      <c r="C130" s="18" t="s">
        <v>19</v>
      </c>
      <c r="D130" s="18">
        <v>100</v>
      </c>
      <c r="E130" s="87" t="s">
        <v>206</v>
      </c>
      <c r="F130" s="18" t="s">
        <v>433</v>
      </c>
      <c r="G130" s="19" t="s">
        <v>377</v>
      </c>
      <c r="H130" s="20">
        <v>0.2</v>
      </c>
      <c r="I130" s="20">
        <f>H130*1.21</f>
        <v>0.24</v>
      </c>
      <c r="J130" s="21">
        <v>21</v>
      </c>
      <c r="K130" s="22">
        <v>0.2</v>
      </c>
      <c r="L130" s="22">
        <f>K130*1.21</f>
        <v>0.24199999999999999</v>
      </c>
      <c r="M130" s="20">
        <f>D130*K130</f>
        <v>20</v>
      </c>
      <c r="N130" s="20">
        <f>M130*1.21</f>
        <v>24.2</v>
      </c>
    </row>
    <row r="131" spans="1:14" s="66" customFormat="1" ht="72" x14ac:dyDescent="0.25">
      <c r="A131" s="62" t="s">
        <v>269</v>
      </c>
      <c r="B131" s="63" t="s">
        <v>300</v>
      </c>
      <c r="C131" s="18" t="s">
        <v>19</v>
      </c>
      <c r="D131" s="18">
        <v>2000</v>
      </c>
      <c r="E131" s="3" t="s">
        <v>290</v>
      </c>
      <c r="F131" s="67"/>
      <c r="G131" s="62"/>
      <c r="H131" s="24"/>
      <c r="I131" s="24"/>
      <c r="J131" s="64"/>
      <c r="K131" s="23"/>
      <c r="L131" s="23"/>
      <c r="M131" s="24"/>
      <c r="N131" s="24"/>
    </row>
    <row r="132" spans="1:14" s="66" customFormat="1" ht="60" x14ac:dyDescent="0.25">
      <c r="A132" s="62" t="s">
        <v>270</v>
      </c>
      <c r="B132" s="63" t="s">
        <v>370</v>
      </c>
      <c r="C132" s="18" t="s">
        <v>371</v>
      </c>
      <c r="D132" s="18">
        <v>20</v>
      </c>
      <c r="E132" s="3" t="s">
        <v>372</v>
      </c>
      <c r="F132" s="67"/>
      <c r="G132" s="62"/>
      <c r="H132" s="24"/>
      <c r="I132" s="24"/>
      <c r="J132" s="64"/>
      <c r="K132" s="23"/>
      <c r="L132" s="23"/>
      <c r="M132" s="24"/>
      <c r="N132" s="24"/>
    </row>
    <row r="133" spans="1:14" s="66" customFormat="1" ht="72" x14ac:dyDescent="0.25">
      <c r="A133" s="62" t="s">
        <v>369</v>
      </c>
      <c r="B133" s="63" t="s">
        <v>296</v>
      </c>
      <c r="C133" s="18" t="s">
        <v>298</v>
      </c>
      <c r="D133" s="18">
        <v>2500</v>
      </c>
      <c r="E133" s="3" t="s">
        <v>295</v>
      </c>
      <c r="F133" s="62"/>
      <c r="G133" s="62"/>
      <c r="H133" s="24"/>
      <c r="I133" s="24"/>
      <c r="J133" s="64"/>
      <c r="K133" s="23"/>
      <c r="L133" s="23"/>
      <c r="M133" s="24"/>
      <c r="N133" s="24"/>
    </row>
    <row r="134" spans="1:14" s="66" customFormat="1" x14ac:dyDescent="0.25">
      <c r="A134" s="88"/>
      <c r="B134" s="89"/>
      <c r="C134" s="90"/>
      <c r="D134" s="90"/>
      <c r="E134" s="91"/>
      <c r="F134" s="88"/>
      <c r="G134" s="88"/>
      <c r="H134" s="92"/>
      <c r="I134" s="92"/>
      <c r="J134" s="93"/>
      <c r="K134" s="94"/>
      <c r="L134" s="94"/>
      <c r="M134" s="92"/>
      <c r="N134" s="92"/>
    </row>
    <row r="135" spans="1:14" x14ac:dyDescent="0.25">
      <c r="A135" s="117" t="s">
        <v>285</v>
      </c>
      <c r="B135" s="117"/>
      <c r="C135" s="95"/>
      <c r="D135" s="95"/>
      <c r="E135" s="96"/>
      <c r="F135" s="97"/>
      <c r="G135" s="97"/>
      <c r="H135" s="98"/>
      <c r="I135" s="98"/>
      <c r="J135" s="99"/>
      <c r="K135" s="100"/>
      <c r="L135" s="100"/>
    </row>
    <row r="136" spans="1:14" ht="23.25" customHeight="1" x14ac:dyDescent="0.25">
      <c r="A136" s="118" t="s">
        <v>286</v>
      </c>
      <c r="B136" s="118"/>
      <c r="C136" s="118"/>
      <c r="D136" s="118"/>
      <c r="E136" s="118"/>
      <c r="F136" s="118"/>
      <c r="G136" s="118"/>
      <c r="H136" s="118"/>
      <c r="I136" s="118"/>
      <c r="J136" s="118"/>
      <c r="K136" s="118"/>
      <c r="L136" s="118"/>
      <c r="M136" s="118"/>
    </row>
  </sheetData>
  <mergeCells count="33">
    <mergeCell ref="A135:B135"/>
    <mergeCell ref="A136:M136"/>
    <mergeCell ref="I1:N4"/>
    <mergeCell ref="A90:L90"/>
    <mergeCell ref="B112:L112"/>
    <mergeCell ref="A108:L108"/>
    <mergeCell ref="B91:L91"/>
    <mergeCell ref="A96:K96"/>
    <mergeCell ref="B105:L105"/>
    <mergeCell ref="B53:L53"/>
    <mergeCell ref="B77:L77"/>
    <mergeCell ref="A74:L74"/>
    <mergeCell ref="A44:L44"/>
    <mergeCell ref="A56:L56"/>
    <mergeCell ref="A68:L68"/>
    <mergeCell ref="B59:L59"/>
    <mergeCell ref="B69:L69"/>
    <mergeCell ref="B31:L31"/>
    <mergeCell ref="B125:L125"/>
    <mergeCell ref="J7:J8"/>
    <mergeCell ref="B10:N10"/>
    <mergeCell ref="A23:L23"/>
    <mergeCell ref="A5:N5"/>
    <mergeCell ref="A7:A8"/>
    <mergeCell ref="B7:B8"/>
    <mergeCell ref="C7:C8"/>
    <mergeCell ref="D7:D8"/>
    <mergeCell ref="E7:E8"/>
    <mergeCell ref="H7:I7"/>
    <mergeCell ref="N7:N8"/>
    <mergeCell ref="K7:L7"/>
    <mergeCell ref="F7:G7"/>
    <mergeCell ref="M7:M8"/>
  </mergeCells>
  <phoneticPr fontId="10" type="noConversion"/>
  <pageMargins left="0.32583333333333331" right="0.27559055118110237" top="0.6692913385826772" bottom="0.39370078740157483" header="0.51181102362204722" footer="0.51181102362204722"/>
  <pageSetup paperSize="9" scale="85" firstPageNumber="0" orientation="landscape" r:id="rId1"/>
</worksheet>
</file>

<file path=docProps/app.xml><?xml version="1.0" encoding="utf-8"?>
<Properties xmlns="http://schemas.openxmlformats.org/officeDocument/2006/extended-properties" xmlns:vt="http://schemas.openxmlformats.org/officeDocument/2006/docPropsVTypes">
  <TotalTime>2420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vt:lpstr>
      <vt:lpstr>'1'!_Hlk7008379</vt:lpstr>
      <vt:lpstr>'1'!Print_Area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Kaja Blekaitytė</cp:lastModifiedBy>
  <cp:revision>157</cp:revision>
  <cp:lastPrinted>2023-11-07T11:10:17Z</cp:lastPrinted>
  <dcterms:created xsi:type="dcterms:W3CDTF">2015-11-09T12:11:40Z</dcterms:created>
  <dcterms:modified xsi:type="dcterms:W3CDTF">2023-12-19T09:19:19Z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