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burkauskaite\Desktop\PIRKIMAI\Polisomnografijos sistema\Sutartis Deguonies sistemos\"/>
    </mc:Choice>
  </mc:AlternateContent>
  <xr:revisionPtr revIDLastSave="0" documentId="13_ncr:1_{67590E55-86AB-4503-87BB-AAD09482B97E}"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4" i="1" l="1"/>
  <c r="F34" i="1"/>
  <c r="F53" i="1" s="1"/>
  <c r="F54" i="1" s="1"/>
  <c r="F55" i="1" s="1"/>
  <c r="G21" i="1"/>
  <c r="G53" i="1" l="1"/>
</calcChain>
</file>

<file path=xl/sharedStrings.xml><?xml version="1.0" encoding="utf-8"?>
<sst xmlns="http://schemas.openxmlformats.org/spreadsheetml/2006/main" count="128" uniqueCount="121">
  <si>
    <t>PIRKIMO SĄLYGŲ PRIEDAS "PASIŪLYMO FORMA"</t>
  </si>
  <si>
    <t>POLISOMNOGRAFIJOS SISTEMA 2 VNT. </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</si>
  <si>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</si>
  <si>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</si>
  <si>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</si>
  <si>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</si>
  <si>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</si>
  <si>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</si>
  <si>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</si>
  <si>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</si>
  <si>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</si>
  <si>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</si>
  <si>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</si>
  <si>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</si>
  <si>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</si>
  <si>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</si>
  <si>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</si>
  <si>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</si>
  <si>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</si>
  <si>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</si>
  <si>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</si>
  <si>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</si>
  <si>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</si>
  <si>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</si>
  <si>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</si>
  <si>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</si>
  <si>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</si>
  <si>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</si>
  <si>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</si>
  <si>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</si>
  <si>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</si>
  <si>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</si>
  <si>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</si>
  <si>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</si>
  <si>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 Pildo tiekėjas↓</t>
  </si>
  <si>
    <t>1.1.</t>
  </si>
  <si>
    <t>Polisomnografijos sistema</t>
  </si>
  <si>
    <t>kompl.</t>
  </si>
  <si>
    <t>1.1.1.</t>
  </si>
  <si>
    <t>Paskirtis: Polisomnografijos sistema, skirta registruoti fiziologinius signalus miego metu. Tinka vyresniems nei 2 metų amžiaus pacientams.</t>
  </si>
  <si>
    <t>1.1.2.</t>
  </si>
  <si>
    <t>Įrenginio tipas: Mobilus, nešiojamas</t>
  </si>
  <si>
    <t>1.1.3.</t>
  </si>
  <si>
    <t>Signalų specifikacijos:</t>
  </si>
  <si>
    <t>Kanalų skaičius:  Ne mažiau kaip 7 kanalų.  </t>
  </si>
  <si>
    <t>Dažnių juostos plotis pagal American Academy of Sleep (AASM) rekomenduojamus kriterijus: 1. Registravimo dažniai, atitinkantys AASM rekomendacijas arba geresni: 1.1. EEG – nuo 200 iki 500 Hz, 0,3-35 Hz dažnio filtras; 1.2. EOG – nuo 200 iki 500 Hz, 0,3-35 Hz dažnio filtras; 1.3. EMG - 200 iki 500 Hz, 10-100 Hz dažnio filtras; 1.4. Oksimetrijos – 25 Hz; 1.5. Kūno pozicijos – 1Hz; 1.6. Knarkimo garso – 500 Hz; žemo dažnio filtras 10 Hz; aukšto dažnio filtras 100 Hz. 1.7. Kvėpavimo pastangų – nuo 25 iki 100 Hz; žemo dažnio filtras 0,1 Hz, aukšto dažnio filtras 15 Hz. 1.8. Nosinio slėgio (nasal pressure) – 100 Hz.</t>
  </si>
  <si>
    <t>Kvėpavimo pastangų kanalas: Ne mažiau 2 kanalų</t>
  </si>
  <si>
    <t>Oro srauto per nosį/slėgio kanalas: Ne mažiau 1 kanalas.</t>
  </si>
  <si>
    <t xml:space="preserve">Garso kanalas:Integruotas. Ne mažiau kaip vienas kanalas.  </t>
  </si>
  <si>
    <t>Judesio kanalai: Ne mažiau kaip vienas kanalas.</t>
  </si>
  <si>
    <t>Bevielė pulsoksimetrija. Būtina</t>
  </si>
  <si>
    <t>EEG elektrodai: EEG sudaro ne daugiau kaip 10 vnt. elektrodų</t>
  </si>
  <si>
    <t xml:space="preserve">Veiklos specifikacija: 1.Bevielės sąsajos Ne blogiau kaip „Bluetooth“ V5.0 funkcija sąsajai su išoriais prietaisais. 2. Įrašymo laikas Ne trumpesnis nei 10 val. valandų su ličio baterija. 3. PC jungtis USB tipo jungtis  </t>
  </si>
  <si>
    <t>Fiziniai duomenys: 1. Maitinimo šaltinis Ličio arba lygiavertė, arba įraunama nikelio-metalo hibrido (NiMH) baterija. 2. Ekranas OLED tipo arba lygiavertis. </t>
  </si>
  <si>
    <t xml:space="preserve">Polisomnografijos sistemos komplektacija: 1. Polisomnografijos registratorius ne mažiau kaip 1 vnt. 2. Planšetė ne mažiau kaip 1 vnt. 3. EEG elektrodai ne mažiau kaip 10 vnt. 4. Pilvo ir krūtinės vienkartiniai diržai : M, L dydžių pasirinktinai - ne mažiau kaip 40 porų. 5. Nosies kaniulės su filtrais -ne mažiau kaip 40 vnt. 6. Daugarktiniai laidai skirti atlikti tyrimą: 6.1. EKG ≤ 100 cm ilgio - 1 vnt. 6.2. Galūnių judesių EMG ≤ 180 cm ilgios 2 vnt. 6.3. Smakro EMG ≤ 100 cm ilgio – 3 vnt. 7. Pulsoksimetras ne mažiau kaip 1 vnt. 8. Nešiojamas krepšys ne mažiau kaip 1 vnt. 9. USB laidas duomenų perdavimui į kompiuterį ne mažiau kaip 1 vnt. 10. Baterijų komplektas ne mažiau kaip 1 vnt. 11. Abrazyvinis gelis odos paruošimui – ne mažiau kaip 2 pakuotės., 12. Laidi EEG pasta - ne mažiau kaip 2 pakuotės., 13. Kremas skirtas elektrodų tvirtinimui – ne mažiau kaip 5 pakuotės 14. Vienkartiniai EMG ir EKG elektrodų lipdukai – ne mažiau kaip 250 vnt. 15. Daugkartinis pulsoksimetro antgalis - M, L dydžių - po 1 vnt..  </t>
  </si>
  <si>
    <t>Į pasiūlymą įskaičiuota Programinės įrangos instaliavimas įstaigos PC ir personalo apmokymas, konsultavimas.</t>
  </si>
  <si>
    <t>Bendrieji reikalavimai</t>
  </si>
  <si>
    <t>Garantinis laikotarpis siūlomai įrangai Ne mažiau kaip 24 mėnesiai</t>
  </si>
  <si>
    <t>Įranga turi būti nauja, neatnaujinta (angl. refurbished), pagaminta ne anksčiau negu 12 mėn. pristatymo dieną. Būtina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</si>
  <si>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</si>
  <si>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</si>
  <si>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</si>
  <si>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</si>
  <si>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</si>
  <si>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</si>
  <si>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</si>
  <si>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</si>
  <si>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</si>
  <si>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</si>
  <si>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</si>
  <si>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</si>
  <si>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</si>
  <si>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</si>
  <si>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</si>
  <si>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</si>
  <si>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</si>
  <si>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</si>
  <si>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</si>
  <si>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</si>
  <si>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</si>
  <si>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</si>
  <si>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</si>
  <si>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</si>
  <si>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RKL-3427 2024-12-17 10:58:54</t>
  </si>
  <si>
    <t>1.1.3.1.</t>
  </si>
  <si>
    <t>1.1.3.2.</t>
  </si>
  <si>
    <t>1.1.3.3.</t>
  </si>
  <si>
    <t>1.1.3.4.</t>
  </si>
  <si>
    <t>1.1.3.5.</t>
  </si>
  <si>
    <t>1.1.3.6.</t>
  </si>
  <si>
    <t>1.1.3.7.</t>
  </si>
  <si>
    <t>1.1.3.8.</t>
  </si>
  <si>
    <t>1.1.4.</t>
  </si>
  <si>
    <t>1.1.5.</t>
  </si>
  <si>
    <t>1.1.6.</t>
  </si>
  <si>
    <t>1.1.7.</t>
  </si>
  <si>
    <t>1.1.8.</t>
  </si>
  <si>
    <t>1.1.8.1.</t>
  </si>
  <si>
    <t>1.1.8.2.</t>
  </si>
  <si>
    <r>
      <t xml:space="preserve">Polisomnografijos sistema, skirta registruoti fiziologinius signalus miego metu. Tinka vyresniems nei 2 metų amžiaus pacientams. </t>
    </r>
    <r>
      <rPr>
        <b/>
        <i/>
        <sz val="11"/>
        <color theme="1"/>
        <rFont val="Calibri"/>
        <family val="2"/>
        <scheme val="minor"/>
      </rPr>
      <t>Nox A1s vadovas, 7 psl.</t>
    </r>
  </si>
  <si>
    <r>
      <t xml:space="preserve">2 kanalai — krūtinės ir pilvo. </t>
    </r>
    <r>
      <rPr>
        <b/>
        <i/>
        <sz val="11"/>
        <color theme="1"/>
        <rFont val="Calibri"/>
        <family val="2"/>
        <scheme val="minor"/>
      </rPr>
      <t>Nox A1s vadovas, 12 psl.</t>
    </r>
  </si>
  <si>
    <r>
      <t xml:space="preserve">1 kanalas. </t>
    </r>
    <r>
      <rPr>
        <b/>
        <i/>
        <sz val="11"/>
        <color theme="1"/>
        <rFont val="Calibri"/>
        <family val="2"/>
        <scheme val="minor"/>
      </rPr>
      <t>Nox A1s vadovas, 12 psl.</t>
    </r>
  </si>
  <si>
    <r>
      <t xml:space="preserve">1 kanalas, integruotas. </t>
    </r>
    <r>
      <rPr>
        <b/>
        <i/>
        <sz val="11"/>
        <color theme="1"/>
        <rFont val="Calibri"/>
        <family val="2"/>
        <scheme val="minor"/>
      </rPr>
      <t>Nox A1s vadovas, 12 psl.</t>
    </r>
  </si>
  <si>
    <r>
      <t xml:space="preserve">Yra. </t>
    </r>
    <r>
      <rPr>
        <b/>
        <i/>
        <sz val="11"/>
        <color theme="1"/>
        <rFont val="Calibri"/>
        <family val="2"/>
        <scheme val="minor"/>
      </rPr>
      <t>Nox A1s vadovas, 47 psl.</t>
    </r>
  </si>
  <si>
    <r>
      <t xml:space="preserve">8 EEG elektrodai. </t>
    </r>
    <r>
      <rPr>
        <b/>
        <i/>
        <sz val="11"/>
        <color theme="1"/>
        <rFont val="Calibri"/>
        <family val="2"/>
        <scheme val="minor"/>
      </rPr>
      <t>Nox A1s vadovas, 13 psl.</t>
    </r>
  </si>
  <si>
    <r>
      <t xml:space="preserve">1. „Bluetooth“ V5.0 funkcija sąsajai su išoriniais prietaisais. </t>
    </r>
    <r>
      <rPr>
        <b/>
        <i/>
        <sz val="11"/>
        <color theme="1"/>
        <rFont val="Calibri"/>
        <family val="2"/>
        <scheme val="minor"/>
      </rPr>
      <t>Nox A1s vadovas, 48 psl.</t>
    </r>
    <r>
      <rPr>
        <i/>
        <sz val="11"/>
        <color theme="1"/>
        <rFont val="Calibri"/>
        <family val="2"/>
        <scheme val="minor"/>
      </rPr>
      <t xml:space="preserve"> </t>
    </r>
    <r>
      <rPr>
        <sz val="11"/>
        <color theme="1"/>
        <rFont val="Calibri"/>
        <family val="2"/>
        <scheme val="minor"/>
      </rPr>
      <t xml:space="preserve">1 2. 10 valandų įrašymo laikas su ličio baterija. </t>
    </r>
    <r>
      <rPr>
        <b/>
        <i/>
        <sz val="11"/>
        <color theme="1"/>
        <rFont val="Calibri"/>
        <family val="2"/>
        <scheme val="minor"/>
      </rPr>
      <t>Nox A1s vadovas, 47 psl.</t>
    </r>
    <r>
      <rPr>
        <sz val="11"/>
        <color theme="1"/>
        <rFont val="Calibri"/>
        <family val="2"/>
        <scheme val="minor"/>
      </rPr>
      <t xml:space="preserve"> 3. USB tipo jungtis su PC. </t>
    </r>
    <r>
      <rPr>
        <b/>
        <i/>
        <sz val="11"/>
        <color theme="1"/>
        <rFont val="Calibri"/>
        <family val="2"/>
        <scheme val="minor"/>
      </rPr>
      <t xml:space="preserve">Nox A1s vadovas, 48 psl. </t>
    </r>
  </si>
  <si>
    <r>
      <t xml:space="preserve">1. Ličio arba įkraunama nikelio-metalo hibrido (NiMH) baterija. 2. OLED tipo ekranas. </t>
    </r>
    <r>
      <rPr>
        <b/>
        <i/>
        <sz val="11"/>
        <color theme="1"/>
        <rFont val="Calibri"/>
        <family val="2"/>
        <scheme val="minor"/>
      </rPr>
      <t xml:space="preserve">Nox A1s vadovas, 48 psl. </t>
    </r>
  </si>
  <si>
    <t>24 mėnesiai.</t>
  </si>
  <si>
    <t>Nox Medical, Islandija, „Nox A1s“</t>
  </si>
  <si>
    <r>
      <t xml:space="preserve">Polisomnografijos sistemos komplektacija: 1. Polisomnografijos registratorius, 1 vnt. 2. Planšetė, 1 vnt. 3. EEG elektrodai, 10 vnt. 4. Pilvo ir krūtinės vienkartiniai diržai: M, L dydžių pasirinktinai - 40 porų. 5. Nosies kaniulės su filtrais, 40 vnt. 6. Daugkartiniai laidai skirti atlikti tyrimą: 6.1. EKG ≤ 100 cm ilgio, 1 vnt. 6.2. Galūnių judesių EMG ≤ 180 cm ilgio, 2 vnt. 6.3. Smakro EMG ≤ 100 cm ilgio – 3 vnt. 7. Pulsoksimetras, 1 vnt. 8. Nešiojamas krepšys, 1 vnt. 9. USB laidas duomenų perdavimui į kompiuterį, 1 vnt. 10. Baterijų komplektas, 1 vnt. </t>
    </r>
    <r>
      <rPr>
        <sz val="11"/>
        <color theme="1"/>
        <rFont val="Calibri (Body)"/>
      </rPr>
      <t>11. Abrazyvinis gelis odos paruošimui, 2 pakuotės, 12. Laidi EEG pasta, 2 pakuotės., 13. Kremas skirtas elektrodų tvirtinimui, 5 pakuotės., 14. Vienkartiniai EMG ir EKG elektrodų lipdukai, 250 vnt.</t>
    </r>
    <r>
      <rPr>
        <sz val="11"/>
        <color theme="1"/>
        <rFont val="Calibri"/>
        <family val="2"/>
        <scheme val="minor"/>
      </rPr>
      <t xml:space="preserve"> 15. Daugkartinis pulsoksimetro antgalis - M, L dydžių - po 1 vnt..</t>
    </r>
  </si>
  <si>
    <r>
      <rPr>
        <sz val="11"/>
        <color theme="1"/>
        <rFont val="Calibri (Body)"/>
      </rPr>
      <t>Mobilus, nešiojamas</t>
    </r>
    <r>
      <rPr>
        <sz val="11"/>
        <color theme="1"/>
        <rFont val="Calibri"/>
        <family val="2"/>
        <scheme val="minor"/>
      </rPr>
      <t xml:space="preserve">. </t>
    </r>
  </si>
  <si>
    <r>
      <t xml:space="preserve">25 kanalai. </t>
    </r>
    <r>
      <rPr>
        <b/>
        <i/>
        <sz val="11"/>
        <color theme="1"/>
        <rFont val="Calibri"/>
        <family val="2"/>
        <scheme val="minor"/>
      </rPr>
      <t>Nox A1s vadovas, 47 psl.</t>
    </r>
  </si>
  <si>
    <r>
      <rPr>
        <sz val="11"/>
        <color theme="1"/>
        <rFont val="Calibri (Body)"/>
      </rPr>
      <t xml:space="preserve">1.1. EEG – 512 Hz (geresnis; </t>
    </r>
    <r>
      <rPr>
        <b/>
        <i/>
        <sz val="11"/>
        <color theme="1"/>
        <rFont val="Calibri (Body)"/>
      </rPr>
      <t>Nox A1s vadovas, 47 psl.)</t>
    </r>
    <r>
      <rPr>
        <sz val="11"/>
        <color theme="1"/>
        <rFont val="Calibri (Body)"/>
      </rPr>
      <t>, 0,3-35 Hz dažnio filtras (</t>
    </r>
    <r>
      <rPr>
        <b/>
        <i/>
        <sz val="11"/>
        <color theme="1"/>
        <rFont val="Calibri (Body)"/>
      </rPr>
      <t>Noxturnal programos ekrano kopijos, 1 psl.</t>
    </r>
    <r>
      <rPr>
        <sz val="11"/>
        <color theme="1"/>
        <rFont val="Calibri (Body)"/>
      </rPr>
      <t>);</t>
    </r>
    <r>
      <rPr>
        <sz val="11"/>
        <color rgb="FFFF0000"/>
        <rFont val="Calibri (Body)"/>
      </rPr>
      <t xml:space="preserve"> </t>
    </r>
    <r>
      <rPr>
        <sz val="11"/>
        <color theme="1"/>
        <rFont val="Calibri (Body)"/>
      </rPr>
      <t xml:space="preserve">1.2. EOG – 512 Hz (geresnis, </t>
    </r>
    <r>
      <rPr>
        <b/>
        <i/>
        <sz val="11"/>
        <color theme="1"/>
        <rFont val="Calibri (Body)"/>
      </rPr>
      <t>Nox A1s vadovas, 47 psl.),</t>
    </r>
    <r>
      <rPr>
        <sz val="11"/>
        <color rgb="FFFF0000"/>
        <rFont val="Calibri (Body)"/>
      </rPr>
      <t xml:space="preserve"> </t>
    </r>
    <r>
      <rPr>
        <sz val="11"/>
        <color theme="1"/>
        <rFont val="Calibri (Body)"/>
      </rPr>
      <t>0,3-35 Hz dažnio filtras (</t>
    </r>
    <r>
      <rPr>
        <b/>
        <i/>
        <sz val="11"/>
        <color theme="1"/>
        <rFont val="Calibri (Body)"/>
      </rPr>
      <t>Noxturnal programos ekrano kopijos, 1 psl.</t>
    </r>
    <r>
      <rPr>
        <sz val="11"/>
        <color theme="1"/>
        <rFont val="Calibri (Body)"/>
      </rPr>
      <t xml:space="preserve">); 1.3. EMG - 512 Hz (geresnis; </t>
    </r>
    <r>
      <rPr>
        <b/>
        <i/>
        <sz val="11"/>
        <color theme="1"/>
        <rFont val="Calibri (Body)"/>
      </rPr>
      <t>Nox A1s vadovas, 47 psl.)</t>
    </r>
    <r>
      <rPr>
        <sz val="11"/>
        <color theme="1"/>
        <rFont val="Calibri (Body)"/>
      </rPr>
      <t>,</t>
    </r>
    <r>
      <rPr>
        <sz val="11"/>
        <color rgb="FFFF0000"/>
        <rFont val="Calibri (Body)"/>
      </rPr>
      <t xml:space="preserve"> </t>
    </r>
    <r>
      <rPr>
        <sz val="11"/>
        <color theme="1"/>
        <rFont val="Calibri (Body)"/>
      </rPr>
      <t>10-100 Hz dažnio filtras (</t>
    </r>
    <r>
      <rPr>
        <b/>
        <i/>
        <sz val="11"/>
        <color theme="1"/>
        <rFont val="Calibri (Body)"/>
      </rPr>
      <t>Noxturnal programos ekrano kopijos, 1 psl.</t>
    </r>
    <r>
      <rPr>
        <sz val="11"/>
        <color theme="1"/>
        <rFont val="Calibri (Body)"/>
      </rPr>
      <t xml:space="preserve">), 1.4. Oksimetrijos – 75 Hz (geresnis; </t>
    </r>
    <r>
      <rPr>
        <b/>
        <i/>
        <sz val="11"/>
        <color theme="1"/>
        <rFont val="Calibri (Body)"/>
      </rPr>
      <t>Nox A1s vadovas, 49 psl.)</t>
    </r>
    <r>
      <rPr>
        <sz val="11"/>
        <color theme="1"/>
        <rFont val="Calibri (Body)"/>
      </rPr>
      <t>, 1.5. Kūno pozicijos – 20 Hz (geresnis;</t>
    </r>
    <r>
      <rPr>
        <sz val="11"/>
        <color rgb="FFFF0000"/>
        <rFont val="Calibri (Body)"/>
      </rPr>
      <t xml:space="preserve"> </t>
    </r>
    <r>
      <rPr>
        <b/>
        <i/>
        <sz val="11"/>
        <color theme="1"/>
        <rFont val="Calibri (Body)"/>
      </rPr>
      <t>Noxturnal programos ekrano kopijos, 2 psl.</t>
    </r>
    <r>
      <rPr>
        <sz val="11"/>
        <color theme="1"/>
        <rFont val="Calibri (Body)"/>
      </rPr>
      <t>);</t>
    </r>
    <r>
      <rPr>
        <sz val="11"/>
        <color rgb="FFFF0000"/>
        <rFont val="Calibri (Body)"/>
      </rPr>
      <t xml:space="preserve"> </t>
    </r>
    <r>
      <rPr>
        <sz val="11"/>
        <color theme="1"/>
        <rFont val="Calibri (Body)"/>
      </rPr>
      <t xml:space="preserve">1.6. Knarkimo garso – 1000 Hz (geresnis; </t>
    </r>
    <r>
      <rPr>
        <b/>
        <i/>
        <sz val="11"/>
        <color theme="1"/>
        <rFont val="Calibri (Body)"/>
      </rPr>
      <t>Nox A1s vadovas, 47 psl.</t>
    </r>
    <r>
      <rPr>
        <sz val="11"/>
        <color theme="1"/>
        <rFont val="Calibri (Body)"/>
      </rPr>
      <t>);</t>
    </r>
    <r>
      <rPr>
        <sz val="11"/>
        <color rgb="FFFF0000"/>
        <rFont val="Calibri (Body)"/>
      </rPr>
      <t xml:space="preserve"> </t>
    </r>
    <r>
      <rPr>
        <sz val="11"/>
        <color theme="1"/>
        <rFont val="Calibri (Body)"/>
      </rPr>
      <t>žemo dažnio filtras 10 Hz; aukšto dažnio filtras 100 Hz (</t>
    </r>
    <r>
      <rPr>
        <b/>
        <i/>
        <sz val="11"/>
        <color theme="1"/>
        <rFont val="Calibri (Body)"/>
      </rPr>
      <t>Noxturnal programos ekrano kopijos, 1 psl.</t>
    </r>
    <r>
      <rPr>
        <sz val="11"/>
        <color theme="1"/>
        <rFont val="Calibri (Body)"/>
      </rPr>
      <t>).</t>
    </r>
    <r>
      <rPr>
        <sz val="11"/>
        <color rgb="FFFF0000"/>
        <rFont val="Calibri (Body)"/>
      </rPr>
      <t xml:space="preserve"> </t>
    </r>
    <r>
      <rPr>
        <sz val="11"/>
        <color theme="1"/>
        <rFont val="Calibri (Body)"/>
      </rPr>
      <t>1.7.</t>
    </r>
    <r>
      <rPr>
        <sz val="11"/>
        <color rgb="FFFF0000"/>
        <rFont val="Calibri (Body)"/>
      </rPr>
      <t xml:space="preserve"> </t>
    </r>
    <r>
      <rPr>
        <sz val="11"/>
        <color theme="1"/>
        <rFont val="Calibri (Body)"/>
      </rPr>
      <t>Kvėpavimo pastangų – 25 Hz (</t>
    </r>
    <r>
      <rPr>
        <b/>
        <i/>
        <sz val="11"/>
        <color theme="1"/>
        <rFont val="Calibri (Body)"/>
      </rPr>
      <t>Noxturnal programos ekrano kopijos, 3 psl.</t>
    </r>
    <r>
      <rPr>
        <sz val="11"/>
        <color theme="1"/>
        <rFont val="Calibri (Body)"/>
      </rPr>
      <t>); žemo dažnio filtras 0,1 Hz, aukšto dažnio filtras 15 Hz (</t>
    </r>
    <r>
      <rPr>
        <b/>
        <i/>
        <sz val="11"/>
        <color theme="1"/>
        <rFont val="Calibri (Body)"/>
      </rPr>
      <t>Noxturnal programos ekrano kopijos, 1 psl.</t>
    </r>
    <r>
      <rPr>
        <sz val="11"/>
        <color theme="1"/>
        <rFont val="Calibri (Body)"/>
      </rPr>
      <t xml:space="preserve">). 1.8. Nosinio slėgio (nasal pressure) – 200 Hz (geresnis; </t>
    </r>
    <r>
      <rPr>
        <b/>
        <i/>
        <sz val="11"/>
        <color theme="1"/>
        <rFont val="Calibri (Body)"/>
      </rPr>
      <t>Noxturnal programos ekrano kopijos,</t>
    </r>
    <r>
      <rPr>
        <b/>
        <i/>
        <sz val="11"/>
        <color rgb="FFFF0000"/>
        <rFont val="Calibri (Body)"/>
      </rPr>
      <t xml:space="preserve"> </t>
    </r>
    <r>
      <rPr>
        <b/>
        <i/>
        <sz val="11"/>
        <color theme="1"/>
        <rFont val="Calibri (Body)"/>
      </rPr>
      <t>4 psl.</t>
    </r>
    <r>
      <rPr>
        <sz val="11"/>
        <color theme="1"/>
        <rFont val="Calibri (Body)"/>
      </rPr>
      <t>).</t>
    </r>
  </si>
  <si>
    <t>Įranga nauja, neatnaujinta, pagaminta ne anksčiau nei 12 mėn. pristatymo dieną.</t>
  </si>
  <si>
    <t>Specialiųjų sutarties sąlygų priedas Nr.1</t>
  </si>
  <si>
    <t>ŠALIŲ PARAŠAI</t>
  </si>
  <si>
    <t>Darius Steponkus</t>
  </si>
  <si>
    <t>Direktorius</t>
  </si>
  <si>
    <t>______________
(parašas)</t>
  </si>
  <si>
    <t>Renata Ragaišienė</t>
  </si>
  <si>
    <t>Direktorė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</si>
</sst>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i/>
      <sz val="11"/>
      <color theme="1"/>
      <name val="Calibri"/>
      <family val="2"/>
      <scheme val="minor"/>
    </font>
    <font>
      <sz val="11"/>
      <color rgb="FFFF0000"/>
      <name val="Calibri (Body)"/>
    </font>
    <font>
      <b/>
      <i/>
      <sz val="11"/>
      <color rgb="FFFF0000"/>
      <name val="Calibri (Body)"/>
    </font>
    <font>
      <sz val="11"/>
      <color theme="1"/>
      <name val="Calibri (Body)"/>
    </font>
    <font>
      <b/>
      <i/>
      <sz val="11"/>
      <color theme="1"/>
      <name val="Calibri (Body)"/>
    </font>
    <font>
      <sz val="11"/>
      <color theme="1"/>
      <name val="Times New Roman"/>
      <family val="1"/>
    </font>
    <font>
      <b/>
      <sz val="11"/>
      <color theme="1"/>
      <name val="Calibri"/>
      <family val="2"/>
      <scheme val="major"/>
    </font>
    <font>
      <sz val="11"/>
      <color theme="1"/>
      <name val="Calibri"/>
      <family val="2"/>
      <scheme val="maj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6">
    <xf numFmtId="0" fontId="0" fillId="0" borderId="0" xfId="0"/>
    <xf numFmtId="0" fontId="7" fillId="2" borderId="0" xfId="0" applyFont="1" applyFill="1"/>
    <xf numFmtId="0" fontId="7" fillId="2" borderId="3" xfId="0" applyFont="1" applyFill="1" applyBorder="1"/>
    <xf numFmtId="0" fontId="7" fillId="2" borderId="4" xfId="0"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7" fillId="3" borderId="8"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4" borderId="7" xfId="0" applyFont="1" applyFill="1" applyBorder="1" applyAlignment="1">
      <alignment horizontal="center" vertical="center" wrapText="1"/>
    </xf>
    <xf numFmtId="0" fontId="7" fillId="5" borderId="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3" fillId="5" borderId="23" xfId="0" applyFont="1" applyFill="1" applyBorder="1" applyAlignment="1" applyProtection="1">
      <alignment vertical="top" wrapText="1"/>
      <protection locked="0"/>
    </xf>
    <xf numFmtId="0" fontId="3" fillId="4" borderId="23" xfId="0" applyFont="1" applyFill="1" applyBorder="1" applyAlignment="1">
      <alignment vertical="top" wrapText="1"/>
    </xf>
    <xf numFmtId="0" fontId="8" fillId="4" borderId="0" xfId="0" applyFont="1" applyFill="1" applyAlignment="1">
      <alignment vertical="top"/>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8" fillId="2" borderId="0" xfId="0" applyFont="1" applyFill="1" applyAlignment="1">
      <alignment horizontal="center" vertical="top" wrapText="1"/>
    </xf>
    <xf numFmtId="0" fontId="8" fillId="2" borderId="0" xfId="0" applyFont="1" applyFill="1" applyAlignment="1">
      <alignment vertical="top"/>
    </xf>
    <xf numFmtId="0" fontId="8" fillId="4" borderId="0" xfId="0" applyFont="1" applyFill="1" applyAlignment="1">
      <alignment vertical="top" wrapText="1"/>
    </xf>
    <xf numFmtId="0" fontId="7" fillId="2" borderId="1" xfId="0" applyFont="1" applyFill="1" applyBorder="1" applyAlignment="1">
      <alignment horizontal="left" vertical="top"/>
    </xf>
    <xf numFmtId="0" fontId="7" fillId="5" borderId="1" xfId="0" applyFont="1" applyFill="1" applyBorder="1" applyAlignment="1" applyProtection="1">
      <alignment vertical="top" wrapText="1"/>
      <protection locked="0"/>
    </xf>
    <xf numFmtId="0" fontId="7" fillId="4" borderId="23" xfId="0" applyFont="1" applyFill="1" applyBorder="1" applyAlignment="1">
      <alignment vertical="top" wrapText="1"/>
    </xf>
    <xf numFmtId="0" fontId="7" fillId="4" borderId="0" xfId="0" applyFont="1" applyFill="1" applyAlignment="1">
      <alignment vertical="top"/>
    </xf>
    <xf numFmtId="0" fontId="7" fillId="2" borderId="0" xfId="0" applyFont="1" applyFill="1" applyAlignment="1" applyProtection="1">
      <alignment horizontal="center" vertical="top" wrapText="1"/>
      <protection locked="0"/>
    </xf>
    <xf numFmtId="0" fontId="7" fillId="5" borderId="0" xfId="0" applyFont="1" applyFill="1" applyAlignment="1" applyProtection="1">
      <alignment vertical="top"/>
      <protection locked="0"/>
    </xf>
    <xf numFmtId="0" fontId="8" fillId="4" borderId="23" xfId="0" applyFont="1" applyFill="1" applyBorder="1" applyAlignment="1">
      <alignment horizontal="center" vertical="top"/>
    </xf>
    <xf numFmtId="0" fontId="8" fillId="4" borderId="23" xfId="0" applyFont="1" applyFill="1" applyBorder="1" applyAlignment="1">
      <alignment horizontal="center" vertical="top" wrapText="1"/>
    </xf>
    <xf numFmtId="0" fontId="7" fillId="2" borderId="0" xfId="0" applyFont="1" applyFill="1" applyAlignment="1">
      <alignment horizontal="center" vertical="top"/>
    </xf>
    <xf numFmtId="0" fontId="7" fillId="4" borderId="23" xfId="0" applyFont="1" applyFill="1" applyBorder="1" applyAlignment="1">
      <alignment horizontal="center" vertical="top"/>
    </xf>
    <xf numFmtId="0" fontId="7" fillId="6" borderId="23" xfId="0" applyFont="1" applyFill="1" applyBorder="1" applyAlignment="1" applyProtection="1">
      <alignment vertical="top"/>
      <protection locked="0"/>
    </xf>
    <xf numFmtId="0" fontId="7" fillId="4" borderId="23" xfId="0" applyFont="1" applyFill="1" applyBorder="1" applyAlignment="1">
      <alignment vertical="top"/>
    </xf>
    <xf numFmtId="0" fontId="3" fillId="5" borderId="23" xfId="0" applyFont="1" applyFill="1" applyBorder="1" applyAlignment="1" applyProtection="1">
      <alignment vertical="top"/>
      <protection locked="0"/>
    </xf>
    <xf numFmtId="0" fontId="7" fillId="5" borderId="23" xfId="0" applyFont="1" applyFill="1" applyBorder="1" applyAlignment="1" applyProtection="1">
      <alignment vertical="top" wrapText="1"/>
      <protection locked="0"/>
    </xf>
    <xf numFmtId="0" fontId="6" fillId="4" borderId="23" xfId="0" applyFont="1" applyFill="1" applyBorder="1" applyAlignment="1">
      <alignment horizontal="center" vertical="top"/>
    </xf>
    <xf numFmtId="0" fontId="5" fillId="4" borderId="23" xfId="0" applyFont="1" applyFill="1" applyBorder="1" applyAlignment="1">
      <alignment horizontal="center" vertical="top"/>
    </xf>
    <xf numFmtId="0" fontId="4" fillId="4" borderId="23" xfId="0" applyFont="1" applyFill="1" applyBorder="1" applyAlignment="1">
      <alignment horizontal="center" vertical="top"/>
    </xf>
    <xf numFmtId="0" fontId="3" fillId="4" borderId="23" xfId="0" applyFont="1" applyFill="1" applyBorder="1" applyAlignment="1">
      <alignment horizontal="center" vertical="top"/>
    </xf>
    <xf numFmtId="0" fontId="8" fillId="4" borderId="23" xfId="0" applyFont="1" applyFill="1" applyBorder="1" applyAlignment="1">
      <alignment vertical="top"/>
    </xf>
    <xf numFmtId="0" fontId="7" fillId="5" borderId="23" xfId="0" applyFont="1" applyFill="1" applyBorder="1" applyAlignment="1" applyProtection="1">
      <alignment vertical="top"/>
      <protection locked="0"/>
    </xf>
    <xf numFmtId="0" fontId="12" fillId="5" borderId="23" xfId="0" applyFont="1" applyFill="1" applyBorder="1" applyAlignment="1" applyProtection="1">
      <alignment vertical="top" wrapText="1"/>
      <protection locked="0"/>
    </xf>
    <xf numFmtId="0" fontId="2" fillId="2" borderId="0" xfId="0" applyFont="1" applyFill="1"/>
    <xf numFmtId="0" fontId="16" fillId="2" borderId="0" xfId="0" applyFont="1" applyFill="1"/>
    <xf numFmtId="0" fontId="16" fillId="2" borderId="0" xfId="0" applyFont="1" applyFill="1" applyAlignment="1">
      <alignment wrapText="1"/>
    </xf>
    <xf numFmtId="0" fontId="18" fillId="0" borderId="1" xfId="0" applyFont="1" applyBorder="1" applyAlignment="1">
      <alignment horizontal="center" wrapText="1"/>
    </xf>
    <xf numFmtId="0" fontId="2" fillId="2" borderId="0" xfId="0" applyFont="1" applyFill="1" applyAlignment="1">
      <alignment horizontal="right" wrapText="1"/>
    </xf>
    <xf numFmtId="0" fontId="17" fillId="0" borderId="1" xfId="0" applyFont="1" applyBorder="1" applyAlignment="1">
      <alignment horizontal="center"/>
    </xf>
    <xf numFmtId="0" fontId="18" fillId="0" borderId="1" xfId="0" applyFont="1" applyBorder="1" applyAlignment="1">
      <alignment horizontal="center"/>
    </xf>
    <xf numFmtId="0" fontId="7" fillId="2" borderId="0" xfId="0" applyFont="1" applyFill="1" applyAlignment="1">
      <alignment vertical="top"/>
    </xf>
    <xf numFmtId="0" fontId="7" fillId="5"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0" fontId="7" fillId="2" borderId="1" xfId="0" applyFont="1" applyFill="1" applyBorder="1" applyAlignment="1">
      <alignment vertical="top" wrapText="1"/>
    </xf>
    <xf numFmtId="0" fontId="0" fillId="0" borderId="15" xfId="0" applyBorder="1" applyAlignment="1">
      <alignment vertical="top"/>
    </xf>
    <xf numFmtId="0" fontId="7" fillId="4" borderId="23" xfId="0" applyFont="1" applyFill="1" applyBorder="1" applyAlignment="1">
      <alignment vertical="top" wrapText="1"/>
    </xf>
    <xf numFmtId="0" fontId="0" fillId="0" borderId="23" xfId="0" applyBorder="1" applyAlignment="1">
      <alignment vertical="top"/>
    </xf>
    <xf numFmtId="0" fontId="7" fillId="2" borderId="0" xfId="0" applyFont="1" applyFill="1" applyAlignment="1">
      <alignment vertical="top" wrapText="1"/>
    </xf>
    <xf numFmtId="49" fontId="9" fillId="2" borderId="2" xfId="0" applyNumberFormat="1" applyFont="1" applyFill="1" applyBorder="1" applyAlignment="1">
      <alignment horizontal="left" vertical="top"/>
    </xf>
    <xf numFmtId="0" fontId="0" fillId="0" borderId="22" xfId="0" applyBorder="1" applyAlignment="1">
      <alignment vertical="top"/>
    </xf>
    <xf numFmtId="0" fontId="7" fillId="5" borderId="23" xfId="0" applyFont="1" applyFill="1" applyBorder="1" applyAlignment="1" applyProtection="1">
      <alignment horizontal="center" vertical="top" wrapText="1"/>
      <protection locked="0"/>
    </xf>
    <xf numFmtId="0" fontId="0" fillId="0" borderId="23" xfId="0" applyBorder="1" applyAlignment="1" applyProtection="1">
      <alignment vertical="top"/>
      <protection locked="0"/>
    </xf>
    <xf numFmtId="49" fontId="9" fillId="2" borderId="2" xfId="0" applyNumberFormat="1" applyFont="1" applyFill="1" applyBorder="1" applyAlignment="1">
      <alignment horizontal="left" vertical="top" wrapText="1"/>
    </xf>
    <xf numFmtId="0" fontId="8" fillId="2" borderId="0" xfId="0" applyFont="1" applyFill="1" applyAlignment="1">
      <alignment vertical="top"/>
    </xf>
    <xf numFmtId="0" fontId="7" fillId="3" borderId="8" xfId="0" applyFont="1" applyFill="1" applyBorder="1" applyAlignment="1" applyProtection="1">
      <alignment horizontal="center" vertical="center" wrapText="1"/>
      <protection locked="0"/>
    </xf>
    <xf numFmtId="0" fontId="0" fillId="0" borderId="17" xfId="0" applyBorder="1"/>
    <xf numFmtId="0" fontId="7"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7" fillId="3" borderId="7" xfId="0" applyFont="1" applyFill="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0" fillId="0" borderId="13" xfId="0" applyBorder="1"/>
    <xf numFmtId="0" fontId="0" fillId="0" borderId="12" xfId="0" applyBorder="1"/>
    <xf numFmtId="0" fontId="7" fillId="5" borderId="1" xfId="0" applyFont="1" applyFill="1" applyBorder="1" applyAlignment="1" applyProtection="1">
      <alignment horizontal="left" vertical="center" wrapText="1"/>
      <protection locked="0"/>
    </xf>
    <xf numFmtId="0" fontId="7" fillId="5" borderId="17" xfId="0" applyFont="1" applyFill="1" applyBorder="1" applyAlignment="1" applyProtection="1">
      <alignment horizontal="center" vertical="center" wrapText="1"/>
      <protection locked="0"/>
    </xf>
    <xf numFmtId="0" fontId="8" fillId="2" borderId="0" xfId="0" applyFont="1" applyFill="1" applyAlignment="1">
      <alignment horizontal="left" wrapText="1"/>
    </xf>
    <xf numFmtId="0" fontId="7" fillId="2" borderId="0" xfId="0" applyFont="1" applyFill="1"/>
    <xf numFmtId="0" fontId="7" fillId="4" borderId="1" xfId="0" applyFont="1" applyFill="1" applyBorder="1" applyAlignment="1">
      <alignment horizontal="left" vertical="center" wrapText="1"/>
    </xf>
    <xf numFmtId="0" fontId="7" fillId="2" borderId="0" xfId="0" applyFont="1" applyFill="1" applyAlignment="1">
      <alignment horizontal="right"/>
    </xf>
    <xf numFmtId="0" fontId="7" fillId="3" borderId="10" xfId="0" applyFont="1" applyFill="1" applyBorder="1" applyAlignment="1" applyProtection="1">
      <alignment horizontal="center" vertical="center" wrapText="1"/>
      <protection locked="0"/>
    </xf>
    <xf numFmtId="0" fontId="0" fillId="0" borderId="20" xfId="0" applyBorder="1"/>
    <xf numFmtId="0" fontId="10" fillId="2" borderId="0" xfId="0" applyFont="1" applyFill="1" applyAlignment="1">
      <alignment horizontal="left" vertical="top" wrapText="1"/>
    </xf>
    <xf numFmtId="0" fontId="7" fillId="2" borderId="4" xfId="0" applyFont="1" applyFill="1" applyBorder="1" applyAlignment="1">
      <alignment horizontal="center" vertical="center" wrapText="1"/>
    </xf>
    <xf numFmtId="0" fontId="7" fillId="3" borderId="0" xfId="0" applyFont="1" applyFill="1" applyProtection="1">
      <protection locked="0"/>
    </xf>
    <xf numFmtId="0" fontId="7" fillId="2" borderId="6" xfId="0" applyFont="1" applyFill="1" applyBorder="1" applyAlignment="1">
      <alignment horizontal="center" vertical="center" wrapText="1"/>
    </xf>
    <xf numFmtId="0" fontId="0" fillId="0" borderId="14" xfId="0" applyBorder="1"/>
    <xf numFmtId="0" fontId="7" fillId="3" borderId="9" xfId="0" applyFont="1" applyFill="1" applyBorder="1" applyAlignment="1" applyProtection="1">
      <alignment horizontal="center" vertical="center" wrapText="1"/>
      <protection locked="0"/>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9" xfId="0" applyBorder="1"/>
    <xf numFmtId="0" fontId="7" fillId="5" borderId="10" xfId="0" applyFont="1" applyFill="1" applyBorder="1" applyAlignment="1" applyProtection="1">
      <alignment horizontal="left" vertical="center" wrapText="1"/>
      <protection locked="0"/>
    </xf>
    <xf numFmtId="0" fontId="7"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8" fillId="2" borderId="0" xfId="0" applyFont="1" applyFill="1" applyAlignment="1">
      <alignment horizontal="left"/>
    </xf>
    <xf numFmtId="0" fontId="8"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topLeftCell="A56" zoomScale="80" zoomScaleNormal="80" workbookViewId="0">
      <selection activeCell="G65" sqref="G65"/>
    </sheetView>
  </sheetViews>
  <sheetFormatPr defaultColWidth="10.796875" defaultRowHeight="14.4"/>
  <cols>
    <col min="1" max="1" width="9.19921875" style="16" customWidth="1"/>
    <col min="2" max="2" width="78" style="17" customWidth="1"/>
    <col min="3" max="3" width="10.5" style="16" customWidth="1"/>
    <col min="4" max="4" width="13.5" style="16" customWidth="1"/>
    <col min="5" max="5" width="18.296875" style="16" customWidth="1"/>
    <col min="6" max="6" width="16.19921875" style="16" customWidth="1"/>
    <col min="7" max="7" width="26.5" style="16" customWidth="1"/>
    <col min="8" max="8" width="40.296875" style="17" customWidth="1"/>
    <col min="9" max="15" width="25" style="16" customWidth="1"/>
    <col min="16" max="16" width="10.796875" style="16" customWidth="1"/>
    <col min="17" max="16384" width="10.796875" style="16"/>
  </cols>
  <sheetData>
    <row r="1" spans="1:8" s="42" customFormat="1">
      <c r="G1" s="46" t="s">
        <v>114</v>
      </c>
      <c r="H1" s="46"/>
    </row>
    <row r="2" spans="1:8">
      <c r="A2" s="14" t="s">
        <v>0</v>
      </c>
      <c r="B2" s="15"/>
    </row>
    <row r="3" spans="1:8">
      <c r="B3" s="18"/>
    </row>
    <row r="4" spans="1:8">
      <c r="A4" s="14" t="s">
        <v>1</v>
      </c>
      <c r="B4" s="15"/>
    </row>
    <row r="5" spans="1:8">
      <c r="A5" s="19"/>
      <c r="B5" s="15"/>
    </row>
    <row r="6" spans="1:8">
      <c r="A6" s="16" t="s">
        <v>2</v>
      </c>
      <c r="B6" s="20" t="s">
        <v>3</v>
      </c>
    </row>
    <row r="7" spans="1:8">
      <c r="B7" s="15"/>
    </row>
    <row r="8" spans="1:8">
      <c r="A8" s="21" t="s">
        <v>4</v>
      </c>
      <c r="B8" s="22"/>
    </row>
    <row r="9" spans="1:8">
      <c r="A9" s="21" t="s">
        <v>5</v>
      </c>
      <c r="B9" s="22"/>
    </row>
    <row r="10" spans="1:8">
      <c r="A10" s="21" t="s">
        <v>6</v>
      </c>
      <c r="B10" s="22"/>
    </row>
    <row r="12" spans="1:8" ht="15.45" hidden="1" customHeight="1">
      <c r="A12" s="53" t="s">
        <v>7</v>
      </c>
      <c r="B12" s="54"/>
      <c r="C12" s="50"/>
      <c r="D12" s="51"/>
      <c r="E12" s="51"/>
      <c r="F12" s="52"/>
    </row>
    <row r="13" spans="1:8" ht="16.05" hidden="1" customHeight="1">
      <c r="A13" s="58" t="s">
        <v>8</v>
      </c>
      <c r="B13" s="59"/>
      <c r="C13" s="50"/>
      <c r="D13" s="51"/>
      <c r="E13" s="51"/>
      <c r="F13" s="52"/>
    </row>
    <row r="14" spans="1:8" ht="16.05" hidden="1" customHeight="1">
      <c r="A14" s="58" t="s">
        <v>9</v>
      </c>
      <c r="B14" s="59"/>
      <c r="C14" s="50"/>
      <c r="D14" s="51"/>
      <c r="E14" s="51"/>
      <c r="F14" s="52"/>
    </row>
    <row r="15" spans="1:8" ht="16.05" hidden="1" customHeight="1">
      <c r="A15" s="53" t="s">
        <v>10</v>
      </c>
      <c r="B15" s="54"/>
      <c r="C15" s="50"/>
      <c r="D15" s="51"/>
      <c r="E15" s="51"/>
      <c r="F15" s="52"/>
    </row>
    <row r="16" spans="1:8" ht="63" hidden="1" customHeight="1">
      <c r="A16" s="62" t="s">
        <v>11</v>
      </c>
      <c r="B16" s="59"/>
      <c r="C16" s="50"/>
      <c r="D16" s="51"/>
      <c r="E16" s="51"/>
      <c r="F16" s="52"/>
    </row>
    <row r="17" spans="1:7" ht="16.05" hidden="1" customHeight="1">
      <c r="A17" s="53" t="s">
        <v>12</v>
      </c>
      <c r="B17" s="54"/>
      <c r="C17" s="50"/>
      <c r="D17" s="51"/>
      <c r="E17" s="51"/>
      <c r="F17" s="52"/>
    </row>
    <row r="18" spans="1:7" ht="16.05" hidden="1" customHeight="1">
      <c r="A18" s="53" t="s">
        <v>13</v>
      </c>
      <c r="B18" s="54"/>
      <c r="C18" s="50"/>
      <c r="D18" s="51"/>
      <c r="E18" s="51"/>
      <c r="F18" s="52"/>
    </row>
    <row r="19" spans="1:7" ht="48" hidden="1" customHeight="1">
      <c r="A19" s="53" t="s">
        <v>14</v>
      </c>
      <c r="B19" s="54"/>
      <c r="C19" s="50"/>
      <c r="D19" s="51"/>
      <c r="E19" s="51"/>
      <c r="F19" s="52"/>
    </row>
    <row r="20" spans="1:7" ht="55.05" hidden="1" customHeight="1">
      <c r="A20" s="53" t="s">
        <v>15</v>
      </c>
      <c r="B20" s="54"/>
      <c r="C20" s="50"/>
      <c r="D20" s="51"/>
      <c r="E20" s="51"/>
      <c r="F20" s="52"/>
    </row>
    <row r="21" spans="1:7" ht="70.95" hidden="1" customHeight="1">
      <c r="A21" s="55" t="s">
        <v>16</v>
      </c>
      <c r="B21" s="56"/>
      <c r="C21" s="60"/>
      <c r="D21" s="61"/>
      <c r="E21" s="61"/>
      <c r="F21" s="61"/>
      <c r="G21" s="24" t="str">
        <f>IF((SUMPRODUCT(--(C21=""))&gt;0), "Privaloma užpildyti, kai taikomi pašalinimo pagrindai", "")</f>
        <v>Privaloma užpildyti, kai taikomi pašalinimo pagrindai</v>
      </c>
    </row>
    <row r="22" spans="1:7" ht="18" hidden="1" customHeight="1">
      <c r="A22" s="17"/>
      <c r="C22" s="25"/>
      <c r="D22" s="25"/>
      <c r="E22" s="25"/>
      <c r="F22" s="25"/>
    </row>
    <row r="23" spans="1:7" ht="14.55" hidden="1" customHeight="1">
      <c r="A23" s="63" t="s">
        <v>17</v>
      </c>
      <c r="B23" s="49"/>
      <c r="C23" s="49"/>
      <c r="D23" s="49"/>
      <c r="E23" s="49"/>
      <c r="F23" s="49"/>
    </row>
    <row r="24" spans="1:7" ht="14.55" hidden="1" customHeight="1">
      <c r="A24" s="49" t="s">
        <v>18</v>
      </c>
      <c r="B24" s="49"/>
      <c r="C24" s="49"/>
      <c r="D24" s="49"/>
      <c r="E24" s="49"/>
      <c r="F24" s="49"/>
    </row>
    <row r="25" spans="1:7" ht="14.55" hidden="1" customHeight="1">
      <c r="A25" s="49" t="s">
        <v>19</v>
      </c>
      <c r="B25" s="49"/>
      <c r="C25" s="49"/>
      <c r="D25" s="49"/>
      <c r="E25" s="49"/>
      <c r="F25" s="49"/>
    </row>
    <row r="26" spans="1:7" ht="14.55" hidden="1" customHeight="1">
      <c r="A26" s="49" t="s">
        <v>20</v>
      </c>
      <c r="B26" s="49"/>
      <c r="C26" s="49"/>
      <c r="D26" s="49"/>
      <c r="E26" s="49"/>
      <c r="F26" s="49"/>
    </row>
    <row r="27" spans="1:7" ht="14.55" hidden="1" customHeight="1">
      <c r="A27" s="49" t="s">
        <v>21</v>
      </c>
      <c r="B27" s="49"/>
      <c r="C27" s="49"/>
      <c r="D27" s="49"/>
      <c r="E27" s="49"/>
      <c r="F27" s="49"/>
    </row>
    <row r="28" spans="1:7" ht="31.95" hidden="1" customHeight="1">
      <c r="A28" s="57" t="s">
        <v>22</v>
      </c>
      <c r="B28" s="49"/>
      <c r="C28" s="49"/>
      <c r="D28" s="49"/>
      <c r="E28" s="49"/>
      <c r="F28" s="49"/>
    </row>
    <row r="29" spans="1:7" ht="14.55" hidden="1" customHeight="1">
      <c r="A29" s="49" t="s">
        <v>23</v>
      </c>
      <c r="B29" s="49"/>
      <c r="C29" s="49"/>
      <c r="D29" s="49"/>
      <c r="E29" s="49"/>
      <c r="F29" s="49"/>
    </row>
    <row r="30" spans="1:7" ht="14.55" hidden="1" customHeight="1">
      <c r="A30" s="24" t="s">
        <v>24</v>
      </c>
      <c r="D30" s="26"/>
    </row>
    <row r="31" spans="1:7" ht="14.55" hidden="1" customHeight="1">
      <c r="A31" s="24" t="s">
        <v>25</v>
      </c>
    </row>
    <row r="32" spans="1:7">
      <c r="A32" s="14" t="s">
        <v>26</v>
      </c>
    </row>
    <row r="33" spans="1:8" s="29" customFormat="1" ht="57.6">
      <c r="A33" s="27" t="s">
        <v>27</v>
      </c>
      <c r="B33" s="28" t="s">
        <v>28</v>
      </c>
      <c r="C33" s="27" t="s">
        <v>29</v>
      </c>
      <c r="D33" s="27" t="s">
        <v>30</v>
      </c>
      <c r="E33" s="27" t="s">
        <v>31</v>
      </c>
      <c r="F33" s="27" t="s">
        <v>32</v>
      </c>
      <c r="G33" s="27" t="s">
        <v>33</v>
      </c>
      <c r="H33" s="28" t="s">
        <v>34</v>
      </c>
    </row>
    <row r="34" spans="1:8">
      <c r="A34" s="30" t="s">
        <v>35</v>
      </c>
      <c r="B34" s="23" t="s">
        <v>36</v>
      </c>
      <c r="C34" s="30">
        <v>2</v>
      </c>
      <c r="D34" s="30" t="s">
        <v>37</v>
      </c>
      <c r="E34" s="31">
        <v>19880</v>
      </c>
      <c r="F34" s="32">
        <f>IF(ISBLANK(E34),"", PRODUCT(C34,E34))</f>
        <v>39760</v>
      </c>
      <c r="G34" s="33" t="s">
        <v>108</v>
      </c>
      <c r="H34" s="23"/>
    </row>
    <row r="35" spans="1:8" ht="57.6">
      <c r="A35" s="30" t="s">
        <v>38</v>
      </c>
      <c r="B35" s="13" t="s">
        <v>39</v>
      </c>
      <c r="C35" s="32"/>
      <c r="D35" s="32"/>
      <c r="E35" s="32"/>
      <c r="F35" s="32"/>
      <c r="G35" s="32"/>
      <c r="H35" s="12" t="s">
        <v>99</v>
      </c>
    </row>
    <row r="36" spans="1:8">
      <c r="A36" s="30" t="s">
        <v>40</v>
      </c>
      <c r="B36" s="23" t="s">
        <v>41</v>
      </c>
      <c r="C36" s="32"/>
      <c r="D36" s="32"/>
      <c r="E36" s="32"/>
      <c r="F36" s="32"/>
      <c r="G36" s="32"/>
      <c r="H36" s="12" t="s">
        <v>110</v>
      </c>
    </row>
    <row r="37" spans="1:8">
      <c r="A37" s="30" t="s">
        <v>42</v>
      </c>
      <c r="B37" s="23" t="s">
        <v>43</v>
      </c>
      <c r="C37" s="32"/>
      <c r="D37" s="32"/>
      <c r="E37" s="32"/>
      <c r="F37" s="32"/>
      <c r="G37" s="32"/>
      <c r="H37" s="34"/>
    </row>
    <row r="38" spans="1:8">
      <c r="A38" s="35" t="s">
        <v>84</v>
      </c>
      <c r="B38" s="23" t="s">
        <v>44</v>
      </c>
      <c r="C38" s="32"/>
      <c r="D38" s="32"/>
      <c r="E38" s="32"/>
      <c r="F38" s="32"/>
      <c r="G38" s="32"/>
      <c r="H38" s="12" t="s">
        <v>111</v>
      </c>
    </row>
    <row r="39" spans="1:8" ht="317.39999999999998">
      <c r="A39" s="36" t="s">
        <v>85</v>
      </c>
      <c r="B39" s="13" t="s">
        <v>45</v>
      </c>
      <c r="C39" s="32"/>
      <c r="D39" s="32"/>
      <c r="E39" s="32"/>
      <c r="F39" s="32"/>
      <c r="G39" s="32"/>
      <c r="H39" s="41" t="s">
        <v>112</v>
      </c>
    </row>
    <row r="40" spans="1:8" ht="28.8">
      <c r="A40" s="36" t="s">
        <v>86</v>
      </c>
      <c r="B40" s="23" t="s">
        <v>46</v>
      </c>
      <c r="C40" s="32"/>
      <c r="D40" s="32"/>
      <c r="E40" s="32"/>
      <c r="F40" s="32"/>
      <c r="G40" s="32"/>
      <c r="H40" s="12" t="s">
        <v>100</v>
      </c>
    </row>
    <row r="41" spans="1:8">
      <c r="A41" s="36" t="s">
        <v>87</v>
      </c>
      <c r="B41" s="23" t="s">
        <v>47</v>
      </c>
      <c r="C41" s="32"/>
      <c r="D41" s="32"/>
      <c r="E41" s="32"/>
      <c r="F41" s="32"/>
      <c r="G41" s="32"/>
      <c r="H41" s="12" t="s">
        <v>101</v>
      </c>
    </row>
    <row r="42" spans="1:8">
      <c r="A42" s="36" t="s">
        <v>88</v>
      </c>
      <c r="B42" s="23" t="s">
        <v>48</v>
      </c>
      <c r="C42" s="32"/>
      <c r="D42" s="32"/>
      <c r="E42" s="32"/>
      <c r="F42" s="32"/>
      <c r="G42" s="32"/>
      <c r="H42" s="12" t="s">
        <v>102</v>
      </c>
    </row>
    <row r="43" spans="1:8">
      <c r="A43" s="36" t="s">
        <v>89</v>
      </c>
      <c r="B43" s="23" t="s">
        <v>49</v>
      </c>
      <c r="C43" s="32"/>
      <c r="D43" s="32"/>
      <c r="E43" s="32"/>
      <c r="F43" s="32"/>
      <c r="G43" s="32"/>
      <c r="H43" s="12" t="s">
        <v>101</v>
      </c>
    </row>
    <row r="44" spans="1:8">
      <c r="A44" s="36" t="s">
        <v>90</v>
      </c>
      <c r="B44" s="23" t="s">
        <v>50</v>
      </c>
      <c r="C44" s="32"/>
      <c r="D44" s="32"/>
      <c r="E44" s="32"/>
      <c r="F44" s="32"/>
      <c r="G44" s="32"/>
      <c r="H44" s="12" t="s">
        <v>103</v>
      </c>
    </row>
    <row r="45" spans="1:8">
      <c r="A45" s="36" t="s">
        <v>91</v>
      </c>
      <c r="B45" s="23" t="s">
        <v>51</v>
      </c>
      <c r="C45" s="32"/>
      <c r="D45" s="32"/>
      <c r="E45" s="32"/>
      <c r="F45" s="32"/>
      <c r="G45" s="32"/>
      <c r="H45" s="12" t="s">
        <v>104</v>
      </c>
    </row>
    <row r="46" spans="1:8" ht="72">
      <c r="A46" s="37" t="s">
        <v>92</v>
      </c>
      <c r="B46" s="13" t="s">
        <v>52</v>
      </c>
      <c r="C46" s="32"/>
      <c r="D46" s="32"/>
      <c r="E46" s="32"/>
      <c r="F46" s="32"/>
      <c r="G46" s="32"/>
      <c r="H46" s="12" t="s">
        <v>105</v>
      </c>
    </row>
    <row r="47" spans="1:8" ht="43.2">
      <c r="A47" s="37" t="s">
        <v>93</v>
      </c>
      <c r="B47" s="23" t="s">
        <v>53</v>
      </c>
      <c r="C47" s="32"/>
      <c r="D47" s="32"/>
      <c r="E47" s="32"/>
      <c r="F47" s="32"/>
      <c r="G47" s="32"/>
      <c r="H47" s="12" t="s">
        <v>106</v>
      </c>
    </row>
    <row r="48" spans="1:8" ht="259.05" customHeight="1">
      <c r="A48" s="37" t="s">
        <v>94</v>
      </c>
      <c r="B48" s="13" t="s">
        <v>54</v>
      </c>
      <c r="C48" s="32"/>
      <c r="D48" s="32"/>
      <c r="E48" s="32"/>
      <c r="F48" s="32"/>
      <c r="G48" s="32"/>
      <c r="H48" s="12" t="s">
        <v>109</v>
      </c>
    </row>
    <row r="49" spans="1:8" ht="43.2">
      <c r="A49" s="37" t="s">
        <v>95</v>
      </c>
      <c r="B49" s="13" t="s">
        <v>55</v>
      </c>
      <c r="C49" s="32"/>
      <c r="D49" s="32"/>
      <c r="E49" s="32"/>
      <c r="F49" s="32"/>
      <c r="G49" s="32"/>
      <c r="H49" s="12" t="s">
        <v>55</v>
      </c>
    </row>
    <row r="50" spans="1:8">
      <c r="A50" s="37" t="s">
        <v>96</v>
      </c>
      <c r="B50" s="23" t="s">
        <v>56</v>
      </c>
      <c r="C50" s="32"/>
      <c r="D50" s="32"/>
      <c r="E50" s="32"/>
      <c r="F50" s="32"/>
      <c r="G50" s="32"/>
      <c r="H50" s="34"/>
    </row>
    <row r="51" spans="1:8">
      <c r="A51" s="38" t="s">
        <v>97</v>
      </c>
      <c r="B51" s="23" t="s">
        <v>57</v>
      </c>
      <c r="C51" s="32"/>
      <c r="D51" s="32"/>
      <c r="E51" s="32"/>
      <c r="F51" s="32"/>
      <c r="G51" s="32"/>
      <c r="H51" s="12" t="s">
        <v>107</v>
      </c>
    </row>
    <row r="52" spans="1:8" ht="28.8">
      <c r="A52" s="38" t="s">
        <v>98</v>
      </c>
      <c r="B52" s="13" t="s">
        <v>58</v>
      </c>
      <c r="C52" s="32"/>
      <c r="D52" s="32"/>
      <c r="E52" s="32"/>
      <c r="F52" s="32"/>
      <c r="G52" s="32"/>
      <c r="H52" s="12" t="s">
        <v>113</v>
      </c>
    </row>
    <row r="53" spans="1:8">
      <c r="E53" s="39" t="s">
        <v>59</v>
      </c>
      <c r="F53" s="39">
        <f>IF((COUNT(C34:C52)&lt;&gt;COUNT(F34:F52)),"", ROUND(SUM(F34:F52),2))</f>
        <v>39760</v>
      </c>
      <c r="G53" s="24" t="str">
        <f>IF((COUNT(C34:C52)&lt;&gt;COUNT(F34:F52)),"Neužpildytos visų objektų kainos", "")</f>
        <v/>
      </c>
    </row>
    <row r="54" spans="1:8">
      <c r="C54" s="39" t="s">
        <v>60</v>
      </c>
      <c r="D54" s="40">
        <v>21</v>
      </c>
      <c r="E54" s="39" t="s">
        <v>61</v>
      </c>
      <c r="F54" s="39">
        <f>IF(OR(F53="",D54=""),"", ROUND(PRODUCT(D54,F53)/100,2))</f>
        <v>8349.6</v>
      </c>
      <c r="G54" s="24" t="str">
        <f>IF(D54="", "Nurodykite taikomą PVM dydį", "")</f>
        <v/>
      </c>
    </row>
    <row r="55" spans="1:8">
      <c r="E55" s="39" t="s">
        <v>62</v>
      </c>
      <c r="F55" s="39">
        <f>IF(ISBLANK(F54), "", ROUND(SUM(F53:F54),2))</f>
        <v>48109.599999999999</v>
      </c>
    </row>
    <row r="62" spans="1:8" s="43" customFormat="1">
      <c r="B62" s="44"/>
      <c r="C62" s="47" t="s">
        <v>115</v>
      </c>
      <c r="D62" s="48"/>
      <c r="E62" s="48"/>
      <c r="F62" s="48"/>
      <c r="G62" s="44"/>
      <c r="H62" s="44"/>
    </row>
    <row r="63" spans="1:8" s="43" customFormat="1">
      <c r="B63" s="44"/>
      <c r="C63" s="48" t="s">
        <v>116</v>
      </c>
      <c r="D63" s="48"/>
      <c r="E63" s="48" t="s">
        <v>119</v>
      </c>
      <c r="F63" s="48"/>
      <c r="G63" s="44"/>
      <c r="H63" s="44"/>
    </row>
    <row r="64" spans="1:8" s="43" customFormat="1">
      <c r="B64" s="44"/>
      <c r="C64" s="48" t="s">
        <v>117</v>
      </c>
      <c r="D64" s="48"/>
      <c r="E64" s="48" t="s">
        <v>120</v>
      </c>
      <c r="F64" s="48"/>
      <c r="G64" s="44"/>
      <c r="H64" s="44"/>
    </row>
    <row r="65" spans="2:8" s="43" customFormat="1" ht="28.8" customHeight="1">
      <c r="B65" s="44"/>
      <c r="C65" s="45" t="s">
        <v>118</v>
      </c>
      <c r="D65" s="45"/>
      <c r="E65" s="45" t="s">
        <v>118</v>
      </c>
      <c r="F65" s="45"/>
      <c r="G65" s="44"/>
      <c r="H65" s="44"/>
    </row>
    <row r="66" spans="2:8" s="43" customFormat="1" ht="13.8">
      <c r="B66" s="44"/>
      <c r="G66" s="44"/>
      <c r="H66" s="44"/>
    </row>
  </sheetData>
  <mergeCells count="35">
    <mergeCell ref="A25:F25"/>
    <mergeCell ref="A27:F27"/>
    <mergeCell ref="A26:F26"/>
    <mergeCell ref="C19:F19"/>
    <mergeCell ref="C13:F13"/>
    <mergeCell ref="C18:F18"/>
    <mergeCell ref="A16:B16"/>
    <mergeCell ref="A23:F23"/>
    <mergeCell ref="C15:F15"/>
    <mergeCell ref="A18:B18"/>
    <mergeCell ref="C17:F17"/>
    <mergeCell ref="A15:B15"/>
    <mergeCell ref="A17:B17"/>
    <mergeCell ref="A24:F24"/>
    <mergeCell ref="A20:B20"/>
    <mergeCell ref="A19:B19"/>
    <mergeCell ref="C12:F12"/>
    <mergeCell ref="C21:F21"/>
    <mergeCell ref="A13:B13"/>
    <mergeCell ref="C65:D65"/>
    <mergeCell ref="E65:F65"/>
    <mergeCell ref="G1:H1"/>
    <mergeCell ref="C62:F62"/>
    <mergeCell ref="C63:D63"/>
    <mergeCell ref="E63:F63"/>
    <mergeCell ref="C64:D64"/>
    <mergeCell ref="E64:F64"/>
    <mergeCell ref="A29:F29"/>
    <mergeCell ref="C14:F14"/>
    <mergeCell ref="A12:B12"/>
    <mergeCell ref="A21:B21"/>
    <mergeCell ref="A28:F28"/>
    <mergeCell ref="C20:F20"/>
    <mergeCell ref="C16:F16"/>
    <mergeCell ref="A14:B14"/>
  </mergeCells>
  <pageMargins left="0.7" right="0.7" top="0.75" bottom="0.75" header="0.3" footer="0.3"/>
  <pageSetup paperSize="9"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cols>
    <col min="1" max="1" width="13.796875" style="1" customWidth="1"/>
    <col min="2" max="2" width="10.796875" style="1" customWidth="1"/>
    <col min="3" max="16384" width="10.796875" style="1"/>
  </cols>
  <sheetData>
    <row r="2" spans="1:11">
      <c r="A2" s="75" t="s">
        <v>63</v>
      </c>
      <c r="B2" s="76"/>
      <c r="C2" s="76"/>
      <c r="D2" s="76"/>
      <c r="E2" s="76"/>
      <c r="F2" s="76"/>
      <c r="G2" s="76"/>
      <c r="H2" s="76"/>
      <c r="I2" s="76"/>
      <c r="J2" s="76"/>
      <c r="K2" s="76"/>
    </row>
    <row r="3" spans="1:11">
      <c r="A3" s="76"/>
      <c r="B3" s="76"/>
      <c r="C3" s="76"/>
      <c r="D3" s="76"/>
      <c r="E3" s="76"/>
      <c r="F3" s="76"/>
      <c r="G3" s="76"/>
      <c r="H3" s="76"/>
      <c r="I3" s="76"/>
      <c r="J3" s="76"/>
      <c r="K3" s="76"/>
    </row>
    <row r="4" spans="1:11" ht="16.05" customHeight="1" thickBot="1">
      <c r="A4" s="2"/>
      <c r="B4" s="2"/>
      <c r="C4" s="2"/>
      <c r="D4" s="2"/>
      <c r="E4" s="2"/>
      <c r="F4" s="2"/>
      <c r="G4" s="2"/>
      <c r="H4" s="2"/>
      <c r="I4" s="2"/>
      <c r="J4" s="2"/>
    </row>
    <row r="5" spans="1:11" ht="48" customHeight="1">
      <c r="A5" s="82" t="s">
        <v>64</v>
      </c>
      <c r="B5" s="72"/>
      <c r="C5" s="70" t="s">
        <v>65</v>
      </c>
      <c r="D5" s="71"/>
      <c r="E5" s="72"/>
      <c r="F5" s="70" t="s">
        <v>66</v>
      </c>
      <c r="G5" s="71"/>
      <c r="H5" s="72"/>
      <c r="I5" s="70" t="s">
        <v>67</v>
      </c>
      <c r="J5" s="72"/>
      <c r="K5" s="4" t="s">
        <v>68</v>
      </c>
    </row>
    <row r="6" spans="1:11" ht="49.05" customHeight="1">
      <c r="A6" s="69"/>
      <c r="B6" s="68"/>
      <c r="C6" s="66"/>
      <c r="D6" s="67"/>
      <c r="E6" s="68"/>
      <c r="F6" s="66"/>
      <c r="G6" s="67"/>
      <c r="H6" s="68"/>
      <c r="I6" s="66"/>
      <c r="J6" s="68"/>
      <c r="K6" s="7"/>
    </row>
    <row r="7" spans="1:11" ht="49.05" customHeight="1">
      <c r="A7" s="69"/>
      <c r="B7" s="68"/>
      <c r="C7" s="66"/>
      <c r="D7" s="67"/>
      <c r="E7" s="68"/>
      <c r="F7" s="66"/>
      <c r="G7" s="67"/>
      <c r="H7" s="68"/>
      <c r="I7" s="66"/>
      <c r="J7" s="68"/>
      <c r="K7" s="7"/>
    </row>
    <row r="8" spans="1:11" ht="49.05" customHeight="1">
      <c r="A8" s="69"/>
      <c r="B8" s="68"/>
      <c r="C8" s="66"/>
      <c r="D8" s="67"/>
      <c r="E8" s="68"/>
      <c r="F8" s="66"/>
      <c r="G8" s="67"/>
      <c r="H8" s="68"/>
      <c r="I8" s="66"/>
      <c r="J8" s="68"/>
      <c r="K8" s="7"/>
    </row>
    <row r="9" spans="1:11" ht="49.05" customHeight="1">
      <c r="A9" s="69"/>
      <c r="B9" s="68"/>
      <c r="C9" s="66"/>
      <c r="D9" s="67"/>
      <c r="E9" s="68"/>
      <c r="F9" s="66"/>
      <c r="G9" s="67"/>
      <c r="H9" s="68"/>
      <c r="I9" s="66"/>
      <c r="J9" s="68"/>
      <c r="K9" s="7"/>
    </row>
    <row r="10" spans="1:11" ht="49.05" customHeight="1">
      <c r="A10" s="69"/>
      <c r="B10" s="68"/>
      <c r="C10" s="66"/>
      <c r="D10" s="67"/>
      <c r="E10" s="68"/>
      <c r="F10" s="66"/>
      <c r="G10" s="67"/>
      <c r="H10" s="68"/>
      <c r="I10" s="66"/>
      <c r="J10" s="68"/>
      <c r="K10" s="7"/>
    </row>
    <row r="11" spans="1:11" ht="49.05" customHeight="1">
      <c r="A11" s="69"/>
      <c r="B11" s="68"/>
      <c r="C11" s="66"/>
      <c r="D11" s="67"/>
      <c r="E11" s="68"/>
      <c r="F11" s="66"/>
      <c r="G11" s="67"/>
      <c r="H11" s="68"/>
      <c r="I11" s="66"/>
      <c r="J11" s="68"/>
      <c r="K11" s="7"/>
    </row>
    <row r="12" spans="1:11" ht="49.05" customHeight="1">
      <c r="A12" s="69"/>
      <c r="B12" s="68"/>
      <c r="C12" s="66"/>
      <c r="D12" s="67"/>
      <c r="E12" s="68"/>
      <c r="F12" s="66"/>
      <c r="G12" s="67"/>
      <c r="H12" s="68"/>
      <c r="I12" s="66"/>
      <c r="J12" s="68"/>
      <c r="K12" s="7"/>
    </row>
    <row r="13" spans="1:11" ht="49.05" customHeight="1">
      <c r="A13" s="69"/>
      <c r="B13" s="68"/>
      <c r="C13" s="66"/>
      <c r="D13" s="67"/>
      <c r="E13" s="68"/>
      <c r="F13" s="66"/>
      <c r="G13" s="67"/>
      <c r="H13" s="68"/>
      <c r="I13" s="66"/>
      <c r="J13" s="68"/>
      <c r="K13" s="7"/>
    </row>
    <row r="14" spans="1:11" ht="49.05" customHeight="1">
      <c r="A14" s="69"/>
      <c r="B14" s="68"/>
      <c r="C14" s="66"/>
      <c r="D14" s="67"/>
      <c r="E14" s="68"/>
      <c r="F14" s="66"/>
      <c r="G14" s="67"/>
      <c r="H14" s="68"/>
      <c r="I14" s="66"/>
      <c r="J14" s="68"/>
      <c r="K14" s="7"/>
    </row>
    <row r="15" spans="1:11" ht="48" customHeight="1" thickBot="1">
      <c r="A15" s="86"/>
      <c r="B15" s="80"/>
      <c r="C15" s="79"/>
      <c r="D15" s="89"/>
      <c r="E15" s="80"/>
      <c r="F15" s="79"/>
      <c r="G15" s="89"/>
      <c r="H15" s="80"/>
      <c r="I15" s="79"/>
      <c r="J15" s="80"/>
      <c r="K15" s="8"/>
    </row>
    <row r="16" spans="1:11" ht="19.05" customHeight="1">
      <c r="A16" s="5"/>
      <c r="B16" s="5"/>
      <c r="C16" s="5"/>
      <c r="D16" s="5"/>
      <c r="E16" s="5"/>
      <c r="F16" s="5"/>
      <c r="G16" s="5"/>
      <c r="H16" s="5"/>
      <c r="I16" s="5"/>
      <c r="J16" s="5"/>
      <c r="K16" s="6"/>
    </row>
    <row r="17" spans="1:11" ht="49.05" customHeight="1">
      <c r="A17" s="95" t="s">
        <v>69</v>
      </c>
      <c r="B17" s="76"/>
      <c r="C17" s="76"/>
      <c r="D17" s="76"/>
      <c r="E17" s="76"/>
      <c r="F17" s="76"/>
      <c r="G17" s="76"/>
      <c r="H17" s="76"/>
      <c r="I17" s="76"/>
      <c r="J17" s="76"/>
      <c r="K17" s="76"/>
    </row>
    <row r="18" spans="1:11" ht="16.05" customHeight="1" thickBot="1">
      <c r="A18" s="5"/>
      <c r="B18" s="5"/>
      <c r="C18" s="5"/>
      <c r="D18" s="5"/>
      <c r="E18" s="5"/>
      <c r="F18" s="5"/>
      <c r="G18" s="5"/>
      <c r="H18" s="5"/>
      <c r="I18" s="5"/>
      <c r="J18" s="5"/>
      <c r="K18" s="6"/>
    </row>
    <row r="19" spans="1:11" ht="49.05" customHeight="1">
      <c r="A19" s="82" t="s">
        <v>28</v>
      </c>
      <c r="B19" s="72"/>
      <c r="C19" s="70" t="s">
        <v>65</v>
      </c>
      <c r="D19" s="71"/>
      <c r="E19" s="72"/>
      <c r="F19" s="70" t="s">
        <v>70</v>
      </c>
      <c r="G19" s="71"/>
      <c r="H19" s="72"/>
      <c r="I19" s="84" t="s">
        <v>67</v>
      </c>
      <c r="J19" s="85"/>
      <c r="K19" s="6"/>
    </row>
    <row r="20" spans="1:11" ht="49.05" customHeight="1">
      <c r="A20" s="69"/>
      <c r="B20" s="68"/>
      <c r="C20" s="66"/>
      <c r="D20" s="67"/>
      <c r="E20" s="68"/>
      <c r="F20" s="66"/>
      <c r="G20" s="67"/>
      <c r="H20" s="68"/>
      <c r="I20" s="64"/>
      <c r="J20" s="65"/>
      <c r="K20" s="6"/>
    </row>
    <row r="21" spans="1:11" ht="49.05" customHeight="1">
      <c r="A21" s="69"/>
      <c r="B21" s="68"/>
      <c r="C21" s="66"/>
      <c r="D21" s="67"/>
      <c r="E21" s="68"/>
      <c r="F21" s="66"/>
      <c r="G21" s="67"/>
      <c r="H21" s="68"/>
      <c r="I21" s="64"/>
      <c r="J21" s="65"/>
      <c r="K21" s="6"/>
    </row>
    <row r="22" spans="1:11" ht="49.05" customHeight="1">
      <c r="A22" s="69"/>
      <c r="B22" s="68"/>
      <c r="C22" s="66"/>
      <c r="D22" s="67"/>
      <c r="E22" s="68"/>
      <c r="F22" s="66"/>
      <c r="G22" s="67"/>
      <c r="H22" s="68"/>
      <c r="I22" s="64"/>
      <c r="J22" s="65"/>
      <c r="K22" s="6"/>
    </row>
    <row r="23" spans="1:11" ht="49.05" customHeight="1">
      <c r="A23" s="69"/>
      <c r="B23" s="68"/>
      <c r="C23" s="66"/>
      <c r="D23" s="67"/>
      <c r="E23" s="68"/>
      <c r="F23" s="66"/>
      <c r="G23" s="67"/>
      <c r="H23" s="68"/>
      <c r="I23" s="64"/>
      <c r="J23" s="65"/>
      <c r="K23" s="6"/>
    </row>
    <row r="24" spans="1:11" ht="49.05" customHeight="1">
      <c r="A24" s="69"/>
      <c r="B24" s="68"/>
      <c r="C24" s="66"/>
      <c r="D24" s="67"/>
      <c r="E24" s="68"/>
      <c r="F24" s="66"/>
      <c r="G24" s="67"/>
      <c r="H24" s="68"/>
      <c r="I24" s="64"/>
      <c r="J24" s="65"/>
      <c r="K24" s="6"/>
    </row>
    <row r="25" spans="1:11" ht="49.05" customHeight="1">
      <c r="A25" s="69"/>
      <c r="B25" s="68"/>
      <c r="C25" s="66"/>
      <c r="D25" s="67"/>
      <c r="E25" s="68"/>
      <c r="F25" s="66"/>
      <c r="G25" s="67"/>
      <c r="H25" s="68"/>
      <c r="I25" s="64"/>
      <c r="J25" s="65"/>
      <c r="K25" s="6"/>
    </row>
    <row r="26" spans="1:11" ht="49.05" customHeight="1">
      <c r="A26" s="69"/>
      <c r="B26" s="68"/>
      <c r="C26" s="66"/>
      <c r="D26" s="67"/>
      <c r="E26" s="68"/>
      <c r="F26" s="66"/>
      <c r="G26" s="67"/>
      <c r="H26" s="68"/>
      <c r="I26" s="64"/>
      <c r="J26" s="65"/>
      <c r="K26" s="6"/>
    </row>
    <row r="27" spans="1:11" ht="49.05" customHeight="1">
      <c r="A27" s="69"/>
      <c r="B27" s="68"/>
      <c r="C27" s="66"/>
      <c r="D27" s="67"/>
      <c r="E27" s="68"/>
      <c r="F27" s="66"/>
      <c r="G27" s="67"/>
      <c r="H27" s="68"/>
      <c r="I27" s="64"/>
      <c r="J27" s="65"/>
      <c r="K27" s="6"/>
    </row>
    <row r="28" spans="1:11" ht="49.05" customHeight="1">
      <c r="A28" s="69"/>
      <c r="B28" s="68"/>
      <c r="C28" s="66"/>
      <c r="D28" s="67"/>
      <c r="E28" s="68"/>
      <c r="F28" s="66"/>
      <c r="G28" s="67"/>
      <c r="H28" s="68"/>
      <c r="I28" s="64"/>
      <c r="J28" s="65"/>
      <c r="K28" s="6"/>
    </row>
    <row r="29" spans="1:11" ht="49.05" customHeight="1">
      <c r="A29" s="69"/>
      <c r="B29" s="68"/>
      <c r="C29" s="66"/>
      <c r="D29" s="67"/>
      <c r="E29" s="68"/>
      <c r="F29" s="66"/>
      <c r="G29" s="67"/>
      <c r="H29" s="68"/>
      <c r="I29" s="64"/>
      <c r="J29" s="65"/>
      <c r="K29" s="6"/>
    </row>
    <row r="31" spans="1:11" ht="33" customHeight="1">
      <c r="A31" s="81"/>
      <c r="B31" s="76"/>
      <c r="C31" s="76"/>
      <c r="D31" s="76"/>
      <c r="E31" s="76"/>
      <c r="F31" s="76"/>
      <c r="G31" s="76"/>
      <c r="H31" s="76"/>
      <c r="I31" s="76"/>
      <c r="J31" s="76"/>
    </row>
    <row r="33" spans="1:10" ht="16.05" customHeight="1">
      <c r="A33" s="94" t="s">
        <v>71</v>
      </c>
      <c r="B33" s="76"/>
      <c r="C33" s="76"/>
      <c r="D33" s="76"/>
      <c r="E33" s="76"/>
      <c r="F33" s="76"/>
      <c r="G33" s="76"/>
      <c r="H33" s="76"/>
      <c r="I33" s="76"/>
      <c r="J33" s="76"/>
    </row>
    <row r="34" spans="1:10" ht="16.05" customHeight="1" thickBot="1"/>
    <row r="35" spans="1:10" ht="16.05" customHeight="1">
      <c r="A35" s="3" t="s">
        <v>27</v>
      </c>
      <c r="B35" s="87" t="s">
        <v>72</v>
      </c>
      <c r="C35" s="71"/>
      <c r="D35" s="71"/>
      <c r="E35" s="71"/>
      <c r="F35" s="71"/>
      <c r="G35" s="72"/>
      <c r="H35" s="88" t="s">
        <v>73</v>
      </c>
      <c r="I35" s="71"/>
      <c r="J35" s="85"/>
    </row>
    <row r="36" spans="1:10" ht="48" customHeight="1">
      <c r="A36" s="9" t="s">
        <v>74</v>
      </c>
      <c r="B36" s="77" t="s">
        <v>75</v>
      </c>
      <c r="C36" s="67"/>
      <c r="D36" s="67"/>
      <c r="E36" s="67"/>
      <c r="F36" s="67"/>
      <c r="G36" s="68"/>
      <c r="H36" s="74"/>
      <c r="I36" s="67"/>
      <c r="J36" s="65"/>
    </row>
    <row r="37" spans="1:10" ht="48" customHeight="1">
      <c r="A37" s="9" t="s">
        <v>76</v>
      </c>
      <c r="B37" s="77" t="s">
        <v>77</v>
      </c>
      <c r="C37" s="67"/>
      <c r="D37" s="67"/>
      <c r="E37" s="67"/>
      <c r="F37" s="67"/>
      <c r="G37" s="68"/>
      <c r="H37" s="74"/>
      <c r="I37" s="67"/>
      <c r="J37" s="65"/>
    </row>
    <row r="38" spans="1:10" ht="48" customHeight="1">
      <c r="A38" s="9" t="s">
        <v>78</v>
      </c>
      <c r="B38" s="77" t="s">
        <v>79</v>
      </c>
      <c r="C38" s="67"/>
      <c r="D38" s="67"/>
      <c r="E38" s="67"/>
      <c r="F38" s="67"/>
      <c r="G38" s="68"/>
      <c r="H38" s="74"/>
      <c r="I38" s="67"/>
      <c r="J38" s="65"/>
    </row>
    <row r="39" spans="1:10" ht="48" customHeight="1">
      <c r="A39" s="10"/>
      <c r="B39" s="73"/>
      <c r="C39" s="67"/>
      <c r="D39" s="67"/>
      <c r="E39" s="67"/>
      <c r="F39" s="67"/>
      <c r="G39" s="68"/>
      <c r="H39" s="74"/>
      <c r="I39" s="67"/>
      <c r="J39" s="65"/>
    </row>
    <row r="40" spans="1:10" ht="48" customHeight="1">
      <c r="A40" s="10"/>
      <c r="B40" s="73"/>
      <c r="C40" s="67"/>
      <c r="D40" s="67"/>
      <c r="E40" s="67"/>
      <c r="F40" s="67"/>
      <c r="G40" s="68"/>
      <c r="H40" s="74"/>
      <c r="I40" s="67"/>
      <c r="J40" s="65"/>
    </row>
    <row r="41" spans="1:10" ht="48" customHeight="1">
      <c r="A41" s="10"/>
      <c r="B41" s="73"/>
      <c r="C41" s="67"/>
      <c r="D41" s="67"/>
      <c r="E41" s="67"/>
      <c r="F41" s="67"/>
      <c r="G41" s="68"/>
      <c r="H41" s="74"/>
      <c r="I41" s="67"/>
      <c r="J41" s="65"/>
    </row>
    <row r="42" spans="1:10" ht="48" customHeight="1">
      <c r="A42" s="10"/>
      <c r="B42" s="73"/>
      <c r="C42" s="67"/>
      <c r="D42" s="67"/>
      <c r="E42" s="67"/>
      <c r="F42" s="67"/>
      <c r="G42" s="68"/>
      <c r="H42" s="74"/>
      <c r="I42" s="67"/>
      <c r="J42" s="65"/>
    </row>
    <row r="43" spans="1:10" ht="48" customHeight="1">
      <c r="A43" s="10"/>
      <c r="B43" s="73"/>
      <c r="C43" s="67"/>
      <c r="D43" s="67"/>
      <c r="E43" s="67"/>
      <c r="F43" s="67"/>
      <c r="G43" s="68"/>
      <c r="H43" s="74"/>
      <c r="I43" s="67"/>
      <c r="J43" s="65"/>
    </row>
    <row r="44" spans="1:10" ht="48" customHeight="1">
      <c r="A44" s="10"/>
      <c r="B44" s="73"/>
      <c r="C44" s="67"/>
      <c r="D44" s="67"/>
      <c r="E44" s="67"/>
      <c r="F44" s="67"/>
      <c r="G44" s="68"/>
      <c r="H44" s="74"/>
      <c r="I44" s="67"/>
      <c r="J44" s="65"/>
    </row>
    <row r="45" spans="1:10" ht="48" customHeight="1">
      <c r="A45" s="10"/>
      <c r="B45" s="73"/>
      <c r="C45" s="67"/>
      <c r="D45" s="67"/>
      <c r="E45" s="67"/>
      <c r="F45" s="67"/>
      <c r="G45" s="68"/>
      <c r="H45" s="74"/>
      <c r="I45" s="67"/>
      <c r="J45" s="65"/>
    </row>
    <row r="46" spans="1:10" ht="49.05" customHeight="1" thickBot="1">
      <c r="A46" s="11"/>
      <c r="B46" s="90"/>
      <c r="C46" s="89"/>
      <c r="D46" s="89"/>
      <c r="E46" s="89"/>
      <c r="F46" s="89"/>
      <c r="G46" s="80"/>
      <c r="H46" s="91"/>
      <c r="I46" s="92"/>
      <c r="J46" s="93"/>
    </row>
    <row r="48" spans="1:10" ht="102" customHeight="1">
      <c r="A48" s="81" t="s">
        <v>80</v>
      </c>
      <c r="B48" s="76"/>
      <c r="C48" s="76"/>
      <c r="D48" s="76"/>
      <c r="E48" s="76"/>
      <c r="F48" s="76"/>
      <c r="G48" s="76"/>
      <c r="H48" s="76"/>
      <c r="I48" s="76"/>
      <c r="J48" s="76"/>
    </row>
    <row r="51" spans="1:10">
      <c r="A51" s="78" t="s">
        <v>81</v>
      </c>
      <c r="B51" s="76"/>
      <c r="C51" s="76"/>
      <c r="D51" s="76"/>
      <c r="E51" s="83"/>
      <c r="F51" s="76"/>
      <c r="G51" s="76"/>
      <c r="H51" s="76"/>
      <c r="I51" s="76"/>
      <c r="J51" s="76"/>
    </row>
    <row r="53" spans="1:10">
      <c r="A53" s="78" t="s">
        <v>82</v>
      </c>
      <c r="B53" s="76"/>
      <c r="C53" s="76"/>
      <c r="D53" s="76"/>
      <c r="E53" s="83"/>
      <c r="F53" s="76"/>
      <c r="G53" s="76"/>
      <c r="H53" s="76"/>
      <c r="I53" s="76"/>
      <c r="J53" s="76"/>
    </row>
    <row r="100" spans="1:1" ht="15.6">
      <c r="A100" t="s">
        <v>83</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cp:lastPrinted>2025-01-03T14:25:19Z</cp:lastPrinted>
  <dcterms:created xsi:type="dcterms:W3CDTF">2023-04-04T12:16:45Z</dcterms:created>
  <dcterms:modified xsi:type="dcterms:W3CDTF">2025-01-22T06:48:21Z</dcterms:modified>
</cp:coreProperties>
</file>