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Gegužė\SUT-20 - 1354\"/>
    </mc:Choice>
  </mc:AlternateContent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2" i="1" l="1"/>
  <c r="H323" i="1"/>
  <c r="H324" i="1"/>
  <c r="H325" i="1"/>
  <c r="H326" i="1"/>
  <c r="H327" i="1"/>
  <c r="H328" i="1"/>
  <c r="H329" i="1"/>
  <c r="H330" i="1"/>
  <c r="H331" i="1"/>
  <c r="H332" i="1"/>
  <c r="H120" i="1" l="1"/>
  <c r="I120" i="1" s="1"/>
  <c r="H133" i="1"/>
  <c r="I133" i="1" s="1"/>
  <c r="I332" i="1" l="1"/>
  <c r="I331" i="1"/>
  <c r="I330" i="1"/>
  <c r="I329" i="1"/>
  <c r="I328" i="1"/>
  <c r="I327" i="1"/>
  <c r="I326" i="1"/>
  <c r="I325" i="1"/>
  <c r="I324" i="1"/>
  <c r="I323" i="1"/>
  <c r="I322" i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8" i="1"/>
  <c r="I258" i="1" s="1"/>
  <c r="H257" i="1"/>
  <c r="I257" i="1" s="1"/>
  <c r="H245" i="1"/>
  <c r="I245" i="1" s="1"/>
  <c r="H234" i="1"/>
  <c r="I234" i="1" s="1"/>
  <c r="H232" i="1"/>
  <c r="I232" i="1" s="1"/>
  <c r="H231" i="1"/>
  <c r="I231" i="1" s="1"/>
  <c r="H229" i="1"/>
  <c r="I229" i="1" s="1"/>
  <c r="H228" i="1"/>
  <c r="I228" i="1" s="1"/>
  <c r="H226" i="1"/>
  <c r="I226" i="1" s="1"/>
  <c r="H225" i="1"/>
  <c r="I225" i="1" s="1"/>
  <c r="H223" i="1"/>
  <c r="I223" i="1" s="1"/>
  <c r="H222" i="1"/>
  <c r="I222" i="1" s="1"/>
  <c r="H220" i="1"/>
  <c r="I220" i="1" s="1"/>
  <c r="H219" i="1"/>
  <c r="I219" i="1" s="1"/>
  <c r="H206" i="1"/>
  <c r="I206" i="1" s="1"/>
  <c r="H186" i="1"/>
  <c r="I186" i="1" s="1"/>
  <c r="H172" i="1"/>
  <c r="I172" i="1" s="1"/>
  <c r="H170" i="1"/>
  <c r="I170" i="1" s="1"/>
  <c r="H169" i="1"/>
  <c r="I169" i="1" s="1"/>
  <c r="H167" i="1"/>
  <c r="I167" i="1" s="1"/>
  <c r="H166" i="1"/>
  <c r="I166" i="1" s="1"/>
  <c r="H153" i="1"/>
  <c r="I153" i="1" s="1"/>
  <c r="H118" i="1"/>
  <c r="I118" i="1" s="1"/>
  <c r="H116" i="1"/>
  <c r="I116" i="1" s="1"/>
  <c r="H114" i="1"/>
  <c r="I114" i="1" s="1"/>
  <c r="H112" i="1"/>
  <c r="I112" i="1" s="1"/>
  <c r="H110" i="1"/>
  <c r="I110" i="1" s="1"/>
  <c r="H109" i="1"/>
  <c r="I109" i="1" s="1"/>
  <c r="H107" i="1"/>
  <c r="I107" i="1" s="1"/>
  <c r="H106" i="1"/>
  <c r="I106" i="1" s="1"/>
  <c r="H104" i="1"/>
  <c r="I104" i="1" s="1"/>
  <c r="H103" i="1"/>
  <c r="I103" i="1" s="1"/>
  <c r="H101" i="1"/>
  <c r="I101" i="1" s="1"/>
  <c r="H100" i="1"/>
  <c r="I100" i="1" s="1"/>
  <c r="H98" i="1"/>
  <c r="I98" i="1" s="1"/>
  <c r="H96" i="1"/>
  <c r="I96" i="1" s="1"/>
  <c r="H94" i="1"/>
  <c r="I94" i="1" s="1"/>
  <c r="H92" i="1"/>
  <c r="I92" i="1" s="1"/>
  <c r="H90" i="1"/>
  <c r="I90" i="1" s="1"/>
  <c r="H88" i="1"/>
  <c r="I88" i="1" s="1"/>
  <c r="H86" i="1"/>
  <c r="I86" i="1" s="1"/>
  <c r="H83" i="1"/>
  <c r="I83" i="1" s="1"/>
  <c r="H81" i="1"/>
  <c r="I81" i="1" s="1"/>
  <c r="H80" i="1"/>
  <c r="I80" i="1" s="1"/>
  <c r="H78" i="1"/>
  <c r="I78" i="1" s="1"/>
  <c r="H76" i="1"/>
  <c r="I76" i="1" s="1"/>
  <c r="H74" i="1"/>
  <c r="I74" i="1" s="1"/>
  <c r="H72" i="1"/>
  <c r="I72" i="1" s="1"/>
  <c r="H70" i="1"/>
  <c r="I70" i="1" s="1"/>
  <c r="H68" i="1"/>
  <c r="I68" i="1" s="1"/>
  <c r="H66" i="1"/>
  <c r="I66" i="1" s="1"/>
  <c r="H64" i="1"/>
  <c r="I64" i="1" s="1"/>
  <c r="H62" i="1"/>
  <c r="I62" i="1" s="1"/>
  <c r="H60" i="1"/>
  <c r="I60" i="1" s="1"/>
  <c r="H58" i="1"/>
  <c r="I58" i="1" s="1"/>
  <c r="H56" i="1"/>
  <c r="I56" i="1" s="1"/>
  <c r="H54" i="1"/>
  <c r="I54" i="1" s="1"/>
  <c r="H52" i="1"/>
  <c r="I52" i="1" s="1"/>
  <c r="H50" i="1"/>
  <c r="I50" i="1" s="1"/>
  <c r="H48" i="1"/>
  <c r="I48" i="1" s="1"/>
  <c r="H46" i="1"/>
  <c r="I46" i="1" s="1"/>
  <c r="H44" i="1"/>
  <c r="I44" i="1" s="1"/>
  <c r="H42" i="1"/>
  <c r="I42" i="1" s="1"/>
  <c r="H40" i="1"/>
  <c r="I40" i="1" s="1"/>
  <c r="H38" i="1"/>
  <c r="I38" i="1" s="1"/>
  <c r="H36" i="1"/>
  <c r="I36" i="1" s="1"/>
  <c r="H34" i="1"/>
  <c r="I34" i="1" s="1"/>
  <c r="H32" i="1"/>
  <c r="I32" i="1" s="1"/>
  <c r="H30" i="1"/>
  <c r="I30" i="1" s="1"/>
  <c r="H28" i="1"/>
  <c r="I28" i="1" s="1"/>
  <c r="H26" i="1"/>
  <c r="I26" i="1" s="1"/>
  <c r="H24" i="1"/>
  <c r="I24" i="1" s="1"/>
  <c r="H22" i="1"/>
  <c r="I22" i="1" s="1"/>
  <c r="H20" i="1"/>
  <c r="I20" i="1" s="1"/>
  <c r="H18" i="1"/>
  <c r="I18" i="1" s="1"/>
  <c r="H16" i="1"/>
  <c r="I16" i="1" s="1"/>
  <c r="H14" i="1"/>
  <c r="I14" i="1" s="1"/>
  <c r="H12" i="1"/>
  <c r="I12" i="1" s="1"/>
  <c r="H10" i="1"/>
  <c r="I10" i="1" s="1"/>
  <c r="H8" i="1" l="1"/>
  <c r="I8" i="1" l="1"/>
  <c r="I333" i="1"/>
  <c r="I335" i="1" s="1"/>
</calcChain>
</file>

<file path=xl/sharedStrings.xml><?xml version="1.0" encoding="utf-8"?>
<sst xmlns="http://schemas.openxmlformats.org/spreadsheetml/2006/main" count="1005" uniqueCount="679">
  <si>
    <t>Pavadinimas, pastovios charakteristikos</t>
  </si>
  <si>
    <t>Kintamos charakteristikos, kataloginis numeris, katalogo puslapis</t>
  </si>
  <si>
    <t>Vieneto kaina, Eur (be PVM)</t>
  </si>
  <si>
    <t>Kaina viso Eur be PVM</t>
  </si>
  <si>
    <t>1.</t>
  </si>
  <si>
    <t>1.1.</t>
  </si>
  <si>
    <t>Kiaurymių skaičius</t>
  </si>
  <si>
    <t>1.1.1.</t>
  </si>
  <si>
    <t>1.2.</t>
  </si>
  <si>
    <t>1.2.1.</t>
  </si>
  <si>
    <t>1.6.</t>
  </si>
  <si>
    <t>1.6.1.</t>
  </si>
  <si>
    <t>1.7.</t>
  </si>
  <si>
    <t>1.7.1.</t>
  </si>
  <si>
    <t>1.8.</t>
  </si>
  <si>
    <t>1.8.1.</t>
  </si>
  <si>
    <t>1.10.</t>
  </si>
  <si>
    <t>1.10.1.</t>
  </si>
  <si>
    <t>1.11.</t>
  </si>
  <si>
    <t>Plokštelės dydis, plokštelės ilgis</t>
  </si>
  <si>
    <t>1.11.1.</t>
  </si>
  <si>
    <t>1.12.</t>
  </si>
  <si>
    <t>1.12.1.</t>
  </si>
  <si>
    <t>1.13.</t>
  </si>
  <si>
    <t>1.13.1.</t>
  </si>
  <si>
    <t>1.15.</t>
  </si>
  <si>
    <t>1.15.1.</t>
  </si>
  <si>
    <t>Kiaurymių skaičius, plokštelės forma (kairės ar dešinės pusės)</t>
  </si>
  <si>
    <t>1.18.</t>
  </si>
  <si>
    <t>Kiaurymių skaičius, plokštelės ilgis, plokštelės forma (kairės ar dešinės pusės)</t>
  </si>
  <si>
    <t>1.18.1.</t>
  </si>
  <si>
    <t>1.19.</t>
  </si>
  <si>
    <t>1.19.1.</t>
  </si>
  <si>
    <t>1.21.</t>
  </si>
  <si>
    <t>Kiaurymių skaičius, plokštelės ilgis</t>
  </si>
  <si>
    <t>1.21.1.</t>
  </si>
  <si>
    <t>1.22.</t>
  </si>
  <si>
    <t>1.22.1.</t>
  </si>
  <si>
    <t>1.24.</t>
  </si>
  <si>
    <t>Plokštelės forma (dešinės ar kairės pusės), kiaurymių skaičius</t>
  </si>
  <si>
    <t>1.24.1.</t>
  </si>
  <si>
    <t>1.25.</t>
  </si>
  <si>
    <t>Plokštelės forma (kairės ar dešinės pusės), kiaurymių skaičius siaurojoje plokštelės dalyje</t>
  </si>
  <si>
    <t>1.25.1.</t>
  </si>
  <si>
    <t>1.26.</t>
  </si>
  <si>
    <t>1.26.1.</t>
  </si>
  <si>
    <t>1.28.</t>
  </si>
  <si>
    <t>Plokštelės forma (kairės ar dešinės pusės), kiaurymių skaičius</t>
  </si>
  <si>
    <t>1.28.1.</t>
  </si>
  <si>
    <t>1.29.</t>
  </si>
  <si>
    <t>Plokštelės forma (kairės ar dešinės pusės), kiaurymių skaičius siaurojoje plokštelės dalyje, plokštelės ilgis</t>
  </si>
  <si>
    <t>1.29.1.</t>
  </si>
  <si>
    <t>1.30.</t>
  </si>
  <si>
    <t>1.30.1.</t>
  </si>
  <si>
    <t>Plokštelės forma (kairės ar dešinės pusės), kiaurymių skaičius, plokštelės ilgis</t>
  </si>
  <si>
    <t>1.32.</t>
  </si>
  <si>
    <t>Kiaurymių skaičius proksimalinėje dalyje</t>
  </si>
  <si>
    <t>1.32.1.</t>
  </si>
  <si>
    <t>1.34.</t>
  </si>
  <si>
    <t>Plokštelės forma (kairės ar dešinės pusės), kiaurymių skaičius siaurojoje dalyje</t>
  </si>
  <si>
    <t>1.34.1.</t>
  </si>
  <si>
    <t>1.35.</t>
  </si>
  <si>
    <t>Plokštelės forma (kairės ar dešinės pusės), kiaurymių skaičius proksimalinėje dalyje</t>
  </si>
  <si>
    <t>1.35.1.</t>
  </si>
  <si>
    <t>1.36.</t>
  </si>
  <si>
    <t>1.36.1.</t>
  </si>
  <si>
    <t>1.39.</t>
  </si>
  <si>
    <t>1.39.1.</t>
  </si>
  <si>
    <t>1.40.</t>
  </si>
  <si>
    <t>1.40.1.</t>
  </si>
  <si>
    <t>1.41.</t>
  </si>
  <si>
    <t>1.41.1.</t>
  </si>
  <si>
    <t>1.43.</t>
  </si>
  <si>
    <t>Plokštelės forma (dešinės ar kairės pusės), bendras kiaurymių skaičius</t>
  </si>
  <si>
    <t>1.43.1.</t>
  </si>
  <si>
    <t>1.44.</t>
  </si>
  <si>
    <t>1.44.1.</t>
  </si>
  <si>
    <t>1.45.</t>
  </si>
  <si>
    <t>Kiaurymių skaičius distalinėje dalyje, plokštelės ilgis, bendras užrakinamų kiaurymių skaičius, plokštelės forma (dešinės ar kairės pusės)</t>
  </si>
  <si>
    <t>1.45.1.</t>
  </si>
  <si>
    <t>1.46.</t>
  </si>
  <si>
    <t>1.46.1.</t>
  </si>
  <si>
    <t>1.49.</t>
  </si>
  <si>
    <t>1.49.1.</t>
  </si>
  <si>
    <t>1.50.</t>
  </si>
  <si>
    <t>1.50.1.</t>
  </si>
  <si>
    <t>1.51.</t>
  </si>
  <si>
    <t>1.51.1.</t>
  </si>
  <si>
    <t>1.52.</t>
  </si>
  <si>
    <t>Plokštelės forma (dešinės ar kairės pusės), kiaurymių skaičius, plokštelės ilgis</t>
  </si>
  <si>
    <t>1.52.1.</t>
  </si>
  <si>
    <t>1.53.</t>
  </si>
  <si>
    <t>1.53.1.</t>
  </si>
  <si>
    <t>1.55.</t>
  </si>
  <si>
    <t>1.55.1.</t>
  </si>
  <si>
    <t>1.55.2.</t>
  </si>
  <si>
    <t>1.56.</t>
  </si>
  <si>
    <t>1.56.1.</t>
  </si>
  <si>
    <t>1.57.</t>
  </si>
  <si>
    <t>1.57.1.</t>
  </si>
  <si>
    <t>1.58.</t>
  </si>
  <si>
    <t>1.58.1.</t>
  </si>
  <si>
    <t>1.59.</t>
  </si>
  <si>
    <t>1.59.1.</t>
  </si>
  <si>
    <t>1.60.</t>
  </si>
  <si>
    <t>1.60.1.</t>
  </si>
  <si>
    <t>1.63.</t>
  </si>
  <si>
    <t>1.63.1.</t>
  </si>
  <si>
    <t>1.64.</t>
  </si>
  <si>
    <t>1.64.1.</t>
  </si>
  <si>
    <t>1.65.</t>
  </si>
  <si>
    <t>1.66.</t>
  </si>
  <si>
    <t>Sraigto ilgis</t>
  </si>
  <si>
    <t>1.67.</t>
  </si>
  <si>
    <t>1.67.1.</t>
  </si>
  <si>
    <t>1.67.2.</t>
  </si>
  <si>
    <t>1.68.</t>
  </si>
  <si>
    <t>1.68.1.</t>
  </si>
  <si>
    <t>1.68.2.</t>
  </si>
  <si>
    <t>1.69.</t>
  </si>
  <si>
    <t>1.69.1.</t>
  </si>
  <si>
    <t>1.69.2.</t>
  </si>
  <si>
    <t>10 mm</t>
  </si>
  <si>
    <t>11 mm</t>
  </si>
  <si>
    <t>12 mm</t>
  </si>
  <si>
    <t>13 mm</t>
  </si>
  <si>
    <t>14 mm</t>
  </si>
  <si>
    <t>15 mm</t>
  </si>
  <si>
    <t>16 mm</t>
  </si>
  <si>
    <t>17 mm</t>
  </si>
  <si>
    <t>18 mm</t>
  </si>
  <si>
    <t>19 mm</t>
  </si>
  <si>
    <t>20 mm</t>
  </si>
  <si>
    <t>21 mm</t>
  </si>
  <si>
    <t>22 mm</t>
  </si>
  <si>
    <t>23 mm</t>
  </si>
  <si>
    <t>24 mm</t>
  </si>
  <si>
    <t>25 mm</t>
  </si>
  <si>
    <t>26 mm</t>
  </si>
  <si>
    <t>27 mm</t>
  </si>
  <si>
    <t>28 mm</t>
  </si>
  <si>
    <t>29 mm</t>
  </si>
  <si>
    <t>30 mm</t>
  </si>
  <si>
    <t>32 mm</t>
  </si>
  <si>
    <t>34 mm</t>
  </si>
  <si>
    <t>36 mm</t>
  </si>
  <si>
    <t>38 mm</t>
  </si>
  <si>
    <t>40 mm</t>
  </si>
  <si>
    <t>35 mm</t>
  </si>
  <si>
    <t>45 mm</t>
  </si>
  <si>
    <t>50 mm</t>
  </si>
  <si>
    <t>55 mm</t>
  </si>
  <si>
    <t>60 mm</t>
  </si>
  <si>
    <t>65 mm</t>
  </si>
  <si>
    <t>70 mm</t>
  </si>
  <si>
    <t>75 mm</t>
  </si>
  <si>
    <t>Instrumentai, skirti darbui su užrakinamų titaninių plokštelių sistema, naudojama su Ø 1,5 ir Ø 2,0 mm sraigtais:</t>
  </si>
  <si>
    <t>Ø 1,5 mm grąžto nukreipiklis, įsisukantis į plokštelę</t>
  </si>
  <si>
    <t>Ø 1,5 mm atsuktuvas su sraigtų laikymo įvore</t>
  </si>
  <si>
    <t>Plokštelių lenkiklis, įsisukantis į plokštelę, Ø 1,5 mm</t>
  </si>
  <si>
    <t>Grąžtas Ø 1,1 mm</t>
  </si>
  <si>
    <t>Angos platintuvas kaule, Ø 1,5 mm</t>
  </si>
  <si>
    <t>Dvipusis grąžto kreiptuvas, tinkantis Ø 1,1 ir 1,5 mm grąžtams</t>
  </si>
  <si>
    <t>Kiaurymės gylio matuoklis, Ø 1,5 mm sraigtams</t>
  </si>
  <si>
    <t>Ø 2,0 mm grąžto nukreipiklis, įsisukantis į plokštelę</t>
  </si>
  <si>
    <t>Plokštelių lenkiklis, įsisukantis į plokštelę, Ø 2,0 mm</t>
  </si>
  <si>
    <t>Kiaurymės gylio matuoklis, Ø 2,0 mm sraigtams</t>
  </si>
  <si>
    <t xml:space="preserve">Dvipusis grąžto kreiptuvas, tinkantis Ø 1,5 ir 2,0 mm grąžtams </t>
  </si>
  <si>
    <t>Grąžtas Ø 1,5 mm</t>
  </si>
  <si>
    <t>Grąžtas Ø 2,0 mm</t>
  </si>
  <si>
    <t>Angos platintuvas kaule, Ø 2,0 mm</t>
  </si>
  <si>
    <t>Ø 2,0 mm atsuktuvas su sraigtų laikymo įvore</t>
  </si>
  <si>
    <t>"Kiršnerio" viela su sriegiu ir aštriu trikampiu išgalandinimu, Ø 1,1 mm</t>
  </si>
  <si>
    <t xml:space="preserve">"Kiršnerio" viela su aštriu trikampiu išgalandinimu, Ø 1,1 mm </t>
  </si>
  <si>
    <t>Instrumentai, skirti darbui su užrakinamų titaninių plokštelių sistema, naudojama su Ø 2,4 ir Ø 2,7 mm sraigtais:</t>
  </si>
  <si>
    <t>Konteineris instrumentų ir sraigtų sterilizavimui</t>
  </si>
  <si>
    <t>Ø 2,0 mm grąžto nukreipiklis</t>
  </si>
  <si>
    <t>Ø 1,8 mm grąžto nukreipiklis</t>
  </si>
  <si>
    <t>Grąžtas Ø 1,8 mm</t>
  </si>
  <si>
    <t>Šešiakampės žvaigždės formos atsuktuvas, apribojantis priveržimo jėgą</t>
  </si>
  <si>
    <t>Užrakinamų sraigtų laikymo įvorė</t>
  </si>
  <si>
    <t>Kiaurymės gylio matuoklis, matavimo skalė ne siauresnė kaip 10÷60 mm</t>
  </si>
  <si>
    <t>Atsuktuvas 2,4 ir 2,7 mm užrakinamiems sraigtams, įsistatantis į jėgos instrumentą</t>
  </si>
  <si>
    <t>Universali T formos rankena su instrumento greito pajungimo jungtimi</t>
  </si>
  <si>
    <t>Instrumentas sraigto su prasukta galvute išėmimui, tinkantis 2,4 mm ir 2,7 mm skersmens sraigtams</t>
  </si>
  <si>
    <t>Grąžtas Ø 2,7 mm</t>
  </si>
  <si>
    <t>Grąžtas Ø 2,4 mm</t>
  </si>
  <si>
    <t>Sriegiklis Ø 2,7 mm</t>
  </si>
  <si>
    <t>Sriegiklis Ø 2,4 mm</t>
  </si>
  <si>
    <t>Intrumentas, skirtas angos platinimui kaule (sraigto galvai)</t>
  </si>
  <si>
    <t>Šešiakampės žvaigždės T formos atsuktuvas, skirtas užrakinamų sraigtų išsukimui</t>
  </si>
  <si>
    <t>Lenkikliai plokštelei, komplekte 2 vnt.</t>
  </si>
  <si>
    <t>Aštrios žnyplės lūžgalių reparacijai ir fiksacijai, siauros, smailais galais</t>
  </si>
  <si>
    <t>Žnyplės, skirtos kaulo ir plokštelės fiksacijai, dantytais galais</t>
  </si>
  <si>
    <t>Periosto elevatorius, 3 mm pločio</t>
  </si>
  <si>
    <t>“Kiršnerio” viela su aštriu trikampiu išgalandinimu, 1,8 mm skersmens, 150 mm ilgio</t>
  </si>
  <si>
    <t>Dvipusis grąžto kreiptuvas, tinkantis Ø 2,0 ir 2,7 mm grąžtams</t>
  </si>
  <si>
    <t>Dvipusis grąžto kreiptuvas, tinkantis Ø 2,4 ir 1,8 mm grąžtams</t>
  </si>
  <si>
    <t>Kaniuliuotas grąžtas Ø 2,0 mm</t>
  </si>
  <si>
    <t>Kaniuliuotas šešiakampės žvaigždės formos atsuktuvas</t>
  </si>
  <si>
    <t>Instrumentai, skirti darbui su užrakinamų titaninių plokštelių sistema, naudojama su Ø 3,5 mm sraigtais:</t>
  </si>
  <si>
    <t>Dėklas 3,5 mm ir 4,0 mm skersmens sraigtams, įstatomas į instrumentų ir sraigtų sterilizavimo konteinerį; su sraigtų ilgio matuokle</t>
  </si>
  <si>
    <t>Universalus (dvipusis) grąžto kreiptuvas, tinkantis Ø 2,5 mm grąžtams</t>
  </si>
  <si>
    <t>Universalus grąžto kreiptuvas, skirtas Ø 2,5 mm ir 3,5 mm grąžtams</t>
  </si>
  <si>
    <t>Instrumentas sraigto su prasukta galvute išėmimui, tinkantis 3,5 mm ir 4,0 mm skersmens sraigtams</t>
  </si>
  <si>
    <t>Grąžtas Ø 3,5 mm</t>
  </si>
  <si>
    <t>Grąžtas Ø 2,5 mm</t>
  </si>
  <si>
    <t>Aštrios žnyplės lūžgalių repozicijai ir fiksacijai, praplatintos, dantytais galais</t>
  </si>
  <si>
    <t>Kiaurymės gylio matuoklis, matavimo skalė ne siauresnė kaip 0÷60 mm</t>
  </si>
  <si>
    <t>Universali T formos rankena su instrumento greito pajungimo  jungtimi su Ø 4,5 mm fiksacine kiauryme</t>
  </si>
  <si>
    <t>Trepanas lūžusio sraigto pašalinimui, Ø 6 mm</t>
  </si>
  <si>
    <t>Sriegiklis Ø 4,0 mm</t>
  </si>
  <si>
    <t>Sriegiklis Ø 3,5 mm</t>
  </si>
  <si>
    <t>Šešiabriaunis atsuktuvas, atstumas tarp šešiabriaunio plokštumų 2,5 mm</t>
  </si>
  <si>
    <t>Sraigtų laikymo įvorė atsuktuvui</t>
  </si>
  <si>
    <t>Ø 2,6 mm grąžto nukreipiklis, 60 mm ilgio</t>
  </si>
  <si>
    <t>Grąžtas su atrama gręžimo gylio apribojimui, Ø 2,6 mm, su gylio matavimo skale (12÷60) mm</t>
  </si>
  <si>
    <t>Ø 1,2 mm ”Kiršnerio” vielų nukreipiklis</t>
  </si>
  <si>
    <t>Užrakinamų sraigtų laikymo įvorė atsuktuvui</t>
  </si>
  <si>
    <t>Lenktas raktas su šešiakampiu galu, atstumas tarp šešiabriaunio plokštumų 2,5 mm.</t>
  </si>
  <si>
    <t>Grąžtas metalui, skirtas prasukto sraigto galvutės nugręžimui</t>
  </si>
  <si>
    <t>Atsuktuvas 3,5 mm užrakinamiems sraigtams, įsistatantis į jėgos instrumentą</t>
  </si>
  <si>
    <t>“Kiršnerio” viela su aštriu trikampiu išgalandinimu, 1,2 mm skersmens, 220 mm ilgio</t>
  </si>
  <si>
    <t>Sriegio ilgis</t>
  </si>
  <si>
    <t>Distalinio sriegio ilgis</t>
  </si>
  <si>
    <t>Kaina viso Eur su PVM</t>
  </si>
  <si>
    <t>1.3.</t>
  </si>
  <si>
    <t>1.3.1.</t>
  </si>
  <si>
    <t>1.4.</t>
  </si>
  <si>
    <t>1.4.1.</t>
  </si>
  <si>
    <t>1.5.</t>
  </si>
  <si>
    <t>1.5.1.</t>
  </si>
  <si>
    <t>1.9.</t>
  </si>
  <si>
    <t>1.9.1.</t>
  </si>
  <si>
    <t>1.14.</t>
  </si>
  <si>
    <t>1.14.1.</t>
  </si>
  <si>
    <t>1.16.</t>
  </si>
  <si>
    <t>1.16.1.</t>
  </si>
  <si>
    <t>1.17.</t>
  </si>
  <si>
    <t>1.17.1.</t>
  </si>
  <si>
    <t>1.20.</t>
  </si>
  <si>
    <t>1.20.1.</t>
  </si>
  <si>
    <t>1.23.</t>
  </si>
  <si>
    <t>1.23.1.</t>
  </si>
  <si>
    <t>1.27.</t>
  </si>
  <si>
    <t>1.27.1.</t>
  </si>
  <si>
    <t>1.31.</t>
  </si>
  <si>
    <t>1.31.1.</t>
  </si>
  <si>
    <t>1.33.</t>
  </si>
  <si>
    <t>1.33.1.</t>
  </si>
  <si>
    <t>1.37.</t>
  </si>
  <si>
    <t>1.37.1.</t>
  </si>
  <si>
    <t>1.37.2.</t>
  </si>
  <si>
    <t>1.38.</t>
  </si>
  <si>
    <t>1.38.1.</t>
  </si>
  <si>
    <t>1.42.</t>
  </si>
  <si>
    <t>1.42.1.</t>
  </si>
  <si>
    <t>1.46.2.</t>
  </si>
  <si>
    <t>1.47.</t>
  </si>
  <si>
    <t>1.47.1.</t>
  </si>
  <si>
    <t>1.47.2.</t>
  </si>
  <si>
    <t>1.48.</t>
  </si>
  <si>
    <t>1.48.1.</t>
  </si>
  <si>
    <t>1.48.2.</t>
  </si>
  <si>
    <t>1.49.2.</t>
  </si>
  <si>
    <t>1.54.</t>
  </si>
  <si>
    <t>1.54.1.</t>
  </si>
  <si>
    <t>1.54.2.</t>
  </si>
  <si>
    <t>1.54.3.</t>
  </si>
  <si>
    <t>1.56.2.</t>
  </si>
  <si>
    <t>1.57.2.</t>
  </si>
  <si>
    <t>1.57.3.</t>
  </si>
  <si>
    <t>1.58.2.</t>
  </si>
  <si>
    <t>1.59.2.</t>
  </si>
  <si>
    <t>1.60.2.</t>
  </si>
  <si>
    <t>1.61.</t>
  </si>
  <si>
    <t>1.61.1.</t>
  </si>
  <si>
    <t>1.61.2.</t>
  </si>
  <si>
    <t>1.62.</t>
  </si>
  <si>
    <t>1.62.1.</t>
  </si>
  <si>
    <t>1.62.2.</t>
  </si>
  <si>
    <t>1.67.3.</t>
  </si>
  <si>
    <t>1.67.4.</t>
  </si>
  <si>
    <t>1.67.5.</t>
  </si>
  <si>
    <t>1.67.6.</t>
  </si>
  <si>
    <t>1.67.7.</t>
  </si>
  <si>
    <t>1.67.8.</t>
  </si>
  <si>
    <t>1.67.9.</t>
  </si>
  <si>
    <t>1.67.10.</t>
  </si>
  <si>
    <t>1.67.11.</t>
  </si>
  <si>
    <t>1.67.12.</t>
  </si>
  <si>
    <t>1.67.13.</t>
  </si>
  <si>
    <t>1.67.14.</t>
  </si>
  <si>
    <t>1.67.15.</t>
  </si>
  <si>
    <t>1.67.16.</t>
  </si>
  <si>
    <t>1.67.17.</t>
  </si>
  <si>
    <t>1.68.3.</t>
  </si>
  <si>
    <t>1.68.4.</t>
  </si>
  <si>
    <t>1.68.5.</t>
  </si>
  <si>
    <t>1.68.6.</t>
  </si>
  <si>
    <t>1.68.7.</t>
  </si>
  <si>
    <t>1.68.8.</t>
  </si>
  <si>
    <t>1.68.9.</t>
  </si>
  <si>
    <t>1.68.10.</t>
  </si>
  <si>
    <t>1.68.11.</t>
  </si>
  <si>
    <t>1.68.12.</t>
  </si>
  <si>
    <t>1.68.13.</t>
  </si>
  <si>
    <t>1.68.14.</t>
  </si>
  <si>
    <t>1.68.15.</t>
  </si>
  <si>
    <t>1.68.16.</t>
  </si>
  <si>
    <t>1.68.17.</t>
  </si>
  <si>
    <t>1.68.18.</t>
  </si>
  <si>
    <t>1.68.19.</t>
  </si>
  <si>
    <t>1.68.20.</t>
  </si>
  <si>
    <t>1.68.21.</t>
  </si>
  <si>
    <t>1.68.22.</t>
  </si>
  <si>
    <t>1.68.23.</t>
  </si>
  <si>
    <t>1.68.24.</t>
  </si>
  <si>
    <t>1.68.25.</t>
  </si>
  <si>
    <t>1.68.26.</t>
  </si>
  <si>
    <t>1.69.3.</t>
  </si>
  <si>
    <t>1.69.4.</t>
  </si>
  <si>
    <t>1.69.5.</t>
  </si>
  <si>
    <t>1.69.6.</t>
  </si>
  <si>
    <t>1.69.7.</t>
  </si>
  <si>
    <t>1.69.8.</t>
  </si>
  <si>
    <t>1.69.9.</t>
  </si>
  <si>
    <t>1.69.10.</t>
  </si>
  <si>
    <t>1.69.11.</t>
  </si>
  <si>
    <t>1.69.12.</t>
  </si>
  <si>
    <t>1.69.13.</t>
  </si>
  <si>
    <t>1.69.14.</t>
  </si>
  <si>
    <t>1.69.15.</t>
  </si>
  <si>
    <t>1.69.16.</t>
  </si>
  <si>
    <t>1.69.17.</t>
  </si>
  <si>
    <t>1.69.18.</t>
  </si>
  <si>
    <t>1.69.19.</t>
  </si>
  <si>
    <t>1.69.20.</t>
  </si>
  <si>
    <t>1.69.21.</t>
  </si>
  <si>
    <t>1.69.22.</t>
  </si>
  <si>
    <t>1.69.23.</t>
  </si>
  <si>
    <t>1.69.24.</t>
  </si>
  <si>
    <t>1.69.25.</t>
  </si>
  <si>
    <t>1.69.26.</t>
  </si>
  <si>
    <t>1.69.27.</t>
  </si>
  <si>
    <t>1.69.28.</t>
  </si>
  <si>
    <t>Užrakinamų titaninių plokštelių sistema, naudojama su Ø 1,5 mm, Ø 2,0 mm, Ø 2,4 mm, Ø 2,7 mm, Ø 3,5 mm užrakinamais sraigtais ir Ø 1,8, Ø 2,0 mm užrakinamais besriegiais kaišteliais. Atskiros kiaurymės užrakinamiems ir neužrakinamiems sraigtams.  Plokštelės, sraigtai ir instrumentai turi būti pagaminti to paties gamintojo.</t>
  </si>
  <si>
    <t>TSD-315, VPP-1950</t>
  </si>
  <si>
    <t>PASIŪLYMO KAINA</t>
  </si>
  <si>
    <t>x</t>
  </si>
  <si>
    <t>PVM suma</t>
  </si>
  <si>
    <t>Orientacinis kiekis, vnt.</t>
  </si>
  <si>
    <t>Turi būti galimybė pasirinkti: 6 kiaurymių, 12 kiaurymių; 29476006, 29476012, kat. 1, p. 55</t>
  </si>
  <si>
    <t>Tiesi rekonstrukcinė užrakinama plokštelė, pagaminta iš titano. 1,0 mm storio, 4,3 mm pločio. Fiksuojama Ø 1,5 mm užrakinamais sraigtais.</t>
  </si>
  <si>
    <t>T formos užrakinama plokštelė, pagaminta iš titano. 1,0 mm storio, 4,3 mm pločio. Fiksuojama Ø 1,5 mm užrakinamais sraigtais ir Ø 1,5 mm kortikaliniais sraigtais, pagamintais iš titano lydinio.</t>
  </si>
  <si>
    <t>H formos užrakinama plokštelė, pagaminta iš titano. 1,3 mm storio. Fiksuojama Ø 2,0 mm užrakinamais sraigtais ir Ø 2,0 mm kortikaliniais sraigtais, pagamintais iš titano lydinio.</t>
  </si>
  <si>
    <t>4 kiaurymių; 24244000, kat. 1, p. 57</t>
  </si>
  <si>
    <t>Tiesi užrakinama plokštelė, pagaminta iš titano. 1,0 mm storio. Fiksuojama Ø 1,5 mm užrakinamais sraigtais ir Ø 1,5 mm kortikaliniais sraigtais, pagamintais iš titano lydinio.</t>
  </si>
  <si>
    <t>Turi būti galimybė pasirinkti: 4 kiaurymių; 6 kiaurymių; 29476504, 29476506, kat. 1, p. 55</t>
  </si>
  <si>
    <t>Tiesi užrakinama kompresinė plokštelė, pagaminta iš titano. 1,3 mm storio. Fiksuojama Ø 2,0 mm užrakinamais sraigtais ir Ø 2,0 mm kortikaliniais sraigtais, pagamintais iš titano lydinio.</t>
  </si>
  <si>
    <t>Turi būti galimybė pasirinkti: 4 kiaurymių; 5 kiaurymių; 6 kiaurymių; 7 kiaurymų; 8 kiaurymių; 29475404, 29475405, 29475406, 29475407, 29475408, kat. 1, p. 56</t>
  </si>
  <si>
    <t>Y formos užrakinama plokštelė, pagaminta iš titano. 1,3 mm storio. Fiksuojama Ø 2,0 mm užrakinamais sraigtais ir Ø 2,0 mm kortikaliniais sraigtais, pagamintais iš titano lydinio.</t>
  </si>
  <si>
    <t>7 kiaurymės plokštelės "stiebe", 3 kiaurymės "galvoje"; 29476307, kat. 1, p. 56</t>
  </si>
  <si>
    <t>X formos užrakinama plokštelė, 4 kiaurymių, pagaminta iš titano. 1,8 mm storio. Fiksuojama Ø 2,7 mm užrakinamais sraigtais, pagamintais iš titano lydinio.</t>
  </si>
  <si>
    <t>T formos užrakinama plokštelė, pagaminta iš titano. 1,3 mm storio. Fiksuojama Ø 2,0 mm užrakinamais sraigtais ir Ø 2,0 mm kortikaliniais sraigtais, pagamintais iš titano lydinio.</t>
  </si>
  <si>
    <t xml:space="preserve"> Turi būti galimybė pasirinkti:                                                                     a) 7 kiaurymės plokštelės "stiebe", 2 kiaurymės "galvoje"; 29476207, kat. 1, p. 56                                                                                        b) 7  kiaurymės plokštelės "stiebe", 3 kiaurymės "galvoje"; 29476107, kat. 1, p. 56                                                                            c) 5 kiaurymės, iš kurių viena kompresinė, plokštelės "stiebe", 2 kiaurymės "galvoje"; 24242000, kat. 1, p. 56 </t>
  </si>
  <si>
    <t>T formos užrakinama kondiliarinė plokštelė, pagaminta iš titano. 1,8 mm storio. Fiksuojama Ø 2,7 mm užrakinamais sraigtais ir Ø 2,7 mm kortikaliniais sraigtais, pagamintais iš titano lydinio.</t>
  </si>
  <si>
    <t>7 kiaurymės plokštelės "stiebe", 2 kiaurymės "galvoje"; 24207000, kat. 1, p. 64</t>
  </si>
  <si>
    <t>T formos užrakinama plokštelė, anatomiškai išlenkta, pagaminta iš titano. 1,8 mm storio. Fiksuojama Ø 2,7 mm užrakinamais sraigtais ir Ø 2,7 mm kortikaliniais sraigtais, pagamintais iš titano lydinio.</t>
  </si>
  <si>
    <t>3 kiaurymės plokštelės "stiebe", 2 kiaurymės "galvoje"; 24208000, kat. 1, p. 65</t>
  </si>
  <si>
    <t>Tiesi užrakinama kompresinė plokštelė, pagaminta iš titano. 2,0 mm storio, 7 mm pločio. Fiksuojama Ø 2,7 mm užrakinamais sraigtais ir Ø 2,7 mm kortikaliniais sraigtais, pagamintais iš titano lydinio.</t>
  </si>
  <si>
    <t>Turi būti galimybė pasirinkti:  4 kiaurymių; 5 kiaurymių; 6 kiaurymių; 7 kiaurymių; 8 kiaurymių; 9 kiaurymių; 10 kiaurymių; 24206004, 24206005, 24206006, 24206007, 24206008, 24206009, 24206010, kat. 1, p. 64</t>
  </si>
  <si>
    <t>Kulnikaulio užrakinama plokštelė (visos kiaurymės užrakinamos), universali, pagaminta iš titano. Fiksuojama Ø 3,5 mm užrakinamais sraigtais, pagamintais iš titano lydinio.</t>
  </si>
  <si>
    <t xml:space="preserve">Turi būti galimybė pasirinkti:                                                          a) 12 kiaurymių, 60 mm ilgio; 22599060, kat. 1, p. 82                                                                                 b) 12 kiaurymių, 68 mm ilgio; 22599068, kat. 1, p. 82 </t>
  </si>
  <si>
    <t>T formos užrakinama kondiliarinė plokštelė, pagaminta iš titano. Fiksuojama Ø 2,0 mm užrakinamais ir Ø 2,0 mm kortikaliniais sraigtais, pagamintais iš titano lydinio.</t>
  </si>
  <si>
    <t>7 kiaurymės plokštelės "stiebe", 2 kiaurymės "galvoje"; 29475307, kat. 1, p. 56</t>
  </si>
  <si>
    <t>Raktikaulio S formos užrakinama, anatomiškai išlenkta, dinaminė kompresinė plokštelė, 3,0 mm storio, pagaminta iš titano, pasukta išilgai savo ašies pagal laikrodžio rodyklę. Fiksuojama Ø 3,5 mm užrakinamais ir Ø 3,5 mm kortikaliniais sraigtais, pagamintais iš titano lydinio.</t>
  </si>
  <si>
    <t>Turi būti galimybė pasirinkti:                                                   a) Kairės pusės, 6 kiaurymių; 22563206, kat. 1, p. 79                                                                              b) Kairės pusės, 7 kiaurymių; 22563207, kat. 1, p. 79                                                                               c) Kairės pusės, 8 kiaurymių; 22563208, kat. 1, p. 79                                                                              d) Dešinės pusės, 6 kiaurymių; 22563106, kat. 1, p. 79                                                                              e) Dešinės pusės, 7 kiaurymių; 22563107, kat. 1, p. 79                                                                               f) Dešinės pusės, 8 kiaurymių; 22563108, kat. 1, p. 79</t>
  </si>
  <si>
    <t xml:space="preserve">Anatomiškai išlenkta stipinkaulio distalinio galo voliarinė užrakinama kompresinė plokštelė. 2,0 mm storio, pagaminta iš titano. Fiksuojama Ø 2,7 mm užrakinamais sraigtais ir Ø 2,7 mm kortikaliniais sraigtais, pagamintais iš titano lydinio. Plokštelės "galvoje" yra 8 kiaurymės užrakinamiems sraigtams, kurie įsukami įvairiais nustatytais kampais.  </t>
  </si>
  <si>
    <t xml:space="preserve">Turi būti galimybė pasirinkti:                                                a) 8 kiaurymės plokštelės "stiebe", 3 kiaurymės "galvoje"; 29476608, kat. 1, p. 55                                                                          b) 8 kiaurymės plokštelės "stiebe", 4 kiaurymės "galvoje"; 29476408, kat. 1, p. 55 </t>
  </si>
  <si>
    <t>Turi būti galimybė pasirinkti:                                                a) Maža, 24 mm ilgio; 24211003, kat. 1, p. 65                                                        b) Vidutinė, 30 mm ilgio; 24211002, kat. 1, p. 65                                                   c) Didelė, 36 mm ilgio; 24211001, kat. 1, p. 65</t>
  </si>
  <si>
    <t xml:space="preserve">Turi būti galimybė pasirinkti:                                                a) 7 užrakinamų kiaurymių "galvoje", 51,9 mm ilgio, 3 kiaurymių kortikaliniams sraigtams, kairės pusės; 29568402, kat. 1, p. 72                                                                            b) 7 užrakinamų kiaurymių "galvoje", 51,9 mm ilgio, 3 kiaurymių kortikaliniams sraigtams, dešinės pusės; 29568302, kat. 1, p. 72                                                           c) 7 užrakinamų kiaurymių "galvoje", 60,1 mm ilgio, 4 kiaurymių kortikaliniams sraigtams, kairės pusės; 29568400, kat. 1, p. 72                                                                            d) 7 užrakinamų kiaurymių "galvoje", 60,1 mm ilgio, 4 kiaurymių kortikaliniams sraigtams, dešinės pusės; 29568300, kat. 1, p. 72                                                          e) 7 užrakinamų kiaurymių "galvoje", 90 mm ilgio, 7 kiaurymių kortikaliniams sraigtams, kairės pusės; 29568401, kat. 1, p. 72                                                                            f) 7 užrakinamų kiaurymių "galvoje", 90 mm ilgio, 7 kiaurymių kortikaliniams sraigtams, dešinės pusės; 29568301, kat. 1, p. 72 </t>
  </si>
  <si>
    <t>Anatomiškai išlenkta stipinkaulio distalinio galo plokštelė. 2,5 mm storio, 24,4 mm pločio plačiojoje dalyje, pagaminta iš titano. Fiksuojama Ø 2,7 mm užrakinamais sraigtais, Ø 2,0 mm užrakinamais besriegiais kaišteliais ir Ø 3,5 mm kortikaliniais sraigtais, pagamintais iš titano lydinio. Plokštelės "galvoje" yra 2 eilės kiaurymių sraigtams, kurie įsukami įvairiais nustatytais kampais.</t>
  </si>
  <si>
    <t>Turi būti galimybė pasirinkti:                                                a) Kairės pusės, 3 kiaurymių; 22560203, kat. 1, p. 73                                               b) Kairės pusės, 4 kiaurymių; 22560204, kat. 1, p. 73                                                c) Kairės pusės, 5 kiaurymių; 22560205, kat. 1, p. 73                                               d) Kairės pusės, 6 kiaurymių; 22560206, kat. 1, p. 73                                               e) Kairės pusės, 8 kiaurymių; 22560208, kat. 1, p. 73                                                f) Kairės pusės, 10 kiaurymių; 22560210, kat. 1, p. 73                                                 g) Kairės pusės, 12 kiaurymių; 22560212, kat. 1, p. 73                                             h) Dešinės pusės, 3 kiaurymių; 22560103, kat. 1, p. 73                                               i) Dešinės pusės, 4 kiaurymių; 22560104, kat. 1, p. 73                                              j) Dešinės pusės, 5 kiaurymių; 22560105, kat. 1, p. 73                                             k) Dešinės pusės, 6 kiaurymių; 22560106, kat. 1, p. 73                                             l) Dešinės pusės, 8 kiaurymių; 22560108, kat. 1, p. 73                                                m) Dešinės pusės, 10 kiaurymių; 22560110, kat. 1, p. 73                                            n) Dešinės pusės, 12 kiaurymių; 22560112, kat. 1, p. 73</t>
  </si>
  <si>
    <t>Proksimalinio žąstikaulio galo užrakinama kompresinė plokštelė, 3,6 mm storio, pagaminta iš titano. Fiksuojama Ø 3,5 mm užrakinamais sraigtais ir Ø 3,5 mm kortikaliniais sraigtais, pagamintais iš titano lydinio.</t>
  </si>
  <si>
    <t xml:space="preserve">Turi būti galimybė pasirinkti:                                                a) 3 kiaurymės siaurojoje plokštelės dalyje, plokštelės ilgis 84 mm; 22508003, kat. 1, p. 79                                                                               b) 5 kiaurymės siaurojoje plokštelės dalyje,  plokštelės ilgis 108 mm; 22508005, kat. 1, p. 79 </t>
  </si>
  <si>
    <t>Kulnikaulio užrakinama plokštelė (visos kiaurymės užrakinamos), 2,0 mm storio, 68 mm ilgio, pagaminta iš titano. Fiksuojama Ø 3,5 mm užrakinamais sraigtais, pagamintais iš titano lydinio.</t>
  </si>
  <si>
    <t>Turi būti galimybė pasirinkti:                                                  a) Kairės pusės, 15 kiaurymių; 22553215, kat. 1, p. 82                                           b) Dešinės pusės, 15 kiaurymių; 22553115, kat. 1, p. 82</t>
  </si>
  <si>
    <t>Turi būti galimybė pasirinkti:                                                a) Kairės pusės, 3 kiaurymių, 46,5 mm ilgio; 22559203, kat. 1, p. 73                                                                                   b) Kairės pusės, 4 kiaurymių, 55,5 mm ilgio; 22559204, kat. 1, p. 73                                                                                   c) Kairės pusės, 5 kiaurymių, 64,5 mm ilgio; 22559205, kat. 1, p. 73                                                                                   d) Dešinės pusės, 3 kiaurymių, 46,5 mm ilgio; 22559103, kat. 1, p. 73                                                                            e) Dešinės pusės, 4 kiaurymių, 55,5 mm ilgio; 22559104, kat. 1, p. 73                                                                            f) Dešinės pusės, 5 kiaurymių, 64,5 mm ilgio; 22559105, kat. 1, p. 73</t>
  </si>
  <si>
    <t xml:space="preserve">Anatomiškai išlenkta stipinkaulio distalinio galo voliarinė užrakinama kompresinė plokštelė. 2,0 mm storio, pagaminta iš titano. Fiksuojama Ø 2,7 mm užrakinamais sraigtais ir Ø 2,7 mm kortikaliniais sraigtais, pagamintais iš titano lydinio. Plokštelės "galvoje" yra 9 kiaurymės užrakinamiems sraigtams, kurie įsukami įvairiais nustatytais kampais.  </t>
  </si>
  <si>
    <t>Stipinkaulio distalinio galo šoninė užrakinama kompresinė plokštelė, 1,7 mm storio, pagaminta iš titano. Fiksuojama Ø 2,7 mm užrakinamais sraigtais ir Ø 2,7 mm kortikaliniais sraigtais, pagamintais iš titano lydinio.</t>
  </si>
  <si>
    <t>Turi būti galimybė pasirinkti:                                                a) 5 kiaurymių, 48 mm ilgio; 22555005, kat. 1, p. 72                                               b) 6 kiaurymių, 57 mm ilgio; 22555006, kat. 1, p. 72</t>
  </si>
  <si>
    <t>Stipinkaulio distalinio galo dorsalinė užrakinama kompresinė plokštelė. T formos, pagaminta iš titano. 1,6 mm storio, 3 kiaurymės distalinėje dalyje. Fiksuojama Ø 2,7 mm užrakinamais sraigtais ir Ø 2,7 mm kortikaliniais sraigtais, pagamintais iš titano lydinio.</t>
  </si>
  <si>
    <t>Turi būti galimybė pasirinkti: 3 kiaurymių; 4 kiaurymių; 5 kiaurymių; 6 kiaurymių; 7 kiaurymių; 8 kiaurymių; 22557003, 22557004, 22557005, 22557006, 22557007, 22557008, kat. 1, p. 72</t>
  </si>
  <si>
    <t>Netaisyklingos T formos (“galvos” atžvilgiu siauroji dalis nukreipta įstrižai) užrakinama kompresinė plokštelė, pagaminta iš titano. 5 užrakinamos kiaurymės “galvoje” (vienoje eilėje). Fiksuojama Ø 2,7 mm užrakinamais sraigtais ir Ø 2,7 mm kortikaliniais sraigtais, pagamintais iš titano lydinio.</t>
  </si>
  <si>
    <t>Turi būti galimybė pasirinkti:                                                 a) Dešinės pusės, 3 kiaurymių; 22572103, kat. 1, p. 73                                            b) Dešinės pusės, 4 kiaurymių; 22572104, kat. 1, p. 73                                         c) Dešinės pusės, 5 kiaurymių; 22572105, kat. 1, p. 73                                          d) Dešinės pusės, 6 kiaurymių; 22572106, kat. 1, p. 73                                            e) Dešinės pusės, 8 kiaurymių; 22572108, kat. 1, p. 73                                              f) Dešinės pusės, 10 kiaurymių; 22572110, kat. 1, p. 73                                                 g) Dešinės pusės, 12 kiaurymių; 22572112, kat. 1, p. 73                                            h) Kairės pusės, 3 kiaurymių; 22572203, kat. 1, p. 73                                                  i) Kairės pusės, 4 kiaurymių; 22572204, kat. 1, p. 73                                                    j) Kairės pusės, 5 kiaurymių; 22572205, kat. 1, p. 73                                                         k) Kairės pusės, 6 kiaurymių; 22572206, kat. 1, p. 73                                                    l) Kairės pusės, 8 kiaurymių; 22572208, kat. 1, p. 73                                                          m) Kairės pusės, 10 kiaurymių; 22572210, kat. 1, p. 73                                                     n) Kairės pusės, 12 kiaurymių; 22572212, kat. 1, p. 73</t>
  </si>
  <si>
    <t>Stipinkaulio distalinio galo dorsalinė užrakinama kompresinė plokštelė. L formos, 90° kampo, 1,7 mm storio, pagaminta iš titano. 2 kiaurymės distalinėje dalyje. Fiksuojama Ø 2,7 mm užrakinamais sraigtais ir Ø 2,7 mm kortikaliniais sraigtais, pagamintais iš titano lydinio.</t>
  </si>
  <si>
    <t>Turi būti galimybė pasirinkti:                                                a) Kairės pusės, 3 kiaurymių; 22558203, kat. 1, p. 73                                               b) Kairės pusės, 4 kiaurymių; 22558204, kat. 1, p. 73                                                c) Dešinės pusės, 3 kiaurymių; 22558103, kat. 1, p. 73                                             d) Dešinės pusės, 4 kiaurymių; 22558104, kat. 1, p. 73</t>
  </si>
  <si>
    <t>Stipinkaulio distalinio galo dorsalinė užrakinama kompresinė plokštelė. Netaisyklingos L formos, 106° kampo, 1,6 mm storio, pagaminta iš titano. 3 kiaurymės distalinėje dalyje. Fiksuojama Ø 2,7 mm užrakinamais sraigtais ir Ø 2,7 mm kortikaliniais sraigtais, pagamintais iš titano lydinio.</t>
  </si>
  <si>
    <t>Turi būti galimybė pasirinkti:                                                a) Kairės pusės, 3 kiaurymių; 22556203, kat. 1, p. 72                                               b) Kairės pusės, 4 kiaurymių; 22556204, kat. 1, p. 72                                               c) Dešinės pusės, 3 kiaurymių; 22556103, kat. 1, p. 72                                              d) Dešinės pusės, 4 kiaurymių; 22556104, kat. 1, p. 72</t>
  </si>
  <si>
    <t>Distalinio šeivikaulio galo užrakinama plokštelė (su praplatėjimu distaliniame gale), 2,5 mm storio, pagaminta iš titano. Fiksuojama Ø 2,7 mm ir 3,5 mm užrakinamais sraigtais ir Ø 3,5 mm kortikaliniais sraigtais, pagamintais iš titano lydinio.</t>
  </si>
  <si>
    <t>Turi būti galimybė pasirinkti:                                                      a) Kairės pusės, 5+3 kiaurymių; 22550203, kat. 1, p. 82                                         b) Kairės pusės, 5+4 kiaurymių; 22550204, kat. 1, p. 82                                           c) Kairės pusės, 5+5 kiaurymių; 22550205, kat. 1, p. 82                                            d) Kairės pusės, 5+6 kiaurymių; 22550206, kat. 1, p. 82                                                e) Kairės pusės, 5+7 kiaurymių; 22550207, kat. 1, p. 82                                          f) Kairės pusės, 5+9 kiaurymių; 22550209, kat. 1, p. 82                                          g) Kairės pusės, 5+11 kiaurymių; 22550211, kat. 1, p. 82                                       h) Kairės pusės, 5+13 kiaurymių; 22550213, kat. 1, p. 82                                          i) Kairės pusės, 5+15 kiaurymių; 22550215, kat. 1, p. 82                                         j) Dešinės pusės, 5+3 kiaurymių; 22550103, kat. 1, p. 82                                            k) Dešinės pusės, 5+4 kiaurymių; 22550104, kat. 1, p. 82                                          l) Dešinės pusės, 5+5 kiaurymių; 22550105, kat. 1, p. 82                                            m) Dešinės pusės, 5+6 kiaurymių; 22550106, kat. 1, p. 82                                      n) Dešinės pusės, 5+7 kiaurymių; 22550107, kat. 1, p. 82                                       o) Dešinės pusės, 5+9 kiaurymių; 22550109, kat. 1, p. 82                                             p) Dešinės pusės, 5+11 kiaurymių; 22550111, kat. 1, p. 82                                      r) Dešinės pusės, 5+13 kiaurymių; 22550113, kat. 1, p. 82                                          s) Dešinės pusės, 5+15 kiaurymių; 22550115, kat. 1, p. 82</t>
  </si>
  <si>
    <t xml:space="preserve">Turi būti galimybė pasirinkti:                                                a) Kairės pusės, 6+3 kiaurymių; 22504203, kat. 2, p. 71                                        b) Kairės pusės, 6+5 kiaurymių; 22504205, kat. 2, p. 71                                           c) Dešinės pusės, 6+3 kiaurymių; 22504103, kat. 2, p. 71                                     d) Dešinės pusės, 6+5 kiaurymių; 22504105, kat. 2, p. 71 </t>
  </si>
  <si>
    <t>Distalinio žąstikaulio galo dorsolateralinė užrakinama kompresinė plokštelė, su papildoma atrama apgaubiančia žąstikaulį, 2,5 mm storio, pagaminta iš titano. Fiksuojama Ø 2,7 ir 3,5 mm užrakinamais sraigtais ir Ø 3,5 mm kortikaliniais sraigtais, pagamintais iš titano lydinio.</t>
  </si>
  <si>
    <t>Distalinio žąstikaulio galo dorsolateralinė užrakinama kompresinė plokštelė, su papildoma atrama apgaubiančia žąstikaulį (su 2 skylėmis užrakinamiems sraigtams), pagaminta iš titano. Fiksuojama Ø 3,5 mm užrakinamais sraigtais ir Ø 3,5 mm kortikaliniais sraigtais, pagamintais iš titano lydinio.</t>
  </si>
  <si>
    <t>Turi būti galimybė pasirinkti:                                                         a) Kairės pusės, 6+3 kiaurymių; 22594203, kat. 1, p. 80                                                                                          b) Kairės pusės, 6+5 kiaurymių; 22594205, kat. 1, p. 80                                      c) Kairės pusės, 6+7 kiaurymių; 22594207, kat. 1, p. 80                                                                                   d) Kairės pusės, 6+9 kiaurymių; 22594209, kat. 1, p. 80                                                                                     e) Dešinės pusės, 6+3 kiaurymių; 22594103, kat. 1, p. 80                                                                                         f) Dešinės pusės, 6+5 kiaurymių; 22594105, kat. 1, p. 80                                                                                      g) Dešinės pusės, 6+7 kiaurymių; 22594107, kat. 1, p. 80                                                                               h) Dešinės pusės, 6+9 kiaurymių; 22594109, kat. 1, p. 80</t>
  </si>
  <si>
    <t>Anterolateralinė raktikaulio S formos užrakinama kompresinė plokštelė. Anatomiškai išlenkta, 3,1 mm storio, pagaminta iš titano. 7 kiaurymės Ø 2,7 mm sraigtams plokštelės lateralinėje dalyje. Fiksuojama Ø 2,7 ir 3,5 mm užrakinamais sraigtais, pagamintais iš titano lydinio.</t>
  </si>
  <si>
    <t>Turi būti galimybė pasirinkti:                                                a) Kairės pusės, bendras kiaurymių skaičius 10; 22578210, kat. 1, p. 77                                                                            b) Kairės pusės, bendras kiaurymių skaičius 11; 22578211, kat. 1, p. 77                                                                                  c) Kairės pusės, bendras kiaurymių skaičius 12; 22578212, kat. 1, p. 77                                                                            d) Kairės pusės, bendras kiaurymių skaičius 13; 22578213, kat. 1, p. 77                                                                                    e) Kairės pusės, bendras kiaurymių skaičius 14; 22578214, kat. 1, p. 77                                                                            f)  Kairės pusės, bendras kiaurymių skaičius 15; 22578215, kat. 1, p. 77                                                                                     g) Dešinės pusės, bendras kiaurymių skaičius 10; 22578110, kat. 1, p. 77                                                                            h) Dešinės pusės, bendras kiaurymių skaičius 11; 22578111, kat. 1, p. 77                                                                             i) Dešinės pusės, bendras kiaurymių skaičius 12; 22578112, kat. 1, p. 77                                                                             j) Dešinės pusės, bendras kiaurymių skaičius 13; 22578113, kat. 1, p. 77                                                                            k) Dešinės pusės, bendras kiaurymių skaičius 14; 22578114, kat. 1, p. 77                                                                             l) Dešinės pusės, bendras kiaurymių skaičius 15; 22578115, kat. 1, p. 77</t>
  </si>
  <si>
    <t>Žąstikaulio vidurinės dalies - distalinio galo užrakinama kompresinė plokštelė, anatomiškai išlenkta, 3,2 mm storio, pagaminta iš titano. Fiksuojama Ø 3,5 mm užrakinamais sraigtais ir Ø 3,5 mm kortikaliniais sraigtais, pagamintais iš titano lydinio.</t>
  </si>
  <si>
    <t xml:space="preserve">Turi būti galimybė pasirinkti:                                                a) 4+3 kiaurymių, 80 mm ilgio; 22513003, kat. 1, p. 80                                          b) 4+5 kiaurymių, 106 mm ilgio; 22513005, kat. 1, p. 80                                         c) 4+7 kiaurymių, 132 mm ilgio; 22513007, kat. 1, p. 80                                             d) 4+9 kiaurymių, 158 mm ilgio; 22513009, kat. 1, p. 80                                           e) 4+11 kiaurymių, 184 mm ilgio; 22513011, kat. 1, p. 80 </t>
  </si>
  <si>
    <t>Alkūnkaulio užrakinama kompresinė plokštelė, anatomiškai išlenkta, 3,2 mm storio, pagaminta iš titano. 8 kiaurymės proksimalinėje dalyje. Fiksuojama 3,5 mm užrakinamais sraigtais ir Ø 3,5 mm kortikaliniais sraigtais, pagamintais iš titano lydinio.</t>
  </si>
  <si>
    <t>Turi būti galimybė pasirinkti:                                                a) 4 kiaurymių, 112 mm ilgio, dešinės pusės; 22573104, kat. 1, p. 80                                                                                   b) 6 kiaurymių, 138 mm ilgio, dešinės pusės; 22573106, kat. 1, p. 80                                                                                   c) 8 kiaurymių, 164 mm ilgio, dešinės pusės; 22573108, kat. 1, p. 80                                                                                   d) 10 kiaurymių, 190 mm ilgio, dešinės pusės; 22573110, kat. 1, p. 80                                                                            e) 12 kiaurymių, 216 mm ilgio, dešinės pusės; 22573112, kat. 1, p. 80                                                                            f) 4 kiaurymių, 112 mm ilgio, kairės pusės; 22573204, kat. 1, p. 80                                                                                       g) 6 kiaurymių, 138 mm ilgio, kairės pusės; 22573206, kat. 1, p. 80                                                                                       h) 8 kiaurymių, 164 mm ilgio, kairės pusės; 22573208, kat. 1, p. 80                                                                                    i) 10 kiaurymių, 190 mm ilgio, kairės pusės; 22573210, kat. 1, p. 80                                                                                    j) 12 kiaurymių, 216 mm ilgio, kairės pusės; 22573212, kat. 1, p. 80</t>
  </si>
  <si>
    <t>Raktikaulinė S formos užrakinama (visos kiaurymės užrakinamos) plokštelė, 2,5 mm storio, 10 mm pločio, pagaminta iš titano. Fiksuojama Ø 3,5 mm užrakinamais sraigtais, pagamintais iš titano lydinio.</t>
  </si>
  <si>
    <t xml:space="preserve">Turi būti galimybė pasirinkti:                                                a) Kairės pusės, 6 kiaurymių; 22554206, kat. 1, p. 77                                                  b) Kairės pusės, 7 kiaurymių; 22554207, kat. 1, p. 77                                                 c) Kairės pusės, 8 kiaurymių;  22554208, kat. 1, p. 77                                             d) Kairės pusės, 9 kiaurymių;  22554209, kat. 1, p. 77                                                e) Kairės pusės, 10 kiaurymių; 22554210, kat. 1, p. 77                                          f) Kairės pusės, 12 kiaurymių; 22554212, kat. 1, p. 77                                             g) Dešinės pusės, 6 kiaurymių; 22554106, kat. 1, p. 77                                            h) Dešinės pusės, 7 kiaurymių; 22554107, kat. 1, p. 77                                           i) Dešinės pusės, 8 kiaurymių; 22554108, kat. 1, p. 77                                               j) Dešinės pusės, 9 kiaurymių; 22554109, kat. 1, p. 77                                             k) Dešinės pusės, 10 kiaurymių; 22554110, kat. 1, p. 77                                         l) Dešinės pusės, 12 kiaurymių; 22554112, kat. 1, p. 77            </t>
  </si>
  <si>
    <t>Tiesi užrakinama kompresinė plokštelė, riboto kontakto, 1,8 mm storio, 9,5 mm pločio, pagaminta iš titano. Fiksuojama Ø 3,5 mm užrakinamais sraigtais ir Ø 3,5 mm kortikaliniais sraigtais, pagamintais  iš titano lydinio.</t>
  </si>
  <si>
    <t>Turi būti galimybė pasirinkti: 4 kiaurymės; 5 kiaurymės; 6 kiaurymės; 7 kiaurymės; 8 kiaurymės; 10 kiaurymių; 12 kiaurymių; 22596004, 22596005, 22596006, 22596007, 22596008, 22596010, 22596012, kat. 1, p. 75</t>
  </si>
  <si>
    <t>Tiesi užrakinama kompresinė plokštelė, riboto kontakto, 3,0 mm storio, 9,5 mm pločio, pagaminta iš titano. Fiksuojama Ø 3,5 mm užrakinamais sraigtais ir Ø 3,5 mm kortikaliniais sraigtais, pagamintais iš titano lydinio.</t>
  </si>
  <si>
    <t>Turi būti galimybė pasirinkti: 4 kiaurymės; 5 kiaurymės; 6 kiaurymės; 7 kiaurymės; 8 kiaurymės; 9 kiaurymės; 10 kiaurymių; 11 kiaurymių; 12 kiaurymių; 22597004, 22597005, 22597006, 22597007, 22597008, 22597009, 22597010, 22597011, 22597012, kat. 1, p. 75</t>
  </si>
  <si>
    <t>Tiesi užrakinama kompresinė plokštelė, riboto kontakto, 3,6 mm storio, 11 mm pločio, pagaminta iš titano. Fiksuojama Ø 3,5 mm užrakinamais sraigtais ir Ø 3,5 mm kortikaliniais sraigtais, pagamintais iš titano lydinio.</t>
  </si>
  <si>
    <t>Turi būti galimybė pasirinkti: 4 kiaurymės; 5 kiaurymės; 6 kiaurymės; 7 kiaurymės; 8 kiaurymės; 9 kiaurymės; 10 kiaurymių; 11 kiaurymių; 12 kiaurymių; 22501004, 22501005, 22501006, 22501007, 22501008, 22501009, 22501010, 22501011, 22501012, kat. 1, p. 75</t>
  </si>
  <si>
    <t>Distalinio blauzdikaulio galo užrakinama kompresinė plokštelė. Anterolateralinė, 4,2 mm storio, 14 mm pločio siaurojoje dalyje, pagaminta iš titano.  Fiksuojama Ø 3,5 mm užrakinamais sraigtais ir Ø 3,5 mm kortikaliniais sraigtais, pagamintais iš titano lydinio.</t>
  </si>
  <si>
    <t>Turi būti galimybė pasirinkti:                                                a) Kairės pusės, 9 kiaurymių, 117 mm ilgio; 22574209, kat. 1, p. 81                                                                                   b) Kairės pusės, 11 kiaurymių, 149 mm ilgio; 22574211, kat. 1, p. 81                                                                                   c) Kairės pusės, 13 kiaurymių, 181 mm ilgio; 22574213, kat. 1, p. 81                                                                                   d) Kairės pusės, 15 kiaurymių, 213 mm ilgio; 22574215, kat. 1, p. 81                                                                                   e) Kairės pusės, 17 kiaurymių, 245 mm ilgio; 22574217, kat. 1, p. 81                                                                                   f) Kairės pusės, 19 kiaurymių, 277 mm ilgio; 22574219, kat. 1, p. 81                                                                                   g) Dešinės pusės, 9 kiaurymių, 117 mm ilgio; 22574109, kat. 1, p. 81                                                                                    h) Dešinės pusės, 11 kiaurymių, 149 mm ilgio; 22574111, kat. 1, p. 81                                                                             i) Dešinės pusės, 13 kiaurymių, 181 mm ilgio; 22574113, kat. 1, p. 81                                                                             j) Dešinės pusės, 15 kiaurymių, 213 mm ilgio; 22574115, kat. 1, p. 81                                                                            k) Dešinės pusės, 17 kiaurymių, 245 mm ilgio; 22574117, kat. 1, p. 81                                                                             l) Dešinės pusės, 19 kiaurymių, 277 mm ilgio; 22574119, kat. 1, p. 81</t>
  </si>
  <si>
    <t>Proksimalinio žąstikaulio galo užrakinama kompresinė plokštelė, 3,6 mm storio, 12 mm pločio siaurojoje dalyje, pagaminta iš titano. Fiksuojama Ø 3,5 mm užrakinamais sraigtais ir Ø 3,5 mm kortikaliniais sraigtais, pagamintais iš titano lydinio.</t>
  </si>
  <si>
    <t>Turi būti galimybė pasirinkti:                                                   a) 5 kiaurymės siaurojoje plokštelės dalyje,  plokštelės ilgis 132 mm;  22509005, kat. 1, p. 79                                                                        b) 6 kiaurymės siaurojoje plokštelės dalyje,  plokštelės ilgis 150 mm;  22509006, kat. 1, p. 79                                                                        c) 8 kiaurymės siaurojoje plokštelės dalyje,  plokštelės ilgis 186 mm;  22509008, kat. 1, p. 79                                                                         d) 10 kiaurymių siaurojoje plokštelės dalyje, plokštelės ilgis 222 mm;  22509010, kat. 1, p. 79                                                                         e) 12 kiaurymių siaurojoje plokštelės dalyje,  plokštelės ilgis 258 mm;  22509012, kat. 1, p. 79</t>
  </si>
  <si>
    <t>Turi būti galimybė pasirinkti:                                                a) 5 kiaurymių, 64 mm ilgio; 22551005, kat. 1, p. 76                                               b) 6 kiaurymių, 77 mm ilgio; 22551006, kat. 1, p. 76                                                c) 7 kiaurymių, 90 mm ilgio; 22551007, kat. 1, p. 76</t>
  </si>
  <si>
    <t>Turi būti galimybė pasirinkti:                                                  a) 8 kiaurymių, 103 mm ilgio; 22551008, kat. 1, p. 76                                             b) 9 kiaurymių, 116 mm ilgio; 22551009, kat. 1, p. 76                                           c) 10 kiaurymių, 129 mm ilgio; 22551010, kat. 1, p. 76                                           d) 11 kiaurymių, 142 mm ilgio; 22551011, kat. 1, p. 76                                          e) 12 kiaurymių, 155 mm ilgio; 22551012, kat. 1, p. 76                                            f) 13 kiaurymių, 168 mm ilgio; 22551013, kat. 1, p. 76                                             g) 14 kiaurymių, 181 mm ilgio; 22551014, kat. 1, p. 76                                             h) 15 kiaurymių, 194 mm ilgio; 22551015, kat. 1, p. 76                                           i) 16 kiaurymių, 207 mm ilgio; 22551016, kat. 1, p. 76                                             j) 18 kiaurymių, 233 mm ilgio; 22551018, kat. 1, p. 76</t>
  </si>
  <si>
    <t>Tiesi rekonstrukcinė užrakinama (visos kiaurymės užrakinamos) plokštelė, 3,0 mm storio, 10 mm pločio, pagaminta iš titano. Fiksuojama Ø 3,5 mm užrakinamais sraigtais, pagamintais iš titano lydinio.</t>
  </si>
  <si>
    <t>Distalinio blauzdikaulio galo medialinė užrakinama kompresinė plokštelė, 4,2 mm storio, su išsikišusiu trikampiu vienam užrakinamam sraigtui distalinėje dalyje, pagaminta iš titano. Fiksuojama Ø 3,5 mm užrakinamais ir Ø 3,5 mm kortikaliniais sraigtais, pagamintais iš titano lydinio.</t>
  </si>
  <si>
    <t>Turi būti galimybė pasirinkti:                                                a) Dešinės pusės, 4 kiaurymės siaurojoje plokštelės dalyje, plokštelės ilgis 116 mm; 22528104, kat. 1, p. 81                                                                               b) Dešinės pusės, 6 kiaurymės siaurojoje plokštelės dalyje, plokštelės ilgis 142 mm; 22528106, kat. 1, p. 81                                                                                        c) Dešinės pusės, 8 kiaurymės siaurojoje plokštelės dalyje, plokštelės ilgis 168 mm; 22528108, kat. 1, p. 81                                                                                       d) Dešinės pusės, 10 kiaurymių siaurojoje plokštelės dalyje, plokštelės ilgis 194 mm; 22528110, kat. 1, p. 81                                                                   e) Dešinės pusės, 12 kiaurymių siaurojoje plokštelės dalyje, plokštelės ilgis 220 mm; 22528112, kat. 1, p. 81                                                                                         f) Dešinės pusės, 14 kiaurymių siaurojoje plokštelės dalyje, plokštelės ilgis 246 mm; 22528114, kat. 1, p. 81                                                                                         g) Kairės pusės, 4 kiaurymės siaurojoje plokštelės dalyje, plokštelės ilgis 116 mm; 22528204, kat. 1, p. 81                                                                                              h) Kairės pusės, 6 kiaurymės siaurojoje plokštelės dalyje, plokštelės ilgis 142 mm; 22528206, kat. 1, p. 81                                                                                 i) Kairės pusės, 8 kiaurymės siaurojoje plokštelės dalyje, plokštelės ilgis 168 mm; 22528208, kat. 1, p. 81                                                                                       j) Kairės pusės, 10 kiaurymių siaurojoje plokštelės dalyje, plokštelės ilgis 194 mm; 22528210, kat. 1, p. 81                                                                                    k) Kairės pusės, 12 kiaurymių siaurojoje plokštelės dalyje, plokštelės ilgis 220 mm; 22528212, kat. 1, p. 81                                                                                                     l) Kairės pusės, 14 kiaurymių siaurojoje plokštelės dalyje, plokštelės ilgis 246 mm; 22528214, kat. 1, p. 81</t>
  </si>
  <si>
    <t xml:space="preserve">Tiesi metafizinė užrakinama kompresinė plokštelė, storėjanti iš vieno galo į kitą iki 3,6 mm storio, 10,5 mm pločio, pagaminta iš titano. Fiksuojama Ø 3,5 mm užrakinamais sraigtais ir Ø 3,5 mm kortikaliniais sraigtais, pagamintais iš titano lydinio.  </t>
  </si>
  <si>
    <t>Turi būti galimybė pasirinkti:                                                a) 6 kiaurymių, 86 mm ilgio; 22506006, kat. 1, p. 75                                            b) 7 kiaurymių, 99 mm ilgio; 22506007, kat. 1, p. 75                                            c) 8 kiaurymių, 112 mm ilgio; 22506008, kat. 1, p. 75                                      d) 9 kiaurymių, 125 mm ilgio; 22506009, kat. 1, p. 75                                         e) 10 kiaurymių, 138 mm ilgio; 22506010, kat. 1, p. 75                                          f) 11 kiaurymių, 151 mm ilgio; 22506011, kat. 1, p. 75                                        g) 12 kiaurymių, 164 mm ilgio; 22506012, kat. 1, p. 75                                       h) 14 kiaurymių, 190 mm ilgio; 22506014, kat. 1, p. 75                                          i) 16 kiaurymių, 216 mm ilgio; 22506016, kat. 1, p. 75                                                j) 18 kiaurymių, 242 mm ilgio; 22506018, kat. 1, p. 75</t>
  </si>
  <si>
    <t>Distalinio žąstikaulio galo medialinė užrakinama kompresinė plokštelė, 3,2 mm storio, pagaminta iš titano. Fiksuojama Ø 2,7 ir 3,5 mm užrakinamais sraigtais ir Ø 3,5 mm kortikaliniais sraigtais, pagamintais iš titano lydinio.</t>
  </si>
  <si>
    <t>Turi būti galimybė pasirinkti:                                                a) Kairės pusės, 3 kiaurymių; 22549203, kat. 2, p. 73                                               b) Kairės pusės, 5 kiaurymių; 22549205, kat. 2, p. 73                                               c) Kairės pusės, 7 kiaurymių; 22549207, kat. 2, p. 73                                              d) Kairės pusės, 9 kiaurymių; 22549209, kat. 2, p. 73                                              e) Kairės pusės, 14 kiaurymių; 22549214, kat. 2, p. 73                                            f) Dešinės pusės, 3 kiaurymių; 22549103, kat. 2, p. 73                                                g) Dešinės pusės, 5 kiaurymių; 22549105, kat. 2, p. 73                                            h) Dešinės pusės, 7 kiaurymių; 22549107, kat. 2, p. 73                                             i) Dešinės pusės, 9 kiaurymių; 22549109, kat. 2, p. 73                                                   j) Dešinės pusės, 14 kiaurymių; 22549114, kat. 2, p. 73</t>
  </si>
  <si>
    <t>Distalinio žąstikaulio galo medialinė užrakinama kompresinė plokštelė, 2,5 mm storio, pagaminta iš titano. Fiksuojama Ø 2,7 ir 3,5 mm užrakinamais sraigtais ir Ø 3,5 mm kortikaliniais sraigtais, pagamintais iš titano lydinio.</t>
  </si>
  <si>
    <t xml:space="preserve">Turi būti galimybė pasirinkti:                                                a) Kairės pusės, 3 kiaurymių; 22579206, kat. 1, p. 80                                               b) Kairės pusės, 5 kiaurymių; 22579208, kat. 1, p. 80                                                c) Kairės pusės, 7 kiaurymių; 22579210, kat. 1, p. 80                                            d) Kairės pusės, 9 kiaurymių; 22579212, kat. 1, p. 80                                            e) Dešinės pusės, 3 kiaurymių; 22579106, kat. 1, p. 80                                             f) Dešinės pusės, 5 kiaurymių; 22579108, kat. 1, p. 80                                                 g) Dešinės pusės, 7 kiaurymių; 22579110, kat. 1, p. 80                                                        h) Dešinės pusės, 9 kiaurymių; 22579112, kat. 1, p. 80 </t>
  </si>
  <si>
    <t>Distalinio blauzdikaulio galo medialinė užrakinama kompresinė plokštelė, be išsikišusio trikampio vienam užrakinamam sraigtui distalinėje dalyje, 4,2 mm storio, pagaminta iš titano. Fiksuojama Ø 3,5 mm užrakinamais sraigtais ir Ø 3,5 mm kortikaliniais sraigtais, pagamintais iš titano lydinio.</t>
  </si>
  <si>
    <t xml:space="preserve">Turi būti galimybė pasirinkti:                                                a) Dešinės pusės, 4 kiaurymės siaurojoje plokštelės dalyje; 22561104, kat. 1, p. 81                                                                                    b) Dešinės pusės, 6 kiaurymės siaurojoje plokštelės dalyje; 22561106, kat. 1, p. 81                                                                                    c) Dešinės pusės, 8 kiaurymės siaurojoje plokštelės dalyje; 22561108, kat. 1, p. 81                                                                                   d) Dešinės pusės, 10 kiaurymių siaurojoje plokštelės dalyje; 22561110, kat. 1, p. 81                                                                                 e) Kairės pusės, 4 kiaurymės siaurojoje plokštelės dalyje; 22561204, kat. 1, p. 81                                                                                       f) Kairės pusės, 6 kiaurymės siaurojoje plokštelės dalyje; 22561206, kat. 1, p. 81                                                                               g) Kairės pusės, 8 kiaurymės siaurojoje plokštelės dalyje; 22561208, kat. 1, p. 81                                                                                h) Kairės pusės, 10 kiaurymių siaurojoje plokštelės dalyje; 22561210, kat. 1, p. 81 </t>
  </si>
  <si>
    <t>L formos užrakinama plokštelė, 106º, anatomiškai išlenkta, 1,8 mm storio, pagaminta iš titano. Fiksuojama Ø 2,7 mm užrakinamais sraigtais ir Ø 2,7 mm kortikaliniais sraigtais, pagamintais iš titano lydinio.</t>
  </si>
  <si>
    <t>L formos užrakinama plokštelė, 90º, anatomiškai išlenkta, 1,8 mm storio, pagaminta iš titano. Fiksuojama Ø 2,7 mm užrakinamais sraigtais ir Ø 2,7 mm kortikaliniais sraigtais, pagamintais iš titano lydinio.</t>
  </si>
  <si>
    <t>3 kiaurymės plokštelės "stiebe", 2 kiaurymės "galvoje", kairės pusės; 3 kiaurymės plokštelės "stiebe", 2 kiaurymės "galvoje", dešinės pusės; 24209200, 24209100, kat. 1, p. 65</t>
  </si>
  <si>
    <t>Turi būti galimybė pasirinkti:                                                a) 3 kiaurymės plokštelės "stiebe", 2 kiaurymės "galvoje", kairės pusės; 24210200, kat. 1, p. 65                                                                     b) 3 kiaurymės plokštelės "stiebe", 2 kiaurymės "galvoje", dešinės pusės; 24210100, kat. 1, p. 65</t>
  </si>
  <si>
    <t>Kulnikaulio užrakinama plokštelė (visos kiaurymės užrakinamos), universali, 1,7 mm storio, pagaminta iš titano. Fiksuojama Ø 3,5 mm užrakinamais sraigtais, pagamintais iš titano lydinio.</t>
  </si>
  <si>
    <t xml:space="preserve">Turi būti galimybė pasirinkti:                                                a) 13 kiaurymių, 60 mm ilgio; 22598013, kat. 1, p. 81                                                      b) 14 kiaurymių, 64 mm ilgio; 22598014, kat. 1, p. 81                                             c) 15 kiaurymių, 70 mm ilgio; 22598015, kat. 1, p. 81                                            d) 16 kiaurymių, 78 mm ilgio; 22598016, kat. 1, p. 81 </t>
  </si>
  <si>
    <t xml:space="preserve">Turi būti galimybė pasirinkti: 6 mm; 7 mm; 8 mm; 9 mm; 10 mm; 11 mm; 12 mm; 13 mm; 14 mm; 39475706, 39475707, 39475708, 39475709, 39475710, 39475711, 39475712, 39475713, 39475714, kat. 1, p. 58 </t>
  </si>
  <si>
    <t xml:space="preserve">Turi būti galimybė pasirinkti: 16 mm; 18 mm; 20 mm; 22 mm; 24 mm; 39475716, 39475718, 39475720, 39475722, 39475724, kat. 1, p. 58 </t>
  </si>
  <si>
    <t>Ø 1,5 mm kortikaliniai savisriegiai sraigtai, pilnu sriegiu, pagaminti iš titano lydinio.</t>
  </si>
  <si>
    <t>Turi būti galimybė pasirinkti: 6 mm; 7 mm; 8 mm; 9 mm; 10 mm; 11 mm; 12 mm; 13 mm; 14 mm; 39475806, 39475807, 39475808, 39475809, 39475810, 39475811, 39475812, 39475813, 39475814, kat. 1, p. 58</t>
  </si>
  <si>
    <t>Ø 1,5 mm užrakinami savisriegiai sraigtai, pilnu sriegiu, pagaminti iš titano lydinio.</t>
  </si>
  <si>
    <t xml:space="preserve">Turi būti galimybė pasirinkti: 16 mm; 18 mm; 20 mm; 22 mm; 24 mm; 39475816, 39475818, 39475820, 39475822, 39475824, kat. 1, p. 58 </t>
  </si>
  <si>
    <t>Ø 2,0 mm užrakinami savisriegiai sraigtai, pilnu sriegiu, pagaminti iš titano lydinio.</t>
  </si>
  <si>
    <t xml:space="preserve">Turi būti galimybė pasirinkti: 6 mm; 7 mm; 8 mm; 9 mm; 10 mm; 11 mm; 12 mm; 13 mm; 14 mm; 39475606, 39475607, 39475608, 39475609, 39475610, 39475611, 39475612, 39475613, 39475614, kat. 1, p. 58 </t>
  </si>
  <si>
    <t xml:space="preserve">Turi būti galimybė pasirinkti: 16 mm; 18 mm; 20 mm; 22 mm; 24 mm; 26 mm; 28 mm; 30 mm; 36475616, 39475618, 39475620, 39475622, 39475624, 39475626, 39475628, 39475630, kat. 1, p. 58 </t>
  </si>
  <si>
    <t>Ø 2,0 mm kortikaliniai savisriegiai sraigtai, pilnu sriegiu, pagaminti iš titano lydinio.</t>
  </si>
  <si>
    <t xml:space="preserve">Turi būti galimybė pasirinkti: 6 mm; 7 mm; 8 mm; 9 mm; 10 mm; 11 mm; 12 mm; 13 mm; 14 mm; 16 mm; 39475506, 39475507, 39475508, 39475509, 39475510, 39475511, 39475512, 39475513, 39475514, 39475516, kat. 1, p. 58 </t>
  </si>
  <si>
    <t xml:space="preserve">Turi būti galimybė pasirinkti: 18 mm; 20 mm; 22 mm; 24 mm; 26 mm; 28 mm; 30 mm; 32 mm; 34 mm; 39475518, 39475520, 39475522, 39475524, 39475526, 39475528, 39475530, 39475532, 39475534, kat. 1, p. 58 </t>
  </si>
  <si>
    <t>Ø 1,8 mm besriegiai kaišteliai, su užrakinama galvute, pagaminti iš titano lydinio.</t>
  </si>
  <si>
    <t>Turi būti galimybė pasirinkti: 10 mm; 12 mm; 14 mm; 16 mm; 18 mm; 20 mm; 22 mm; 24 mm; 26 mm; 28 mm; 30 mm; 32581010, 32581012, 32581014, 32581016, 32581018, 32581020, 32581022, 32581024, 32581026, 32581028, 32581030, kat. 1, p. 67</t>
  </si>
  <si>
    <t>Ø 2,0 mm besriegiai kaišteliai, su užrakinama galvute, pagaminti iš titano lydinio.</t>
  </si>
  <si>
    <t xml:space="preserve">Turi būti galimybė pasirinkti: 10 mm; 12 mm; 14 mm; 16 mm; 18 mm; 20 mm; 22 mm; 24 mm; 26 mm; 28 mm; 30 mm; 39568210, 39568212, 39568214, 39568216, 39568218, 39568220, 39568222, 39568224, 39568226, 39568228, 39568230, kat. 1, p. 74 </t>
  </si>
  <si>
    <t>Ø 2,4 mm užrakinami savisriegiai sraigtai, pilnu sriegiu, pagaminti iš titano lydinio.</t>
  </si>
  <si>
    <t xml:space="preserve">Turi būti galimybė pasirinkti: 6 mm; 8 mm; 10 mm; 12 mm; 14 mm; 16 mm; 18 mm; 20 mm; 22 mm; 24 mm; 26 mm; 28 mm; 30 mm; 34217006, 34217008, 34217010, 34217012, 34217014, 34217016, 34217018, 34217020, 34217022, 34217024, 34217026, 34217028, 34217030, kat. 1, p. 67 </t>
  </si>
  <si>
    <t>Ø 2,4 mm kortikaliniai savisriegiai sraigtai, pilnu sriegiu, pagaminti iš titano lydinio.</t>
  </si>
  <si>
    <t>Turi būti galimybė pasirinkti: 6 mm; 8 mm; 10 mm; 12 mm; 14 mm; 16 mm; 18 mm; 20 mm; 22 mm; 24 mm; 26 mm; 28 mm; 30 mm; 30374006, 30374008, 30374010, 30374012, 30374014, 30374016, 30374018, 30374020, 30374022, 30374024, 30374026, 30374028, 30374030, kat. 1, p. 67</t>
  </si>
  <si>
    <t>Ø 2,4 mm kaniuliuoti kompresiniai savisriegiai sraigtai, dviejų skirtingo žingsnio sriegių, pagaminti iš titano lydinio.</t>
  </si>
  <si>
    <t>4 mm, 31462010, kat. 3, p. 99</t>
  </si>
  <si>
    <t>4 mm, 31462011, kat. 3, p. 99</t>
  </si>
  <si>
    <t>4 mm, 31462012, kat. 3, p. 99</t>
  </si>
  <si>
    <t>4 mm, 31462013, kat. 3, p. 99</t>
  </si>
  <si>
    <t>4 mm, 31462014, kat. 3, p. 99</t>
  </si>
  <si>
    <t>4 mm, 31462015, kat. 3, p. 99</t>
  </si>
  <si>
    <t>4 mm, 31462016, kat. 3, p. 99</t>
  </si>
  <si>
    <t>4 mm, 31462017, kat. 3, p. 99</t>
  </si>
  <si>
    <t>6 mm, 31463017, kat. 3, p. 100</t>
  </si>
  <si>
    <t>4 mm, 31462018, kat. 3, p. 99</t>
  </si>
  <si>
    <t>6 mm, 31463018, kat. 3, p. 100</t>
  </si>
  <si>
    <t>4 mm, 31462019, kat. 3, p. 99</t>
  </si>
  <si>
    <t>7 mm, 31463019, kat. 3, p. 100</t>
  </si>
  <si>
    <t>4 mm, 31462020, kat. 3, p. 99</t>
  </si>
  <si>
    <t>7 mm, 31463020, kat. 3, p. 100</t>
  </si>
  <si>
    <t>4 mm, 31462021, kat. 3, p. 100</t>
  </si>
  <si>
    <t>8 mm, 31463021, kat. 3, p. 100</t>
  </si>
  <si>
    <t>4 mm, 31462022, kat. 3, p. 100</t>
  </si>
  <si>
    <t>8 mm, 31463022, kat. 3, p. 100</t>
  </si>
  <si>
    <t>4 mm, 31462023, kat. 3, p. 100</t>
  </si>
  <si>
    <t>8 mm, 31463023, kat. 3, p. 100</t>
  </si>
  <si>
    <t>5 mm, 31462024, kat. 3, p. 100</t>
  </si>
  <si>
    <t>8 mm, 31463024, kat. 3, p. 100</t>
  </si>
  <si>
    <t>5 mm, 31462025, kat. 3, p. 100</t>
  </si>
  <si>
    <t>8 mm, 31463025, kat. 3, p. 100</t>
  </si>
  <si>
    <t>5 mm, 31462026, kat. 3, p. 100</t>
  </si>
  <si>
    <t>10 mm, 31463026, kat. 3, p. 100</t>
  </si>
  <si>
    <t>6 mm, 31462027, kat. 3, p. 100</t>
  </si>
  <si>
    <t>10 mm, 31463027, kat. 3, p. 100</t>
  </si>
  <si>
    <t>6 mm, 31462028, kat. 3, p. 100</t>
  </si>
  <si>
    <t>10 mm, 31463028, kat. 3, p. 100</t>
  </si>
  <si>
    <t>6 mm, 31462029, kat. 3, p. 100</t>
  </si>
  <si>
    <t>10 mm, 31463029, kat. 3, p. 100</t>
  </si>
  <si>
    <t>7 mm, 31462030, kat. 3, p. 100</t>
  </si>
  <si>
    <t>12 mm, 31463030, kat. 3, p. 100</t>
  </si>
  <si>
    <t>7 mm, 31462032, kat. 3, p. 100</t>
  </si>
  <si>
    <t>12 mm, 31463032, kat. 3, p. 100</t>
  </si>
  <si>
    <t>8 mm, 31462034, kat. 3, p. 100</t>
  </si>
  <si>
    <t>14 mm, 31463034, kat. 3, p. 100</t>
  </si>
  <si>
    <t>9 mm, 31462036, kat. 3, p. 100</t>
  </si>
  <si>
    <t>14 mm, 31463036, kat. 3, p. 100</t>
  </si>
  <si>
    <t>9 mm, 31462038, kat. 3, p. 100</t>
  </si>
  <si>
    <t>16 mm, 31463038, kat. 3, p. 100</t>
  </si>
  <si>
    <t>10 mm, 31462040, kat. 3, p. 100</t>
  </si>
  <si>
    <t>16 mm, 31463040, kat. 3, p. 100</t>
  </si>
  <si>
    <t>Turi būti galimybė pasirinkti: 6 mm; 8 mm; 10 mm; 12 mm; 14 mm; 16 mm; 18 mm; 20 mm; 22 mm; 24 mm; 26 mm; 28 mm; 30 mm; 32580006, 32580008, 32580010, 32580012, 32580014, 32580016, 32580018, 32580020, 32580022, 32580024, 32580026, 32580028, 32580030, kat. 1, p. 66</t>
  </si>
  <si>
    <t>Turi būti galimybė pasirinkti: 32 mm; 34 mm; 36 mm; 38 mm; 40 mm; 42 mm; 44 mm; 46 mm; 48 mm; 50 mm; 32580032, 32580034, 32580036, 32580038, 32580040, 32580042, 32580044, 32580046, 32580048, 32580050, kat. 1, p. 66</t>
  </si>
  <si>
    <t>Ø 2,7 mm užrakinami savisriegiai sraigtai, pilnu sriegiu, pagaminti iš titano lydinio.</t>
  </si>
  <si>
    <t>Ø 2,7 mm kortikaliniai savisriegiai sraigtai, pilnu sriegiu, pagaminti iš titano lydinio.</t>
  </si>
  <si>
    <t>Turi būti galimybė pasirinkti: 10 mm; 12 mm; 14 mm; 16 mm; 18 mm; 20 mm; 22 mm; 24 mm; 26 mm; 28 mm; 30 mm; 30375010, 30375012, 303375014, 30375016, 30375018, 30375020, 30375022, 30375024, 30375026, 30375028, 30375030, kat. 1, p. 66</t>
  </si>
  <si>
    <t>Turi būti galimybė pasirinkti: 32 mm; 34 mm; 36 mm; 38 mm; 40 mm; 30375032, 30375034, 30375036, 30375038, 30375040, kat. 1, p. 66</t>
  </si>
  <si>
    <t>Ø 3,0 mm kaniuliuoti kompresiniai savisriegiai sraigtai, dviejų skirtingo žingsnio sriegių, pagaminti iš titano lydinio.</t>
  </si>
  <si>
    <t>4 mm, 31464010, kat. 3, p. 101</t>
  </si>
  <si>
    <t>4 mm, 31464011, kat. 3, p. 101</t>
  </si>
  <si>
    <t>4 mm, 31464012, kat. 3, p. 101</t>
  </si>
  <si>
    <t>4 mm, 31464013, kat. 3, p. 101</t>
  </si>
  <si>
    <t>4 mm, 31464014, kat. 3, p. 101</t>
  </si>
  <si>
    <t>4 mm, 31464015, kat. 3, p. 101</t>
  </si>
  <si>
    <t>4 mm, 31464016, kat. 3, p. 101</t>
  </si>
  <si>
    <t>5 mm, 31465016, kat. 3, p. 101</t>
  </si>
  <si>
    <t>4 mm, 31464017, kat. 3, p. 101</t>
  </si>
  <si>
    <t>6 mm, 31465017, kat. 3, p. 101</t>
  </si>
  <si>
    <t>4 mm, 31464018, kat. 3, p. 101</t>
  </si>
  <si>
    <t>6 mm, 31465018, kat. 3, p. 101</t>
  </si>
  <si>
    <t>4 mm, 31464019, kat. 3, p. 101</t>
  </si>
  <si>
    <t>7 mm, 31465019, kat. 3, p. 102</t>
  </si>
  <si>
    <t>4 mm, 31464020, kat. 3, p. 101</t>
  </si>
  <si>
    <t>7 mm, 31465020, kat. 3, p. 102</t>
  </si>
  <si>
    <t>4 mm, 31464021, kat. 3, p. 101</t>
  </si>
  <si>
    <t>8 mm, 31465021, kat. 3, p. 102</t>
  </si>
  <si>
    <t>4 mm, 31464022, kat. 3, p. 101</t>
  </si>
  <si>
    <t>8 mm, 31465022, kat. 3, p. 102</t>
  </si>
  <si>
    <t>4 mm, 31464023, kat. 3, p. 101</t>
  </si>
  <si>
    <t>8 mm, 31465023, kat. 3, p. 102</t>
  </si>
  <si>
    <t>5 mm, 31464024, kat. 3, p. 101</t>
  </si>
  <si>
    <t>8 mm, 31465024, kat. 3, p. 102</t>
  </si>
  <si>
    <t>5 mm, 31464025, kat. 3, p. 101</t>
  </si>
  <si>
    <t>8 mm, 31465025, kat. 3, p. 102</t>
  </si>
  <si>
    <t>5 mm, 31464026, kat. 3, p. 101</t>
  </si>
  <si>
    <t>10 mm, 31465026, kat. 3, p. 102</t>
  </si>
  <si>
    <t>6 mm, 31464027, kat. 3, p. 101</t>
  </si>
  <si>
    <t>10 mm, 31465027, kat. 3, p. 102</t>
  </si>
  <si>
    <t>6 mm, 31464028, kat. 3, p. 101</t>
  </si>
  <si>
    <t>10 mm, 31465028, kat. 3, p. 102</t>
  </si>
  <si>
    <t>6 mm, 31464029, kat. 3, p. 101</t>
  </si>
  <si>
    <t>10 mm, 31465029, kat. 3, p. 102</t>
  </si>
  <si>
    <t>7 mm, 31464030, kat. 3, p. 101</t>
  </si>
  <si>
    <t>12 mm, 31465030, kat. 3, p. 102</t>
  </si>
  <si>
    <t>7 mm, 31464032, kat. 3, p. 101</t>
  </si>
  <si>
    <t>12 mm, 31465032, kat. 3, p. 102</t>
  </si>
  <si>
    <t>8 mm, 31464034, kat. 3, p. 101</t>
  </si>
  <si>
    <t>14 mm, 31465034, kat. 3, p. 102</t>
  </si>
  <si>
    <t>9 mm, 31464036, kat. 3, p. 101</t>
  </si>
  <si>
    <t>14 mm, 31465036, kat. 3, p. 102</t>
  </si>
  <si>
    <t>9 mm, 31464038, kat. 3, p. 101</t>
  </si>
  <si>
    <t>16 mm, 31465038, kat. 3, p. 102</t>
  </si>
  <si>
    <t>10 mm, 31464040, kat. 3, p. 101</t>
  </si>
  <si>
    <t>16 mm, 31465040, kat. 3, p. 102</t>
  </si>
  <si>
    <t>Turi būti galimybė pasirinkti: 10 mm; 12 mm; 14 mm; 16 mm; 18 mm; 20 mm; 22 mm; 24 mm; 26 mm; 28 mm; 30 mm; 32 mm; 34 mm; 36 mm; 38 mm; 40 mm; 31451010, 31451012, 31451014, 31451016, 31451018, 31451020, 31451022, 31451024, 31451026, 31451028, 31451030, 31451032, 31451034, 31451036, 31451038, 31451040, kat. 1, p. 86</t>
  </si>
  <si>
    <t>Turi būti galimybė pasirinkti: 42 mm; 44 mm; 45 mm; 46 mm; 48 mm; 50 mm; 55 mm; 60 mm; 65 mm; 70 mm; 75 mm; 80 mm; 31451042, 31451044, 31451045, 31451046, 31451048, 31451050, 331451055, 31451060, 31451065, 31451070, 31451075, 31451080, kat. 1, p. 86</t>
  </si>
  <si>
    <t>Ø 3,5 mm užrakinami savisriegiai sraigtai, pilnu sriegiu, pagaminti iš titano lydinio.</t>
  </si>
  <si>
    <t>Ø 3,5 mm užrakinami savigręžiai sraigtai, pilnu sriegiu, pagaminti iš titano lydinio.</t>
  </si>
  <si>
    <t>Turi būti galimybė pasirinkti: 12 mm; 14 mm; 16 mm; 18 mm; 20 mm; 22 mm; 24 mm; 26 mm; 28 mm; 30 mm; 32 mm; 34 mm; 36 mm; 38 mm; 40 mm; 39782012, 39782014, 39782016, 39782018, 39782020, 39782022, 39782024, 39782026, 39782028, 39782030, 39782032, 39782034, 39782036, 39782038, 39782040, kat. 1, p. 86</t>
  </si>
  <si>
    <t>Turi būti galimybė pasirinkti: 45 mm; 50 mm; 55 mm; 60 mm; 65 mm; 70 mm; 39782045, 39782050, 39782055, 39782060, 39782065, 39782070, kat. 1, p. 86</t>
  </si>
  <si>
    <t>Ø 3,5 mm kortikaliniai sraigtai, pilnu sriegiu, pagaminti iš titano lydinio.</t>
  </si>
  <si>
    <t>Turi būti galimybė pasirinkti: 10 mm; 12 mm; 14 mm; 16 mm; 18 mm; 20 mm; 22 mm; 24 mm; 26 mm; 28 mm; 30 mm; 30306110, 30306112, 30306114, 30306116, 30306118, 30306120, 30306122, 30306124, 30306126, 30306128, 30306130, kat. 1, p. 136</t>
  </si>
  <si>
    <t>Turi būti galimybė pasirinkti: 32 mm; 34 mm; 36 mm; 38 mm; 40 mm; 45 mm; 50 mm; 30306132, 30306134, 30306136, 30306138, 30306140, 30306142, 30306144, 30306145, 30306146, 30306148, 30306150, kat. 1, p. 136</t>
  </si>
  <si>
    <t>Turi būti galimybė pasirinkti: 10 mm; 12 mm; 14 mm; 16 mm; 18 mm; 20 mm; 22 mm; 24 mm; 26 mm; 28 mm; 30 mm; 39513510, 39513512, 39513514, 39513516, 39513518, 39513520, 39513522, 39513524, 39513526, 39513528, 39513530, kat. 1, p. 136</t>
  </si>
  <si>
    <t>Turi būti galimybė pasirinkti: 32 mm; 34 mm; 36 mm; 38 mm; 40 mm; 42 mm; 44 mm; 45 mm; 46 mm; 48 mm; 50 mm; 55 mm; 60 mm; 65 mm; 70 mm; 39513532, 39513534, 39513536, 39513538, 39513540, 39513542, 39513544, 39513545, 39513546, 39513548, 39513550, 39513555, 39513560, 39513565, 39513570, kat. 1, p. 136</t>
  </si>
  <si>
    <t>Ø 3,5 mm kortikaliniai savisriegiai sraigtai, pilnu sriegiu, pagaminti iš titano lydinio.</t>
  </si>
  <si>
    <t>Ø 4,0 mm spongioziniai sraigtai, pilnu sriegiu, pagaminti iš titano lydinio.</t>
  </si>
  <si>
    <t>Turi būti galimybė pasirinkti: 10 mm; 12 mm; 14 mm; 16 mm; 18 mm; 20 mm; 22 mm; 24 mm; 26 mm; 28 mm; 30 mm; 32 mm; 30403110, 30403112, 30403114, 30403116, 30403118, 30403120, 30403122, 30403124, 30403126, 30403128, 30403130, 30403132, kat. 1, p. 139</t>
  </si>
  <si>
    <t>Turi būti galimybė pasirinkti: 34 mm; 36 mm; 38 mm; 40 mm; 42 mm; 44 mm; 46 mm; 48 mm; 50 mm; 55 mm; 60 mm; 65 mm; 70 mm; 30403134, 30403136, 30403138, 30403140, 30403142, 30403144, 30403146, 30403148, 30403150, 30403155, 30403160, 30403165, 30403170, kat. 1, p. 139</t>
  </si>
  <si>
    <t>10 mm, 31421025, kat. 1, p. 142</t>
  </si>
  <si>
    <t>12 mm, 31421030, kat. 1, p. 142</t>
  </si>
  <si>
    <t>14 mm, 31421035, kat. 1, p. 142</t>
  </si>
  <si>
    <t>16 mm, 31421040, kat. 1, p. 142</t>
  </si>
  <si>
    <t>18 mm, 31421045, kat. 1, p. 142</t>
  </si>
  <si>
    <t>20 mm, 31421050, kat. 1, p. 142</t>
  </si>
  <si>
    <t>22 mm, 31421055, kat. 1, p. 142</t>
  </si>
  <si>
    <t>24 mm, 31421060, kat. 1, p. 142</t>
  </si>
  <si>
    <t>26 mm, 31421065, kat. 1, p. 142</t>
  </si>
  <si>
    <t>28 mm, 31421070, kat. 1, p. 142</t>
  </si>
  <si>
    <t>Ø 4,0 mm kaniuliuoti spongioziniai sraigtai, daliniu sriegiu, savigręžiai, savisriegiai, pagaminti iš titano lydinio. Sraigtai yra savisriegiai ir įsukant ir išsukant sraigtą.</t>
  </si>
  <si>
    <t>Ø 4,5 mm kaniuliuoti spongioziniai sraigtai, daliniu sriegiu, savigręžiai, savisriegiai, pagaminti iš titano lydinio. Sraigtai yra savisriegiai ir įsukant ir išsukant sraigtą.</t>
  </si>
  <si>
    <t>6 mm, 31405020, kat. 1, p. 142</t>
  </si>
  <si>
    <t>8 mm, 31405025, kat. 1, p. 142</t>
  </si>
  <si>
    <t>10 mm, 31405030, kat. 1, p. 142</t>
  </si>
  <si>
    <t>12 mm, 31405035, kat. 1, p. 142</t>
  </si>
  <si>
    <t>13 mm, 31405040, kat. 1, p. 142</t>
  </si>
  <si>
    <t>15 mm, 31405045, kat. 1, p. 142</t>
  </si>
  <si>
    <t>17 mm, 31405050, kat. 1, p. 142</t>
  </si>
  <si>
    <t>18 mm, 31405055, kat. 1, p. 142</t>
  </si>
  <si>
    <t>20 mm, 31405060, kat. 1, p. 142</t>
  </si>
  <si>
    <t>21 mm, 31405065, kat. 1, p. 142</t>
  </si>
  <si>
    <t>23 mm, 31405070, kat. 1, p. 142</t>
  </si>
  <si>
    <t>25 mm, 31405075, kat. 1, p. 142</t>
  </si>
  <si>
    <t>Sraigtas tuščiai kiaurymei užpildyti, pagamintas iš titano lydinio, Ø 3,5 mm</t>
  </si>
  <si>
    <t>Poveržlė Ø 4,0 mm sraigtams, pagaminta iš titano lydinio</t>
  </si>
  <si>
    <t>31453005, kat. 1, p. 86</t>
  </si>
  <si>
    <t>31409000, kat. 1, p. 141</t>
  </si>
  <si>
    <t>98094, kat. 1, p. 62</t>
  </si>
  <si>
    <t>98100, 98098, kat. 1, p. 62</t>
  </si>
  <si>
    <t>98092, kat. 1, p. 62</t>
  </si>
  <si>
    <t>98091, kat. 1, p. 62</t>
  </si>
  <si>
    <t>98080, kat. 1, p. 62</t>
  </si>
  <si>
    <t>98083, kat. 1, p. 62</t>
  </si>
  <si>
    <t>98086, kat. 1, p. 61</t>
  </si>
  <si>
    <t>98096, kat. 1, p. 63</t>
  </si>
  <si>
    <t>98081, kat. 1, p. 63</t>
  </si>
  <si>
    <t>98087, kat. 1, p. 61</t>
  </si>
  <si>
    <t>98095, kat. 1, p. 63</t>
  </si>
  <si>
    <t>98085, kat. 1, p. 63</t>
  </si>
  <si>
    <t>98082, kat. 1, p. 63</t>
  </si>
  <si>
    <t>98093, kat. 1, p. 63</t>
  </si>
  <si>
    <t>98099, 98097, kat. 1, p. 63</t>
  </si>
  <si>
    <t>10749150, kat. 1, p. 157</t>
  </si>
  <si>
    <t>10750150, kat. 1, p. 157</t>
  </si>
  <si>
    <t>898346, kat. 1, p. 88</t>
  </si>
  <si>
    <t>286120, kat. 1, p. 89</t>
  </si>
  <si>
    <t>286130, kat. 1, p. 89</t>
  </si>
  <si>
    <t>286220, kat. 1, p. 89</t>
  </si>
  <si>
    <t>286230, kat. 1, p. 89</t>
  </si>
  <si>
    <t>286140, kat. 1, p. 89</t>
  </si>
  <si>
    <t>286150, kat. 1, p. 89</t>
  </si>
  <si>
    <t>286200, kat. 1, p. 89</t>
  </si>
  <si>
    <t>286210, kat. 1, p. 89</t>
  </si>
  <si>
    <t>030100, kat. 1, p. 89</t>
  </si>
  <si>
    <t>286190, kat. 1, p. 89</t>
  </si>
  <si>
    <t>286260, kat. 1, p. 89</t>
  </si>
  <si>
    <t>286270, kat. 1, p. 89</t>
  </si>
  <si>
    <t>286280, kat. 1, p. 90</t>
  </si>
  <si>
    <t>286290, kat. 1, p. 90</t>
  </si>
  <si>
    <t>286300, kat. 1, p. 90</t>
  </si>
  <si>
    <t>286310, kat. 1, p. 90</t>
  </si>
  <si>
    <t>01214, kat. 1, p. 90</t>
  </si>
  <si>
    <t>01123, kat. 1, p. 90</t>
  </si>
  <si>
    <t>01124, kat. 1, p. 90</t>
  </si>
  <si>
    <t>01232, kat. 1, p. 90</t>
  </si>
  <si>
    <t>10735150, kat. 1, p. 90</t>
  </si>
  <si>
    <t>286240, kat. 1, p. 90</t>
  </si>
  <si>
    <t>286250, kat. 1, p. 90</t>
  </si>
  <si>
    <t>237140, kat. 1, p. 157</t>
  </si>
  <si>
    <t>237110, kat. 1, p. 157</t>
  </si>
  <si>
    <t>898347, kat. 1, p. 91</t>
  </si>
  <si>
    <t>898142, kat. 1, p. 91</t>
  </si>
  <si>
    <t>201130, kat. 1, p. 93</t>
  </si>
  <si>
    <t>201120, kat. 1, p. 93</t>
  </si>
  <si>
    <t>221170, kat. 1, p. 92</t>
  </si>
  <si>
    <t>010030, kat. 1, p. 92</t>
  </si>
  <si>
    <t>010010, kat. 1, p. 93</t>
  </si>
  <si>
    <t>201180, kat. 1, p. 93</t>
  </si>
  <si>
    <t>201190, kat. 1, p. 94</t>
  </si>
  <si>
    <t>201200, kat. 1, p. 93</t>
  </si>
  <si>
    <t>030100, kat. 1, p. 93</t>
  </si>
  <si>
    <t>201150, kat. 1, p. 92</t>
  </si>
  <si>
    <t>020020, kat. 1, p. 93</t>
  </si>
  <si>
    <t>020010, kat. 1, p. 93</t>
  </si>
  <si>
    <t>201160, kat. 1, p. 94</t>
  </si>
  <si>
    <t>201140, kat. 1, p. 93</t>
  </si>
  <si>
    <t>201250, kat. 1, p. 93</t>
  </si>
  <si>
    <t>201170, kat. 1, p. 93</t>
  </si>
  <si>
    <t>221100, kat. 1, p. 92</t>
  </si>
  <si>
    <t>221111, kat. 1, p. 92</t>
  </si>
  <si>
    <t>221120, kat. 1, p. 92</t>
  </si>
  <si>
    <t>221151, kat. 1, p. 92</t>
  </si>
  <si>
    <t>221140, kat. 1, p. 92</t>
  </si>
  <si>
    <t>221160, kat. 1, p. 92</t>
  </si>
  <si>
    <t>221180, kat. 1, p. 92</t>
  </si>
  <si>
    <t>221190, kat. 1, p. 92</t>
  </si>
  <si>
    <t>221200, kat. 1, p. 93</t>
  </si>
  <si>
    <t>10736220, kat. 1, p. 92</t>
  </si>
  <si>
    <t>Bendra pasiūlumo kaina Eur be PVM</t>
  </si>
  <si>
    <t>Bendra pasiūlumo kaina Eur su PVM</t>
  </si>
  <si>
    <t>Tiekėjo pavadinimas: UAB KRISTAMEDA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</si>
</sst>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1" applyFont="1" applyAlignment="1">
      <alignment horizontal="center" vertical="center"/>
    </xf>
    <xf numFmtId="0" fontId="0" fillId="0" borderId="0" xfId="0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4" fillId="0" borderId="0" xfId="1" applyFont="1"/>
    <xf numFmtId="4" fontId="6" fillId="0" borderId="3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1" xfId="1" applyFont="1" applyBorder="1" applyAlignment="1">
      <alignment horizontal="left" wrapText="1"/>
    </xf>
    <xf numFmtId="4" fontId="4" fillId="0" borderId="0" xfId="0" applyNumberFormat="1" applyFont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 applyProtection="1">
      <alignment horizontal="center" vertical="center"/>
      <protection locked="0"/>
    </xf>
    <xf numFmtId="4" fontId="6" fillId="0" borderId="2" xfId="1" applyNumberFormat="1" applyFont="1" applyBorder="1" applyAlignment="1" applyProtection="1">
      <alignment horizontal="center" vertical="center"/>
      <protection locked="0"/>
    </xf>
    <xf numFmtId="4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4" fontId="6" fillId="0" borderId="2" xfId="1" applyNumberFormat="1" applyFont="1" applyBorder="1" applyAlignment="1">
      <alignment horizontal="center" vertical="center"/>
    </xf>
    <xf numFmtId="4" fontId="6" fillId="0" borderId="4" xfId="1" applyNumberFormat="1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5" fillId="0" borderId="5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right" vertical="center" wrapText="1"/>
    </xf>
    <xf numFmtId="0" fontId="5" fillId="0" borderId="7" xfId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5"/>
  <sheetViews>
    <sheetView tabSelected="1" topLeftCell="A112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6.5703125" style="6" bestFit="1" customWidth="1"/>
    <col min="3" max="3" width="36.85546875" style="17" customWidth="1"/>
    <col min="4" max="4" width="16.85546875" style="17" customWidth="1"/>
    <col min="5" max="5" width="25.42578125" style="17" customWidth="1"/>
    <col min="6" max="6" width="10.5703125" style="17" customWidth="1"/>
    <col min="7" max="7" width="9.7109375" style="18" customWidth="1"/>
    <col min="8" max="8" width="10" style="18" customWidth="1"/>
    <col min="9" max="9" width="10.28515625" style="18" customWidth="1"/>
  </cols>
  <sheetData>
    <row r="1" spans="2:9" x14ac:dyDescent="0.25">
      <c r="B1" s="24" t="s">
        <v>678</v>
      </c>
      <c r="C1" s="24"/>
      <c r="H1" s="35" t="s">
        <v>347</v>
      </c>
      <c r="I1" s="35"/>
    </row>
    <row r="2" spans="2:9" x14ac:dyDescent="0.25">
      <c r="B2" s="10"/>
      <c r="C2" s="53"/>
      <c r="D2" s="53"/>
      <c r="E2" s="53"/>
      <c r="F2" s="53"/>
      <c r="G2" s="53"/>
      <c r="H2" s="19"/>
      <c r="I2" s="19"/>
    </row>
    <row r="3" spans="2:9" x14ac:dyDescent="0.25">
      <c r="B3" s="53" t="s">
        <v>348</v>
      </c>
      <c r="C3" s="53"/>
      <c r="D3" s="53"/>
      <c r="E3" s="53"/>
      <c r="F3" s="53"/>
      <c r="G3" s="53"/>
      <c r="H3" s="53"/>
      <c r="I3" s="53"/>
    </row>
    <row r="4" spans="2:9" x14ac:dyDescent="0.25">
      <c r="B4" s="1"/>
      <c r="C4" s="20"/>
      <c r="D4" s="20"/>
      <c r="E4" s="20"/>
      <c r="F4" s="20"/>
      <c r="G4" s="19"/>
      <c r="H4" s="19"/>
      <c r="I4" s="19"/>
    </row>
    <row r="5" spans="2:9" ht="36" x14ac:dyDescent="0.25">
      <c r="B5" s="4"/>
      <c r="C5" s="4" t="s">
        <v>0</v>
      </c>
      <c r="D5" s="25" t="s">
        <v>1</v>
      </c>
      <c r="E5" s="25"/>
      <c r="F5" s="22" t="s">
        <v>351</v>
      </c>
      <c r="G5" s="11" t="s">
        <v>2</v>
      </c>
      <c r="H5" s="11" t="s">
        <v>3</v>
      </c>
      <c r="I5" s="11" t="s">
        <v>225</v>
      </c>
    </row>
    <row r="6" spans="2:9" ht="40.5" customHeight="1" x14ac:dyDescent="0.25">
      <c r="B6" s="4" t="s">
        <v>4</v>
      </c>
      <c r="C6" s="54" t="s">
        <v>346</v>
      </c>
      <c r="D6" s="54"/>
      <c r="E6" s="54"/>
      <c r="F6" s="54"/>
      <c r="G6" s="54"/>
      <c r="H6" s="54"/>
      <c r="I6" s="54"/>
    </row>
    <row r="7" spans="2:9" ht="36" customHeight="1" x14ac:dyDescent="0.25">
      <c r="B7" s="5" t="s">
        <v>5</v>
      </c>
      <c r="C7" s="8" t="s">
        <v>353</v>
      </c>
      <c r="D7" s="28" t="s">
        <v>6</v>
      </c>
      <c r="E7" s="28"/>
      <c r="F7" s="31"/>
      <c r="G7" s="32"/>
      <c r="H7" s="32"/>
      <c r="I7" s="33"/>
    </row>
    <row r="8" spans="2:9" ht="26.25" customHeight="1" x14ac:dyDescent="0.25">
      <c r="B8" s="5" t="s">
        <v>7</v>
      </c>
      <c r="C8" s="8"/>
      <c r="D8" s="29" t="s">
        <v>352</v>
      </c>
      <c r="E8" s="29"/>
      <c r="F8" s="5">
        <v>1</v>
      </c>
      <c r="G8" s="14">
        <v>34.83</v>
      </c>
      <c r="H8" s="14">
        <f>F8*G8</f>
        <v>34.83</v>
      </c>
      <c r="I8" s="14">
        <f>H8*1.05</f>
        <v>36.5715</v>
      </c>
    </row>
    <row r="9" spans="2:9" ht="60" x14ac:dyDescent="0.25">
      <c r="B9" s="5" t="s">
        <v>8</v>
      </c>
      <c r="C9" s="8" t="s">
        <v>354</v>
      </c>
      <c r="D9" s="28" t="s">
        <v>6</v>
      </c>
      <c r="E9" s="28"/>
      <c r="F9" s="45" t="s">
        <v>349</v>
      </c>
      <c r="G9" s="46"/>
      <c r="H9" s="12" t="s">
        <v>349</v>
      </c>
      <c r="I9" s="12" t="s">
        <v>349</v>
      </c>
    </row>
    <row r="10" spans="2:9" ht="62.25" customHeight="1" x14ac:dyDescent="0.25">
      <c r="B10" s="5" t="s">
        <v>9</v>
      </c>
      <c r="C10" s="8"/>
      <c r="D10" s="29" t="s">
        <v>379</v>
      </c>
      <c r="E10" s="29"/>
      <c r="F10" s="5">
        <v>1</v>
      </c>
      <c r="G10" s="14">
        <v>69.650000000000006</v>
      </c>
      <c r="H10" s="14">
        <f>F10*G10</f>
        <v>69.650000000000006</v>
      </c>
      <c r="I10" s="14">
        <f>H10*1.05</f>
        <v>73.132500000000007</v>
      </c>
    </row>
    <row r="11" spans="2:9" ht="48" x14ac:dyDescent="0.25">
      <c r="B11" s="5" t="s">
        <v>226</v>
      </c>
      <c r="C11" s="8" t="s">
        <v>355</v>
      </c>
      <c r="D11" s="28" t="s">
        <v>6</v>
      </c>
      <c r="E11" s="28"/>
      <c r="F11" s="45" t="s">
        <v>349</v>
      </c>
      <c r="G11" s="46"/>
      <c r="H11" s="12" t="s">
        <v>349</v>
      </c>
      <c r="I11" s="12" t="s">
        <v>349</v>
      </c>
    </row>
    <row r="12" spans="2:9" x14ac:dyDescent="0.25">
      <c r="B12" s="5" t="s">
        <v>227</v>
      </c>
      <c r="C12" s="8"/>
      <c r="D12" s="29" t="s">
        <v>356</v>
      </c>
      <c r="E12" s="29"/>
      <c r="F12" s="5">
        <v>1</v>
      </c>
      <c r="G12" s="14">
        <v>88.03</v>
      </c>
      <c r="H12" s="14">
        <f>F12*G12</f>
        <v>88.03</v>
      </c>
      <c r="I12" s="14">
        <f>H12*1.05</f>
        <v>92.4315</v>
      </c>
    </row>
    <row r="13" spans="2:9" ht="48" x14ac:dyDescent="0.25">
      <c r="B13" s="5" t="s">
        <v>228</v>
      </c>
      <c r="C13" s="8" t="s">
        <v>357</v>
      </c>
      <c r="D13" s="28" t="s">
        <v>6</v>
      </c>
      <c r="E13" s="28"/>
      <c r="F13" s="45" t="s">
        <v>349</v>
      </c>
      <c r="G13" s="46"/>
      <c r="H13" s="12" t="s">
        <v>349</v>
      </c>
      <c r="I13" s="12" t="s">
        <v>349</v>
      </c>
    </row>
    <row r="14" spans="2:9" ht="30" customHeight="1" x14ac:dyDescent="0.25">
      <c r="B14" s="5" t="s">
        <v>229</v>
      </c>
      <c r="C14" s="8"/>
      <c r="D14" s="29" t="s">
        <v>358</v>
      </c>
      <c r="E14" s="29"/>
      <c r="F14" s="5">
        <v>1</v>
      </c>
      <c r="G14" s="14">
        <v>34.83</v>
      </c>
      <c r="H14" s="14">
        <f>F14*G14</f>
        <v>34.83</v>
      </c>
      <c r="I14" s="14">
        <f>H14*1.05</f>
        <v>36.5715</v>
      </c>
    </row>
    <row r="15" spans="2:9" ht="48" x14ac:dyDescent="0.25">
      <c r="B15" s="5" t="s">
        <v>230</v>
      </c>
      <c r="C15" s="8" t="s">
        <v>359</v>
      </c>
      <c r="D15" s="28" t="s">
        <v>6</v>
      </c>
      <c r="E15" s="28"/>
      <c r="F15" s="45" t="s">
        <v>349</v>
      </c>
      <c r="G15" s="46"/>
      <c r="H15" s="12" t="s">
        <v>349</v>
      </c>
      <c r="I15" s="12" t="s">
        <v>349</v>
      </c>
    </row>
    <row r="16" spans="2:9" ht="50.25" customHeight="1" x14ac:dyDescent="0.25">
      <c r="B16" s="5" t="s">
        <v>231</v>
      </c>
      <c r="C16" s="8"/>
      <c r="D16" s="29" t="s">
        <v>360</v>
      </c>
      <c r="E16" s="29"/>
      <c r="F16" s="5">
        <v>2</v>
      </c>
      <c r="G16" s="14">
        <v>34.83</v>
      </c>
      <c r="H16" s="14">
        <f>F16*G16</f>
        <v>69.66</v>
      </c>
      <c r="I16" s="14">
        <f>H16*1.05</f>
        <v>73.143000000000001</v>
      </c>
    </row>
    <row r="17" spans="2:9" ht="48" x14ac:dyDescent="0.25">
      <c r="B17" s="5" t="s">
        <v>10</v>
      </c>
      <c r="C17" s="8" t="s">
        <v>361</v>
      </c>
      <c r="D17" s="28" t="s">
        <v>6</v>
      </c>
      <c r="E17" s="28"/>
      <c r="F17" s="45" t="s">
        <v>349</v>
      </c>
      <c r="G17" s="46"/>
      <c r="H17" s="12" t="s">
        <v>349</v>
      </c>
      <c r="I17" s="12" t="s">
        <v>349</v>
      </c>
    </row>
    <row r="18" spans="2:9" ht="36" customHeight="1" x14ac:dyDescent="0.25">
      <c r="B18" s="5" t="s">
        <v>11</v>
      </c>
      <c r="C18" s="8"/>
      <c r="D18" s="29" t="s">
        <v>362</v>
      </c>
      <c r="E18" s="29"/>
      <c r="F18" s="5">
        <v>1</v>
      </c>
      <c r="G18" s="14">
        <v>69.650000000000006</v>
      </c>
      <c r="H18" s="14">
        <f>F18*G18</f>
        <v>69.650000000000006</v>
      </c>
      <c r="I18" s="14">
        <f>H18*1.05</f>
        <v>73.132500000000007</v>
      </c>
    </row>
    <row r="19" spans="2:9" ht="48" x14ac:dyDescent="0.25">
      <c r="B19" s="5" t="s">
        <v>12</v>
      </c>
      <c r="C19" s="8" t="s">
        <v>363</v>
      </c>
      <c r="D19" s="28" t="s">
        <v>19</v>
      </c>
      <c r="E19" s="28"/>
      <c r="F19" s="45" t="s">
        <v>349</v>
      </c>
      <c r="G19" s="46"/>
      <c r="H19" s="12" t="s">
        <v>349</v>
      </c>
      <c r="I19" s="12" t="s">
        <v>349</v>
      </c>
    </row>
    <row r="20" spans="2:9" ht="51.75" customHeight="1" x14ac:dyDescent="0.25">
      <c r="B20" s="5" t="s">
        <v>13</v>
      </c>
      <c r="C20" s="8"/>
      <c r="D20" s="29" t="s">
        <v>380</v>
      </c>
      <c r="E20" s="29"/>
      <c r="F20" s="5">
        <v>1</v>
      </c>
      <c r="G20" s="14">
        <v>164.48</v>
      </c>
      <c r="H20" s="14">
        <f>F20*G20</f>
        <v>164.48</v>
      </c>
      <c r="I20" s="14">
        <f>H20*1.05</f>
        <v>172.70400000000001</v>
      </c>
    </row>
    <row r="21" spans="2:9" ht="48" x14ac:dyDescent="0.25">
      <c r="B21" s="5" t="s">
        <v>14</v>
      </c>
      <c r="C21" s="8" t="s">
        <v>364</v>
      </c>
      <c r="D21" s="28" t="s">
        <v>6</v>
      </c>
      <c r="E21" s="28"/>
      <c r="F21" s="45" t="s">
        <v>349</v>
      </c>
      <c r="G21" s="46"/>
      <c r="H21" s="12" t="s">
        <v>349</v>
      </c>
      <c r="I21" s="12" t="s">
        <v>349</v>
      </c>
    </row>
    <row r="22" spans="2:9" ht="105" customHeight="1" x14ac:dyDescent="0.25">
      <c r="B22" s="5" t="s">
        <v>15</v>
      </c>
      <c r="C22" s="8"/>
      <c r="D22" s="29" t="s">
        <v>365</v>
      </c>
      <c r="E22" s="29"/>
      <c r="F22" s="5">
        <v>3</v>
      </c>
      <c r="G22" s="14">
        <v>69.650000000000006</v>
      </c>
      <c r="H22" s="14">
        <f>F22*G22</f>
        <v>208.95000000000002</v>
      </c>
      <c r="I22" s="14">
        <f>H22*1.05</f>
        <v>219.39750000000004</v>
      </c>
    </row>
    <row r="23" spans="2:9" ht="60" x14ac:dyDescent="0.25">
      <c r="B23" s="5" t="s">
        <v>232</v>
      </c>
      <c r="C23" s="8" t="s">
        <v>366</v>
      </c>
      <c r="D23" s="28" t="s">
        <v>6</v>
      </c>
      <c r="E23" s="28"/>
      <c r="F23" s="45" t="s">
        <v>349</v>
      </c>
      <c r="G23" s="46"/>
      <c r="H23" s="12" t="s">
        <v>349</v>
      </c>
      <c r="I23" s="12" t="s">
        <v>349</v>
      </c>
    </row>
    <row r="24" spans="2:9" ht="27.75" customHeight="1" x14ac:dyDescent="0.25">
      <c r="B24" s="5" t="s">
        <v>233</v>
      </c>
      <c r="C24" s="8"/>
      <c r="D24" s="29" t="s">
        <v>367</v>
      </c>
      <c r="E24" s="29"/>
      <c r="F24" s="5">
        <v>1</v>
      </c>
      <c r="G24" s="14">
        <v>164.48</v>
      </c>
      <c r="H24" s="14">
        <f>F24*G24</f>
        <v>164.48</v>
      </c>
      <c r="I24" s="14">
        <f>H24*1.05</f>
        <v>172.70400000000001</v>
      </c>
    </row>
    <row r="25" spans="2:9" ht="60" x14ac:dyDescent="0.25">
      <c r="B25" s="5" t="s">
        <v>16</v>
      </c>
      <c r="C25" s="8" t="s">
        <v>368</v>
      </c>
      <c r="D25" s="28" t="s">
        <v>6</v>
      </c>
      <c r="E25" s="28"/>
      <c r="F25" s="45" t="s">
        <v>349</v>
      </c>
      <c r="G25" s="46"/>
      <c r="H25" s="12" t="s">
        <v>349</v>
      </c>
      <c r="I25" s="12" t="s">
        <v>349</v>
      </c>
    </row>
    <row r="26" spans="2:9" ht="23.25" customHeight="1" x14ac:dyDescent="0.25">
      <c r="B26" s="5" t="s">
        <v>17</v>
      </c>
      <c r="C26" s="8"/>
      <c r="D26" s="29" t="s">
        <v>369</v>
      </c>
      <c r="E26" s="29"/>
      <c r="F26" s="5">
        <v>2</v>
      </c>
      <c r="G26" s="14">
        <v>145.78</v>
      </c>
      <c r="H26" s="14">
        <f>F26*G26</f>
        <v>291.56</v>
      </c>
      <c r="I26" s="14">
        <f>H26*1.05</f>
        <v>306.13800000000003</v>
      </c>
    </row>
    <row r="27" spans="2:9" ht="108" x14ac:dyDescent="0.25">
      <c r="B27" s="5" t="s">
        <v>18</v>
      </c>
      <c r="C27" s="8" t="s">
        <v>382</v>
      </c>
      <c r="D27" s="28" t="s">
        <v>29</v>
      </c>
      <c r="E27" s="28"/>
      <c r="F27" s="45" t="s">
        <v>349</v>
      </c>
      <c r="G27" s="46"/>
      <c r="H27" s="12" t="s">
        <v>349</v>
      </c>
      <c r="I27" s="12" t="s">
        <v>349</v>
      </c>
    </row>
    <row r="28" spans="2:9" ht="237.75" customHeight="1" x14ac:dyDescent="0.25">
      <c r="B28" s="5" t="s">
        <v>20</v>
      </c>
      <c r="C28" s="8"/>
      <c r="D28" s="29" t="s">
        <v>381</v>
      </c>
      <c r="E28" s="29"/>
      <c r="F28" s="5">
        <v>38</v>
      </c>
      <c r="G28" s="14">
        <v>153.80000000000001</v>
      </c>
      <c r="H28" s="14">
        <f>F28*G28</f>
        <v>5844.4000000000005</v>
      </c>
      <c r="I28" s="14">
        <f>H28*1.05</f>
        <v>6136.6200000000008</v>
      </c>
    </row>
    <row r="29" spans="2:9" ht="60" x14ac:dyDescent="0.25">
      <c r="B29" s="5" t="s">
        <v>21</v>
      </c>
      <c r="C29" s="8" t="s">
        <v>370</v>
      </c>
      <c r="D29" s="40" t="s">
        <v>6</v>
      </c>
      <c r="E29" s="40"/>
      <c r="F29" s="45" t="s">
        <v>349</v>
      </c>
      <c r="G29" s="46"/>
      <c r="H29" s="12" t="s">
        <v>349</v>
      </c>
      <c r="I29" s="12" t="s">
        <v>349</v>
      </c>
    </row>
    <row r="30" spans="2:9" ht="64.5" customHeight="1" x14ac:dyDescent="0.25">
      <c r="B30" s="5" t="s">
        <v>22</v>
      </c>
      <c r="C30" s="8"/>
      <c r="D30" s="29" t="s">
        <v>371</v>
      </c>
      <c r="E30" s="29"/>
      <c r="F30" s="5">
        <v>2</v>
      </c>
      <c r="G30" s="14">
        <v>127.1</v>
      </c>
      <c r="H30" s="14">
        <f>F30*G30</f>
        <v>254.2</v>
      </c>
      <c r="I30" s="14">
        <f>H30*1.05</f>
        <v>266.91000000000003</v>
      </c>
    </row>
    <row r="31" spans="2:9" ht="48" x14ac:dyDescent="0.25">
      <c r="B31" s="5" t="s">
        <v>23</v>
      </c>
      <c r="C31" s="8" t="s">
        <v>372</v>
      </c>
      <c r="D31" s="28" t="s">
        <v>34</v>
      </c>
      <c r="E31" s="28"/>
      <c r="F31" s="45" t="s">
        <v>349</v>
      </c>
      <c r="G31" s="46"/>
      <c r="H31" s="12" t="s">
        <v>349</v>
      </c>
      <c r="I31" s="12" t="s">
        <v>349</v>
      </c>
    </row>
    <row r="32" spans="2:9" ht="69.75" customHeight="1" x14ac:dyDescent="0.25">
      <c r="B32" s="5" t="s">
        <v>24</v>
      </c>
      <c r="C32" s="8"/>
      <c r="D32" s="41" t="s">
        <v>373</v>
      </c>
      <c r="E32" s="41"/>
      <c r="F32" s="5">
        <v>1</v>
      </c>
      <c r="G32" s="14">
        <v>178.48</v>
      </c>
      <c r="H32" s="14">
        <f>F32*G32</f>
        <v>178.48</v>
      </c>
      <c r="I32" s="14">
        <f>H32*1.05</f>
        <v>187.404</v>
      </c>
    </row>
    <row r="33" spans="2:9" ht="48" x14ac:dyDescent="0.25">
      <c r="B33" s="5" t="s">
        <v>234</v>
      </c>
      <c r="C33" s="8" t="s">
        <v>374</v>
      </c>
      <c r="D33" s="28" t="s">
        <v>6</v>
      </c>
      <c r="E33" s="28"/>
      <c r="F33" s="45" t="s">
        <v>349</v>
      </c>
      <c r="G33" s="46"/>
      <c r="H33" s="12" t="s">
        <v>349</v>
      </c>
      <c r="I33" s="12" t="s">
        <v>349</v>
      </c>
    </row>
    <row r="34" spans="2:9" ht="27.75" customHeight="1" x14ac:dyDescent="0.25">
      <c r="B34" s="5" t="s">
        <v>235</v>
      </c>
      <c r="C34" s="8"/>
      <c r="D34" s="29" t="s">
        <v>375</v>
      </c>
      <c r="E34" s="29"/>
      <c r="F34" s="5">
        <v>1</v>
      </c>
      <c r="G34" s="14">
        <v>69.650000000000006</v>
      </c>
      <c r="H34" s="14">
        <f>F34*G34</f>
        <v>69.650000000000006</v>
      </c>
      <c r="I34" s="14">
        <f>H34*1.05</f>
        <v>73.132500000000007</v>
      </c>
    </row>
    <row r="35" spans="2:9" ht="72" x14ac:dyDescent="0.25">
      <c r="B35" s="5" t="s">
        <v>25</v>
      </c>
      <c r="C35" s="8" t="s">
        <v>376</v>
      </c>
      <c r="D35" s="28" t="s">
        <v>39</v>
      </c>
      <c r="E35" s="28"/>
      <c r="F35" s="45" t="s">
        <v>349</v>
      </c>
      <c r="G35" s="46"/>
      <c r="H35" s="12" t="s">
        <v>349</v>
      </c>
      <c r="I35" s="12" t="s">
        <v>349</v>
      </c>
    </row>
    <row r="36" spans="2:9" ht="97.5" customHeight="1" x14ac:dyDescent="0.25">
      <c r="B36" s="5" t="s">
        <v>26</v>
      </c>
      <c r="C36" s="8"/>
      <c r="D36" s="29" t="s">
        <v>377</v>
      </c>
      <c r="E36" s="29"/>
      <c r="F36" s="5">
        <v>7</v>
      </c>
      <c r="G36" s="14">
        <v>169</v>
      </c>
      <c r="H36" s="14">
        <f>F36*G36</f>
        <v>1183</v>
      </c>
      <c r="I36" s="14">
        <f>H36*1.05</f>
        <v>1242.1500000000001</v>
      </c>
    </row>
    <row r="37" spans="2:9" ht="96" x14ac:dyDescent="0.25">
      <c r="B37" s="5" t="s">
        <v>236</v>
      </c>
      <c r="C37" s="8" t="s">
        <v>378</v>
      </c>
      <c r="D37" s="28" t="s">
        <v>42</v>
      </c>
      <c r="E37" s="28"/>
      <c r="F37" s="45" t="s">
        <v>349</v>
      </c>
      <c r="G37" s="46"/>
      <c r="H37" s="12" t="s">
        <v>349</v>
      </c>
      <c r="I37" s="12" t="s">
        <v>349</v>
      </c>
    </row>
    <row r="38" spans="2:9" ht="185.25" customHeight="1" x14ac:dyDescent="0.25">
      <c r="B38" s="5" t="s">
        <v>237</v>
      </c>
      <c r="C38" s="8"/>
      <c r="D38" s="29" t="s">
        <v>383</v>
      </c>
      <c r="E38" s="29"/>
      <c r="F38" s="5">
        <v>1</v>
      </c>
      <c r="G38" s="14">
        <v>132.77000000000001</v>
      </c>
      <c r="H38" s="14">
        <f>F38*G38</f>
        <v>132.77000000000001</v>
      </c>
      <c r="I38" s="14">
        <f>H38*1.05</f>
        <v>139.4085</v>
      </c>
    </row>
    <row r="39" spans="2:9" ht="60" x14ac:dyDescent="0.25">
      <c r="B39" s="5" t="s">
        <v>238</v>
      </c>
      <c r="C39" s="8" t="s">
        <v>384</v>
      </c>
      <c r="D39" s="28" t="s">
        <v>34</v>
      </c>
      <c r="E39" s="28"/>
      <c r="F39" s="45" t="s">
        <v>349</v>
      </c>
      <c r="G39" s="46"/>
      <c r="H39" s="12" t="s">
        <v>349</v>
      </c>
      <c r="I39" s="12" t="s">
        <v>349</v>
      </c>
    </row>
    <row r="40" spans="2:9" ht="64.5" customHeight="1" x14ac:dyDescent="0.25">
      <c r="B40" s="5" t="s">
        <v>239</v>
      </c>
      <c r="C40" s="8"/>
      <c r="D40" s="34" t="s">
        <v>385</v>
      </c>
      <c r="E40" s="34"/>
      <c r="F40" s="5">
        <v>20</v>
      </c>
      <c r="G40" s="14">
        <v>139.62</v>
      </c>
      <c r="H40" s="14">
        <f>F40*G40</f>
        <v>2792.4</v>
      </c>
      <c r="I40" s="14">
        <f>H40*1.05</f>
        <v>2932.0200000000004</v>
      </c>
    </row>
    <row r="41" spans="2:9" ht="60" x14ac:dyDescent="0.25">
      <c r="B41" s="5" t="s">
        <v>28</v>
      </c>
      <c r="C41" s="8" t="s">
        <v>386</v>
      </c>
      <c r="D41" s="28" t="s">
        <v>47</v>
      </c>
      <c r="E41" s="28"/>
      <c r="F41" s="45" t="s">
        <v>349</v>
      </c>
      <c r="G41" s="46"/>
      <c r="H41" s="12" t="s">
        <v>349</v>
      </c>
      <c r="I41" s="12" t="s">
        <v>349</v>
      </c>
    </row>
    <row r="42" spans="2:9" ht="42" customHeight="1" x14ac:dyDescent="0.25">
      <c r="B42" s="5" t="s">
        <v>30</v>
      </c>
      <c r="C42" s="8"/>
      <c r="D42" s="29" t="s">
        <v>387</v>
      </c>
      <c r="E42" s="29"/>
      <c r="F42" s="5">
        <v>4</v>
      </c>
      <c r="G42" s="14">
        <v>178.48</v>
      </c>
      <c r="H42" s="14">
        <f>F42*G42</f>
        <v>713.92</v>
      </c>
      <c r="I42" s="14">
        <f>H42*1.05</f>
        <v>749.61599999999999</v>
      </c>
    </row>
    <row r="43" spans="2:9" ht="96" x14ac:dyDescent="0.25">
      <c r="B43" s="5" t="s">
        <v>31</v>
      </c>
      <c r="C43" s="8" t="s">
        <v>389</v>
      </c>
      <c r="D43" s="28" t="s">
        <v>50</v>
      </c>
      <c r="E43" s="28"/>
      <c r="F43" s="45" t="s">
        <v>349</v>
      </c>
      <c r="G43" s="46"/>
      <c r="H43" s="12" t="s">
        <v>349</v>
      </c>
      <c r="I43" s="12" t="s">
        <v>349</v>
      </c>
    </row>
    <row r="44" spans="2:9" ht="162.75" customHeight="1" x14ac:dyDescent="0.25">
      <c r="B44" s="5" t="s">
        <v>32</v>
      </c>
      <c r="C44" s="8"/>
      <c r="D44" s="29" t="s">
        <v>388</v>
      </c>
      <c r="E44" s="29"/>
      <c r="F44" s="5">
        <v>1</v>
      </c>
      <c r="G44" s="14">
        <v>132.77000000000001</v>
      </c>
      <c r="H44" s="14">
        <f>F44*G44</f>
        <v>132.77000000000001</v>
      </c>
      <c r="I44" s="14">
        <f>H44*1.05</f>
        <v>139.4085</v>
      </c>
    </row>
    <row r="45" spans="2:9" ht="60" x14ac:dyDescent="0.25">
      <c r="B45" s="5" t="s">
        <v>240</v>
      </c>
      <c r="C45" s="8" t="s">
        <v>390</v>
      </c>
      <c r="D45" s="28" t="s">
        <v>6</v>
      </c>
      <c r="E45" s="28"/>
      <c r="F45" s="45" t="s">
        <v>349</v>
      </c>
      <c r="G45" s="46"/>
      <c r="H45" s="12" t="s">
        <v>349</v>
      </c>
      <c r="I45" s="12" t="s">
        <v>349</v>
      </c>
    </row>
    <row r="46" spans="2:9" ht="42.75" customHeight="1" x14ac:dyDescent="0.25">
      <c r="B46" s="5" t="s">
        <v>241</v>
      </c>
      <c r="C46" s="8"/>
      <c r="D46" s="29" t="s">
        <v>391</v>
      </c>
      <c r="E46" s="29"/>
      <c r="F46" s="5">
        <v>4</v>
      </c>
      <c r="G46" s="14">
        <v>105.11</v>
      </c>
      <c r="H46" s="14">
        <f>F46*G46</f>
        <v>420.44</v>
      </c>
      <c r="I46" s="14">
        <f>H46*1.05</f>
        <v>441.46199999999999</v>
      </c>
    </row>
    <row r="47" spans="2:9" ht="72" x14ac:dyDescent="0.25">
      <c r="B47" s="5" t="s">
        <v>33</v>
      </c>
      <c r="C47" s="8" t="s">
        <v>392</v>
      </c>
      <c r="D47" s="28" t="s">
        <v>56</v>
      </c>
      <c r="E47" s="28"/>
      <c r="F47" s="45" t="s">
        <v>349</v>
      </c>
      <c r="G47" s="46"/>
      <c r="H47" s="12" t="s">
        <v>349</v>
      </c>
      <c r="I47" s="12" t="s">
        <v>349</v>
      </c>
    </row>
    <row r="48" spans="2:9" ht="51.75" customHeight="1" x14ac:dyDescent="0.25">
      <c r="B48" s="5" t="s">
        <v>35</v>
      </c>
      <c r="C48" s="8"/>
      <c r="D48" s="29" t="s">
        <v>393</v>
      </c>
      <c r="E48" s="29"/>
      <c r="F48" s="5">
        <v>4</v>
      </c>
      <c r="G48" s="14">
        <v>86.35</v>
      </c>
      <c r="H48" s="14">
        <f>F48*G48</f>
        <v>345.4</v>
      </c>
      <c r="I48" s="14">
        <f>H48*1.05</f>
        <v>362.67</v>
      </c>
    </row>
    <row r="49" spans="2:9" ht="79.5" customHeight="1" x14ac:dyDescent="0.25">
      <c r="B49" s="5" t="s">
        <v>36</v>
      </c>
      <c r="C49" s="8" t="s">
        <v>394</v>
      </c>
      <c r="D49" s="28" t="s">
        <v>59</v>
      </c>
      <c r="E49" s="28"/>
      <c r="F49" s="45" t="s">
        <v>349</v>
      </c>
      <c r="G49" s="46"/>
      <c r="H49" s="12" t="s">
        <v>349</v>
      </c>
      <c r="I49" s="12" t="s">
        <v>349</v>
      </c>
    </row>
    <row r="50" spans="2:9" ht="187.5" customHeight="1" x14ac:dyDescent="0.25">
      <c r="B50" s="5" t="s">
        <v>37</v>
      </c>
      <c r="C50" s="8"/>
      <c r="D50" s="29" t="s">
        <v>395</v>
      </c>
      <c r="E50" s="29"/>
      <c r="F50" s="5">
        <v>1</v>
      </c>
      <c r="G50" s="14">
        <v>85.48</v>
      </c>
      <c r="H50" s="14">
        <f>F50*G50</f>
        <v>85.48</v>
      </c>
      <c r="I50" s="14">
        <f>H50*1.05</f>
        <v>89.754000000000005</v>
      </c>
    </row>
    <row r="51" spans="2:9" ht="72" x14ac:dyDescent="0.25">
      <c r="B51" s="5" t="s">
        <v>242</v>
      </c>
      <c r="C51" s="8" t="s">
        <v>396</v>
      </c>
      <c r="D51" s="28" t="s">
        <v>62</v>
      </c>
      <c r="E51" s="28"/>
      <c r="F51" s="45" t="s">
        <v>349</v>
      </c>
      <c r="G51" s="46"/>
      <c r="H51" s="12" t="s">
        <v>349</v>
      </c>
      <c r="I51" s="12" t="s">
        <v>349</v>
      </c>
    </row>
    <row r="52" spans="2:9" ht="68.25" customHeight="1" x14ac:dyDescent="0.25">
      <c r="B52" s="5" t="s">
        <v>243</v>
      </c>
      <c r="C52" s="8"/>
      <c r="D52" s="29" t="s">
        <v>397</v>
      </c>
      <c r="E52" s="29"/>
      <c r="F52" s="5">
        <v>1</v>
      </c>
      <c r="G52" s="14">
        <v>86.35</v>
      </c>
      <c r="H52" s="14">
        <f>F52*G52</f>
        <v>86.35</v>
      </c>
      <c r="I52" s="14">
        <f>H52*1.05</f>
        <v>90.667500000000004</v>
      </c>
    </row>
    <row r="53" spans="2:9" ht="73.5" customHeight="1" x14ac:dyDescent="0.25">
      <c r="B53" s="5" t="s">
        <v>38</v>
      </c>
      <c r="C53" s="8" t="s">
        <v>398</v>
      </c>
      <c r="D53" s="28" t="s">
        <v>62</v>
      </c>
      <c r="E53" s="28"/>
      <c r="F53" s="45" t="s">
        <v>349</v>
      </c>
      <c r="G53" s="46"/>
      <c r="H53" s="12" t="s">
        <v>349</v>
      </c>
      <c r="I53" s="12" t="s">
        <v>349</v>
      </c>
    </row>
    <row r="54" spans="2:9" ht="66" customHeight="1" x14ac:dyDescent="0.25">
      <c r="B54" s="5" t="s">
        <v>40</v>
      </c>
      <c r="C54" s="8"/>
      <c r="D54" s="29" t="s">
        <v>399</v>
      </c>
      <c r="E54" s="29"/>
      <c r="F54" s="5">
        <v>4</v>
      </c>
      <c r="G54" s="14">
        <v>86.35</v>
      </c>
      <c r="H54" s="14">
        <f>F54*G54</f>
        <v>345.4</v>
      </c>
      <c r="I54" s="14">
        <f>H54*1.05</f>
        <v>362.67</v>
      </c>
    </row>
    <row r="55" spans="2:9" ht="64.5" customHeight="1" x14ac:dyDescent="0.25">
      <c r="B55" s="5" t="s">
        <v>41</v>
      </c>
      <c r="C55" s="8" t="s">
        <v>400</v>
      </c>
      <c r="D55" s="28" t="s">
        <v>47</v>
      </c>
      <c r="E55" s="28"/>
      <c r="F55" s="45" t="s">
        <v>349</v>
      </c>
      <c r="G55" s="46"/>
      <c r="H55" s="12" t="s">
        <v>349</v>
      </c>
      <c r="I55" s="12" t="s">
        <v>349</v>
      </c>
    </row>
    <row r="56" spans="2:9" ht="234.75" customHeight="1" x14ac:dyDescent="0.25">
      <c r="B56" s="5" t="s">
        <v>43</v>
      </c>
      <c r="C56" s="8"/>
      <c r="D56" s="29" t="s">
        <v>401</v>
      </c>
      <c r="E56" s="29"/>
      <c r="F56" s="5">
        <v>4</v>
      </c>
      <c r="G56" s="14">
        <v>83.93</v>
      </c>
      <c r="H56" s="14">
        <f>F56*G56</f>
        <v>335.72</v>
      </c>
      <c r="I56" s="14">
        <f>H56*1.05</f>
        <v>352.50600000000003</v>
      </c>
    </row>
    <row r="57" spans="2:9" ht="82.5" customHeight="1" x14ac:dyDescent="0.25">
      <c r="B57" s="5" t="s">
        <v>44</v>
      </c>
      <c r="C57" s="8" t="s">
        <v>404</v>
      </c>
      <c r="D57" s="28" t="s">
        <v>47</v>
      </c>
      <c r="E57" s="28"/>
      <c r="F57" s="45" t="s">
        <v>349</v>
      </c>
      <c r="G57" s="46"/>
      <c r="H57" s="12" t="s">
        <v>349</v>
      </c>
      <c r="I57" s="12" t="s">
        <v>349</v>
      </c>
    </row>
    <row r="58" spans="2:9" ht="60.75" customHeight="1" x14ac:dyDescent="0.25">
      <c r="B58" s="5" t="s">
        <v>45</v>
      </c>
      <c r="C58" s="8"/>
      <c r="D58" s="29" t="s">
        <v>402</v>
      </c>
      <c r="E58" s="29"/>
      <c r="F58" s="5">
        <v>3</v>
      </c>
      <c r="G58" s="14">
        <v>134.55000000000001</v>
      </c>
      <c r="H58" s="14">
        <f>F58*G58</f>
        <v>403.65000000000003</v>
      </c>
      <c r="I58" s="14">
        <f>H58*1.05</f>
        <v>423.83250000000004</v>
      </c>
    </row>
    <row r="59" spans="2:9" ht="72" x14ac:dyDescent="0.25">
      <c r="B59" s="5" t="s">
        <v>244</v>
      </c>
      <c r="C59" s="8" t="s">
        <v>403</v>
      </c>
      <c r="D59" s="28" t="s">
        <v>47</v>
      </c>
      <c r="E59" s="28"/>
      <c r="F59" s="45"/>
      <c r="G59" s="46"/>
      <c r="H59" s="12"/>
      <c r="I59" s="12"/>
    </row>
    <row r="60" spans="2:9" ht="117.75" customHeight="1" x14ac:dyDescent="0.25">
      <c r="B60" s="5" t="s">
        <v>245</v>
      </c>
      <c r="C60" s="8"/>
      <c r="D60" s="29" t="s">
        <v>405</v>
      </c>
      <c r="E60" s="29"/>
      <c r="F60" s="5">
        <v>4</v>
      </c>
      <c r="G60" s="14">
        <v>134.55000000000001</v>
      </c>
      <c r="H60" s="14">
        <f>F60*G60</f>
        <v>538.20000000000005</v>
      </c>
      <c r="I60" s="14">
        <f>H60*1.05</f>
        <v>565.11000000000013</v>
      </c>
    </row>
    <row r="61" spans="2:9" ht="72" x14ac:dyDescent="0.25">
      <c r="B61" s="5" t="s">
        <v>46</v>
      </c>
      <c r="C61" s="8" t="s">
        <v>406</v>
      </c>
      <c r="D61" s="28" t="s">
        <v>73</v>
      </c>
      <c r="E61" s="28"/>
      <c r="F61" s="45" t="s">
        <v>349</v>
      </c>
      <c r="G61" s="46"/>
      <c r="H61" s="12" t="s">
        <v>349</v>
      </c>
      <c r="I61" s="12" t="s">
        <v>349</v>
      </c>
    </row>
    <row r="62" spans="2:9" ht="303.75" customHeight="1" x14ac:dyDescent="0.25">
      <c r="B62" s="5" t="s">
        <v>48</v>
      </c>
      <c r="C62" s="8"/>
      <c r="D62" s="29" t="s">
        <v>407</v>
      </c>
      <c r="E62" s="29"/>
      <c r="F62" s="5">
        <v>2</v>
      </c>
      <c r="G62" s="14">
        <v>169</v>
      </c>
      <c r="H62" s="14">
        <f>F62*G62</f>
        <v>338</v>
      </c>
      <c r="I62" s="14">
        <f>H62*1.05</f>
        <v>354.90000000000003</v>
      </c>
    </row>
    <row r="63" spans="2:9" ht="72" x14ac:dyDescent="0.25">
      <c r="B63" s="5" t="s">
        <v>49</v>
      </c>
      <c r="C63" s="8" t="s">
        <v>408</v>
      </c>
      <c r="D63" s="40" t="s">
        <v>34</v>
      </c>
      <c r="E63" s="40"/>
      <c r="F63" s="45" t="s">
        <v>349</v>
      </c>
      <c r="G63" s="46"/>
      <c r="H63" s="12" t="s">
        <v>349</v>
      </c>
      <c r="I63" s="12" t="s">
        <v>349</v>
      </c>
    </row>
    <row r="64" spans="2:9" ht="74.25" customHeight="1" x14ac:dyDescent="0.25">
      <c r="B64" s="5" t="s">
        <v>51</v>
      </c>
      <c r="C64" s="8"/>
      <c r="D64" s="29" t="s">
        <v>409</v>
      </c>
      <c r="E64" s="29"/>
      <c r="F64" s="5">
        <v>3</v>
      </c>
      <c r="G64" s="14">
        <v>138.5</v>
      </c>
      <c r="H64" s="14">
        <f>F64*G64</f>
        <v>415.5</v>
      </c>
      <c r="I64" s="14">
        <f>H64*1.05</f>
        <v>436.27500000000003</v>
      </c>
    </row>
    <row r="65" spans="2:9" ht="72" x14ac:dyDescent="0.25">
      <c r="B65" s="5" t="s">
        <v>52</v>
      </c>
      <c r="C65" s="8" t="s">
        <v>410</v>
      </c>
      <c r="D65" s="28" t="s">
        <v>78</v>
      </c>
      <c r="E65" s="28"/>
      <c r="F65" s="45" t="s">
        <v>349</v>
      </c>
      <c r="G65" s="46"/>
      <c r="H65" s="12" t="s">
        <v>349</v>
      </c>
      <c r="I65" s="12" t="s">
        <v>349</v>
      </c>
    </row>
    <row r="66" spans="2:9" ht="259.5" customHeight="1" x14ac:dyDescent="0.25">
      <c r="B66" s="5" t="s">
        <v>53</v>
      </c>
      <c r="C66" s="8"/>
      <c r="D66" s="29" t="s">
        <v>411</v>
      </c>
      <c r="E66" s="29"/>
      <c r="F66" s="5">
        <v>2</v>
      </c>
      <c r="G66" s="14">
        <v>141.94999999999999</v>
      </c>
      <c r="H66" s="14">
        <f>F66*G66</f>
        <v>283.89999999999998</v>
      </c>
      <c r="I66" s="14">
        <f>H66*1.05</f>
        <v>298.09499999999997</v>
      </c>
    </row>
    <row r="67" spans="2:9" ht="60" x14ac:dyDescent="0.25">
      <c r="B67" s="5" t="s">
        <v>246</v>
      </c>
      <c r="C67" s="8" t="s">
        <v>412</v>
      </c>
      <c r="D67" s="28" t="s">
        <v>47</v>
      </c>
      <c r="E67" s="28"/>
      <c r="F67" s="45" t="s">
        <v>349</v>
      </c>
      <c r="G67" s="46"/>
      <c r="H67" s="12" t="s">
        <v>349</v>
      </c>
      <c r="I67" s="12" t="s">
        <v>349</v>
      </c>
    </row>
    <row r="68" spans="2:9" ht="162.75" customHeight="1" x14ac:dyDescent="0.25">
      <c r="B68" s="5" t="s">
        <v>247</v>
      </c>
      <c r="C68" s="8"/>
      <c r="D68" s="29" t="s">
        <v>413</v>
      </c>
      <c r="E68" s="29"/>
      <c r="F68" s="5">
        <v>3</v>
      </c>
      <c r="G68" s="14">
        <v>90.83</v>
      </c>
      <c r="H68" s="14">
        <f>F68*G68</f>
        <v>272.49</v>
      </c>
      <c r="I68" s="14">
        <f>H68*1.05</f>
        <v>286.11450000000002</v>
      </c>
    </row>
    <row r="69" spans="2:9" ht="60" x14ac:dyDescent="0.25">
      <c r="B69" s="5" t="s">
        <v>55</v>
      </c>
      <c r="C69" s="8" t="s">
        <v>414</v>
      </c>
      <c r="D69" s="28" t="s">
        <v>6</v>
      </c>
      <c r="E69" s="28"/>
      <c r="F69" s="45" t="s">
        <v>349</v>
      </c>
      <c r="G69" s="46"/>
      <c r="H69" s="12" t="s">
        <v>349</v>
      </c>
      <c r="I69" s="12" t="s">
        <v>349</v>
      </c>
    </row>
    <row r="70" spans="2:9" ht="60" customHeight="1" x14ac:dyDescent="0.25">
      <c r="B70" s="5" t="s">
        <v>57</v>
      </c>
      <c r="C70" s="8"/>
      <c r="D70" s="29" t="s">
        <v>415</v>
      </c>
      <c r="E70" s="29"/>
      <c r="F70" s="5">
        <v>1</v>
      </c>
      <c r="G70" s="14">
        <v>87.5</v>
      </c>
      <c r="H70" s="14">
        <f>F70*G70</f>
        <v>87.5</v>
      </c>
      <c r="I70" s="14">
        <f>H70*1.05</f>
        <v>91.875</v>
      </c>
    </row>
    <row r="71" spans="2:9" ht="60" x14ac:dyDescent="0.25">
      <c r="B71" s="5" t="s">
        <v>248</v>
      </c>
      <c r="C71" s="8" t="s">
        <v>416</v>
      </c>
      <c r="D71" s="28" t="s">
        <v>6</v>
      </c>
      <c r="E71" s="28"/>
      <c r="F71" s="45" t="s">
        <v>349</v>
      </c>
      <c r="G71" s="46"/>
      <c r="H71" s="12" t="s">
        <v>349</v>
      </c>
      <c r="I71" s="12" t="s">
        <v>349</v>
      </c>
    </row>
    <row r="72" spans="2:9" ht="68.25" customHeight="1" x14ac:dyDescent="0.25">
      <c r="B72" s="5" t="s">
        <v>249</v>
      </c>
      <c r="C72" s="8"/>
      <c r="D72" s="29" t="s">
        <v>417</v>
      </c>
      <c r="E72" s="29"/>
      <c r="F72" s="5">
        <v>1</v>
      </c>
      <c r="G72" s="14">
        <v>83.03</v>
      </c>
      <c r="H72" s="14">
        <f>F72*G72</f>
        <v>83.03</v>
      </c>
      <c r="I72" s="14">
        <f>H72*1.05</f>
        <v>87.1815</v>
      </c>
    </row>
    <row r="73" spans="2:9" ht="60" x14ac:dyDescent="0.25">
      <c r="B73" s="5" t="s">
        <v>58</v>
      </c>
      <c r="C73" s="8" t="s">
        <v>418</v>
      </c>
      <c r="D73" s="28" t="s">
        <v>6</v>
      </c>
      <c r="E73" s="28"/>
      <c r="F73" s="45" t="s">
        <v>349</v>
      </c>
      <c r="G73" s="46"/>
      <c r="H73" s="12" t="s">
        <v>349</v>
      </c>
      <c r="I73" s="12" t="s">
        <v>349</v>
      </c>
    </row>
    <row r="74" spans="2:9" ht="67.5" customHeight="1" x14ac:dyDescent="0.25">
      <c r="B74" s="5" t="s">
        <v>60</v>
      </c>
      <c r="C74" s="8"/>
      <c r="D74" s="29" t="s">
        <v>419</v>
      </c>
      <c r="E74" s="29"/>
      <c r="F74" s="5">
        <v>6</v>
      </c>
      <c r="G74" s="14">
        <v>53.27</v>
      </c>
      <c r="H74" s="14">
        <f>F74*G74</f>
        <v>319.62</v>
      </c>
      <c r="I74" s="14">
        <f>H74*1.05</f>
        <v>335.601</v>
      </c>
    </row>
    <row r="75" spans="2:9" ht="72" x14ac:dyDescent="0.25">
      <c r="B75" s="5" t="s">
        <v>61</v>
      </c>
      <c r="C75" s="8" t="s">
        <v>420</v>
      </c>
      <c r="D75" s="28" t="s">
        <v>89</v>
      </c>
      <c r="E75" s="28"/>
      <c r="F75" s="45" t="s">
        <v>349</v>
      </c>
      <c r="G75" s="46"/>
      <c r="H75" s="12" t="s">
        <v>349</v>
      </c>
      <c r="I75" s="12" t="s">
        <v>349</v>
      </c>
    </row>
    <row r="76" spans="2:9" ht="315" customHeight="1" x14ac:dyDescent="0.25">
      <c r="B76" s="5" t="s">
        <v>63</v>
      </c>
      <c r="C76" s="8"/>
      <c r="D76" s="29" t="s">
        <v>421</v>
      </c>
      <c r="E76" s="29"/>
      <c r="F76" s="5">
        <v>4</v>
      </c>
      <c r="G76" s="14">
        <v>179.22</v>
      </c>
      <c r="H76" s="14">
        <f>F76*G76</f>
        <v>716.88</v>
      </c>
      <c r="I76" s="14">
        <f>H76*1.05</f>
        <v>752.72400000000005</v>
      </c>
    </row>
    <row r="77" spans="2:9" ht="64.5" customHeight="1" x14ac:dyDescent="0.25">
      <c r="B77" s="5" t="s">
        <v>64</v>
      </c>
      <c r="C77" s="8" t="s">
        <v>422</v>
      </c>
      <c r="D77" s="28" t="s">
        <v>34</v>
      </c>
      <c r="E77" s="28"/>
      <c r="F77" s="45" t="s">
        <v>349</v>
      </c>
      <c r="G77" s="46"/>
      <c r="H77" s="12" t="s">
        <v>349</v>
      </c>
      <c r="I77" s="12" t="s">
        <v>349</v>
      </c>
    </row>
    <row r="78" spans="2:9" ht="140.25" customHeight="1" x14ac:dyDescent="0.25">
      <c r="B78" s="5" t="s">
        <v>65</v>
      </c>
      <c r="C78" s="8"/>
      <c r="D78" s="29" t="s">
        <v>423</v>
      </c>
      <c r="E78" s="29"/>
      <c r="F78" s="5">
        <v>8</v>
      </c>
      <c r="G78" s="14">
        <v>153.28</v>
      </c>
      <c r="H78" s="14">
        <f>F78*G78</f>
        <v>1226.24</v>
      </c>
      <c r="I78" s="14">
        <f>H78*1.05</f>
        <v>1287.5520000000001</v>
      </c>
    </row>
    <row r="79" spans="2:9" ht="56.25" customHeight="1" x14ac:dyDescent="0.25">
      <c r="B79" s="5" t="s">
        <v>250</v>
      </c>
      <c r="C79" s="8" t="s">
        <v>426</v>
      </c>
      <c r="D79" s="28" t="s">
        <v>34</v>
      </c>
      <c r="E79" s="28"/>
      <c r="F79" s="45" t="s">
        <v>349</v>
      </c>
      <c r="G79" s="46"/>
      <c r="H79" s="12" t="s">
        <v>349</v>
      </c>
      <c r="I79" s="12" t="s">
        <v>349</v>
      </c>
    </row>
    <row r="80" spans="2:9" ht="48" customHeight="1" x14ac:dyDescent="0.25">
      <c r="B80" s="5" t="s">
        <v>251</v>
      </c>
      <c r="C80" s="8"/>
      <c r="D80" s="29" t="s">
        <v>424</v>
      </c>
      <c r="E80" s="29"/>
      <c r="F80" s="5">
        <v>4</v>
      </c>
      <c r="G80" s="14">
        <v>84.33</v>
      </c>
      <c r="H80" s="14">
        <f>F80*G80</f>
        <v>337.32</v>
      </c>
      <c r="I80" s="14">
        <f>H80*1.05</f>
        <v>354.18600000000004</v>
      </c>
    </row>
    <row r="81" spans="2:9" ht="142.5" customHeight="1" x14ac:dyDescent="0.25">
      <c r="B81" s="5" t="s">
        <v>252</v>
      </c>
      <c r="C81" s="8"/>
      <c r="D81" s="29" t="s">
        <v>425</v>
      </c>
      <c r="E81" s="29"/>
      <c r="F81" s="5">
        <v>6</v>
      </c>
      <c r="G81" s="14">
        <v>101.2</v>
      </c>
      <c r="H81" s="14">
        <f>F81*G81</f>
        <v>607.20000000000005</v>
      </c>
      <c r="I81" s="14">
        <f>H81*1.05</f>
        <v>637.56000000000006</v>
      </c>
    </row>
    <row r="82" spans="2:9" ht="72" x14ac:dyDescent="0.25">
      <c r="B82" s="5" t="s">
        <v>253</v>
      </c>
      <c r="C82" s="8" t="s">
        <v>427</v>
      </c>
      <c r="D82" s="28" t="s">
        <v>54</v>
      </c>
      <c r="E82" s="28"/>
      <c r="F82" s="45" t="s">
        <v>349</v>
      </c>
      <c r="G82" s="46"/>
      <c r="H82" s="12" t="s">
        <v>349</v>
      </c>
      <c r="I82" s="12" t="s">
        <v>349</v>
      </c>
    </row>
    <row r="83" spans="2:9" s="2" customFormat="1" ht="264.75" customHeight="1" x14ac:dyDescent="0.25">
      <c r="B83" s="26" t="s">
        <v>254</v>
      </c>
      <c r="C83" s="27"/>
      <c r="D83" s="30" t="s">
        <v>428</v>
      </c>
      <c r="E83" s="30"/>
      <c r="F83" s="26">
        <v>8</v>
      </c>
      <c r="G83" s="37">
        <v>175.95</v>
      </c>
      <c r="H83" s="38">
        <f>F83*G83</f>
        <v>1407.6</v>
      </c>
      <c r="I83" s="38">
        <f>H83*1.05</f>
        <v>1477.98</v>
      </c>
    </row>
    <row r="84" spans="2:9" s="2" customFormat="1" ht="40.5" customHeight="1" x14ac:dyDescent="0.25">
      <c r="B84" s="26"/>
      <c r="C84" s="27"/>
      <c r="D84" s="30"/>
      <c r="E84" s="30"/>
      <c r="F84" s="26"/>
      <c r="G84" s="37"/>
      <c r="H84" s="39"/>
      <c r="I84" s="39"/>
    </row>
    <row r="85" spans="2:9" ht="72" customHeight="1" x14ac:dyDescent="0.25">
      <c r="B85" s="5" t="s">
        <v>66</v>
      </c>
      <c r="C85" s="8" t="s">
        <v>429</v>
      </c>
      <c r="D85" s="28" t="s">
        <v>34</v>
      </c>
      <c r="E85" s="28"/>
      <c r="F85" s="45" t="s">
        <v>349</v>
      </c>
      <c r="G85" s="46"/>
      <c r="H85" s="12" t="s">
        <v>349</v>
      </c>
      <c r="I85" s="12" t="s">
        <v>349</v>
      </c>
    </row>
    <row r="86" spans="2:9" ht="140.25" customHeight="1" x14ac:dyDescent="0.25">
      <c r="B86" s="5" t="s">
        <v>67</v>
      </c>
      <c r="C86" s="8"/>
      <c r="D86" s="29" t="s">
        <v>430</v>
      </c>
      <c r="E86" s="29"/>
      <c r="F86" s="5">
        <v>1</v>
      </c>
      <c r="G86" s="14">
        <v>68.680000000000007</v>
      </c>
      <c r="H86" s="14">
        <f>F86*G86</f>
        <v>68.680000000000007</v>
      </c>
      <c r="I86" s="15">
        <f>H86*1.05</f>
        <v>72.114000000000004</v>
      </c>
    </row>
    <row r="87" spans="2:9" ht="60" x14ac:dyDescent="0.25">
      <c r="B87" s="5" t="s">
        <v>68</v>
      </c>
      <c r="C87" s="8" t="s">
        <v>431</v>
      </c>
      <c r="D87" s="28" t="s">
        <v>47</v>
      </c>
      <c r="E87" s="28"/>
      <c r="F87" s="45" t="s">
        <v>349</v>
      </c>
      <c r="G87" s="46"/>
      <c r="H87" s="12" t="s">
        <v>349</v>
      </c>
      <c r="I87" s="21" t="s">
        <v>349</v>
      </c>
    </row>
    <row r="88" spans="2:9" ht="137.25" customHeight="1" x14ac:dyDescent="0.25">
      <c r="B88" s="5" t="s">
        <v>69</v>
      </c>
      <c r="C88" s="9"/>
      <c r="D88" s="29" t="s">
        <v>432</v>
      </c>
      <c r="E88" s="29"/>
      <c r="F88" s="5">
        <v>1</v>
      </c>
      <c r="G88" s="14">
        <v>161.47999999999999</v>
      </c>
      <c r="H88" s="14">
        <f>F88*G88</f>
        <v>161.47999999999999</v>
      </c>
      <c r="I88" s="14">
        <f>H88*1.05</f>
        <v>169.554</v>
      </c>
    </row>
    <row r="89" spans="2:9" ht="60" x14ac:dyDescent="0.25">
      <c r="B89" s="5" t="s">
        <v>70</v>
      </c>
      <c r="C89" s="8" t="s">
        <v>433</v>
      </c>
      <c r="D89" s="28" t="s">
        <v>47</v>
      </c>
      <c r="E89" s="28"/>
      <c r="F89" s="45" t="s">
        <v>349</v>
      </c>
      <c r="G89" s="46"/>
      <c r="H89" s="12" t="s">
        <v>349</v>
      </c>
      <c r="I89" s="12" t="s">
        <v>349</v>
      </c>
    </row>
    <row r="90" spans="2:9" ht="108" customHeight="1" x14ac:dyDescent="0.25">
      <c r="B90" s="5" t="s">
        <v>71</v>
      </c>
      <c r="C90" s="9"/>
      <c r="D90" s="29" t="s">
        <v>434</v>
      </c>
      <c r="E90" s="29"/>
      <c r="F90" s="5">
        <v>3</v>
      </c>
      <c r="G90" s="14">
        <v>134.55000000000001</v>
      </c>
      <c r="H90" s="14">
        <f>F90*G90</f>
        <v>403.65000000000003</v>
      </c>
      <c r="I90" s="14">
        <f>H90*1.05</f>
        <v>423.83250000000004</v>
      </c>
    </row>
    <row r="91" spans="2:9" ht="82.5" customHeight="1" x14ac:dyDescent="0.25">
      <c r="B91" s="5" t="s">
        <v>255</v>
      </c>
      <c r="C91" s="8" t="s">
        <v>435</v>
      </c>
      <c r="D91" s="28" t="s">
        <v>47</v>
      </c>
      <c r="E91" s="28"/>
      <c r="F91" s="45" t="s">
        <v>349</v>
      </c>
      <c r="G91" s="46"/>
      <c r="H91" s="12" t="s">
        <v>349</v>
      </c>
      <c r="I91" s="12" t="s">
        <v>349</v>
      </c>
    </row>
    <row r="92" spans="2:9" ht="206.25" customHeight="1" x14ac:dyDescent="0.25">
      <c r="B92" s="5" t="s">
        <v>256</v>
      </c>
      <c r="C92" s="8"/>
      <c r="D92" s="29" t="s">
        <v>436</v>
      </c>
      <c r="E92" s="29"/>
      <c r="F92" s="5">
        <v>1</v>
      </c>
      <c r="G92" s="14">
        <v>175.95</v>
      </c>
      <c r="H92" s="14">
        <f>F92*G92</f>
        <v>175.95</v>
      </c>
      <c r="I92" s="14">
        <f>H92*1.05</f>
        <v>184.7475</v>
      </c>
    </row>
    <row r="93" spans="2:9" ht="60" x14ac:dyDescent="0.25">
      <c r="B93" s="5" t="s">
        <v>72</v>
      </c>
      <c r="C93" s="8" t="s">
        <v>438</v>
      </c>
      <c r="D93" s="40" t="s">
        <v>27</v>
      </c>
      <c r="E93" s="40"/>
      <c r="F93" s="45" t="s">
        <v>349</v>
      </c>
      <c r="G93" s="46"/>
      <c r="H93" s="12" t="s">
        <v>349</v>
      </c>
      <c r="I93" s="12" t="s">
        <v>349</v>
      </c>
    </row>
    <row r="94" spans="2:9" ht="43.5" customHeight="1" x14ac:dyDescent="0.25">
      <c r="B94" s="5" t="s">
        <v>74</v>
      </c>
      <c r="C94" s="8"/>
      <c r="D94" s="29" t="s">
        <v>439</v>
      </c>
      <c r="E94" s="29"/>
      <c r="F94" s="5">
        <v>2</v>
      </c>
      <c r="G94" s="14">
        <v>145.78</v>
      </c>
      <c r="H94" s="14">
        <f>F94*G94</f>
        <v>291.56</v>
      </c>
      <c r="I94" s="14">
        <f>H94*1.05</f>
        <v>306.13800000000003</v>
      </c>
    </row>
    <row r="95" spans="2:9" ht="66.75" customHeight="1" x14ac:dyDescent="0.25">
      <c r="B95" s="5" t="s">
        <v>75</v>
      </c>
      <c r="C95" s="8" t="s">
        <v>437</v>
      </c>
      <c r="D95" s="28" t="s">
        <v>27</v>
      </c>
      <c r="E95" s="28"/>
      <c r="F95" s="45" t="s">
        <v>349</v>
      </c>
      <c r="G95" s="46"/>
      <c r="H95" s="12" t="s">
        <v>349</v>
      </c>
      <c r="I95" s="12" t="s">
        <v>349</v>
      </c>
    </row>
    <row r="96" spans="2:9" ht="65.25" customHeight="1" x14ac:dyDescent="0.25">
      <c r="B96" s="5" t="s">
        <v>76</v>
      </c>
      <c r="C96" s="8"/>
      <c r="D96" s="29" t="s">
        <v>440</v>
      </c>
      <c r="E96" s="29"/>
      <c r="F96" s="5">
        <v>2</v>
      </c>
      <c r="G96" s="14">
        <v>145.78</v>
      </c>
      <c r="H96" s="14">
        <f>F96*G96</f>
        <v>291.56</v>
      </c>
      <c r="I96" s="14">
        <f>H96*1.05</f>
        <v>306.13800000000003</v>
      </c>
    </row>
    <row r="97" spans="2:9" ht="48" x14ac:dyDescent="0.25">
      <c r="B97" s="5" t="s">
        <v>77</v>
      </c>
      <c r="C97" s="8" t="s">
        <v>441</v>
      </c>
      <c r="D97" s="36" t="s">
        <v>34</v>
      </c>
      <c r="E97" s="36"/>
      <c r="F97" s="47" t="s">
        <v>349</v>
      </c>
      <c r="G97" s="48"/>
      <c r="H97" s="13" t="s">
        <v>349</v>
      </c>
      <c r="I97" s="13" t="s">
        <v>349</v>
      </c>
    </row>
    <row r="98" spans="2:9" ht="62.25" customHeight="1" x14ac:dyDescent="0.25">
      <c r="B98" s="5" t="s">
        <v>79</v>
      </c>
      <c r="C98" s="8"/>
      <c r="D98" s="29" t="s">
        <v>442</v>
      </c>
      <c r="E98" s="29"/>
      <c r="F98" s="5">
        <v>1</v>
      </c>
      <c r="G98" s="14">
        <v>178.48</v>
      </c>
      <c r="H98" s="14">
        <f>F98*G98</f>
        <v>178.48</v>
      </c>
      <c r="I98" s="14">
        <f>H98*1.05</f>
        <v>187.404</v>
      </c>
    </row>
    <row r="99" spans="2:9" ht="24" x14ac:dyDescent="0.25">
      <c r="B99" s="5" t="s">
        <v>80</v>
      </c>
      <c r="C99" s="8" t="s">
        <v>445</v>
      </c>
      <c r="D99" s="28" t="s">
        <v>112</v>
      </c>
      <c r="E99" s="28"/>
      <c r="F99" s="45" t="s">
        <v>349</v>
      </c>
      <c r="G99" s="46"/>
      <c r="H99" s="12" t="s">
        <v>349</v>
      </c>
      <c r="I99" s="12" t="s">
        <v>349</v>
      </c>
    </row>
    <row r="100" spans="2:9" ht="52.5" customHeight="1" x14ac:dyDescent="0.25">
      <c r="B100" s="5" t="s">
        <v>81</v>
      </c>
      <c r="C100" s="8"/>
      <c r="D100" s="28" t="s">
        <v>443</v>
      </c>
      <c r="E100" s="28"/>
      <c r="F100" s="5">
        <v>10</v>
      </c>
      <c r="G100" s="14">
        <v>3.67</v>
      </c>
      <c r="H100" s="14">
        <f>F100*G100</f>
        <v>36.700000000000003</v>
      </c>
      <c r="I100" s="14">
        <f>H100*1.05</f>
        <v>38.535000000000004</v>
      </c>
    </row>
    <row r="101" spans="2:9" ht="43.5" customHeight="1" x14ac:dyDescent="0.25">
      <c r="B101" s="5" t="s">
        <v>257</v>
      </c>
      <c r="C101" s="8"/>
      <c r="D101" s="28" t="s">
        <v>444</v>
      </c>
      <c r="E101" s="28"/>
      <c r="F101" s="5">
        <v>5</v>
      </c>
      <c r="G101" s="14">
        <v>4.4400000000000004</v>
      </c>
      <c r="H101" s="14">
        <f>F101*G101</f>
        <v>22.200000000000003</v>
      </c>
      <c r="I101" s="14">
        <f>H101*1.05</f>
        <v>23.310000000000002</v>
      </c>
    </row>
    <row r="102" spans="2:9" ht="24" x14ac:dyDescent="0.25">
      <c r="B102" s="5" t="s">
        <v>258</v>
      </c>
      <c r="C102" s="8" t="s">
        <v>447</v>
      </c>
      <c r="D102" s="28" t="s">
        <v>112</v>
      </c>
      <c r="E102" s="28"/>
      <c r="F102" s="45" t="s">
        <v>349</v>
      </c>
      <c r="G102" s="46"/>
      <c r="H102" s="12" t="s">
        <v>349</v>
      </c>
      <c r="I102" s="12" t="s">
        <v>349</v>
      </c>
    </row>
    <row r="103" spans="2:9" ht="51" customHeight="1" x14ac:dyDescent="0.25">
      <c r="B103" s="5" t="s">
        <v>259</v>
      </c>
      <c r="C103" s="8"/>
      <c r="D103" s="28" t="s">
        <v>446</v>
      </c>
      <c r="E103" s="28"/>
      <c r="F103" s="5">
        <v>10</v>
      </c>
      <c r="G103" s="14">
        <v>14.47</v>
      </c>
      <c r="H103" s="14">
        <f>F103*G103</f>
        <v>144.70000000000002</v>
      </c>
      <c r="I103" s="14">
        <f>H103*1.05</f>
        <v>151.93500000000003</v>
      </c>
    </row>
    <row r="104" spans="2:9" ht="45.75" customHeight="1" x14ac:dyDescent="0.25">
      <c r="B104" s="5" t="s">
        <v>260</v>
      </c>
      <c r="C104" s="8"/>
      <c r="D104" s="28" t="s">
        <v>448</v>
      </c>
      <c r="E104" s="28"/>
      <c r="F104" s="5">
        <v>5</v>
      </c>
      <c r="G104" s="14">
        <v>17.350000000000001</v>
      </c>
      <c r="H104" s="14">
        <f>F104*G104</f>
        <v>86.75</v>
      </c>
      <c r="I104" s="14">
        <f>H104*1.05</f>
        <v>91.087500000000006</v>
      </c>
    </row>
    <row r="105" spans="2:9" ht="24" x14ac:dyDescent="0.25">
      <c r="B105" s="5" t="s">
        <v>261</v>
      </c>
      <c r="C105" s="8" t="s">
        <v>449</v>
      </c>
      <c r="D105" s="28" t="s">
        <v>112</v>
      </c>
      <c r="E105" s="28"/>
      <c r="F105" s="45" t="s">
        <v>349</v>
      </c>
      <c r="G105" s="46"/>
      <c r="H105" s="12" t="s">
        <v>349</v>
      </c>
      <c r="I105" s="12" t="s">
        <v>349</v>
      </c>
    </row>
    <row r="106" spans="2:9" ht="51.75" customHeight="1" x14ac:dyDescent="0.25">
      <c r="B106" s="5" t="s">
        <v>262</v>
      </c>
      <c r="C106" s="8"/>
      <c r="D106" s="28" t="s">
        <v>450</v>
      </c>
      <c r="E106" s="28"/>
      <c r="F106" s="5">
        <v>20</v>
      </c>
      <c r="G106" s="14">
        <v>15.73</v>
      </c>
      <c r="H106" s="14">
        <f>F106*G106</f>
        <v>314.60000000000002</v>
      </c>
      <c r="I106" s="14">
        <f>H106*1.05</f>
        <v>330.33000000000004</v>
      </c>
    </row>
    <row r="107" spans="2:9" ht="54.75" customHeight="1" x14ac:dyDescent="0.25">
      <c r="B107" s="5" t="s">
        <v>263</v>
      </c>
      <c r="C107" s="8"/>
      <c r="D107" s="28" t="s">
        <v>451</v>
      </c>
      <c r="E107" s="28"/>
      <c r="F107" s="5">
        <v>10</v>
      </c>
      <c r="G107" s="14">
        <v>18.82</v>
      </c>
      <c r="H107" s="14">
        <f>F107*G107</f>
        <v>188.2</v>
      </c>
      <c r="I107" s="14">
        <f>H107*1.05</f>
        <v>197.60999999999999</v>
      </c>
    </row>
    <row r="108" spans="2:9" ht="24" x14ac:dyDescent="0.25">
      <c r="B108" s="5" t="s">
        <v>82</v>
      </c>
      <c r="C108" s="8" t="s">
        <v>452</v>
      </c>
      <c r="D108" s="28" t="s">
        <v>112</v>
      </c>
      <c r="E108" s="28"/>
      <c r="F108" s="45" t="s">
        <v>349</v>
      </c>
      <c r="G108" s="46"/>
      <c r="H108" s="12" t="s">
        <v>349</v>
      </c>
      <c r="I108" s="12" t="s">
        <v>349</v>
      </c>
    </row>
    <row r="109" spans="2:9" ht="56.25" customHeight="1" x14ac:dyDescent="0.25">
      <c r="B109" s="5" t="s">
        <v>83</v>
      </c>
      <c r="C109" s="8"/>
      <c r="D109" s="28" t="s">
        <v>453</v>
      </c>
      <c r="E109" s="28"/>
      <c r="F109" s="5">
        <v>15</v>
      </c>
      <c r="G109" s="14">
        <v>4.13</v>
      </c>
      <c r="H109" s="14">
        <f>F109*G109</f>
        <v>61.949999999999996</v>
      </c>
      <c r="I109" s="14">
        <f>H109*1.05</f>
        <v>65.047499999999999</v>
      </c>
    </row>
    <row r="110" spans="2:9" ht="54.75" customHeight="1" x14ac:dyDescent="0.25">
      <c r="B110" s="5" t="s">
        <v>264</v>
      </c>
      <c r="C110" s="8"/>
      <c r="D110" s="28" t="s">
        <v>454</v>
      </c>
      <c r="E110" s="28"/>
      <c r="F110" s="5">
        <v>10</v>
      </c>
      <c r="G110" s="14">
        <v>4.93</v>
      </c>
      <c r="H110" s="14">
        <f>F110*G110</f>
        <v>49.3</v>
      </c>
      <c r="I110" s="14">
        <f>H110*1.05</f>
        <v>51.765000000000001</v>
      </c>
    </row>
    <row r="111" spans="2:9" ht="24" x14ac:dyDescent="0.25">
      <c r="B111" s="5" t="s">
        <v>84</v>
      </c>
      <c r="C111" s="8" t="s">
        <v>455</v>
      </c>
      <c r="D111" s="28" t="s">
        <v>112</v>
      </c>
      <c r="E111" s="28"/>
      <c r="F111" s="45" t="s">
        <v>349</v>
      </c>
      <c r="G111" s="46"/>
      <c r="H111" s="12" t="s">
        <v>349</v>
      </c>
      <c r="I111" s="12" t="s">
        <v>349</v>
      </c>
    </row>
    <row r="112" spans="2:9" ht="63" customHeight="1" x14ac:dyDescent="0.25">
      <c r="B112" s="5" t="s">
        <v>85</v>
      </c>
      <c r="C112" s="8"/>
      <c r="D112" s="28" t="s">
        <v>456</v>
      </c>
      <c r="E112" s="28"/>
      <c r="F112" s="5">
        <v>5</v>
      </c>
      <c r="G112" s="14">
        <v>14.43</v>
      </c>
      <c r="H112" s="14">
        <f>F112*G112</f>
        <v>72.150000000000006</v>
      </c>
      <c r="I112" s="14">
        <f>H112*1.05</f>
        <v>75.757500000000007</v>
      </c>
    </row>
    <row r="113" spans="2:9" ht="24" x14ac:dyDescent="0.25">
      <c r="B113" s="5" t="s">
        <v>86</v>
      </c>
      <c r="C113" s="8" t="s">
        <v>457</v>
      </c>
      <c r="D113" s="28" t="s">
        <v>112</v>
      </c>
      <c r="E113" s="28"/>
      <c r="F113" s="45" t="s">
        <v>349</v>
      </c>
      <c r="G113" s="46"/>
      <c r="H113" s="12" t="s">
        <v>349</v>
      </c>
      <c r="I113" s="12" t="s">
        <v>349</v>
      </c>
    </row>
    <row r="114" spans="2:9" ht="62.25" customHeight="1" x14ac:dyDescent="0.25">
      <c r="B114" s="5" t="s">
        <v>87</v>
      </c>
      <c r="C114" s="8"/>
      <c r="D114" s="28" t="s">
        <v>458</v>
      </c>
      <c r="E114" s="28"/>
      <c r="F114" s="5">
        <v>20</v>
      </c>
      <c r="G114" s="14">
        <v>14.43</v>
      </c>
      <c r="H114" s="14">
        <f>F114*G114</f>
        <v>288.60000000000002</v>
      </c>
      <c r="I114" s="14">
        <f>H114*1.05</f>
        <v>303.03000000000003</v>
      </c>
    </row>
    <row r="115" spans="2:9" ht="24" x14ac:dyDescent="0.25">
      <c r="B115" s="5" t="s">
        <v>88</v>
      </c>
      <c r="C115" s="8" t="s">
        <v>459</v>
      </c>
      <c r="D115" s="28" t="s">
        <v>112</v>
      </c>
      <c r="E115" s="28"/>
      <c r="F115" s="45" t="s">
        <v>349</v>
      </c>
      <c r="G115" s="46"/>
      <c r="H115" s="12" t="s">
        <v>349</v>
      </c>
      <c r="I115" s="12" t="s">
        <v>349</v>
      </c>
    </row>
    <row r="116" spans="2:9" ht="66" customHeight="1" x14ac:dyDescent="0.25">
      <c r="B116" s="5" t="s">
        <v>90</v>
      </c>
      <c r="C116" s="8"/>
      <c r="D116" s="28" t="s">
        <v>460</v>
      </c>
      <c r="E116" s="28"/>
      <c r="F116" s="5">
        <v>5</v>
      </c>
      <c r="G116" s="14">
        <v>15.89</v>
      </c>
      <c r="H116" s="14">
        <f>F116*G116</f>
        <v>79.45</v>
      </c>
      <c r="I116" s="14">
        <f>H116*1.05</f>
        <v>83.422499999999999</v>
      </c>
    </row>
    <row r="117" spans="2:9" ht="24" x14ac:dyDescent="0.25">
      <c r="B117" s="5" t="s">
        <v>91</v>
      </c>
      <c r="C117" s="8" t="s">
        <v>461</v>
      </c>
      <c r="D117" s="28" t="s">
        <v>112</v>
      </c>
      <c r="E117" s="28"/>
      <c r="F117" s="45" t="s">
        <v>349</v>
      </c>
      <c r="G117" s="46"/>
      <c r="H117" s="12" t="s">
        <v>349</v>
      </c>
      <c r="I117" s="12" t="s">
        <v>349</v>
      </c>
    </row>
    <row r="118" spans="2:9" ht="69" customHeight="1" x14ac:dyDescent="0.25">
      <c r="B118" s="5" t="s">
        <v>92</v>
      </c>
      <c r="C118" s="8"/>
      <c r="D118" s="28" t="s">
        <v>462</v>
      </c>
      <c r="E118" s="28"/>
      <c r="F118" s="5">
        <v>5</v>
      </c>
      <c r="G118" s="14">
        <v>6.22</v>
      </c>
      <c r="H118" s="14">
        <f>F118*G118</f>
        <v>31.099999999999998</v>
      </c>
      <c r="I118" s="14">
        <f>H118*1.05</f>
        <v>32.655000000000001</v>
      </c>
    </row>
    <row r="119" spans="2:9" ht="36" x14ac:dyDescent="0.25">
      <c r="B119" s="5" t="s">
        <v>265</v>
      </c>
      <c r="C119" s="8" t="s">
        <v>463</v>
      </c>
      <c r="D119" s="5" t="s">
        <v>112</v>
      </c>
      <c r="E119" s="3" t="s">
        <v>224</v>
      </c>
      <c r="F119" s="45" t="s">
        <v>349</v>
      </c>
      <c r="G119" s="46"/>
      <c r="H119" s="12" t="s">
        <v>349</v>
      </c>
      <c r="I119" s="12" t="s">
        <v>349</v>
      </c>
    </row>
    <row r="120" spans="2:9" x14ac:dyDescent="0.25">
      <c r="B120" s="28" t="s">
        <v>266</v>
      </c>
      <c r="C120" s="49"/>
      <c r="D120" s="7" t="s">
        <v>122</v>
      </c>
      <c r="E120" s="3" t="s">
        <v>464</v>
      </c>
      <c r="F120" s="28">
        <v>2</v>
      </c>
      <c r="G120" s="44">
        <v>45.03</v>
      </c>
      <c r="H120" s="50">
        <f>F120*G120</f>
        <v>90.06</v>
      </c>
      <c r="I120" s="50">
        <f>H120*1.05</f>
        <v>94.563000000000002</v>
      </c>
    </row>
    <row r="121" spans="2:9" x14ac:dyDescent="0.25">
      <c r="B121" s="28"/>
      <c r="C121" s="49"/>
      <c r="D121" s="7" t="s">
        <v>123</v>
      </c>
      <c r="E121" s="3" t="s">
        <v>465</v>
      </c>
      <c r="F121" s="28"/>
      <c r="G121" s="44"/>
      <c r="H121" s="51"/>
      <c r="I121" s="51"/>
    </row>
    <row r="122" spans="2:9" x14ac:dyDescent="0.25">
      <c r="B122" s="28"/>
      <c r="C122" s="49"/>
      <c r="D122" s="7" t="s">
        <v>124</v>
      </c>
      <c r="E122" s="3" t="s">
        <v>466</v>
      </c>
      <c r="F122" s="28"/>
      <c r="G122" s="44"/>
      <c r="H122" s="51"/>
      <c r="I122" s="51"/>
    </row>
    <row r="123" spans="2:9" x14ac:dyDescent="0.25">
      <c r="B123" s="28"/>
      <c r="C123" s="49"/>
      <c r="D123" s="7" t="s">
        <v>125</v>
      </c>
      <c r="E123" s="3" t="s">
        <v>467</v>
      </c>
      <c r="F123" s="28"/>
      <c r="G123" s="44"/>
      <c r="H123" s="51"/>
      <c r="I123" s="51"/>
    </row>
    <row r="124" spans="2:9" x14ac:dyDescent="0.25">
      <c r="B124" s="28"/>
      <c r="C124" s="49"/>
      <c r="D124" s="7" t="s">
        <v>126</v>
      </c>
      <c r="E124" s="3" t="s">
        <v>468</v>
      </c>
      <c r="F124" s="28"/>
      <c r="G124" s="44"/>
      <c r="H124" s="51"/>
      <c r="I124" s="51"/>
    </row>
    <row r="125" spans="2:9" x14ac:dyDescent="0.25">
      <c r="B125" s="28"/>
      <c r="C125" s="49"/>
      <c r="D125" s="7" t="s">
        <v>127</v>
      </c>
      <c r="E125" s="3" t="s">
        <v>469</v>
      </c>
      <c r="F125" s="28"/>
      <c r="G125" s="44"/>
      <c r="H125" s="51"/>
      <c r="I125" s="51"/>
    </row>
    <row r="126" spans="2:9" x14ac:dyDescent="0.25">
      <c r="B126" s="28"/>
      <c r="C126" s="49"/>
      <c r="D126" s="7" t="s">
        <v>128</v>
      </c>
      <c r="E126" s="3" t="s">
        <v>470</v>
      </c>
      <c r="F126" s="28"/>
      <c r="G126" s="44"/>
      <c r="H126" s="51"/>
      <c r="I126" s="51"/>
    </row>
    <row r="127" spans="2:9" x14ac:dyDescent="0.25">
      <c r="B127" s="28"/>
      <c r="C127" s="49"/>
      <c r="D127" s="7" t="s">
        <v>129</v>
      </c>
      <c r="E127" s="3" t="s">
        <v>471</v>
      </c>
      <c r="F127" s="28"/>
      <c r="G127" s="44"/>
      <c r="H127" s="51"/>
      <c r="I127" s="51"/>
    </row>
    <row r="128" spans="2:9" x14ac:dyDescent="0.25">
      <c r="B128" s="28"/>
      <c r="C128" s="49"/>
      <c r="D128" s="7" t="s">
        <v>129</v>
      </c>
      <c r="E128" s="3" t="s">
        <v>472</v>
      </c>
      <c r="F128" s="28"/>
      <c r="G128" s="44"/>
      <c r="H128" s="51"/>
      <c r="I128" s="51"/>
    </row>
    <row r="129" spans="2:9" x14ac:dyDescent="0.25">
      <c r="B129" s="28"/>
      <c r="C129" s="49"/>
      <c r="D129" s="7" t="s">
        <v>130</v>
      </c>
      <c r="E129" s="3" t="s">
        <v>473</v>
      </c>
      <c r="F129" s="28"/>
      <c r="G129" s="44"/>
      <c r="H129" s="51"/>
      <c r="I129" s="51"/>
    </row>
    <row r="130" spans="2:9" x14ac:dyDescent="0.25">
      <c r="B130" s="28"/>
      <c r="C130" s="49"/>
      <c r="D130" s="7" t="s">
        <v>130</v>
      </c>
      <c r="E130" s="3" t="s">
        <v>474</v>
      </c>
      <c r="F130" s="28"/>
      <c r="G130" s="44"/>
      <c r="H130" s="51"/>
      <c r="I130" s="51"/>
    </row>
    <row r="131" spans="2:9" x14ac:dyDescent="0.25">
      <c r="B131" s="28"/>
      <c r="C131" s="49"/>
      <c r="D131" s="7" t="s">
        <v>131</v>
      </c>
      <c r="E131" s="3" t="s">
        <v>475</v>
      </c>
      <c r="F131" s="28"/>
      <c r="G131" s="44"/>
      <c r="H131" s="51"/>
      <c r="I131" s="51"/>
    </row>
    <row r="132" spans="2:9" x14ac:dyDescent="0.25">
      <c r="B132" s="28"/>
      <c r="C132" s="49"/>
      <c r="D132" s="7" t="s">
        <v>131</v>
      </c>
      <c r="E132" s="3" t="s">
        <v>476</v>
      </c>
      <c r="F132" s="28"/>
      <c r="G132" s="44"/>
      <c r="H132" s="52"/>
      <c r="I132" s="52"/>
    </row>
    <row r="133" spans="2:9" x14ac:dyDescent="0.25">
      <c r="B133" s="28" t="s">
        <v>267</v>
      </c>
      <c r="C133" s="36"/>
      <c r="D133" s="7" t="s">
        <v>132</v>
      </c>
      <c r="E133" s="3" t="s">
        <v>477</v>
      </c>
      <c r="F133" s="28">
        <v>2</v>
      </c>
      <c r="G133" s="44">
        <v>48.79</v>
      </c>
      <c r="H133" s="50">
        <f>F133*G133</f>
        <v>97.58</v>
      </c>
      <c r="I133" s="44">
        <f>H133*1.05</f>
        <v>102.459</v>
      </c>
    </row>
    <row r="134" spans="2:9" x14ac:dyDescent="0.25">
      <c r="B134" s="28"/>
      <c r="C134" s="36"/>
      <c r="D134" s="7" t="s">
        <v>132</v>
      </c>
      <c r="E134" s="3" t="s">
        <v>478</v>
      </c>
      <c r="F134" s="28"/>
      <c r="G134" s="44"/>
      <c r="H134" s="51"/>
      <c r="I134" s="44"/>
    </row>
    <row r="135" spans="2:9" x14ac:dyDescent="0.25">
      <c r="B135" s="28"/>
      <c r="C135" s="36"/>
      <c r="D135" s="7" t="s">
        <v>133</v>
      </c>
      <c r="E135" s="3" t="s">
        <v>479</v>
      </c>
      <c r="F135" s="28"/>
      <c r="G135" s="44"/>
      <c r="H135" s="51"/>
      <c r="I135" s="44"/>
    </row>
    <row r="136" spans="2:9" x14ac:dyDescent="0.25">
      <c r="B136" s="28"/>
      <c r="C136" s="36"/>
      <c r="D136" s="7" t="s">
        <v>133</v>
      </c>
      <c r="E136" s="3" t="s">
        <v>480</v>
      </c>
      <c r="F136" s="28"/>
      <c r="G136" s="44"/>
      <c r="H136" s="51"/>
      <c r="I136" s="44"/>
    </row>
    <row r="137" spans="2:9" x14ac:dyDescent="0.25">
      <c r="B137" s="28"/>
      <c r="C137" s="36"/>
      <c r="D137" s="7" t="s">
        <v>134</v>
      </c>
      <c r="E137" s="3" t="s">
        <v>481</v>
      </c>
      <c r="F137" s="28"/>
      <c r="G137" s="44"/>
      <c r="H137" s="51"/>
      <c r="I137" s="44"/>
    </row>
    <row r="138" spans="2:9" x14ac:dyDescent="0.25">
      <c r="B138" s="28"/>
      <c r="C138" s="36"/>
      <c r="D138" s="7" t="s">
        <v>134</v>
      </c>
      <c r="E138" s="3" t="s">
        <v>482</v>
      </c>
      <c r="F138" s="28"/>
      <c r="G138" s="44"/>
      <c r="H138" s="51"/>
      <c r="I138" s="44"/>
    </row>
    <row r="139" spans="2:9" x14ac:dyDescent="0.25">
      <c r="B139" s="28"/>
      <c r="C139" s="36"/>
      <c r="D139" s="7" t="s">
        <v>135</v>
      </c>
      <c r="E139" s="3" t="s">
        <v>483</v>
      </c>
      <c r="F139" s="28"/>
      <c r="G139" s="44"/>
      <c r="H139" s="51"/>
      <c r="I139" s="44"/>
    </row>
    <row r="140" spans="2:9" x14ac:dyDescent="0.25">
      <c r="B140" s="28"/>
      <c r="C140" s="36"/>
      <c r="D140" s="7" t="s">
        <v>135</v>
      </c>
      <c r="E140" s="3" t="s">
        <v>484</v>
      </c>
      <c r="F140" s="28"/>
      <c r="G140" s="44"/>
      <c r="H140" s="51"/>
      <c r="I140" s="44"/>
    </row>
    <row r="141" spans="2:9" x14ac:dyDescent="0.25">
      <c r="B141" s="28"/>
      <c r="C141" s="36"/>
      <c r="D141" s="7" t="s">
        <v>136</v>
      </c>
      <c r="E141" s="3" t="s">
        <v>485</v>
      </c>
      <c r="F141" s="28"/>
      <c r="G141" s="44"/>
      <c r="H141" s="51"/>
      <c r="I141" s="44"/>
    </row>
    <row r="142" spans="2:9" x14ac:dyDescent="0.25">
      <c r="B142" s="28"/>
      <c r="C142" s="36"/>
      <c r="D142" s="7" t="s">
        <v>136</v>
      </c>
      <c r="E142" s="3" t="s">
        <v>486</v>
      </c>
      <c r="F142" s="28"/>
      <c r="G142" s="44"/>
      <c r="H142" s="51"/>
      <c r="I142" s="44"/>
    </row>
    <row r="143" spans="2:9" x14ac:dyDescent="0.25">
      <c r="B143" s="28"/>
      <c r="C143" s="36"/>
      <c r="D143" s="7" t="s">
        <v>137</v>
      </c>
      <c r="E143" s="3" t="s">
        <v>487</v>
      </c>
      <c r="F143" s="28"/>
      <c r="G143" s="44"/>
      <c r="H143" s="51"/>
      <c r="I143" s="44"/>
    </row>
    <row r="144" spans="2:9" x14ac:dyDescent="0.25">
      <c r="B144" s="28"/>
      <c r="C144" s="36"/>
      <c r="D144" s="7" t="s">
        <v>137</v>
      </c>
      <c r="E144" s="3" t="s">
        <v>488</v>
      </c>
      <c r="F144" s="28"/>
      <c r="G144" s="44"/>
      <c r="H144" s="51"/>
      <c r="I144" s="44"/>
    </row>
    <row r="145" spans="2:9" x14ac:dyDescent="0.25">
      <c r="B145" s="28"/>
      <c r="C145" s="36"/>
      <c r="D145" s="7" t="s">
        <v>138</v>
      </c>
      <c r="E145" s="3" t="s">
        <v>489</v>
      </c>
      <c r="F145" s="28"/>
      <c r="G145" s="44"/>
      <c r="H145" s="51"/>
      <c r="I145" s="44"/>
    </row>
    <row r="146" spans="2:9" ht="15" customHeight="1" x14ac:dyDescent="0.25">
      <c r="B146" s="28"/>
      <c r="C146" s="36"/>
      <c r="D146" s="7" t="s">
        <v>138</v>
      </c>
      <c r="E146" s="3" t="s">
        <v>490</v>
      </c>
      <c r="F146" s="28"/>
      <c r="G146" s="44"/>
      <c r="H146" s="51"/>
      <c r="I146" s="44"/>
    </row>
    <row r="147" spans="2:9" ht="15" customHeight="1" x14ac:dyDescent="0.25">
      <c r="B147" s="28"/>
      <c r="C147" s="36"/>
      <c r="D147" s="7" t="s">
        <v>139</v>
      </c>
      <c r="E147" s="3" t="s">
        <v>491</v>
      </c>
      <c r="F147" s="28"/>
      <c r="G147" s="44"/>
      <c r="H147" s="51"/>
      <c r="I147" s="44"/>
    </row>
    <row r="148" spans="2:9" ht="15" customHeight="1" x14ac:dyDescent="0.25">
      <c r="B148" s="28"/>
      <c r="C148" s="36"/>
      <c r="D148" s="7" t="s">
        <v>139</v>
      </c>
      <c r="E148" s="3" t="s">
        <v>492</v>
      </c>
      <c r="F148" s="28"/>
      <c r="G148" s="44"/>
      <c r="H148" s="51"/>
      <c r="I148" s="44"/>
    </row>
    <row r="149" spans="2:9" ht="15" customHeight="1" x14ac:dyDescent="0.25">
      <c r="B149" s="28"/>
      <c r="C149" s="36"/>
      <c r="D149" s="7" t="s">
        <v>140</v>
      </c>
      <c r="E149" s="3" t="s">
        <v>493</v>
      </c>
      <c r="F149" s="28"/>
      <c r="G149" s="44"/>
      <c r="H149" s="51"/>
      <c r="I149" s="44"/>
    </row>
    <row r="150" spans="2:9" ht="15" customHeight="1" x14ac:dyDescent="0.25">
      <c r="B150" s="28"/>
      <c r="C150" s="36"/>
      <c r="D150" s="7" t="s">
        <v>140</v>
      </c>
      <c r="E150" s="3" t="s">
        <v>494</v>
      </c>
      <c r="F150" s="28"/>
      <c r="G150" s="44"/>
      <c r="H150" s="51"/>
      <c r="I150" s="44"/>
    </row>
    <row r="151" spans="2:9" ht="15" customHeight="1" x14ac:dyDescent="0.25">
      <c r="B151" s="28"/>
      <c r="C151" s="36"/>
      <c r="D151" s="7" t="s">
        <v>141</v>
      </c>
      <c r="E151" s="3" t="s">
        <v>495</v>
      </c>
      <c r="F151" s="28"/>
      <c r="G151" s="44"/>
      <c r="H151" s="51"/>
      <c r="I151" s="44"/>
    </row>
    <row r="152" spans="2:9" ht="15" customHeight="1" x14ac:dyDescent="0.25">
      <c r="B152" s="28"/>
      <c r="C152" s="36"/>
      <c r="D152" s="7" t="s">
        <v>141</v>
      </c>
      <c r="E152" s="3" t="s">
        <v>496</v>
      </c>
      <c r="F152" s="28"/>
      <c r="G152" s="44"/>
      <c r="H152" s="52"/>
      <c r="I152" s="44"/>
    </row>
    <row r="153" spans="2:9" x14ac:dyDescent="0.25">
      <c r="B153" s="28" t="s">
        <v>268</v>
      </c>
      <c r="C153" s="36"/>
      <c r="D153" s="7" t="s">
        <v>142</v>
      </c>
      <c r="E153" s="3" t="s">
        <v>497</v>
      </c>
      <c r="F153" s="28">
        <v>1</v>
      </c>
      <c r="G153" s="44">
        <v>58.55</v>
      </c>
      <c r="H153" s="50">
        <f>F153*G153</f>
        <v>58.55</v>
      </c>
      <c r="I153" s="44">
        <f>H153*1.05</f>
        <v>61.477499999999999</v>
      </c>
    </row>
    <row r="154" spans="2:9" ht="15" customHeight="1" x14ac:dyDescent="0.25">
      <c r="B154" s="28"/>
      <c r="C154" s="36"/>
      <c r="D154" s="7" t="s">
        <v>142</v>
      </c>
      <c r="E154" s="3" t="s">
        <v>498</v>
      </c>
      <c r="F154" s="28"/>
      <c r="G154" s="44"/>
      <c r="H154" s="51"/>
      <c r="I154" s="44"/>
    </row>
    <row r="155" spans="2:9" ht="15" customHeight="1" x14ac:dyDescent="0.25">
      <c r="B155" s="28"/>
      <c r="C155" s="36"/>
      <c r="D155" s="7" t="s">
        <v>143</v>
      </c>
      <c r="E155" s="3" t="s">
        <v>499</v>
      </c>
      <c r="F155" s="28"/>
      <c r="G155" s="44"/>
      <c r="H155" s="51"/>
      <c r="I155" s="44"/>
    </row>
    <row r="156" spans="2:9" ht="15" customHeight="1" x14ac:dyDescent="0.25">
      <c r="B156" s="28"/>
      <c r="C156" s="36"/>
      <c r="D156" s="7" t="s">
        <v>143</v>
      </c>
      <c r="E156" s="3" t="s">
        <v>500</v>
      </c>
      <c r="F156" s="28"/>
      <c r="G156" s="44"/>
      <c r="H156" s="51"/>
      <c r="I156" s="44"/>
    </row>
    <row r="157" spans="2:9" ht="15" customHeight="1" x14ac:dyDescent="0.25">
      <c r="B157" s="28"/>
      <c r="C157" s="36"/>
      <c r="D157" s="7" t="s">
        <v>144</v>
      </c>
      <c r="E157" s="3" t="s">
        <v>501</v>
      </c>
      <c r="F157" s="28"/>
      <c r="G157" s="44"/>
      <c r="H157" s="51"/>
      <c r="I157" s="44"/>
    </row>
    <row r="158" spans="2:9" ht="15" customHeight="1" x14ac:dyDescent="0.25">
      <c r="B158" s="28"/>
      <c r="C158" s="36"/>
      <c r="D158" s="7" t="s">
        <v>144</v>
      </c>
      <c r="E158" s="3" t="s">
        <v>502</v>
      </c>
      <c r="F158" s="28"/>
      <c r="G158" s="44"/>
      <c r="H158" s="51"/>
      <c r="I158" s="44"/>
    </row>
    <row r="159" spans="2:9" ht="15" customHeight="1" x14ac:dyDescent="0.25">
      <c r="B159" s="28"/>
      <c r="C159" s="36"/>
      <c r="D159" s="7" t="s">
        <v>145</v>
      </c>
      <c r="E159" s="3" t="s">
        <v>503</v>
      </c>
      <c r="F159" s="28"/>
      <c r="G159" s="44"/>
      <c r="H159" s="51"/>
      <c r="I159" s="44"/>
    </row>
    <row r="160" spans="2:9" ht="15" customHeight="1" x14ac:dyDescent="0.25">
      <c r="B160" s="28"/>
      <c r="C160" s="36"/>
      <c r="D160" s="7" t="s">
        <v>145</v>
      </c>
      <c r="E160" s="3" t="s">
        <v>504</v>
      </c>
      <c r="F160" s="28"/>
      <c r="G160" s="44"/>
      <c r="H160" s="51"/>
      <c r="I160" s="44"/>
    </row>
    <row r="161" spans="2:9" ht="15" customHeight="1" x14ac:dyDescent="0.25">
      <c r="B161" s="28"/>
      <c r="C161" s="36"/>
      <c r="D161" s="7" t="s">
        <v>146</v>
      </c>
      <c r="E161" s="3" t="s">
        <v>505</v>
      </c>
      <c r="F161" s="28"/>
      <c r="G161" s="44"/>
      <c r="H161" s="51"/>
      <c r="I161" s="44"/>
    </row>
    <row r="162" spans="2:9" ht="15" customHeight="1" x14ac:dyDescent="0.25">
      <c r="B162" s="28"/>
      <c r="C162" s="36"/>
      <c r="D162" s="7" t="s">
        <v>146</v>
      </c>
      <c r="E162" s="3" t="s">
        <v>506</v>
      </c>
      <c r="F162" s="28"/>
      <c r="G162" s="44"/>
      <c r="H162" s="51"/>
      <c r="I162" s="44"/>
    </row>
    <row r="163" spans="2:9" ht="15" customHeight="1" x14ac:dyDescent="0.25">
      <c r="B163" s="28"/>
      <c r="C163" s="36"/>
      <c r="D163" s="7" t="s">
        <v>147</v>
      </c>
      <c r="E163" s="3" t="s">
        <v>507</v>
      </c>
      <c r="F163" s="28"/>
      <c r="G163" s="44"/>
      <c r="H163" s="51"/>
      <c r="I163" s="44"/>
    </row>
    <row r="164" spans="2:9" ht="15" customHeight="1" x14ac:dyDescent="0.25">
      <c r="B164" s="28"/>
      <c r="C164" s="36"/>
      <c r="D164" s="7" t="s">
        <v>147</v>
      </c>
      <c r="E164" s="3" t="s">
        <v>508</v>
      </c>
      <c r="F164" s="28"/>
      <c r="G164" s="44"/>
      <c r="H164" s="52"/>
      <c r="I164" s="44"/>
    </row>
    <row r="165" spans="2:9" ht="24" x14ac:dyDescent="0.25">
      <c r="B165" s="5" t="s">
        <v>93</v>
      </c>
      <c r="C165" s="8" t="s">
        <v>511</v>
      </c>
      <c r="D165" s="28" t="s">
        <v>112</v>
      </c>
      <c r="E165" s="28"/>
      <c r="F165" s="45" t="s">
        <v>349</v>
      </c>
      <c r="G165" s="46"/>
      <c r="H165" s="12" t="s">
        <v>349</v>
      </c>
      <c r="I165" s="12" t="s">
        <v>349</v>
      </c>
    </row>
    <row r="166" spans="2:9" ht="71.25" customHeight="1" x14ac:dyDescent="0.25">
      <c r="B166" s="5" t="s">
        <v>94</v>
      </c>
      <c r="C166" s="8"/>
      <c r="D166" s="28" t="s">
        <v>509</v>
      </c>
      <c r="E166" s="28"/>
      <c r="F166" s="5">
        <v>300</v>
      </c>
      <c r="G166" s="14">
        <v>17.28</v>
      </c>
      <c r="H166" s="14">
        <f>F166*G166</f>
        <v>5184</v>
      </c>
      <c r="I166" s="14">
        <f>H166*1.05</f>
        <v>5443.2</v>
      </c>
    </row>
    <row r="167" spans="2:9" ht="67.5" customHeight="1" x14ac:dyDescent="0.25">
      <c r="B167" s="5" t="s">
        <v>95</v>
      </c>
      <c r="C167" s="8"/>
      <c r="D167" s="28" t="s">
        <v>510</v>
      </c>
      <c r="E167" s="28"/>
      <c r="F167" s="5">
        <v>25</v>
      </c>
      <c r="G167" s="14">
        <v>19.97</v>
      </c>
      <c r="H167" s="14">
        <f>F167*G167</f>
        <v>499.25</v>
      </c>
      <c r="I167" s="14">
        <f>H167*1.05</f>
        <v>524.21249999999998</v>
      </c>
    </row>
    <row r="168" spans="2:9" ht="24" x14ac:dyDescent="0.25">
      <c r="B168" s="5" t="s">
        <v>96</v>
      </c>
      <c r="C168" s="8" t="s">
        <v>512</v>
      </c>
      <c r="D168" s="28" t="s">
        <v>112</v>
      </c>
      <c r="E168" s="28"/>
      <c r="F168" s="45" t="s">
        <v>349</v>
      </c>
      <c r="G168" s="46"/>
      <c r="H168" s="12" t="s">
        <v>349</v>
      </c>
      <c r="I168" s="12" t="s">
        <v>349</v>
      </c>
    </row>
    <row r="169" spans="2:9" ht="69" customHeight="1" x14ac:dyDescent="0.25">
      <c r="B169" s="5" t="s">
        <v>97</v>
      </c>
      <c r="C169" s="8"/>
      <c r="D169" s="28" t="s">
        <v>513</v>
      </c>
      <c r="E169" s="28"/>
      <c r="F169" s="5">
        <v>20</v>
      </c>
      <c r="G169" s="14">
        <v>6.73</v>
      </c>
      <c r="H169" s="14">
        <f>F169*G169</f>
        <v>134.60000000000002</v>
      </c>
      <c r="I169" s="14">
        <f>H169*1.05</f>
        <v>141.33000000000004</v>
      </c>
    </row>
    <row r="170" spans="2:9" ht="47.25" customHeight="1" x14ac:dyDescent="0.25">
      <c r="B170" s="5" t="s">
        <v>269</v>
      </c>
      <c r="C170" s="8"/>
      <c r="D170" s="28" t="s">
        <v>514</v>
      </c>
      <c r="E170" s="28"/>
      <c r="F170" s="5">
        <v>10</v>
      </c>
      <c r="G170" s="14">
        <v>8.08</v>
      </c>
      <c r="H170" s="14">
        <f>F170*G170</f>
        <v>80.8</v>
      </c>
      <c r="I170" s="14">
        <f>H170*1.05</f>
        <v>84.84</v>
      </c>
    </row>
    <row r="171" spans="2:9" ht="36" x14ac:dyDescent="0.25">
      <c r="B171" s="5" t="s">
        <v>98</v>
      </c>
      <c r="C171" s="8" t="s">
        <v>515</v>
      </c>
      <c r="D171" s="5" t="s">
        <v>112</v>
      </c>
      <c r="E171" s="3" t="s">
        <v>224</v>
      </c>
      <c r="F171" s="45" t="s">
        <v>349</v>
      </c>
      <c r="G171" s="46"/>
      <c r="H171" s="12" t="s">
        <v>349</v>
      </c>
      <c r="I171" s="12" t="s">
        <v>349</v>
      </c>
    </row>
    <row r="172" spans="2:9" x14ac:dyDescent="0.25">
      <c r="B172" s="28" t="s">
        <v>99</v>
      </c>
      <c r="C172" s="36"/>
      <c r="D172" s="7" t="s">
        <v>122</v>
      </c>
      <c r="E172" s="3" t="s">
        <v>516</v>
      </c>
      <c r="F172" s="28">
        <v>25</v>
      </c>
      <c r="G172" s="44">
        <v>45.03</v>
      </c>
      <c r="H172" s="50">
        <f>F172*G172</f>
        <v>1125.75</v>
      </c>
      <c r="I172" s="44">
        <f>H172*1.05</f>
        <v>1182.0375000000001</v>
      </c>
    </row>
    <row r="173" spans="2:9" x14ac:dyDescent="0.25">
      <c r="B173" s="28"/>
      <c r="C173" s="36"/>
      <c r="D173" s="7" t="s">
        <v>123</v>
      </c>
      <c r="E173" s="3" t="s">
        <v>517</v>
      </c>
      <c r="F173" s="28"/>
      <c r="G173" s="44"/>
      <c r="H173" s="51"/>
      <c r="I173" s="44"/>
    </row>
    <row r="174" spans="2:9" x14ac:dyDescent="0.25">
      <c r="B174" s="28"/>
      <c r="C174" s="36"/>
      <c r="D174" s="7" t="s">
        <v>124</v>
      </c>
      <c r="E174" s="3" t="s">
        <v>518</v>
      </c>
      <c r="F174" s="28"/>
      <c r="G174" s="44"/>
      <c r="H174" s="51"/>
      <c r="I174" s="44"/>
    </row>
    <row r="175" spans="2:9" x14ac:dyDescent="0.25">
      <c r="B175" s="28"/>
      <c r="C175" s="36"/>
      <c r="D175" s="7" t="s">
        <v>125</v>
      </c>
      <c r="E175" s="3" t="s">
        <v>519</v>
      </c>
      <c r="F175" s="28"/>
      <c r="G175" s="44"/>
      <c r="H175" s="51"/>
      <c r="I175" s="44"/>
    </row>
    <row r="176" spans="2:9" x14ac:dyDescent="0.25">
      <c r="B176" s="28"/>
      <c r="C176" s="36"/>
      <c r="D176" s="7" t="s">
        <v>126</v>
      </c>
      <c r="E176" s="3" t="s">
        <v>520</v>
      </c>
      <c r="F176" s="28"/>
      <c r="G176" s="44"/>
      <c r="H176" s="51"/>
      <c r="I176" s="44"/>
    </row>
    <row r="177" spans="2:9" x14ac:dyDescent="0.25">
      <c r="B177" s="28"/>
      <c r="C177" s="36"/>
      <c r="D177" s="7" t="s">
        <v>127</v>
      </c>
      <c r="E177" s="3" t="s">
        <v>521</v>
      </c>
      <c r="F177" s="28"/>
      <c r="G177" s="44"/>
      <c r="H177" s="51"/>
      <c r="I177" s="44"/>
    </row>
    <row r="178" spans="2:9" x14ac:dyDescent="0.25">
      <c r="B178" s="28"/>
      <c r="C178" s="36"/>
      <c r="D178" s="7" t="s">
        <v>128</v>
      </c>
      <c r="E178" s="3" t="s">
        <v>522</v>
      </c>
      <c r="F178" s="28"/>
      <c r="G178" s="44"/>
      <c r="H178" s="51"/>
      <c r="I178" s="44"/>
    </row>
    <row r="179" spans="2:9" x14ac:dyDescent="0.25">
      <c r="B179" s="28"/>
      <c r="C179" s="36"/>
      <c r="D179" s="7" t="s">
        <v>128</v>
      </c>
      <c r="E179" s="3" t="s">
        <v>523</v>
      </c>
      <c r="F179" s="28"/>
      <c r="G179" s="44"/>
      <c r="H179" s="51"/>
      <c r="I179" s="44"/>
    </row>
    <row r="180" spans="2:9" x14ac:dyDescent="0.25">
      <c r="B180" s="28"/>
      <c r="C180" s="36"/>
      <c r="D180" s="7" t="s">
        <v>129</v>
      </c>
      <c r="E180" s="3" t="s">
        <v>524</v>
      </c>
      <c r="F180" s="28"/>
      <c r="G180" s="44"/>
      <c r="H180" s="51"/>
      <c r="I180" s="44"/>
    </row>
    <row r="181" spans="2:9" x14ac:dyDescent="0.25">
      <c r="B181" s="28"/>
      <c r="C181" s="36"/>
      <c r="D181" s="7" t="s">
        <v>129</v>
      </c>
      <c r="E181" s="3" t="s">
        <v>525</v>
      </c>
      <c r="F181" s="28"/>
      <c r="G181" s="44"/>
      <c r="H181" s="51"/>
      <c r="I181" s="44"/>
    </row>
    <row r="182" spans="2:9" x14ac:dyDescent="0.25">
      <c r="B182" s="28"/>
      <c r="C182" s="36"/>
      <c r="D182" s="7" t="s">
        <v>130</v>
      </c>
      <c r="E182" s="3" t="s">
        <v>526</v>
      </c>
      <c r="F182" s="28"/>
      <c r="G182" s="44"/>
      <c r="H182" s="51"/>
      <c r="I182" s="44"/>
    </row>
    <row r="183" spans="2:9" x14ac:dyDescent="0.25">
      <c r="B183" s="28"/>
      <c r="C183" s="36"/>
      <c r="D183" s="7" t="s">
        <v>130</v>
      </c>
      <c r="E183" s="3" t="s">
        <v>527</v>
      </c>
      <c r="F183" s="28"/>
      <c r="G183" s="44"/>
      <c r="H183" s="51"/>
      <c r="I183" s="44"/>
    </row>
    <row r="184" spans="2:9" x14ac:dyDescent="0.25">
      <c r="B184" s="28"/>
      <c r="C184" s="36"/>
      <c r="D184" s="7" t="s">
        <v>131</v>
      </c>
      <c r="E184" s="3" t="s">
        <v>528</v>
      </c>
      <c r="F184" s="28"/>
      <c r="G184" s="44"/>
      <c r="H184" s="51"/>
      <c r="I184" s="44"/>
    </row>
    <row r="185" spans="2:9" x14ac:dyDescent="0.25">
      <c r="B185" s="28"/>
      <c r="C185" s="36"/>
      <c r="D185" s="7" t="s">
        <v>131</v>
      </c>
      <c r="E185" s="3" t="s">
        <v>529</v>
      </c>
      <c r="F185" s="28"/>
      <c r="G185" s="44"/>
      <c r="H185" s="52"/>
      <c r="I185" s="44"/>
    </row>
    <row r="186" spans="2:9" x14ac:dyDescent="0.25">
      <c r="B186" s="28" t="s">
        <v>270</v>
      </c>
      <c r="C186" s="36"/>
      <c r="D186" s="7" t="s">
        <v>132</v>
      </c>
      <c r="E186" s="3" t="s">
        <v>530</v>
      </c>
      <c r="F186" s="28">
        <v>25</v>
      </c>
      <c r="G186" s="44">
        <v>48.79</v>
      </c>
      <c r="H186" s="50">
        <f>F186*G186</f>
        <v>1219.75</v>
      </c>
      <c r="I186" s="44">
        <f>H186*1.05</f>
        <v>1280.7375</v>
      </c>
    </row>
    <row r="187" spans="2:9" x14ac:dyDescent="0.25">
      <c r="B187" s="28"/>
      <c r="C187" s="36"/>
      <c r="D187" s="7" t="s">
        <v>132</v>
      </c>
      <c r="E187" s="3" t="s">
        <v>531</v>
      </c>
      <c r="F187" s="28"/>
      <c r="G187" s="44"/>
      <c r="H187" s="51"/>
      <c r="I187" s="44"/>
    </row>
    <row r="188" spans="2:9" x14ac:dyDescent="0.25">
      <c r="B188" s="28"/>
      <c r="C188" s="36"/>
      <c r="D188" s="7" t="s">
        <v>133</v>
      </c>
      <c r="E188" s="3" t="s">
        <v>532</v>
      </c>
      <c r="F188" s="28"/>
      <c r="G188" s="44"/>
      <c r="H188" s="51"/>
      <c r="I188" s="44"/>
    </row>
    <row r="189" spans="2:9" x14ac:dyDescent="0.25">
      <c r="B189" s="28"/>
      <c r="C189" s="36"/>
      <c r="D189" s="7" t="s">
        <v>133</v>
      </c>
      <c r="E189" s="3" t="s">
        <v>533</v>
      </c>
      <c r="F189" s="28"/>
      <c r="G189" s="44"/>
      <c r="H189" s="51"/>
      <c r="I189" s="44"/>
    </row>
    <row r="190" spans="2:9" x14ac:dyDescent="0.25">
      <c r="B190" s="28"/>
      <c r="C190" s="36"/>
      <c r="D190" s="7" t="s">
        <v>134</v>
      </c>
      <c r="E190" s="3" t="s">
        <v>534</v>
      </c>
      <c r="F190" s="28"/>
      <c r="G190" s="44"/>
      <c r="H190" s="51"/>
      <c r="I190" s="44"/>
    </row>
    <row r="191" spans="2:9" x14ac:dyDescent="0.25">
      <c r="B191" s="28"/>
      <c r="C191" s="36"/>
      <c r="D191" s="7" t="s">
        <v>134</v>
      </c>
      <c r="E191" s="3" t="s">
        <v>535</v>
      </c>
      <c r="F191" s="28"/>
      <c r="G191" s="44"/>
      <c r="H191" s="51"/>
      <c r="I191" s="44"/>
    </row>
    <row r="192" spans="2:9" x14ac:dyDescent="0.25">
      <c r="B192" s="28"/>
      <c r="C192" s="36"/>
      <c r="D192" s="7" t="s">
        <v>135</v>
      </c>
      <c r="E192" s="3" t="s">
        <v>536</v>
      </c>
      <c r="F192" s="28"/>
      <c r="G192" s="44"/>
      <c r="H192" s="51"/>
      <c r="I192" s="44"/>
    </row>
    <row r="193" spans="2:9" x14ac:dyDescent="0.25">
      <c r="B193" s="28"/>
      <c r="C193" s="36"/>
      <c r="D193" s="7" t="s">
        <v>135</v>
      </c>
      <c r="E193" s="3" t="s">
        <v>537</v>
      </c>
      <c r="F193" s="28"/>
      <c r="G193" s="44"/>
      <c r="H193" s="51"/>
      <c r="I193" s="44"/>
    </row>
    <row r="194" spans="2:9" x14ac:dyDescent="0.25">
      <c r="B194" s="28"/>
      <c r="C194" s="36"/>
      <c r="D194" s="7" t="s">
        <v>136</v>
      </c>
      <c r="E194" s="3" t="s">
        <v>538</v>
      </c>
      <c r="F194" s="28"/>
      <c r="G194" s="44"/>
      <c r="H194" s="51"/>
      <c r="I194" s="44"/>
    </row>
    <row r="195" spans="2:9" x14ac:dyDescent="0.25">
      <c r="B195" s="28"/>
      <c r="C195" s="36"/>
      <c r="D195" s="7" t="s">
        <v>136</v>
      </c>
      <c r="E195" s="3" t="s">
        <v>539</v>
      </c>
      <c r="F195" s="28"/>
      <c r="G195" s="44"/>
      <c r="H195" s="51"/>
      <c r="I195" s="44"/>
    </row>
    <row r="196" spans="2:9" x14ac:dyDescent="0.25">
      <c r="B196" s="28"/>
      <c r="C196" s="36"/>
      <c r="D196" s="7" t="s">
        <v>137</v>
      </c>
      <c r="E196" s="3" t="s">
        <v>540</v>
      </c>
      <c r="F196" s="28"/>
      <c r="G196" s="44"/>
      <c r="H196" s="51"/>
      <c r="I196" s="44"/>
    </row>
    <row r="197" spans="2:9" x14ac:dyDescent="0.25">
      <c r="B197" s="28"/>
      <c r="C197" s="36"/>
      <c r="D197" s="7" t="s">
        <v>137</v>
      </c>
      <c r="E197" s="3" t="s">
        <v>541</v>
      </c>
      <c r="F197" s="28"/>
      <c r="G197" s="44"/>
      <c r="H197" s="51"/>
      <c r="I197" s="44"/>
    </row>
    <row r="198" spans="2:9" x14ac:dyDescent="0.25">
      <c r="B198" s="28"/>
      <c r="C198" s="36"/>
      <c r="D198" s="7" t="s">
        <v>138</v>
      </c>
      <c r="E198" s="3" t="s">
        <v>542</v>
      </c>
      <c r="F198" s="28"/>
      <c r="G198" s="44"/>
      <c r="H198" s="51"/>
      <c r="I198" s="44"/>
    </row>
    <row r="199" spans="2:9" ht="15" customHeight="1" x14ac:dyDescent="0.25">
      <c r="B199" s="28"/>
      <c r="C199" s="36"/>
      <c r="D199" s="7" t="s">
        <v>138</v>
      </c>
      <c r="E199" s="3" t="s">
        <v>543</v>
      </c>
      <c r="F199" s="28"/>
      <c r="G199" s="44"/>
      <c r="H199" s="51"/>
      <c r="I199" s="44"/>
    </row>
    <row r="200" spans="2:9" ht="15" customHeight="1" x14ac:dyDescent="0.25">
      <c r="B200" s="28"/>
      <c r="C200" s="36"/>
      <c r="D200" s="7" t="s">
        <v>139</v>
      </c>
      <c r="E200" s="3" t="s">
        <v>544</v>
      </c>
      <c r="F200" s="28"/>
      <c r="G200" s="44"/>
      <c r="H200" s="51"/>
      <c r="I200" s="44"/>
    </row>
    <row r="201" spans="2:9" ht="15" customHeight="1" x14ac:dyDescent="0.25">
      <c r="B201" s="28"/>
      <c r="C201" s="36"/>
      <c r="D201" s="7" t="s">
        <v>139</v>
      </c>
      <c r="E201" s="3" t="s">
        <v>545</v>
      </c>
      <c r="F201" s="28"/>
      <c r="G201" s="44"/>
      <c r="H201" s="51"/>
      <c r="I201" s="44"/>
    </row>
    <row r="202" spans="2:9" ht="15" customHeight="1" x14ac:dyDescent="0.25">
      <c r="B202" s="28"/>
      <c r="C202" s="36"/>
      <c r="D202" s="7" t="s">
        <v>140</v>
      </c>
      <c r="E202" s="3" t="s">
        <v>546</v>
      </c>
      <c r="F202" s="28"/>
      <c r="G202" s="44"/>
      <c r="H202" s="51"/>
      <c r="I202" s="44"/>
    </row>
    <row r="203" spans="2:9" ht="15" customHeight="1" x14ac:dyDescent="0.25">
      <c r="B203" s="28"/>
      <c r="C203" s="36"/>
      <c r="D203" s="7" t="s">
        <v>140</v>
      </c>
      <c r="E203" s="3" t="s">
        <v>547</v>
      </c>
      <c r="F203" s="28"/>
      <c r="G203" s="44"/>
      <c r="H203" s="51"/>
      <c r="I203" s="44"/>
    </row>
    <row r="204" spans="2:9" ht="15" customHeight="1" x14ac:dyDescent="0.25">
      <c r="B204" s="28"/>
      <c r="C204" s="36"/>
      <c r="D204" s="7" t="s">
        <v>141</v>
      </c>
      <c r="E204" s="3" t="s">
        <v>548</v>
      </c>
      <c r="F204" s="28"/>
      <c r="G204" s="44"/>
      <c r="H204" s="51"/>
      <c r="I204" s="44"/>
    </row>
    <row r="205" spans="2:9" ht="15" customHeight="1" x14ac:dyDescent="0.25">
      <c r="B205" s="28"/>
      <c r="C205" s="36"/>
      <c r="D205" s="7" t="s">
        <v>141</v>
      </c>
      <c r="E205" s="3" t="s">
        <v>549</v>
      </c>
      <c r="F205" s="28"/>
      <c r="G205" s="44"/>
      <c r="H205" s="52"/>
      <c r="I205" s="44"/>
    </row>
    <row r="206" spans="2:9" ht="15" customHeight="1" x14ac:dyDescent="0.25">
      <c r="B206" s="28" t="s">
        <v>271</v>
      </c>
      <c r="C206" s="36"/>
      <c r="D206" s="7" t="s">
        <v>142</v>
      </c>
      <c r="E206" s="3" t="s">
        <v>550</v>
      </c>
      <c r="F206" s="28">
        <v>8</v>
      </c>
      <c r="G206" s="44">
        <v>58.55</v>
      </c>
      <c r="H206" s="50">
        <f>F206*G206</f>
        <v>468.4</v>
      </c>
      <c r="I206" s="44">
        <f>H206*1.05</f>
        <v>491.82</v>
      </c>
    </row>
    <row r="207" spans="2:9" ht="15" customHeight="1" x14ac:dyDescent="0.25">
      <c r="B207" s="28"/>
      <c r="C207" s="36"/>
      <c r="D207" s="7" t="s">
        <v>142</v>
      </c>
      <c r="E207" s="3" t="s">
        <v>551</v>
      </c>
      <c r="F207" s="28"/>
      <c r="G207" s="44"/>
      <c r="H207" s="51"/>
      <c r="I207" s="44"/>
    </row>
    <row r="208" spans="2:9" ht="15" customHeight="1" x14ac:dyDescent="0.25">
      <c r="B208" s="28"/>
      <c r="C208" s="36"/>
      <c r="D208" s="7" t="s">
        <v>143</v>
      </c>
      <c r="E208" s="3" t="s">
        <v>552</v>
      </c>
      <c r="F208" s="28"/>
      <c r="G208" s="44"/>
      <c r="H208" s="51"/>
      <c r="I208" s="44"/>
    </row>
    <row r="209" spans="2:9" ht="15" customHeight="1" x14ac:dyDescent="0.25">
      <c r="B209" s="28"/>
      <c r="C209" s="36"/>
      <c r="D209" s="7" t="s">
        <v>143</v>
      </c>
      <c r="E209" s="3" t="s">
        <v>553</v>
      </c>
      <c r="F209" s="28"/>
      <c r="G209" s="44"/>
      <c r="H209" s="51"/>
      <c r="I209" s="44"/>
    </row>
    <row r="210" spans="2:9" ht="15" customHeight="1" x14ac:dyDescent="0.25">
      <c r="B210" s="28"/>
      <c r="C210" s="36"/>
      <c r="D210" s="7" t="s">
        <v>144</v>
      </c>
      <c r="E210" s="3" t="s">
        <v>554</v>
      </c>
      <c r="F210" s="28"/>
      <c r="G210" s="44"/>
      <c r="H210" s="51"/>
      <c r="I210" s="44"/>
    </row>
    <row r="211" spans="2:9" ht="15" customHeight="1" x14ac:dyDescent="0.25">
      <c r="B211" s="28"/>
      <c r="C211" s="36"/>
      <c r="D211" s="7" t="s">
        <v>144</v>
      </c>
      <c r="E211" s="3" t="s">
        <v>555</v>
      </c>
      <c r="F211" s="28"/>
      <c r="G211" s="44"/>
      <c r="H211" s="51"/>
      <c r="I211" s="44"/>
    </row>
    <row r="212" spans="2:9" ht="15" customHeight="1" x14ac:dyDescent="0.25">
      <c r="B212" s="28"/>
      <c r="C212" s="36"/>
      <c r="D212" s="7" t="s">
        <v>145</v>
      </c>
      <c r="E212" s="3" t="s">
        <v>556</v>
      </c>
      <c r="F212" s="28"/>
      <c r="G212" s="44"/>
      <c r="H212" s="51"/>
      <c r="I212" s="44"/>
    </row>
    <row r="213" spans="2:9" ht="15" customHeight="1" x14ac:dyDescent="0.25">
      <c r="B213" s="28"/>
      <c r="C213" s="36"/>
      <c r="D213" s="7" t="s">
        <v>145</v>
      </c>
      <c r="E213" s="3" t="s">
        <v>557</v>
      </c>
      <c r="F213" s="28"/>
      <c r="G213" s="44"/>
      <c r="H213" s="51"/>
      <c r="I213" s="44"/>
    </row>
    <row r="214" spans="2:9" ht="15" customHeight="1" x14ac:dyDescent="0.25">
      <c r="B214" s="28"/>
      <c r="C214" s="36"/>
      <c r="D214" s="7" t="s">
        <v>146</v>
      </c>
      <c r="E214" s="3" t="s">
        <v>558</v>
      </c>
      <c r="F214" s="28"/>
      <c r="G214" s="44"/>
      <c r="H214" s="51"/>
      <c r="I214" s="44"/>
    </row>
    <row r="215" spans="2:9" ht="15" customHeight="1" x14ac:dyDescent="0.25">
      <c r="B215" s="28"/>
      <c r="C215" s="36"/>
      <c r="D215" s="7" t="s">
        <v>146</v>
      </c>
      <c r="E215" s="3" t="s">
        <v>559</v>
      </c>
      <c r="F215" s="28"/>
      <c r="G215" s="44"/>
      <c r="H215" s="51"/>
      <c r="I215" s="44"/>
    </row>
    <row r="216" spans="2:9" ht="15" customHeight="1" x14ac:dyDescent="0.25">
      <c r="B216" s="28"/>
      <c r="C216" s="36"/>
      <c r="D216" s="7" t="s">
        <v>147</v>
      </c>
      <c r="E216" s="3" t="s">
        <v>560</v>
      </c>
      <c r="F216" s="28"/>
      <c r="G216" s="44"/>
      <c r="H216" s="51"/>
      <c r="I216" s="44"/>
    </row>
    <row r="217" spans="2:9" ht="15" customHeight="1" x14ac:dyDescent="0.25">
      <c r="B217" s="28"/>
      <c r="C217" s="36"/>
      <c r="D217" s="7" t="s">
        <v>147</v>
      </c>
      <c r="E217" s="3" t="s">
        <v>561</v>
      </c>
      <c r="F217" s="28"/>
      <c r="G217" s="44"/>
      <c r="H217" s="52"/>
      <c r="I217" s="44"/>
    </row>
    <row r="218" spans="2:9" ht="24" x14ac:dyDescent="0.25">
      <c r="B218" s="5" t="s">
        <v>100</v>
      </c>
      <c r="C218" s="8" t="s">
        <v>564</v>
      </c>
      <c r="D218" s="28" t="s">
        <v>112</v>
      </c>
      <c r="E218" s="28"/>
      <c r="F218" s="45" t="s">
        <v>349</v>
      </c>
      <c r="G218" s="46"/>
      <c r="H218" s="12" t="s">
        <v>349</v>
      </c>
      <c r="I218" s="12" t="s">
        <v>349</v>
      </c>
    </row>
    <row r="219" spans="2:9" ht="87" customHeight="1" x14ac:dyDescent="0.25">
      <c r="B219" s="5" t="s">
        <v>101</v>
      </c>
      <c r="C219" s="8"/>
      <c r="D219" s="28" t="s">
        <v>562</v>
      </c>
      <c r="E219" s="28"/>
      <c r="F219" s="5">
        <v>450</v>
      </c>
      <c r="G219" s="14">
        <v>14.08</v>
      </c>
      <c r="H219" s="14">
        <f>F219*G219</f>
        <v>6336</v>
      </c>
      <c r="I219" s="14">
        <f>H219*1.05</f>
        <v>6652.8</v>
      </c>
    </row>
    <row r="220" spans="2:9" ht="70.5" customHeight="1" x14ac:dyDescent="0.25">
      <c r="B220" s="5" t="s">
        <v>272</v>
      </c>
      <c r="C220" s="8"/>
      <c r="D220" s="28" t="s">
        <v>563</v>
      </c>
      <c r="E220" s="28"/>
      <c r="F220" s="5">
        <v>80</v>
      </c>
      <c r="G220" s="14">
        <v>16.93</v>
      </c>
      <c r="H220" s="14">
        <f>F220*G220</f>
        <v>1354.4</v>
      </c>
      <c r="I220" s="14">
        <f>H220*1.05</f>
        <v>1422.1200000000001</v>
      </c>
    </row>
    <row r="221" spans="2:9" ht="24" x14ac:dyDescent="0.25">
      <c r="B221" s="5" t="s">
        <v>102</v>
      </c>
      <c r="C221" s="8" t="s">
        <v>565</v>
      </c>
      <c r="D221" s="28" t="s">
        <v>112</v>
      </c>
      <c r="E221" s="28"/>
      <c r="F221" s="45" t="s">
        <v>349</v>
      </c>
      <c r="G221" s="46"/>
      <c r="H221" s="12" t="s">
        <v>349</v>
      </c>
      <c r="I221" s="12" t="s">
        <v>349</v>
      </c>
    </row>
    <row r="222" spans="2:9" ht="79.5" customHeight="1" x14ac:dyDescent="0.25">
      <c r="B222" s="5" t="s">
        <v>103</v>
      </c>
      <c r="C222" s="8"/>
      <c r="D222" s="28" t="s">
        <v>566</v>
      </c>
      <c r="E222" s="28"/>
      <c r="F222" s="5">
        <v>5</v>
      </c>
      <c r="G222" s="14">
        <v>16.920000000000002</v>
      </c>
      <c r="H222" s="14">
        <f>F222*G222</f>
        <v>84.600000000000009</v>
      </c>
      <c r="I222" s="14">
        <f>H222*1.05</f>
        <v>88.830000000000013</v>
      </c>
    </row>
    <row r="223" spans="2:9" ht="45.75" customHeight="1" x14ac:dyDescent="0.25">
      <c r="B223" s="5" t="s">
        <v>273</v>
      </c>
      <c r="C223" s="8"/>
      <c r="D223" s="28" t="s">
        <v>567</v>
      </c>
      <c r="E223" s="28"/>
      <c r="F223" s="5">
        <v>5</v>
      </c>
      <c r="G223" s="14">
        <v>20.32</v>
      </c>
      <c r="H223" s="14">
        <f>F223*G223</f>
        <v>101.6</v>
      </c>
      <c r="I223" s="14">
        <f>H223*1.05</f>
        <v>106.67999999999999</v>
      </c>
    </row>
    <row r="224" spans="2:9" ht="24" x14ac:dyDescent="0.25">
      <c r="B224" s="5" t="s">
        <v>104</v>
      </c>
      <c r="C224" s="8" t="s">
        <v>568</v>
      </c>
      <c r="D224" s="28" t="s">
        <v>112</v>
      </c>
      <c r="E224" s="28"/>
      <c r="F224" s="45" t="s">
        <v>349</v>
      </c>
      <c r="G224" s="46"/>
      <c r="H224" s="12" t="s">
        <v>349</v>
      </c>
      <c r="I224" s="12" t="s">
        <v>349</v>
      </c>
    </row>
    <row r="225" spans="2:9" ht="62.25" customHeight="1" x14ac:dyDescent="0.25">
      <c r="B225" s="5" t="s">
        <v>105</v>
      </c>
      <c r="C225" s="8"/>
      <c r="D225" s="28" t="s">
        <v>569</v>
      </c>
      <c r="E225" s="28"/>
      <c r="F225" s="5">
        <v>120</v>
      </c>
      <c r="G225" s="14">
        <v>2.94</v>
      </c>
      <c r="H225" s="14">
        <f>F225*G225</f>
        <v>352.8</v>
      </c>
      <c r="I225" s="14">
        <f>H225*1.05</f>
        <v>370.44000000000005</v>
      </c>
    </row>
    <row r="226" spans="2:9" ht="59.25" customHeight="1" x14ac:dyDescent="0.25">
      <c r="B226" s="5" t="s">
        <v>274</v>
      </c>
      <c r="C226" s="8"/>
      <c r="D226" s="28" t="s">
        <v>570</v>
      </c>
      <c r="E226" s="28"/>
      <c r="F226" s="5">
        <v>30</v>
      </c>
      <c r="G226" s="14">
        <v>3.44</v>
      </c>
      <c r="H226" s="14">
        <f>F226*G226</f>
        <v>103.2</v>
      </c>
      <c r="I226" s="14">
        <f>H226*1.05</f>
        <v>108.36000000000001</v>
      </c>
    </row>
    <row r="227" spans="2:9" ht="24" x14ac:dyDescent="0.25">
      <c r="B227" s="5" t="s">
        <v>275</v>
      </c>
      <c r="C227" s="8" t="s">
        <v>573</v>
      </c>
      <c r="D227" s="28" t="s">
        <v>112</v>
      </c>
      <c r="E227" s="28"/>
      <c r="F227" s="45" t="s">
        <v>349</v>
      </c>
      <c r="G227" s="46"/>
      <c r="H227" s="12" t="s">
        <v>349</v>
      </c>
      <c r="I227" s="12" t="s">
        <v>349</v>
      </c>
    </row>
    <row r="228" spans="2:9" ht="63.75" customHeight="1" x14ac:dyDescent="0.25">
      <c r="B228" s="5" t="s">
        <v>276</v>
      </c>
      <c r="C228" s="8"/>
      <c r="D228" s="28" t="s">
        <v>571</v>
      </c>
      <c r="E228" s="28"/>
      <c r="F228" s="5">
        <v>5</v>
      </c>
      <c r="G228" s="14">
        <v>3.68</v>
      </c>
      <c r="H228" s="14">
        <f>F228*G228</f>
        <v>18.400000000000002</v>
      </c>
      <c r="I228" s="14">
        <f>H228*1.05</f>
        <v>19.320000000000004</v>
      </c>
    </row>
    <row r="229" spans="2:9" ht="78.75" customHeight="1" x14ac:dyDescent="0.25">
      <c r="B229" s="5" t="s">
        <v>277</v>
      </c>
      <c r="C229" s="8"/>
      <c r="D229" s="28" t="s">
        <v>572</v>
      </c>
      <c r="E229" s="28"/>
      <c r="F229" s="5">
        <v>5</v>
      </c>
      <c r="G229" s="14">
        <v>4.3</v>
      </c>
      <c r="H229" s="14">
        <f>F229*G229</f>
        <v>21.5</v>
      </c>
      <c r="I229" s="14">
        <f>H229*1.05</f>
        <v>22.574999999999999</v>
      </c>
    </row>
    <row r="230" spans="2:9" ht="24" x14ac:dyDescent="0.25">
      <c r="B230" s="5" t="s">
        <v>278</v>
      </c>
      <c r="C230" s="8" t="s">
        <v>574</v>
      </c>
      <c r="D230" s="28" t="s">
        <v>112</v>
      </c>
      <c r="E230" s="28"/>
      <c r="F230" s="45" t="s">
        <v>349</v>
      </c>
      <c r="G230" s="46"/>
      <c r="H230" s="12" t="s">
        <v>349</v>
      </c>
      <c r="I230" s="12" t="s">
        <v>349</v>
      </c>
    </row>
    <row r="231" spans="2:9" ht="63" customHeight="1" x14ac:dyDescent="0.25">
      <c r="B231" s="5" t="s">
        <v>279</v>
      </c>
      <c r="C231" s="8"/>
      <c r="D231" s="28" t="s">
        <v>575</v>
      </c>
      <c r="E231" s="28"/>
      <c r="F231" s="5">
        <v>10</v>
      </c>
      <c r="G231" s="14">
        <v>3.23</v>
      </c>
      <c r="H231" s="14">
        <f>F231*G231</f>
        <v>32.299999999999997</v>
      </c>
      <c r="I231" s="14">
        <f>H231*1.05</f>
        <v>33.914999999999999</v>
      </c>
    </row>
    <row r="232" spans="2:9" ht="79.5" customHeight="1" x14ac:dyDescent="0.25">
      <c r="B232" s="5" t="s">
        <v>280</v>
      </c>
      <c r="C232" s="8"/>
      <c r="D232" s="28" t="s">
        <v>576</v>
      </c>
      <c r="E232" s="28"/>
      <c r="F232" s="5">
        <v>10</v>
      </c>
      <c r="G232" s="14">
        <v>3.75</v>
      </c>
      <c r="H232" s="14">
        <f>F232*G232</f>
        <v>37.5</v>
      </c>
      <c r="I232" s="14">
        <f>H232*1.05</f>
        <v>39.375</v>
      </c>
    </row>
    <row r="233" spans="2:9" ht="48" x14ac:dyDescent="0.25">
      <c r="B233" s="5" t="s">
        <v>106</v>
      </c>
      <c r="C233" s="8" t="s">
        <v>587</v>
      </c>
      <c r="D233" s="5" t="s">
        <v>112</v>
      </c>
      <c r="E233" s="3" t="s">
        <v>223</v>
      </c>
      <c r="F233" s="45" t="s">
        <v>349</v>
      </c>
      <c r="G233" s="46"/>
      <c r="H233" s="12" t="s">
        <v>349</v>
      </c>
      <c r="I233" s="12" t="s">
        <v>349</v>
      </c>
    </row>
    <row r="234" spans="2:9" x14ac:dyDescent="0.25">
      <c r="B234" s="28" t="s">
        <v>107</v>
      </c>
      <c r="C234" s="36"/>
      <c r="D234" s="7" t="s">
        <v>137</v>
      </c>
      <c r="E234" s="3" t="s">
        <v>577</v>
      </c>
      <c r="F234" s="28">
        <v>25</v>
      </c>
      <c r="G234" s="44">
        <v>24.93</v>
      </c>
      <c r="H234" s="50">
        <f>F234*G234</f>
        <v>623.25</v>
      </c>
      <c r="I234" s="44">
        <f>H234*1.05</f>
        <v>654.41250000000002</v>
      </c>
    </row>
    <row r="235" spans="2:9" x14ac:dyDescent="0.25">
      <c r="B235" s="28"/>
      <c r="C235" s="36"/>
      <c r="D235" s="7" t="s">
        <v>142</v>
      </c>
      <c r="E235" s="3" t="s">
        <v>578</v>
      </c>
      <c r="F235" s="28"/>
      <c r="G235" s="44"/>
      <c r="H235" s="51"/>
      <c r="I235" s="44"/>
    </row>
    <row r="236" spans="2:9" x14ac:dyDescent="0.25">
      <c r="B236" s="28"/>
      <c r="C236" s="36"/>
      <c r="D236" s="7" t="s">
        <v>148</v>
      </c>
      <c r="E236" s="3" t="s">
        <v>579</v>
      </c>
      <c r="F236" s="28"/>
      <c r="G236" s="44"/>
      <c r="H236" s="51"/>
      <c r="I236" s="44"/>
    </row>
    <row r="237" spans="2:9" x14ac:dyDescent="0.25">
      <c r="B237" s="28"/>
      <c r="C237" s="36"/>
      <c r="D237" s="7" t="s">
        <v>147</v>
      </c>
      <c r="E237" s="3" t="s">
        <v>580</v>
      </c>
      <c r="F237" s="28"/>
      <c r="G237" s="44"/>
      <c r="H237" s="51"/>
      <c r="I237" s="44"/>
    </row>
    <row r="238" spans="2:9" x14ac:dyDescent="0.25">
      <c r="B238" s="28"/>
      <c r="C238" s="36"/>
      <c r="D238" s="7" t="s">
        <v>149</v>
      </c>
      <c r="E238" s="3" t="s">
        <v>581</v>
      </c>
      <c r="F238" s="28"/>
      <c r="G238" s="44"/>
      <c r="H238" s="51"/>
      <c r="I238" s="44"/>
    </row>
    <row r="239" spans="2:9" x14ac:dyDescent="0.25">
      <c r="B239" s="28"/>
      <c r="C239" s="36"/>
      <c r="D239" s="7" t="s">
        <v>150</v>
      </c>
      <c r="E239" s="3" t="s">
        <v>582</v>
      </c>
      <c r="F239" s="28"/>
      <c r="G239" s="44"/>
      <c r="H239" s="51"/>
      <c r="I239" s="44"/>
    </row>
    <row r="240" spans="2:9" x14ac:dyDescent="0.25">
      <c r="B240" s="28"/>
      <c r="C240" s="36"/>
      <c r="D240" s="7" t="s">
        <v>151</v>
      </c>
      <c r="E240" s="3" t="s">
        <v>583</v>
      </c>
      <c r="F240" s="28"/>
      <c r="G240" s="44"/>
      <c r="H240" s="51"/>
      <c r="I240" s="44"/>
    </row>
    <row r="241" spans="2:9" x14ac:dyDescent="0.25">
      <c r="B241" s="28"/>
      <c r="C241" s="36"/>
      <c r="D241" s="7" t="s">
        <v>152</v>
      </c>
      <c r="E241" s="3" t="s">
        <v>584</v>
      </c>
      <c r="F241" s="28"/>
      <c r="G241" s="44"/>
      <c r="H241" s="51"/>
      <c r="I241" s="44"/>
    </row>
    <row r="242" spans="2:9" x14ac:dyDescent="0.25">
      <c r="B242" s="28"/>
      <c r="C242" s="36"/>
      <c r="D242" s="7" t="s">
        <v>153</v>
      </c>
      <c r="E242" s="3" t="s">
        <v>585</v>
      </c>
      <c r="F242" s="28"/>
      <c r="G242" s="44"/>
      <c r="H242" s="51"/>
      <c r="I242" s="44"/>
    </row>
    <row r="243" spans="2:9" x14ac:dyDescent="0.25">
      <c r="B243" s="28"/>
      <c r="C243" s="36"/>
      <c r="D243" s="7" t="s">
        <v>154</v>
      </c>
      <c r="E243" s="3" t="s">
        <v>586</v>
      </c>
      <c r="F243" s="28"/>
      <c r="G243" s="44"/>
      <c r="H243" s="52"/>
      <c r="I243" s="44"/>
    </row>
    <row r="244" spans="2:9" ht="48" x14ac:dyDescent="0.25">
      <c r="B244" s="5" t="s">
        <v>108</v>
      </c>
      <c r="C244" s="9" t="s">
        <v>588</v>
      </c>
      <c r="D244" s="7" t="s">
        <v>112</v>
      </c>
      <c r="E244" s="3" t="s">
        <v>223</v>
      </c>
      <c r="F244" s="45" t="s">
        <v>349</v>
      </c>
      <c r="G244" s="46"/>
      <c r="H244" s="12" t="s">
        <v>349</v>
      </c>
      <c r="I244" s="12" t="s">
        <v>349</v>
      </c>
    </row>
    <row r="245" spans="2:9" x14ac:dyDescent="0.25">
      <c r="B245" s="28" t="s">
        <v>109</v>
      </c>
      <c r="C245" s="36"/>
      <c r="D245" s="7" t="s">
        <v>132</v>
      </c>
      <c r="E245" s="3" t="s">
        <v>589</v>
      </c>
      <c r="F245" s="28">
        <v>22</v>
      </c>
      <c r="G245" s="44">
        <v>26.84</v>
      </c>
      <c r="H245" s="50">
        <f>F245*G245</f>
        <v>590.48</v>
      </c>
      <c r="I245" s="44">
        <f>H245*1.05</f>
        <v>620.00400000000002</v>
      </c>
    </row>
    <row r="246" spans="2:9" x14ac:dyDescent="0.25">
      <c r="B246" s="28"/>
      <c r="C246" s="36"/>
      <c r="D246" s="7" t="s">
        <v>137</v>
      </c>
      <c r="E246" s="3" t="s">
        <v>590</v>
      </c>
      <c r="F246" s="28"/>
      <c r="G246" s="44"/>
      <c r="H246" s="51"/>
      <c r="I246" s="44"/>
    </row>
    <row r="247" spans="2:9" x14ac:dyDescent="0.25">
      <c r="B247" s="28"/>
      <c r="C247" s="36"/>
      <c r="D247" s="7" t="s">
        <v>142</v>
      </c>
      <c r="E247" s="3" t="s">
        <v>591</v>
      </c>
      <c r="F247" s="28"/>
      <c r="G247" s="44"/>
      <c r="H247" s="51"/>
      <c r="I247" s="44"/>
    </row>
    <row r="248" spans="2:9" x14ac:dyDescent="0.25">
      <c r="B248" s="28"/>
      <c r="C248" s="36"/>
      <c r="D248" s="7" t="s">
        <v>148</v>
      </c>
      <c r="E248" s="3" t="s">
        <v>592</v>
      </c>
      <c r="F248" s="28"/>
      <c r="G248" s="44"/>
      <c r="H248" s="51"/>
      <c r="I248" s="44"/>
    </row>
    <row r="249" spans="2:9" x14ac:dyDescent="0.25">
      <c r="B249" s="28"/>
      <c r="C249" s="36"/>
      <c r="D249" s="7" t="s">
        <v>147</v>
      </c>
      <c r="E249" s="3" t="s">
        <v>593</v>
      </c>
      <c r="F249" s="28"/>
      <c r="G249" s="44"/>
      <c r="H249" s="51"/>
      <c r="I249" s="44"/>
    </row>
    <row r="250" spans="2:9" x14ac:dyDescent="0.25">
      <c r="B250" s="28"/>
      <c r="C250" s="36"/>
      <c r="D250" s="7" t="s">
        <v>149</v>
      </c>
      <c r="E250" s="3" t="s">
        <v>594</v>
      </c>
      <c r="F250" s="28"/>
      <c r="G250" s="44"/>
      <c r="H250" s="51"/>
      <c r="I250" s="44"/>
    </row>
    <row r="251" spans="2:9" x14ac:dyDescent="0.25">
      <c r="B251" s="28"/>
      <c r="C251" s="36"/>
      <c r="D251" s="7" t="s">
        <v>150</v>
      </c>
      <c r="E251" s="3" t="s">
        <v>595</v>
      </c>
      <c r="F251" s="28"/>
      <c r="G251" s="44"/>
      <c r="H251" s="51"/>
      <c r="I251" s="44"/>
    </row>
    <row r="252" spans="2:9" x14ac:dyDescent="0.25">
      <c r="B252" s="28"/>
      <c r="C252" s="36"/>
      <c r="D252" s="7" t="s">
        <v>151</v>
      </c>
      <c r="E252" s="3" t="s">
        <v>596</v>
      </c>
      <c r="F252" s="28"/>
      <c r="G252" s="44"/>
      <c r="H252" s="51"/>
      <c r="I252" s="44"/>
    </row>
    <row r="253" spans="2:9" x14ac:dyDescent="0.25">
      <c r="B253" s="28"/>
      <c r="C253" s="36"/>
      <c r="D253" s="7" t="s">
        <v>152</v>
      </c>
      <c r="E253" s="3" t="s">
        <v>597</v>
      </c>
      <c r="F253" s="28"/>
      <c r="G253" s="44"/>
      <c r="H253" s="51"/>
      <c r="I253" s="44"/>
    </row>
    <row r="254" spans="2:9" ht="14.25" customHeight="1" x14ac:dyDescent="0.25">
      <c r="B254" s="28"/>
      <c r="C254" s="36"/>
      <c r="D254" s="7" t="s">
        <v>153</v>
      </c>
      <c r="E254" s="3" t="s">
        <v>598</v>
      </c>
      <c r="F254" s="28"/>
      <c r="G254" s="44"/>
      <c r="H254" s="51"/>
      <c r="I254" s="44"/>
    </row>
    <row r="255" spans="2:9" x14ac:dyDescent="0.25">
      <c r="B255" s="28"/>
      <c r="C255" s="36"/>
      <c r="D255" s="7" t="s">
        <v>154</v>
      </c>
      <c r="E255" s="3" t="s">
        <v>599</v>
      </c>
      <c r="F255" s="28"/>
      <c r="G255" s="44"/>
      <c r="H255" s="51"/>
      <c r="I255" s="44"/>
    </row>
    <row r="256" spans="2:9" x14ac:dyDescent="0.25">
      <c r="B256" s="28"/>
      <c r="C256" s="36"/>
      <c r="D256" s="7" t="s">
        <v>155</v>
      </c>
      <c r="E256" s="3" t="s">
        <v>600</v>
      </c>
      <c r="F256" s="28"/>
      <c r="G256" s="44"/>
      <c r="H256" s="52"/>
      <c r="I256" s="44"/>
    </row>
    <row r="257" spans="2:9" ht="22.5" customHeight="1" x14ac:dyDescent="0.25">
      <c r="B257" s="5" t="s">
        <v>110</v>
      </c>
      <c r="C257" s="29" t="s">
        <v>601</v>
      </c>
      <c r="D257" s="29"/>
      <c r="E257" s="5" t="s">
        <v>603</v>
      </c>
      <c r="F257" s="5">
        <v>1</v>
      </c>
      <c r="G257" s="14">
        <v>7.27</v>
      </c>
      <c r="H257" s="14">
        <f>F257*G257</f>
        <v>7.27</v>
      </c>
      <c r="I257" s="14">
        <f>H257*1.05</f>
        <v>7.6334999999999997</v>
      </c>
    </row>
    <row r="258" spans="2:9" x14ac:dyDescent="0.25">
      <c r="B258" s="5" t="s">
        <v>111</v>
      </c>
      <c r="C258" s="29" t="s">
        <v>602</v>
      </c>
      <c r="D258" s="29"/>
      <c r="E258" s="5" t="s">
        <v>604</v>
      </c>
      <c r="F258" s="5">
        <v>10</v>
      </c>
      <c r="G258" s="14">
        <v>3.23</v>
      </c>
      <c r="H258" s="14">
        <f>F258*G258</f>
        <v>32.299999999999997</v>
      </c>
      <c r="I258" s="14">
        <f>H258*1.05</f>
        <v>33.914999999999999</v>
      </c>
    </row>
    <row r="259" spans="2:9" ht="15" customHeight="1" x14ac:dyDescent="0.25">
      <c r="B259" s="5" t="s">
        <v>113</v>
      </c>
      <c r="C259" s="42" t="s">
        <v>156</v>
      </c>
      <c r="D259" s="43"/>
      <c r="E259" s="43"/>
      <c r="F259" s="43"/>
      <c r="G259" s="43"/>
      <c r="H259" s="11" t="s">
        <v>349</v>
      </c>
      <c r="I259" s="11" t="s">
        <v>349</v>
      </c>
    </row>
    <row r="260" spans="2:9" x14ac:dyDescent="0.25">
      <c r="B260" s="5" t="s">
        <v>114</v>
      </c>
      <c r="C260" s="29" t="s">
        <v>157</v>
      </c>
      <c r="D260" s="29"/>
      <c r="E260" s="5" t="s">
        <v>605</v>
      </c>
      <c r="F260" s="5">
        <v>1</v>
      </c>
      <c r="G260" s="14">
        <v>18.63</v>
      </c>
      <c r="H260" s="14">
        <f t="shared" ref="H260:H276" si="0">F260*G260</f>
        <v>18.63</v>
      </c>
      <c r="I260" s="14">
        <f>H260*1.21</f>
        <v>22.542299999999997</v>
      </c>
    </row>
    <row r="261" spans="2:9" x14ac:dyDescent="0.25">
      <c r="B261" s="5" t="s">
        <v>115</v>
      </c>
      <c r="C261" s="29" t="s">
        <v>158</v>
      </c>
      <c r="D261" s="29"/>
      <c r="E261" s="5" t="s">
        <v>606</v>
      </c>
      <c r="F261" s="5">
        <v>1</v>
      </c>
      <c r="G261" s="14">
        <v>79.58</v>
      </c>
      <c r="H261" s="14">
        <f t="shared" si="0"/>
        <v>79.58</v>
      </c>
      <c r="I261" s="14">
        <f t="shared" ref="I261:I274" si="1">H261*1.21</f>
        <v>96.291799999999995</v>
      </c>
    </row>
    <row r="262" spans="2:9" x14ac:dyDescent="0.25">
      <c r="B262" s="5" t="s">
        <v>281</v>
      </c>
      <c r="C262" s="29" t="s">
        <v>159</v>
      </c>
      <c r="D262" s="29"/>
      <c r="E262" s="5" t="s">
        <v>607</v>
      </c>
      <c r="F262" s="5">
        <v>1</v>
      </c>
      <c r="G262" s="14">
        <v>23.45</v>
      </c>
      <c r="H262" s="14">
        <f t="shared" si="0"/>
        <v>23.45</v>
      </c>
      <c r="I262" s="14">
        <f t="shared" si="1"/>
        <v>28.374499999999998</v>
      </c>
    </row>
    <row r="263" spans="2:9" x14ac:dyDescent="0.25">
      <c r="B263" s="5" t="s">
        <v>282</v>
      </c>
      <c r="C263" s="29" t="s">
        <v>160</v>
      </c>
      <c r="D263" s="29"/>
      <c r="E263" s="5" t="s">
        <v>608</v>
      </c>
      <c r="F263" s="5">
        <v>1</v>
      </c>
      <c r="G263" s="14">
        <v>22.35</v>
      </c>
      <c r="H263" s="14">
        <f t="shared" si="0"/>
        <v>22.35</v>
      </c>
      <c r="I263" s="14">
        <f t="shared" si="1"/>
        <v>27.043500000000002</v>
      </c>
    </row>
    <row r="264" spans="2:9" x14ac:dyDescent="0.25">
      <c r="B264" s="5" t="s">
        <v>283</v>
      </c>
      <c r="C264" s="29" t="s">
        <v>161</v>
      </c>
      <c r="D264" s="29"/>
      <c r="E264" s="5" t="s">
        <v>609</v>
      </c>
      <c r="F264" s="5">
        <v>1</v>
      </c>
      <c r="G264" s="14">
        <v>23.75</v>
      </c>
      <c r="H264" s="14">
        <f t="shared" si="0"/>
        <v>23.75</v>
      </c>
      <c r="I264" s="14">
        <f t="shared" si="1"/>
        <v>28.737500000000001</v>
      </c>
    </row>
    <row r="265" spans="2:9" x14ac:dyDescent="0.25">
      <c r="B265" s="5" t="s">
        <v>284</v>
      </c>
      <c r="C265" s="29" t="s">
        <v>162</v>
      </c>
      <c r="D265" s="29"/>
      <c r="E265" s="5" t="s">
        <v>610</v>
      </c>
      <c r="F265" s="5">
        <v>1</v>
      </c>
      <c r="G265" s="14">
        <v>38.880000000000003</v>
      </c>
      <c r="H265" s="14">
        <f t="shared" si="0"/>
        <v>38.880000000000003</v>
      </c>
      <c r="I265" s="14">
        <f t="shared" si="1"/>
        <v>47.044800000000002</v>
      </c>
    </row>
    <row r="266" spans="2:9" x14ac:dyDescent="0.25">
      <c r="B266" s="5" t="s">
        <v>285</v>
      </c>
      <c r="C266" s="29" t="s">
        <v>163</v>
      </c>
      <c r="D266" s="29"/>
      <c r="E266" s="5" t="s">
        <v>611</v>
      </c>
      <c r="F266" s="5">
        <v>1</v>
      </c>
      <c r="G266" s="14">
        <v>37.25</v>
      </c>
      <c r="H266" s="14">
        <f t="shared" si="0"/>
        <v>37.25</v>
      </c>
      <c r="I266" s="14">
        <f t="shared" si="1"/>
        <v>45.072499999999998</v>
      </c>
    </row>
    <row r="267" spans="2:9" x14ac:dyDescent="0.25">
      <c r="B267" s="5" t="s">
        <v>286</v>
      </c>
      <c r="C267" s="29" t="s">
        <v>164</v>
      </c>
      <c r="D267" s="29"/>
      <c r="E267" s="5" t="s">
        <v>612</v>
      </c>
      <c r="F267" s="5">
        <v>1</v>
      </c>
      <c r="G267" s="14">
        <v>18.63</v>
      </c>
      <c r="H267" s="14">
        <f t="shared" si="0"/>
        <v>18.63</v>
      </c>
      <c r="I267" s="14">
        <f t="shared" si="1"/>
        <v>22.542299999999997</v>
      </c>
    </row>
    <row r="268" spans="2:9" x14ac:dyDescent="0.25">
      <c r="B268" s="5" t="s">
        <v>287</v>
      </c>
      <c r="C268" s="29" t="s">
        <v>165</v>
      </c>
      <c r="D268" s="29"/>
      <c r="E268" s="5" t="s">
        <v>613</v>
      </c>
      <c r="F268" s="5">
        <v>1</v>
      </c>
      <c r="G268" s="14">
        <v>23.45</v>
      </c>
      <c r="H268" s="14">
        <f t="shared" si="0"/>
        <v>23.45</v>
      </c>
      <c r="I268" s="14">
        <f t="shared" si="1"/>
        <v>28.374499999999998</v>
      </c>
    </row>
    <row r="269" spans="2:9" x14ac:dyDescent="0.25">
      <c r="B269" s="5" t="s">
        <v>288</v>
      </c>
      <c r="C269" s="29" t="s">
        <v>166</v>
      </c>
      <c r="D269" s="29"/>
      <c r="E269" s="5" t="s">
        <v>614</v>
      </c>
      <c r="F269" s="5">
        <v>1</v>
      </c>
      <c r="G269" s="14">
        <v>37.25</v>
      </c>
      <c r="H269" s="14">
        <f t="shared" si="0"/>
        <v>37.25</v>
      </c>
      <c r="I269" s="14">
        <f t="shared" si="1"/>
        <v>45.072499999999998</v>
      </c>
    </row>
    <row r="270" spans="2:9" x14ac:dyDescent="0.25">
      <c r="B270" s="5" t="s">
        <v>289</v>
      </c>
      <c r="C270" s="29" t="s">
        <v>167</v>
      </c>
      <c r="D270" s="29"/>
      <c r="E270" s="5" t="s">
        <v>615</v>
      </c>
      <c r="F270" s="5">
        <v>1</v>
      </c>
      <c r="G270" s="14">
        <v>38.880000000000003</v>
      </c>
      <c r="H270" s="14">
        <f t="shared" si="0"/>
        <v>38.880000000000003</v>
      </c>
      <c r="I270" s="14">
        <f t="shared" si="1"/>
        <v>47.044800000000002</v>
      </c>
    </row>
    <row r="271" spans="2:9" x14ac:dyDescent="0.25">
      <c r="B271" s="5" t="s">
        <v>290</v>
      </c>
      <c r="C271" s="29" t="s">
        <v>168</v>
      </c>
      <c r="D271" s="29"/>
      <c r="E271" s="5" t="s">
        <v>616</v>
      </c>
      <c r="F271" s="5">
        <v>2</v>
      </c>
      <c r="G271" s="14">
        <v>22.35</v>
      </c>
      <c r="H271" s="14">
        <f t="shared" si="0"/>
        <v>44.7</v>
      </c>
      <c r="I271" s="14">
        <f t="shared" si="1"/>
        <v>54.087000000000003</v>
      </c>
    </row>
    <row r="272" spans="2:9" x14ac:dyDescent="0.25">
      <c r="B272" s="5" t="s">
        <v>291</v>
      </c>
      <c r="C272" s="29" t="s">
        <v>169</v>
      </c>
      <c r="D272" s="29"/>
      <c r="E272" s="5" t="s">
        <v>617</v>
      </c>
      <c r="F272" s="5">
        <v>1</v>
      </c>
      <c r="G272" s="14">
        <v>22.35</v>
      </c>
      <c r="H272" s="14">
        <f t="shared" si="0"/>
        <v>22.35</v>
      </c>
      <c r="I272" s="14">
        <f t="shared" si="1"/>
        <v>27.043500000000002</v>
      </c>
    </row>
    <row r="273" spans="2:9" x14ac:dyDescent="0.25">
      <c r="B273" s="5" t="s">
        <v>292</v>
      </c>
      <c r="C273" s="29" t="s">
        <v>170</v>
      </c>
      <c r="D273" s="29"/>
      <c r="E273" s="5" t="s">
        <v>618</v>
      </c>
      <c r="F273" s="5">
        <v>1</v>
      </c>
      <c r="G273" s="14">
        <v>23.75</v>
      </c>
      <c r="H273" s="14">
        <f t="shared" si="0"/>
        <v>23.75</v>
      </c>
      <c r="I273" s="14">
        <f t="shared" si="1"/>
        <v>28.737500000000001</v>
      </c>
    </row>
    <row r="274" spans="2:9" x14ac:dyDescent="0.25">
      <c r="B274" s="5" t="s">
        <v>293</v>
      </c>
      <c r="C274" s="29" t="s">
        <v>171</v>
      </c>
      <c r="D274" s="29"/>
      <c r="E274" s="5" t="s">
        <v>619</v>
      </c>
      <c r="F274" s="5">
        <v>1</v>
      </c>
      <c r="G274" s="14">
        <v>79.58</v>
      </c>
      <c r="H274" s="14">
        <f t="shared" si="0"/>
        <v>79.58</v>
      </c>
      <c r="I274" s="14">
        <f t="shared" si="1"/>
        <v>96.291799999999995</v>
      </c>
    </row>
    <row r="275" spans="2:9" x14ac:dyDescent="0.25">
      <c r="B275" s="5" t="s">
        <v>294</v>
      </c>
      <c r="C275" s="29" t="s">
        <v>172</v>
      </c>
      <c r="D275" s="29"/>
      <c r="E275" s="5" t="s">
        <v>620</v>
      </c>
      <c r="F275" s="5">
        <v>10</v>
      </c>
      <c r="G275" s="14">
        <v>2.16</v>
      </c>
      <c r="H275" s="14">
        <f t="shared" si="0"/>
        <v>21.6</v>
      </c>
      <c r="I275" s="14">
        <f>H275*1.05</f>
        <v>22.680000000000003</v>
      </c>
    </row>
    <row r="276" spans="2:9" x14ac:dyDescent="0.25">
      <c r="B276" s="5" t="s">
        <v>295</v>
      </c>
      <c r="C276" s="29" t="s">
        <v>173</v>
      </c>
      <c r="D276" s="29"/>
      <c r="E276" s="5" t="s">
        <v>621</v>
      </c>
      <c r="F276" s="5">
        <v>40</v>
      </c>
      <c r="G276" s="14">
        <v>1.41</v>
      </c>
      <c r="H276" s="14">
        <f t="shared" si="0"/>
        <v>56.4</v>
      </c>
      <c r="I276" s="14">
        <f>H276*1.05</f>
        <v>59.22</v>
      </c>
    </row>
    <row r="277" spans="2:9" ht="15" customHeight="1" x14ac:dyDescent="0.25">
      <c r="B277" s="5" t="s">
        <v>116</v>
      </c>
      <c r="C277" s="42" t="s">
        <v>174</v>
      </c>
      <c r="D277" s="43"/>
      <c r="E277" s="43"/>
      <c r="F277" s="43"/>
      <c r="G277" s="43"/>
      <c r="H277" s="11" t="s">
        <v>349</v>
      </c>
      <c r="I277" s="11" t="s">
        <v>349</v>
      </c>
    </row>
    <row r="278" spans="2:9" x14ac:dyDescent="0.25">
      <c r="B278" s="5" t="s">
        <v>117</v>
      </c>
      <c r="C278" s="29" t="s">
        <v>175</v>
      </c>
      <c r="D278" s="29"/>
      <c r="E278" s="5" t="s">
        <v>622</v>
      </c>
      <c r="F278" s="5">
        <v>1</v>
      </c>
      <c r="G278" s="14">
        <v>340.59</v>
      </c>
      <c r="H278" s="14">
        <f t="shared" ref="H278:H303" si="2">F278*G278</f>
        <v>340.59</v>
      </c>
      <c r="I278" s="14">
        <f t="shared" ref="I278:I298" si="3">H278*1.21</f>
        <v>412.11389999999994</v>
      </c>
    </row>
    <row r="279" spans="2:9" x14ac:dyDescent="0.25">
      <c r="B279" s="5" t="s">
        <v>118</v>
      </c>
      <c r="C279" s="29" t="s">
        <v>176</v>
      </c>
      <c r="D279" s="29"/>
      <c r="E279" s="5" t="s">
        <v>623</v>
      </c>
      <c r="F279" s="5">
        <v>3</v>
      </c>
      <c r="G279" s="14">
        <v>40.65</v>
      </c>
      <c r="H279" s="14">
        <f t="shared" si="2"/>
        <v>121.94999999999999</v>
      </c>
      <c r="I279" s="14">
        <f t="shared" si="3"/>
        <v>147.55949999999999</v>
      </c>
    </row>
    <row r="280" spans="2:9" x14ac:dyDescent="0.25">
      <c r="B280" s="5" t="s">
        <v>296</v>
      </c>
      <c r="C280" s="29" t="s">
        <v>169</v>
      </c>
      <c r="D280" s="29"/>
      <c r="E280" s="5" t="s">
        <v>624</v>
      </c>
      <c r="F280" s="5">
        <v>3</v>
      </c>
      <c r="G280" s="14">
        <v>24.39</v>
      </c>
      <c r="H280" s="14">
        <f t="shared" si="2"/>
        <v>73.17</v>
      </c>
      <c r="I280" s="14">
        <f t="shared" si="3"/>
        <v>88.535700000000006</v>
      </c>
    </row>
    <row r="281" spans="2:9" x14ac:dyDescent="0.25">
      <c r="B281" s="5" t="s">
        <v>297</v>
      </c>
      <c r="C281" s="29" t="s">
        <v>177</v>
      </c>
      <c r="D281" s="29"/>
      <c r="E281" s="5" t="s">
        <v>625</v>
      </c>
      <c r="F281" s="5">
        <v>1</v>
      </c>
      <c r="G281" s="14">
        <v>36.590000000000003</v>
      </c>
      <c r="H281" s="14">
        <f t="shared" si="2"/>
        <v>36.590000000000003</v>
      </c>
      <c r="I281" s="14">
        <f t="shared" si="3"/>
        <v>44.273900000000005</v>
      </c>
    </row>
    <row r="282" spans="2:9" x14ac:dyDescent="0.25">
      <c r="B282" s="5" t="s">
        <v>298</v>
      </c>
      <c r="C282" s="29" t="s">
        <v>178</v>
      </c>
      <c r="D282" s="29"/>
      <c r="E282" s="5" t="s">
        <v>626</v>
      </c>
      <c r="F282" s="5">
        <v>1</v>
      </c>
      <c r="G282" s="14">
        <v>20.329999999999998</v>
      </c>
      <c r="H282" s="14">
        <f t="shared" si="2"/>
        <v>20.329999999999998</v>
      </c>
      <c r="I282" s="14">
        <f t="shared" si="3"/>
        <v>24.599299999999996</v>
      </c>
    </row>
    <row r="283" spans="2:9" x14ac:dyDescent="0.25">
      <c r="B283" s="5" t="s">
        <v>299</v>
      </c>
      <c r="C283" s="29" t="s">
        <v>179</v>
      </c>
      <c r="D283" s="29"/>
      <c r="E283" s="5" t="s">
        <v>627</v>
      </c>
      <c r="F283" s="5">
        <v>1</v>
      </c>
      <c r="G283" s="14">
        <v>128.88</v>
      </c>
      <c r="H283" s="14">
        <f t="shared" si="2"/>
        <v>128.88</v>
      </c>
      <c r="I283" s="14">
        <f t="shared" si="3"/>
        <v>155.94479999999999</v>
      </c>
    </row>
    <row r="284" spans="2:9" x14ac:dyDescent="0.25">
      <c r="B284" s="5" t="s">
        <v>300</v>
      </c>
      <c r="C284" s="29" t="s">
        <v>180</v>
      </c>
      <c r="D284" s="29"/>
      <c r="E284" s="5" t="s">
        <v>628</v>
      </c>
      <c r="F284" s="5">
        <v>1</v>
      </c>
      <c r="G284" s="14">
        <v>48.58</v>
      </c>
      <c r="H284" s="14">
        <f t="shared" si="2"/>
        <v>48.58</v>
      </c>
      <c r="I284" s="14">
        <f t="shared" si="3"/>
        <v>58.781799999999997</v>
      </c>
    </row>
    <row r="285" spans="2:9" x14ac:dyDescent="0.25">
      <c r="B285" s="5" t="s">
        <v>301</v>
      </c>
      <c r="C285" s="29" t="s">
        <v>181</v>
      </c>
      <c r="D285" s="29"/>
      <c r="E285" s="5" t="s">
        <v>629</v>
      </c>
      <c r="F285" s="5">
        <v>1</v>
      </c>
      <c r="G285" s="14">
        <v>45.74</v>
      </c>
      <c r="H285" s="14">
        <f t="shared" si="2"/>
        <v>45.74</v>
      </c>
      <c r="I285" s="14">
        <f t="shared" si="3"/>
        <v>55.345399999999998</v>
      </c>
    </row>
    <row r="286" spans="2:9" ht="21.75" customHeight="1" x14ac:dyDescent="0.25">
      <c r="B286" s="5" t="s">
        <v>302</v>
      </c>
      <c r="C286" s="29" t="s">
        <v>182</v>
      </c>
      <c r="D286" s="29"/>
      <c r="E286" s="5" t="s">
        <v>630</v>
      </c>
      <c r="F286" s="5">
        <v>1</v>
      </c>
      <c r="G286" s="14">
        <v>39.28</v>
      </c>
      <c r="H286" s="14">
        <f t="shared" si="2"/>
        <v>39.28</v>
      </c>
      <c r="I286" s="14">
        <f t="shared" si="3"/>
        <v>47.528799999999997</v>
      </c>
    </row>
    <row r="287" spans="2:9" x14ac:dyDescent="0.25">
      <c r="B287" s="5" t="s">
        <v>303</v>
      </c>
      <c r="C287" s="29" t="s">
        <v>183</v>
      </c>
      <c r="D287" s="29"/>
      <c r="E287" s="5" t="s">
        <v>631</v>
      </c>
      <c r="F287" s="5">
        <v>2</v>
      </c>
      <c r="G287" s="14">
        <v>52.88</v>
      </c>
      <c r="H287" s="14">
        <f t="shared" si="2"/>
        <v>105.76</v>
      </c>
      <c r="I287" s="14">
        <f t="shared" si="3"/>
        <v>127.9696</v>
      </c>
    </row>
    <row r="288" spans="2:9" ht="21.75" customHeight="1" x14ac:dyDescent="0.25">
      <c r="B288" s="5" t="s">
        <v>304</v>
      </c>
      <c r="C288" s="29" t="s">
        <v>184</v>
      </c>
      <c r="D288" s="29"/>
      <c r="E288" s="5" t="s">
        <v>632</v>
      </c>
      <c r="F288" s="5">
        <v>1</v>
      </c>
      <c r="G288" s="14">
        <v>20.329999999999998</v>
      </c>
      <c r="H288" s="14">
        <f t="shared" si="2"/>
        <v>20.329999999999998</v>
      </c>
      <c r="I288" s="14">
        <f t="shared" si="3"/>
        <v>24.599299999999996</v>
      </c>
    </row>
    <row r="289" spans="2:9" x14ac:dyDescent="0.25">
      <c r="B289" s="5" t="s">
        <v>305</v>
      </c>
      <c r="C289" s="29" t="s">
        <v>185</v>
      </c>
      <c r="D289" s="29"/>
      <c r="E289" s="5" t="s">
        <v>633</v>
      </c>
      <c r="F289" s="5">
        <v>1</v>
      </c>
      <c r="G289" s="14">
        <v>20.329999999999998</v>
      </c>
      <c r="H289" s="14">
        <f t="shared" si="2"/>
        <v>20.329999999999998</v>
      </c>
      <c r="I289" s="14">
        <f t="shared" si="3"/>
        <v>24.599299999999996</v>
      </c>
    </row>
    <row r="290" spans="2:9" x14ac:dyDescent="0.25">
      <c r="B290" s="5" t="s">
        <v>306</v>
      </c>
      <c r="C290" s="29" t="s">
        <v>186</v>
      </c>
      <c r="D290" s="29"/>
      <c r="E290" s="5" t="s">
        <v>634</v>
      </c>
      <c r="F290" s="5">
        <v>1</v>
      </c>
      <c r="G290" s="16">
        <v>20.329999999999998</v>
      </c>
      <c r="H290" s="14">
        <f t="shared" si="2"/>
        <v>20.329999999999998</v>
      </c>
      <c r="I290" s="14">
        <f t="shared" si="3"/>
        <v>24.599299999999996</v>
      </c>
    </row>
    <row r="291" spans="2:9" x14ac:dyDescent="0.25">
      <c r="B291" s="5" t="s">
        <v>307</v>
      </c>
      <c r="C291" s="29" t="s">
        <v>187</v>
      </c>
      <c r="D291" s="29"/>
      <c r="E291" s="5" t="s">
        <v>635</v>
      </c>
      <c r="F291" s="5">
        <v>1</v>
      </c>
      <c r="G291" s="14">
        <v>27.1</v>
      </c>
      <c r="H291" s="14">
        <f t="shared" si="2"/>
        <v>27.1</v>
      </c>
      <c r="I291" s="14">
        <f t="shared" si="3"/>
        <v>32.791000000000004</v>
      </c>
    </row>
    <row r="292" spans="2:9" x14ac:dyDescent="0.25">
      <c r="B292" s="5" t="s">
        <v>308</v>
      </c>
      <c r="C292" s="29" t="s">
        <v>188</v>
      </c>
      <c r="D292" s="29"/>
      <c r="E292" s="5" t="s">
        <v>636</v>
      </c>
      <c r="F292" s="5">
        <v>1</v>
      </c>
      <c r="G292" s="14">
        <v>27.1</v>
      </c>
      <c r="H292" s="14">
        <f t="shared" si="2"/>
        <v>27.1</v>
      </c>
      <c r="I292" s="14">
        <f t="shared" si="3"/>
        <v>32.791000000000004</v>
      </c>
    </row>
    <row r="293" spans="2:9" x14ac:dyDescent="0.25">
      <c r="B293" s="5" t="s">
        <v>309</v>
      </c>
      <c r="C293" s="29" t="s">
        <v>189</v>
      </c>
      <c r="D293" s="29"/>
      <c r="E293" s="5" t="s">
        <v>637</v>
      </c>
      <c r="F293" s="5">
        <v>1</v>
      </c>
      <c r="G293" s="14">
        <v>20.329999999999998</v>
      </c>
      <c r="H293" s="14">
        <f t="shared" si="2"/>
        <v>20.329999999999998</v>
      </c>
      <c r="I293" s="14">
        <f t="shared" si="3"/>
        <v>24.599299999999996</v>
      </c>
    </row>
    <row r="294" spans="2:9" ht="25.5" customHeight="1" x14ac:dyDescent="0.25">
      <c r="B294" s="5" t="s">
        <v>310</v>
      </c>
      <c r="C294" s="29" t="s">
        <v>190</v>
      </c>
      <c r="D294" s="29"/>
      <c r="E294" s="5" t="s">
        <v>638</v>
      </c>
      <c r="F294" s="5">
        <v>1</v>
      </c>
      <c r="G294" s="14">
        <v>38.549999999999997</v>
      </c>
      <c r="H294" s="14">
        <f t="shared" si="2"/>
        <v>38.549999999999997</v>
      </c>
      <c r="I294" s="14">
        <f t="shared" si="3"/>
        <v>46.645499999999998</v>
      </c>
    </row>
    <row r="295" spans="2:9" x14ac:dyDescent="0.25">
      <c r="B295" s="5" t="s">
        <v>311</v>
      </c>
      <c r="C295" s="29" t="s">
        <v>191</v>
      </c>
      <c r="D295" s="29"/>
      <c r="E295" s="5" t="s">
        <v>639</v>
      </c>
      <c r="F295" s="5">
        <v>1</v>
      </c>
      <c r="G295" s="14">
        <v>51.23</v>
      </c>
      <c r="H295" s="14">
        <f t="shared" si="2"/>
        <v>51.23</v>
      </c>
      <c r="I295" s="14">
        <f t="shared" si="3"/>
        <v>61.988299999999995</v>
      </c>
    </row>
    <row r="296" spans="2:9" x14ac:dyDescent="0.25">
      <c r="B296" s="5" t="s">
        <v>312</v>
      </c>
      <c r="C296" s="29" t="s">
        <v>192</v>
      </c>
      <c r="D296" s="29"/>
      <c r="E296" s="5" t="s">
        <v>640</v>
      </c>
      <c r="F296" s="5">
        <v>1</v>
      </c>
      <c r="G296" s="14">
        <v>49.8</v>
      </c>
      <c r="H296" s="14">
        <f t="shared" si="2"/>
        <v>49.8</v>
      </c>
      <c r="I296" s="14">
        <f t="shared" si="3"/>
        <v>60.257999999999996</v>
      </c>
    </row>
    <row r="297" spans="2:9" x14ac:dyDescent="0.25">
      <c r="B297" s="5" t="s">
        <v>313</v>
      </c>
      <c r="C297" s="29" t="s">
        <v>193</v>
      </c>
      <c r="D297" s="29"/>
      <c r="E297" s="5" t="s">
        <v>641</v>
      </c>
      <c r="F297" s="5">
        <v>1</v>
      </c>
      <c r="G297" s="14">
        <v>49.8</v>
      </c>
      <c r="H297" s="14">
        <f t="shared" si="2"/>
        <v>49.8</v>
      </c>
      <c r="I297" s="14">
        <f t="shared" si="3"/>
        <v>60.257999999999996</v>
      </c>
    </row>
    <row r="298" spans="2:9" x14ac:dyDescent="0.25">
      <c r="B298" s="5" t="s">
        <v>314</v>
      </c>
      <c r="C298" s="29" t="s">
        <v>194</v>
      </c>
      <c r="D298" s="29"/>
      <c r="E298" s="5" t="s">
        <v>642</v>
      </c>
      <c r="F298" s="5">
        <v>1</v>
      </c>
      <c r="G298" s="14">
        <v>21.45</v>
      </c>
      <c r="H298" s="14">
        <f t="shared" si="2"/>
        <v>21.45</v>
      </c>
      <c r="I298" s="14">
        <f t="shared" si="3"/>
        <v>25.954499999999999</v>
      </c>
    </row>
    <row r="299" spans="2:9" ht="21.75" customHeight="1" x14ac:dyDescent="0.25">
      <c r="B299" s="5" t="s">
        <v>315</v>
      </c>
      <c r="C299" s="29" t="s">
        <v>195</v>
      </c>
      <c r="D299" s="29"/>
      <c r="E299" s="5" t="s">
        <v>643</v>
      </c>
      <c r="F299" s="5">
        <v>10</v>
      </c>
      <c r="G299" s="14">
        <v>1.41</v>
      </c>
      <c r="H299" s="14">
        <f t="shared" si="2"/>
        <v>14.1</v>
      </c>
      <c r="I299" s="14">
        <f>H299*1.05</f>
        <v>14.805</v>
      </c>
    </row>
    <row r="300" spans="2:9" x14ac:dyDescent="0.25">
      <c r="B300" s="5" t="s">
        <v>316</v>
      </c>
      <c r="C300" s="29" t="s">
        <v>196</v>
      </c>
      <c r="D300" s="29"/>
      <c r="E300" s="5" t="s">
        <v>644</v>
      </c>
      <c r="F300" s="5">
        <v>1</v>
      </c>
      <c r="G300" s="14">
        <v>54.88</v>
      </c>
      <c r="H300" s="14">
        <f t="shared" si="2"/>
        <v>54.88</v>
      </c>
      <c r="I300" s="14">
        <f t="shared" ref="I300:I303" si="4">H300*1.21</f>
        <v>66.404799999999994</v>
      </c>
    </row>
    <row r="301" spans="2:9" x14ac:dyDescent="0.25">
      <c r="B301" s="5" t="s">
        <v>317</v>
      </c>
      <c r="C301" s="29" t="s">
        <v>197</v>
      </c>
      <c r="D301" s="29"/>
      <c r="E301" s="5" t="s">
        <v>645</v>
      </c>
      <c r="F301" s="5">
        <v>1</v>
      </c>
      <c r="G301" s="14">
        <v>54.88</v>
      </c>
      <c r="H301" s="14">
        <f t="shared" si="2"/>
        <v>54.88</v>
      </c>
      <c r="I301" s="14">
        <f t="shared" si="4"/>
        <v>66.404799999999994</v>
      </c>
    </row>
    <row r="302" spans="2:9" x14ac:dyDescent="0.25">
      <c r="B302" s="5" t="s">
        <v>318</v>
      </c>
      <c r="C302" s="29" t="s">
        <v>198</v>
      </c>
      <c r="D302" s="29"/>
      <c r="E302" s="5" t="s">
        <v>646</v>
      </c>
      <c r="F302" s="5">
        <v>1</v>
      </c>
      <c r="G302" s="14">
        <v>74.88</v>
      </c>
      <c r="H302" s="14">
        <f t="shared" si="2"/>
        <v>74.88</v>
      </c>
      <c r="I302" s="14">
        <f t="shared" si="4"/>
        <v>90.604799999999997</v>
      </c>
    </row>
    <row r="303" spans="2:9" x14ac:dyDescent="0.25">
      <c r="B303" s="5" t="s">
        <v>319</v>
      </c>
      <c r="C303" s="29" t="s">
        <v>199</v>
      </c>
      <c r="D303" s="29"/>
      <c r="E303" s="5" t="s">
        <v>647</v>
      </c>
      <c r="F303" s="5">
        <v>1</v>
      </c>
      <c r="G303" s="14">
        <v>65.63</v>
      </c>
      <c r="H303" s="14">
        <f t="shared" si="2"/>
        <v>65.63</v>
      </c>
      <c r="I303" s="14">
        <f t="shared" si="4"/>
        <v>79.412299999999988</v>
      </c>
    </row>
    <row r="304" spans="2:9" ht="15" customHeight="1" x14ac:dyDescent="0.25">
      <c r="B304" s="5" t="s">
        <v>119</v>
      </c>
      <c r="C304" s="42" t="s">
        <v>200</v>
      </c>
      <c r="D304" s="43"/>
      <c r="E304" s="43"/>
      <c r="F304" s="43"/>
      <c r="G304" s="43"/>
      <c r="H304" s="11" t="s">
        <v>349</v>
      </c>
      <c r="I304" s="11" t="s">
        <v>349</v>
      </c>
    </row>
    <row r="305" spans="2:9" x14ac:dyDescent="0.25">
      <c r="B305" s="5" t="s">
        <v>120</v>
      </c>
      <c r="C305" s="29" t="s">
        <v>175</v>
      </c>
      <c r="D305" s="29"/>
      <c r="E305" s="5" t="s">
        <v>648</v>
      </c>
      <c r="F305" s="5">
        <v>1</v>
      </c>
      <c r="G305" s="14">
        <v>376.7</v>
      </c>
      <c r="H305" s="14">
        <f t="shared" ref="H305:H332" si="5">F305*G305</f>
        <v>376.7</v>
      </c>
      <c r="I305" s="14">
        <f t="shared" ref="I305:I331" si="6">H305*1.21</f>
        <v>455.80699999999996</v>
      </c>
    </row>
    <row r="306" spans="2:9" ht="22.5" customHeight="1" x14ac:dyDescent="0.25">
      <c r="B306" s="5" t="s">
        <v>121</v>
      </c>
      <c r="C306" s="29" t="s">
        <v>201</v>
      </c>
      <c r="D306" s="29"/>
      <c r="E306" s="5" t="s">
        <v>649</v>
      </c>
      <c r="F306" s="5">
        <v>1</v>
      </c>
      <c r="G306" s="14">
        <v>229.2</v>
      </c>
      <c r="H306" s="14">
        <f t="shared" si="5"/>
        <v>229.2</v>
      </c>
      <c r="I306" s="14">
        <f t="shared" si="6"/>
        <v>277.33199999999999</v>
      </c>
    </row>
    <row r="307" spans="2:9" x14ac:dyDescent="0.25">
      <c r="B307" s="5" t="s">
        <v>320</v>
      </c>
      <c r="C307" s="29" t="s">
        <v>202</v>
      </c>
      <c r="D307" s="29"/>
      <c r="E307" s="5" t="s">
        <v>650</v>
      </c>
      <c r="F307" s="5">
        <v>1</v>
      </c>
      <c r="G307" s="14">
        <v>68.45</v>
      </c>
      <c r="H307" s="14">
        <f t="shared" si="5"/>
        <v>68.45</v>
      </c>
      <c r="I307" s="14">
        <f t="shared" si="6"/>
        <v>82.8245</v>
      </c>
    </row>
    <row r="308" spans="2:9" x14ac:dyDescent="0.25">
      <c r="B308" s="5" t="s">
        <v>321</v>
      </c>
      <c r="C308" s="29" t="s">
        <v>203</v>
      </c>
      <c r="D308" s="29"/>
      <c r="E308" s="5" t="s">
        <v>651</v>
      </c>
      <c r="F308" s="5">
        <v>1</v>
      </c>
      <c r="G308" s="14">
        <v>68.45</v>
      </c>
      <c r="H308" s="14">
        <f t="shared" si="5"/>
        <v>68.45</v>
      </c>
      <c r="I308" s="14">
        <f t="shared" si="6"/>
        <v>82.8245</v>
      </c>
    </row>
    <row r="309" spans="2:9" ht="24" customHeight="1" x14ac:dyDescent="0.25">
      <c r="B309" s="5" t="s">
        <v>322</v>
      </c>
      <c r="C309" s="29" t="s">
        <v>204</v>
      </c>
      <c r="D309" s="29"/>
      <c r="E309" s="5" t="s">
        <v>652</v>
      </c>
      <c r="F309" s="5">
        <v>1</v>
      </c>
      <c r="G309" s="14">
        <v>23.1</v>
      </c>
      <c r="H309" s="14">
        <f t="shared" si="5"/>
        <v>23.1</v>
      </c>
      <c r="I309" s="14">
        <f t="shared" si="6"/>
        <v>27.951000000000001</v>
      </c>
    </row>
    <row r="310" spans="2:9" x14ac:dyDescent="0.25">
      <c r="B310" s="5" t="s">
        <v>323</v>
      </c>
      <c r="C310" s="29" t="s">
        <v>205</v>
      </c>
      <c r="D310" s="29"/>
      <c r="E310" s="5" t="s">
        <v>653</v>
      </c>
      <c r="F310" s="5">
        <v>1</v>
      </c>
      <c r="G310" s="14">
        <v>23.1</v>
      </c>
      <c r="H310" s="14">
        <f t="shared" si="5"/>
        <v>23.1</v>
      </c>
      <c r="I310" s="14">
        <f t="shared" si="6"/>
        <v>27.951000000000001</v>
      </c>
    </row>
    <row r="311" spans="2:9" x14ac:dyDescent="0.25">
      <c r="B311" s="5" t="s">
        <v>324</v>
      </c>
      <c r="C311" s="29" t="s">
        <v>206</v>
      </c>
      <c r="D311" s="29"/>
      <c r="E311" s="5" t="s">
        <v>654</v>
      </c>
      <c r="F311" s="5">
        <v>3</v>
      </c>
      <c r="G311" s="14">
        <v>23.1</v>
      </c>
      <c r="H311" s="14">
        <f t="shared" si="5"/>
        <v>69.300000000000011</v>
      </c>
      <c r="I311" s="14">
        <f t="shared" si="6"/>
        <v>83.853000000000009</v>
      </c>
    </row>
    <row r="312" spans="2:9" x14ac:dyDescent="0.25">
      <c r="B312" s="5" t="s">
        <v>325</v>
      </c>
      <c r="C312" s="29" t="s">
        <v>207</v>
      </c>
      <c r="D312" s="29"/>
      <c r="E312" s="5" t="s">
        <v>655</v>
      </c>
      <c r="F312" s="5">
        <v>1</v>
      </c>
      <c r="G312" s="14">
        <v>59.61</v>
      </c>
      <c r="H312" s="14">
        <f t="shared" si="5"/>
        <v>59.61</v>
      </c>
      <c r="I312" s="14">
        <f t="shared" si="6"/>
        <v>72.128100000000003</v>
      </c>
    </row>
    <row r="313" spans="2:9" x14ac:dyDescent="0.25">
      <c r="B313" s="5" t="s">
        <v>326</v>
      </c>
      <c r="C313" s="29" t="s">
        <v>192</v>
      </c>
      <c r="D313" s="29"/>
      <c r="E313" s="5" t="s">
        <v>656</v>
      </c>
      <c r="F313" s="5">
        <v>1</v>
      </c>
      <c r="G313" s="14">
        <v>55.89</v>
      </c>
      <c r="H313" s="14">
        <f t="shared" si="5"/>
        <v>55.89</v>
      </c>
      <c r="I313" s="14">
        <f t="shared" si="6"/>
        <v>67.626899999999992</v>
      </c>
    </row>
    <row r="314" spans="2:9" x14ac:dyDescent="0.25">
      <c r="B314" s="5" t="s">
        <v>327</v>
      </c>
      <c r="C314" s="29" t="s">
        <v>208</v>
      </c>
      <c r="D314" s="29"/>
      <c r="E314" s="5" t="s">
        <v>657</v>
      </c>
      <c r="F314" s="5">
        <v>1</v>
      </c>
      <c r="G314" s="14">
        <v>57.04</v>
      </c>
      <c r="H314" s="14">
        <f t="shared" si="5"/>
        <v>57.04</v>
      </c>
      <c r="I314" s="14">
        <f t="shared" si="6"/>
        <v>69.0184</v>
      </c>
    </row>
    <row r="315" spans="2:9" ht="24" customHeight="1" x14ac:dyDescent="0.25">
      <c r="B315" s="5" t="s">
        <v>328</v>
      </c>
      <c r="C315" s="29" t="s">
        <v>209</v>
      </c>
      <c r="D315" s="29"/>
      <c r="E315" s="5" t="s">
        <v>658</v>
      </c>
      <c r="F315" s="5">
        <v>1</v>
      </c>
      <c r="G315" s="14">
        <v>52.88</v>
      </c>
      <c r="H315" s="14">
        <f t="shared" si="5"/>
        <v>52.88</v>
      </c>
      <c r="I315" s="14">
        <f t="shared" si="6"/>
        <v>63.9848</v>
      </c>
    </row>
    <row r="316" spans="2:9" x14ac:dyDescent="0.25">
      <c r="B316" s="5" t="s">
        <v>329</v>
      </c>
      <c r="C316" s="29" t="s">
        <v>210</v>
      </c>
      <c r="D316" s="29"/>
      <c r="E316" s="5" t="s">
        <v>659</v>
      </c>
      <c r="F316" s="5">
        <v>1</v>
      </c>
      <c r="G316" s="14">
        <v>25.35</v>
      </c>
      <c r="H316" s="14">
        <f t="shared" si="5"/>
        <v>25.35</v>
      </c>
      <c r="I316" s="14">
        <f t="shared" si="6"/>
        <v>30.673500000000001</v>
      </c>
    </row>
    <row r="317" spans="2:9" x14ac:dyDescent="0.25">
      <c r="B317" s="5" t="s">
        <v>330</v>
      </c>
      <c r="C317" s="29" t="s">
        <v>211</v>
      </c>
      <c r="D317" s="29"/>
      <c r="E317" s="5" t="s">
        <v>660</v>
      </c>
      <c r="F317" s="5">
        <v>1</v>
      </c>
      <c r="G317" s="14">
        <v>30.78</v>
      </c>
      <c r="H317" s="14">
        <f t="shared" si="5"/>
        <v>30.78</v>
      </c>
      <c r="I317" s="14">
        <f t="shared" si="6"/>
        <v>37.2438</v>
      </c>
    </row>
    <row r="318" spans="2:9" x14ac:dyDescent="0.25">
      <c r="B318" s="5" t="s">
        <v>331</v>
      </c>
      <c r="C318" s="29" t="s">
        <v>212</v>
      </c>
      <c r="D318" s="29"/>
      <c r="E318" s="5" t="s">
        <v>661</v>
      </c>
      <c r="F318" s="5">
        <v>1</v>
      </c>
      <c r="G318" s="14">
        <v>38.93</v>
      </c>
      <c r="H318" s="14">
        <f t="shared" si="5"/>
        <v>38.93</v>
      </c>
      <c r="I318" s="14">
        <f t="shared" si="6"/>
        <v>47.1053</v>
      </c>
    </row>
    <row r="319" spans="2:9" x14ac:dyDescent="0.25">
      <c r="B319" s="5" t="s">
        <v>332</v>
      </c>
      <c r="C319" s="29" t="s">
        <v>191</v>
      </c>
      <c r="D319" s="29"/>
      <c r="E319" s="5" t="s">
        <v>662</v>
      </c>
      <c r="F319" s="5">
        <v>1</v>
      </c>
      <c r="G319" s="14">
        <v>57.04</v>
      </c>
      <c r="H319" s="14">
        <f t="shared" si="5"/>
        <v>57.04</v>
      </c>
      <c r="I319" s="14">
        <f t="shared" si="6"/>
        <v>69.0184</v>
      </c>
    </row>
    <row r="320" spans="2:9" x14ac:dyDescent="0.25">
      <c r="B320" s="5" t="s">
        <v>333</v>
      </c>
      <c r="C320" s="29" t="s">
        <v>213</v>
      </c>
      <c r="D320" s="29"/>
      <c r="E320" s="5" t="s">
        <v>663</v>
      </c>
      <c r="F320" s="5">
        <v>1</v>
      </c>
      <c r="G320" s="14">
        <v>50.7</v>
      </c>
      <c r="H320" s="14">
        <f t="shared" si="5"/>
        <v>50.7</v>
      </c>
      <c r="I320" s="14">
        <f t="shared" si="6"/>
        <v>61.347000000000001</v>
      </c>
    </row>
    <row r="321" spans="2:9" x14ac:dyDescent="0.25">
      <c r="B321" s="5" t="s">
        <v>334</v>
      </c>
      <c r="C321" s="29" t="s">
        <v>214</v>
      </c>
      <c r="D321" s="29"/>
      <c r="E321" s="5" t="s">
        <v>664</v>
      </c>
      <c r="F321" s="5">
        <v>1</v>
      </c>
      <c r="G321" s="14">
        <v>47.59</v>
      </c>
      <c r="H321" s="14">
        <f t="shared" si="5"/>
        <v>47.59</v>
      </c>
      <c r="I321" s="14">
        <f t="shared" si="6"/>
        <v>57.5839</v>
      </c>
    </row>
    <row r="322" spans="2:9" x14ac:dyDescent="0.25">
      <c r="B322" s="5" t="s">
        <v>335</v>
      </c>
      <c r="C322" s="29" t="s">
        <v>193</v>
      </c>
      <c r="D322" s="29"/>
      <c r="E322" s="5" t="s">
        <v>665</v>
      </c>
      <c r="F322" s="5">
        <v>1</v>
      </c>
      <c r="G322" s="14">
        <v>68.319999999999993</v>
      </c>
      <c r="H322" s="14">
        <f t="shared" si="5"/>
        <v>68.319999999999993</v>
      </c>
      <c r="I322" s="14">
        <f t="shared" si="6"/>
        <v>82.667199999999994</v>
      </c>
    </row>
    <row r="323" spans="2:9" x14ac:dyDescent="0.25">
      <c r="B323" s="5" t="s">
        <v>336</v>
      </c>
      <c r="C323" s="29" t="s">
        <v>215</v>
      </c>
      <c r="D323" s="29"/>
      <c r="E323" s="5" t="s">
        <v>666</v>
      </c>
      <c r="F323" s="5">
        <v>3</v>
      </c>
      <c r="G323" s="14">
        <v>30.78</v>
      </c>
      <c r="H323" s="14">
        <f t="shared" si="5"/>
        <v>92.34</v>
      </c>
      <c r="I323" s="14">
        <f t="shared" si="6"/>
        <v>111.73140000000001</v>
      </c>
    </row>
    <row r="324" spans="2:9" ht="28.5" customHeight="1" x14ac:dyDescent="0.25">
      <c r="B324" s="5" t="s">
        <v>337</v>
      </c>
      <c r="C324" s="29" t="s">
        <v>216</v>
      </c>
      <c r="D324" s="29"/>
      <c r="E324" s="5" t="s">
        <v>667</v>
      </c>
      <c r="F324" s="5">
        <v>3</v>
      </c>
      <c r="G324" s="14">
        <v>29.62</v>
      </c>
      <c r="H324" s="14">
        <f t="shared" si="5"/>
        <v>88.86</v>
      </c>
      <c r="I324" s="14">
        <f t="shared" si="6"/>
        <v>107.5206</v>
      </c>
    </row>
    <row r="325" spans="2:9" x14ac:dyDescent="0.25">
      <c r="B325" s="5" t="s">
        <v>338</v>
      </c>
      <c r="C325" s="29" t="s">
        <v>217</v>
      </c>
      <c r="D325" s="29"/>
      <c r="E325" s="5" t="s">
        <v>668</v>
      </c>
      <c r="F325" s="5">
        <v>1</v>
      </c>
      <c r="G325" s="14">
        <v>27.7</v>
      </c>
      <c r="H325" s="14">
        <f t="shared" si="5"/>
        <v>27.7</v>
      </c>
      <c r="I325" s="14">
        <f t="shared" si="6"/>
        <v>33.516999999999996</v>
      </c>
    </row>
    <row r="326" spans="2:9" x14ac:dyDescent="0.25">
      <c r="B326" s="5" t="s">
        <v>339</v>
      </c>
      <c r="C326" s="29" t="s">
        <v>179</v>
      </c>
      <c r="D326" s="29"/>
      <c r="E326" s="5" t="s">
        <v>669</v>
      </c>
      <c r="F326" s="5">
        <v>1</v>
      </c>
      <c r="G326" s="14">
        <v>246.28</v>
      </c>
      <c r="H326" s="14">
        <f t="shared" si="5"/>
        <v>246.28</v>
      </c>
      <c r="I326" s="14">
        <f t="shared" si="6"/>
        <v>297.99880000000002</v>
      </c>
    </row>
    <row r="327" spans="2:9" x14ac:dyDescent="0.25">
      <c r="B327" s="5" t="s">
        <v>340</v>
      </c>
      <c r="C327" s="29" t="s">
        <v>218</v>
      </c>
      <c r="D327" s="29"/>
      <c r="E327" s="5" t="s">
        <v>670</v>
      </c>
      <c r="F327" s="5">
        <v>1</v>
      </c>
      <c r="G327" s="14">
        <v>42.59</v>
      </c>
      <c r="H327" s="14">
        <f t="shared" si="5"/>
        <v>42.59</v>
      </c>
      <c r="I327" s="14">
        <f t="shared" si="6"/>
        <v>51.533900000000003</v>
      </c>
    </row>
    <row r="328" spans="2:9" ht="24.75" customHeight="1" x14ac:dyDescent="0.25">
      <c r="B328" s="5" t="s">
        <v>341</v>
      </c>
      <c r="C328" s="29" t="s">
        <v>190</v>
      </c>
      <c r="D328" s="29"/>
      <c r="E328" s="5" t="s">
        <v>671</v>
      </c>
      <c r="F328" s="5">
        <v>1</v>
      </c>
      <c r="G328" s="14">
        <v>46.18</v>
      </c>
      <c r="H328" s="14">
        <f t="shared" si="5"/>
        <v>46.18</v>
      </c>
      <c r="I328" s="14">
        <f t="shared" si="6"/>
        <v>55.877800000000001</v>
      </c>
    </row>
    <row r="329" spans="2:9" ht="25.5" customHeight="1" x14ac:dyDescent="0.25">
      <c r="B329" s="5" t="s">
        <v>342</v>
      </c>
      <c r="C329" s="29" t="s">
        <v>219</v>
      </c>
      <c r="D329" s="29"/>
      <c r="E329" s="5" t="s">
        <v>672</v>
      </c>
      <c r="F329" s="5">
        <v>1</v>
      </c>
      <c r="G329" s="14">
        <v>5.78</v>
      </c>
      <c r="H329" s="14">
        <f t="shared" si="5"/>
        <v>5.78</v>
      </c>
      <c r="I329" s="14">
        <f t="shared" si="6"/>
        <v>6.9938000000000002</v>
      </c>
    </row>
    <row r="330" spans="2:9" x14ac:dyDescent="0.25">
      <c r="B330" s="5" t="s">
        <v>343</v>
      </c>
      <c r="C330" s="29" t="s">
        <v>220</v>
      </c>
      <c r="D330" s="29"/>
      <c r="E330" s="5" t="s">
        <v>673</v>
      </c>
      <c r="F330" s="5">
        <v>1</v>
      </c>
      <c r="G330" s="14">
        <v>20.75</v>
      </c>
      <c r="H330" s="14">
        <f t="shared" si="5"/>
        <v>20.75</v>
      </c>
      <c r="I330" s="14">
        <f t="shared" si="6"/>
        <v>25.107499999999998</v>
      </c>
    </row>
    <row r="331" spans="2:9" ht="21" customHeight="1" x14ac:dyDescent="0.25">
      <c r="B331" s="5" t="s">
        <v>344</v>
      </c>
      <c r="C331" s="29" t="s">
        <v>221</v>
      </c>
      <c r="D331" s="29"/>
      <c r="E331" s="5" t="s">
        <v>674</v>
      </c>
      <c r="F331" s="5">
        <v>1</v>
      </c>
      <c r="G331" s="14">
        <v>30.78</v>
      </c>
      <c r="H331" s="14">
        <f t="shared" si="5"/>
        <v>30.78</v>
      </c>
      <c r="I331" s="14">
        <f t="shared" si="6"/>
        <v>37.2438</v>
      </c>
    </row>
    <row r="332" spans="2:9" ht="26.25" customHeight="1" x14ac:dyDescent="0.25">
      <c r="B332" s="5" t="s">
        <v>345</v>
      </c>
      <c r="C332" s="29" t="s">
        <v>222</v>
      </c>
      <c r="D332" s="29"/>
      <c r="E332" s="5" t="s">
        <v>675</v>
      </c>
      <c r="F332" s="5">
        <v>10</v>
      </c>
      <c r="G332" s="14">
        <v>1.93</v>
      </c>
      <c r="H332" s="14">
        <f t="shared" si="5"/>
        <v>19.3</v>
      </c>
      <c r="I332" s="14">
        <f>H332*1.05</f>
        <v>20.265000000000001</v>
      </c>
    </row>
    <row r="333" spans="2:9" ht="15" customHeight="1" x14ac:dyDescent="0.25">
      <c r="B333" s="58" t="s">
        <v>676</v>
      </c>
      <c r="C333" s="59"/>
      <c r="D333" s="59"/>
      <c r="E333" s="59"/>
      <c r="F333" s="59"/>
      <c r="G333" s="59"/>
      <c r="H333" s="60"/>
      <c r="I333" s="11">
        <f>SUM(H8:H332)</f>
        <v>46960.089999999946</v>
      </c>
    </row>
    <row r="334" spans="2:9" x14ac:dyDescent="0.25">
      <c r="B334" s="55" t="s">
        <v>350</v>
      </c>
      <c r="C334" s="56"/>
      <c r="D334" s="56"/>
      <c r="E334" s="56"/>
      <c r="F334" s="56"/>
      <c r="G334" s="56"/>
      <c r="H334" s="57"/>
      <c r="I334" s="23">
        <v>3002.99</v>
      </c>
    </row>
    <row r="335" spans="2:9" x14ac:dyDescent="0.25">
      <c r="B335" s="58" t="s">
        <v>677</v>
      </c>
      <c r="C335" s="59"/>
      <c r="D335" s="59"/>
      <c r="E335" s="59"/>
      <c r="F335" s="59"/>
      <c r="G335" s="59"/>
      <c r="H335" s="60"/>
      <c r="I335" s="23">
        <f>SUM(I333+I334)</f>
        <v>49963.079999999944</v>
      </c>
    </row>
  </sheetData>
  <mergeCells count="335">
    <mergeCell ref="D218:E218"/>
    <mergeCell ref="B206:B217"/>
    <mergeCell ref="C206:C217"/>
    <mergeCell ref="D219:E219"/>
    <mergeCell ref="B334:H334"/>
    <mergeCell ref="B335:H335"/>
    <mergeCell ref="B333:H333"/>
    <mergeCell ref="F102:G102"/>
    <mergeCell ref="F105:G105"/>
    <mergeCell ref="F108:G108"/>
    <mergeCell ref="F111:G111"/>
    <mergeCell ref="F113:G113"/>
    <mergeCell ref="F115:G115"/>
    <mergeCell ref="F117:G117"/>
    <mergeCell ref="F119:G119"/>
    <mergeCell ref="F244:G244"/>
    <mergeCell ref="H133:H152"/>
    <mergeCell ref="H153:H164"/>
    <mergeCell ref="H172:H185"/>
    <mergeCell ref="H186:H205"/>
    <mergeCell ref="H206:H217"/>
    <mergeCell ref="H234:H243"/>
    <mergeCell ref="H245:H256"/>
    <mergeCell ref="C172:C185"/>
    <mergeCell ref="D165:E165"/>
    <mergeCell ref="B172:B185"/>
    <mergeCell ref="B133:B152"/>
    <mergeCell ref="C133:C152"/>
    <mergeCell ref="F133:F152"/>
    <mergeCell ref="G133:G152"/>
    <mergeCell ref="C2:G2"/>
    <mergeCell ref="C6:I6"/>
    <mergeCell ref="B3:I3"/>
    <mergeCell ref="F49:G49"/>
    <mergeCell ref="D49:E49"/>
    <mergeCell ref="D52:E52"/>
    <mergeCell ref="D51:E51"/>
    <mergeCell ref="F27:G27"/>
    <mergeCell ref="F29:G29"/>
    <mergeCell ref="F31:G31"/>
    <mergeCell ref="F33:G33"/>
    <mergeCell ref="F35:G35"/>
    <mergeCell ref="D45:E45"/>
    <mergeCell ref="D44:E44"/>
    <mergeCell ref="F9:G9"/>
    <mergeCell ref="F11:G11"/>
    <mergeCell ref="F13:G13"/>
    <mergeCell ref="F15:G15"/>
    <mergeCell ref="F17:G17"/>
    <mergeCell ref="F19:G19"/>
    <mergeCell ref="F21:G21"/>
    <mergeCell ref="F23:G23"/>
    <mergeCell ref="F25:G25"/>
    <mergeCell ref="F39:G39"/>
    <mergeCell ref="H120:H132"/>
    <mergeCell ref="F37:G37"/>
    <mergeCell ref="H83:H84"/>
    <mergeCell ref="F41:G41"/>
    <mergeCell ref="F43:G43"/>
    <mergeCell ref="F45:G45"/>
    <mergeCell ref="F47:G47"/>
    <mergeCell ref="F55:G55"/>
    <mergeCell ref="F51:G51"/>
    <mergeCell ref="F53:G53"/>
    <mergeCell ref="D106:E106"/>
    <mergeCell ref="D105:E105"/>
    <mergeCell ref="D104:E104"/>
    <mergeCell ref="D92:E92"/>
    <mergeCell ref="D91:E91"/>
    <mergeCell ref="D96:E96"/>
    <mergeCell ref="F57:G57"/>
    <mergeCell ref="F59:G59"/>
    <mergeCell ref="F61:G61"/>
    <mergeCell ref="F63:G63"/>
    <mergeCell ref="F65:G65"/>
    <mergeCell ref="F67:G67"/>
    <mergeCell ref="F87:G87"/>
    <mergeCell ref="F85:G85"/>
    <mergeCell ref="D43:E43"/>
    <mergeCell ref="I133:I152"/>
    <mergeCell ref="B120:B132"/>
    <mergeCell ref="C120:C132"/>
    <mergeCell ref="I120:I132"/>
    <mergeCell ref="I245:I256"/>
    <mergeCell ref="F245:F256"/>
    <mergeCell ref="G245:G256"/>
    <mergeCell ref="G172:G185"/>
    <mergeCell ref="I172:I185"/>
    <mergeCell ref="F172:F185"/>
    <mergeCell ref="F234:F243"/>
    <mergeCell ref="F186:F205"/>
    <mergeCell ref="G186:G205"/>
    <mergeCell ref="I186:I205"/>
    <mergeCell ref="G234:G243"/>
    <mergeCell ref="I234:I243"/>
    <mergeCell ref="F165:G165"/>
    <mergeCell ref="F168:G168"/>
    <mergeCell ref="F171:G171"/>
    <mergeCell ref="F218:G218"/>
    <mergeCell ref="F221:G221"/>
    <mergeCell ref="F224:G224"/>
    <mergeCell ref="F227:G227"/>
    <mergeCell ref="F230:G230"/>
    <mergeCell ref="D70:E70"/>
    <mergeCell ref="D69:E69"/>
    <mergeCell ref="F120:F132"/>
    <mergeCell ref="G120:G132"/>
    <mergeCell ref="D55:E55"/>
    <mergeCell ref="D56:E56"/>
    <mergeCell ref="D60:E60"/>
    <mergeCell ref="D59:E59"/>
    <mergeCell ref="D57:E57"/>
    <mergeCell ref="D58:E58"/>
    <mergeCell ref="F89:G89"/>
    <mergeCell ref="F91:G91"/>
    <mergeCell ref="F93:G93"/>
    <mergeCell ref="F95:G95"/>
    <mergeCell ref="F97:G97"/>
    <mergeCell ref="F99:G99"/>
    <mergeCell ref="F69:G69"/>
    <mergeCell ref="F71:G71"/>
    <mergeCell ref="F73:G73"/>
    <mergeCell ref="F75:G75"/>
    <mergeCell ref="F77:G77"/>
    <mergeCell ref="F79:G79"/>
    <mergeCell ref="F82:G82"/>
    <mergeCell ref="C245:C256"/>
    <mergeCell ref="D222:E222"/>
    <mergeCell ref="D221:E221"/>
    <mergeCell ref="D220:E220"/>
    <mergeCell ref="I206:I217"/>
    <mergeCell ref="B153:B164"/>
    <mergeCell ref="C153:C164"/>
    <mergeCell ref="F153:F164"/>
    <mergeCell ref="G153:G164"/>
    <mergeCell ref="I153:I164"/>
    <mergeCell ref="F233:G233"/>
    <mergeCell ref="F206:F217"/>
    <mergeCell ref="G206:G217"/>
    <mergeCell ref="B245:B256"/>
    <mergeCell ref="B186:B205"/>
    <mergeCell ref="C186:C205"/>
    <mergeCell ref="B234:B243"/>
    <mergeCell ref="C234:C243"/>
    <mergeCell ref="D231:E231"/>
    <mergeCell ref="D232:E232"/>
    <mergeCell ref="D226:E226"/>
    <mergeCell ref="D225:E225"/>
    <mergeCell ref="D224:E224"/>
    <mergeCell ref="D223:E223"/>
    <mergeCell ref="D170:E170"/>
    <mergeCell ref="D169:E169"/>
    <mergeCell ref="D168:E168"/>
    <mergeCell ref="D228:E228"/>
    <mergeCell ref="D227:E227"/>
    <mergeCell ref="D167:E167"/>
    <mergeCell ref="D166:E166"/>
    <mergeCell ref="D46:E46"/>
    <mergeCell ref="D111:E111"/>
    <mergeCell ref="D110:E110"/>
    <mergeCell ref="D62:E62"/>
    <mergeCell ref="D61:E61"/>
    <mergeCell ref="D66:E66"/>
    <mergeCell ref="D65:E65"/>
    <mergeCell ref="D64:E64"/>
    <mergeCell ref="D63:E63"/>
    <mergeCell ref="D109:E109"/>
    <mergeCell ref="D108:E108"/>
    <mergeCell ref="D78:E78"/>
    <mergeCell ref="D54:E54"/>
    <mergeCell ref="D53:E53"/>
    <mergeCell ref="D73:E73"/>
    <mergeCell ref="D72:E72"/>
    <mergeCell ref="D71:E71"/>
    <mergeCell ref="D42:E42"/>
    <mergeCell ref="D41:E41"/>
    <mergeCell ref="C258:D258"/>
    <mergeCell ref="C260:D260"/>
    <mergeCell ref="C261:D261"/>
    <mergeCell ref="C274:D274"/>
    <mergeCell ref="C272:D272"/>
    <mergeCell ref="C270:D270"/>
    <mergeCell ref="C268:D268"/>
    <mergeCell ref="C266:D266"/>
    <mergeCell ref="C264:D264"/>
    <mergeCell ref="C262:D262"/>
    <mergeCell ref="C259:G259"/>
    <mergeCell ref="D230:E230"/>
    <mergeCell ref="D229:E229"/>
    <mergeCell ref="D107:E107"/>
    <mergeCell ref="D118:E118"/>
    <mergeCell ref="D117:E117"/>
    <mergeCell ref="D116:E116"/>
    <mergeCell ref="D115:E115"/>
    <mergeCell ref="D114:E114"/>
    <mergeCell ref="D113:E113"/>
    <mergeCell ref="D112:E112"/>
    <mergeCell ref="C257:D257"/>
    <mergeCell ref="C275:D275"/>
    <mergeCell ref="C273:D273"/>
    <mergeCell ref="C271:D271"/>
    <mergeCell ref="C269:D269"/>
    <mergeCell ref="C267:D267"/>
    <mergeCell ref="C265:D265"/>
    <mergeCell ref="C263:D263"/>
    <mergeCell ref="C280:D280"/>
    <mergeCell ref="C279:D279"/>
    <mergeCell ref="C276:D276"/>
    <mergeCell ref="C278:D278"/>
    <mergeCell ref="C277:G277"/>
    <mergeCell ref="C282:D282"/>
    <mergeCell ref="C281:D281"/>
    <mergeCell ref="C283:D283"/>
    <mergeCell ref="C301:D301"/>
    <mergeCell ref="C300:D300"/>
    <mergeCell ref="C299:D299"/>
    <mergeCell ref="C298:D298"/>
    <mergeCell ref="C297:D297"/>
    <mergeCell ref="C296:D296"/>
    <mergeCell ref="C295:D295"/>
    <mergeCell ref="C294:D294"/>
    <mergeCell ref="C293:D293"/>
    <mergeCell ref="C292:D292"/>
    <mergeCell ref="C291:D291"/>
    <mergeCell ref="C290:D290"/>
    <mergeCell ref="C289:D289"/>
    <mergeCell ref="C288:D288"/>
    <mergeCell ref="C287:D287"/>
    <mergeCell ref="C286:D286"/>
    <mergeCell ref="C285:D285"/>
    <mergeCell ref="C323:D323"/>
    <mergeCell ref="C322:D322"/>
    <mergeCell ref="C321:D321"/>
    <mergeCell ref="C320:D320"/>
    <mergeCell ref="C319:D319"/>
    <mergeCell ref="C318:D318"/>
    <mergeCell ref="C317:D317"/>
    <mergeCell ref="C316:D316"/>
    <mergeCell ref="C284:D284"/>
    <mergeCell ref="C303:D303"/>
    <mergeCell ref="C302:D302"/>
    <mergeCell ref="C315:D315"/>
    <mergeCell ref="C314:D314"/>
    <mergeCell ref="C313:D313"/>
    <mergeCell ref="C312:D312"/>
    <mergeCell ref="C311:D311"/>
    <mergeCell ref="C310:D310"/>
    <mergeCell ref="C309:D309"/>
    <mergeCell ref="C308:D308"/>
    <mergeCell ref="C307:D307"/>
    <mergeCell ref="C306:D306"/>
    <mergeCell ref="C305:D305"/>
    <mergeCell ref="C304:G304"/>
    <mergeCell ref="C332:D332"/>
    <mergeCell ref="C331:D331"/>
    <mergeCell ref="C330:D330"/>
    <mergeCell ref="C329:D329"/>
    <mergeCell ref="C328:D328"/>
    <mergeCell ref="C327:D327"/>
    <mergeCell ref="C326:D326"/>
    <mergeCell ref="C325:D325"/>
    <mergeCell ref="C324:D324"/>
    <mergeCell ref="D8:E8"/>
    <mergeCell ref="D21:E21"/>
    <mergeCell ref="D26:E26"/>
    <mergeCell ref="D7:E7"/>
    <mergeCell ref="D20:E20"/>
    <mergeCell ref="D19:E19"/>
    <mergeCell ref="D18:E18"/>
    <mergeCell ref="D17:E17"/>
    <mergeCell ref="D16:E16"/>
    <mergeCell ref="D15:E15"/>
    <mergeCell ref="D14:E14"/>
    <mergeCell ref="D13:E13"/>
    <mergeCell ref="D10:E10"/>
    <mergeCell ref="D9:E9"/>
    <mergeCell ref="D12:E12"/>
    <mergeCell ref="D11:E11"/>
    <mergeCell ref="D34:E34"/>
    <mergeCell ref="D33:E33"/>
    <mergeCell ref="D32:E32"/>
    <mergeCell ref="D31:E31"/>
    <mergeCell ref="D30:E30"/>
    <mergeCell ref="D29:E29"/>
    <mergeCell ref="D28:E28"/>
    <mergeCell ref="D27:E27"/>
    <mergeCell ref="D37:E37"/>
    <mergeCell ref="H1:I1"/>
    <mergeCell ref="D103:E103"/>
    <mergeCell ref="D102:E102"/>
    <mergeCell ref="D101:E101"/>
    <mergeCell ref="D100:E100"/>
    <mergeCell ref="D99:E99"/>
    <mergeCell ref="D98:E98"/>
    <mergeCell ref="D97:E97"/>
    <mergeCell ref="F83:F84"/>
    <mergeCell ref="G83:G84"/>
    <mergeCell ref="I83:I84"/>
    <mergeCell ref="D90:E90"/>
    <mergeCell ref="D89:E89"/>
    <mergeCell ref="D88:E88"/>
    <mergeCell ref="D87:E87"/>
    <mergeCell ref="D86:E86"/>
    <mergeCell ref="D85:E85"/>
    <mergeCell ref="D80:E80"/>
    <mergeCell ref="D79:E79"/>
    <mergeCell ref="D95:E95"/>
    <mergeCell ref="D94:E94"/>
    <mergeCell ref="D93:E93"/>
    <mergeCell ref="D39:E39"/>
    <mergeCell ref="D38:E38"/>
    <mergeCell ref="B1:C1"/>
    <mergeCell ref="D5:E5"/>
    <mergeCell ref="B83:B84"/>
    <mergeCell ref="C83:C84"/>
    <mergeCell ref="D82:E82"/>
    <mergeCell ref="D81:E81"/>
    <mergeCell ref="D83:E84"/>
    <mergeCell ref="D75:E75"/>
    <mergeCell ref="F7:I7"/>
    <mergeCell ref="D77:E77"/>
    <mergeCell ref="D76:E76"/>
    <mergeCell ref="D68:E68"/>
    <mergeCell ref="D67:E67"/>
    <mergeCell ref="D74:E74"/>
    <mergeCell ref="D50:E50"/>
    <mergeCell ref="D23:E23"/>
    <mergeCell ref="D22:E22"/>
    <mergeCell ref="D36:E36"/>
    <mergeCell ref="D35:E35"/>
    <mergeCell ref="D48:E48"/>
    <mergeCell ref="D47:E47"/>
    <mergeCell ref="D25:E25"/>
    <mergeCell ref="D24:E24"/>
    <mergeCell ref="D40:E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1A84206-B536-4DFA-A9C2-3C5B58B6C3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Juodrienė</dc:creator>
  <cp:lastModifiedBy>Vaida Juodrienė</cp:lastModifiedBy>
  <cp:lastPrinted>2020-04-18T16:31:14Z</cp:lastPrinted>
  <dcterms:created xsi:type="dcterms:W3CDTF">2019-12-12T14:04:29Z</dcterms:created>
  <dcterms:modified xsi:type="dcterms:W3CDTF">2020-06-09T07:56:57Z</dcterms:modified>
</cp:coreProperties>
</file>