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Z:\KONKURSAI\Santaros klinikos\2023-12-20\"/>
    </mc:Choice>
  </mc:AlternateContent>
  <xr:revisionPtr revIDLastSave="0" documentId="13_ncr:1_{0D0A0DC2-D0AA-480C-AA07-6B0EA8B9CB47}" xr6:coauthVersionLast="47" xr6:coauthVersionMax="47" xr10:uidLastSave="{00000000-0000-0000-0000-000000000000}"/>
  <bookViews>
    <workbookView xWindow="-120" yWindow="-120" windowWidth="29040" windowHeight="15720" xr2:uid="{00000000-000D-0000-FFFF-FFFF00000000}"/>
  </bookViews>
  <sheets>
    <sheet name="Specifikacija AK III 2023m." sheetId="1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12" l="1"/>
  <c r="H53" i="12"/>
  <c r="J53" i="12" s="1"/>
  <c r="I52" i="12"/>
  <c r="H52" i="12"/>
  <c r="J52" i="12" s="1"/>
  <c r="H51" i="12"/>
  <c r="J51" i="12" s="1"/>
  <c r="I51" i="12"/>
  <c r="H50" i="12"/>
  <c r="J50" i="12" s="1"/>
  <c r="I50" i="12"/>
  <c r="I49" i="12"/>
  <c r="H49" i="12"/>
  <c r="J49" i="12" s="1"/>
  <c r="I46" i="12"/>
  <c r="H46" i="12"/>
  <c r="J46" i="12" s="1"/>
  <c r="H43" i="12"/>
  <c r="J43" i="12" s="1"/>
  <c r="I43" i="12"/>
  <c r="H44" i="12"/>
  <c r="J44" i="12" s="1"/>
  <c r="I44" i="12"/>
  <c r="I42" i="12"/>
  <c r="H42" i="12"/>
  <c r="J42" i="12" s="1"/>
  <c r="J40" i="12"/>
  <c r="H40" i="12"/>
  <c r="I40" i="12"/>
  <c r="H39" i="12"/>
  <c r="J39" i="12" s="1"/>
  <c r="I39" i="12"/>
  <c r="H38" i="12"/>
  <c r="J38" i="12" s="1"/>
  <c r="I38" i="12"/>
  <c r="J37" i="12"/>
  <c r="H37" i="12"/>
  <c r="I37" i="12"/>
  <c r="H36" i="12"/>
  <c r="J36" i="12"/>
  <c r="I36" i="12"/>
  <c r="J35" i="12"/>
  <c r="H35" i="12"/>
  <c r="I35" i="12"/>
  <c r="I34" i="12"/>
  <c r="H34" i="12"/>
  <c r="J34" i="12" s="1"/>
  <c r="I32" i="12"/>
  <c r="H32" i="12"/>
  <c r="J32" i="12" s="1"/>
  <c r="I31" i="12"/>
  <c r="H31" i="12"/>
  <c r="J31" i="12" s="1"/>
  <c r="H30" i="12"/>
  <c r="J30" i="12"/>
  <c r="I30" i="12"/>
  <c r="H29" i="12"/>
  <c r="J29" i="12" s="1"/>
  <c r="I29" i="12"/>
  <c r="I28" i="12"/>
  <c r="H28" i="12"/>
  <c r="J28" i="12" s="1"/>
  <c r="H27" i="12"/>
  <c r="J27" i="12" s="1"/>
  <c r="I27" i="12"/>
  <c r="I26" i="12"/>
  <c r="H26" i="12"/>
  <c r="J26" i="12" s="1"/>
  <c r="H25" i="12"/>
  <c r="J25" i="12"/>
  <c r="I25" i="12"/>
  <c r="I24" i="12"/>
  <c r="H24" i="12"/>
  <c r="J24" i="12" s="1"/>
  <c r="I22" i="12"/>
  <c r="H22" i="12"/>
  <c r="J22" i="12" s="1"/>
  <c r="H21" i="12"/>
  <c r="J21" i="12" s="1"/>
  <c r="I21" i="12"/>
  <c r="I20" i="12" l="1"/>
  <c r="H20" i="12"/>
  <c r="J20" i="12" s="1"/>
  <c r="I19" i="12"/>
  <c r="H19" i="12"/>
  <c r="J19" i="12" s="1"/>
  <c r="I18" i="12"/>
  <c r="H18" i="12"/>
  <c r="J18" i="12" s="1"/>
  <c r="I17" i="12"/>
  <c r="H17" i="12"/>
  <c r="J17" i="12" s="1"/>
  <c r="J14" i="12"/>
  <c r="I14" i="12"/>
  <c r="H14" i="12"/>
</calcChain>
</file>

<file path=xl/sharedStrings.xml><?xml version="1.0" encoding="utf-8"?>
<sst xmlns="http://schemas.openxmlformats.org/spreadsheetml/2006/main" count="208" uniqueCount="169">
  <si>
    <t>Bendrinis pavadinimas</t>
  </si>
  <si>
    <t>Forma, stiprumas</t>
  </si>
  <si>
    <t>Mato  vnt.</t>
  </si>
  <si>
    <t>buteliukas</t>
  </si>
  <si>
    <t>tabletė</t>
  </si>
  <si>
    <t>flakonas</t>
  </si>
  <si>
    <t>ampulė</t>
  </si>
  <si>
    <t>Rifaksiminas</t>
  </si>
  <si>
    <t>buteliukas arba ampulė</t>
  </si>
  <si>
    <t>tab. 4mg</t>
  </si>
  <si>
    <t>Acitretinas</t>
  </si>
  <si>
    <t>kaps. 25mg</t>
  </si>
  <si>
    <t>kapsulė</t>
  </si>
  <si>
    <t>Amsakrinas</t>
  </si>
  <si>
    <t>inj. 75mg 1,5ml</t>
  </si>
  <si>
    <t>Anglis aktyvinta</t>
  </si>
  <si>
    <t>gran. geriam. suspensijai  50-62 g</t>
  </si>
  <si>
    <t>gramas</t>
  </si>
  <si>
    <t>mililitras</t>
  </si>
  <si>
    <t>Betametazonas</t>
  </si>
  <si>
    <t>inj. 4mg/ml 1ml</t>
  </si>
  <si>
    <t>Daktinomicinas</t>
  </si>
  <si>
    <t>inj. 0,5mg</t>
  </si>
  <si>
    <t>Dantrolenas</t>
  </si>
  <si>
    <t>inj. 20mg</t>
  </si>
  <si>
    <t>tab. 500mg</t>
  </si>
  <si>
    <t>Dekvalino chloridas</t>
  </si>
  <si>
    <t>makšties tab. 10 mg</t>
  </si>
  <si>
    <t>makšt. tabletė</t>
  </si>
  <si>
    <t xml:space="preserve">Difenhidraminas inj. </t>
  </si>
  <si>
    <t>inj. 20 mg arba 30 mg</t>
  </si>
  <si>
    <t>miligramas</t>
  </si>
  <si>
    <t>Difenhidraminas tabletės</t>
  </si>
  <si>
    <t>tab. 50mg</t>
  </si>
  <si>
    <t>Dimenhidrinatas tabletės</t>
  </si>
  <si>
    <t>Dimenhidrinatas žvakutės</t>
  </si>
  <si>
    <t xml:space="preserve">žvak. 40mg </t>
  </si>
  <si>
    <t>žvakutė</t>
  </si>
  <si>
    <t>Doksilamino sukcinatas/ Piridoksino hidrochloridas</t>
  </si>
  <si>
    <t>tab. 10mg/10mg; fas. ne didesnė negu 100 tab.</t>
  </si>
  <si>
    <t>Klonidinas</t>
  </si>
  <si>
    <t>inj. 150mcg 1ml</t>
  </si>
  <si>
    <t>Kolchicinas</t>
  </si>
  <si>
    <t>tab. 0,5mg</t>
  </si>
  <si>
    <t>Lomustinas</t>
  </si>
  <si>
    <t>kaps. 40mg</t>
  </si>
  <si>
    <t>Meklizinas</t>
  </si>
  <si>
    <t>tab. 25mg</t>
  </si>
  <si>
    <t>Metoksipsoralenas</t>
  </si>
  <si>
    <t>inj. 20 mcg/ml 5 ml</t>
  </si>
  <si>
    <t>Nimodipinas</t>
  </si>
  <si>
    <t>tab. 30mg</t>
  </si>
  <si>
    <t>Polidokanolis (Lauromakrogolis)</t>
  </si>
  <si>
    <t>inj. 10 mg/ ml 2 ml</t>
  </si>
  <si>
    <t>Teikoplaninas</t>
  </si>
  <si>
    <t>inj. 200 mg</t>
  </si>
  <si>
    <t>Tetrakosaktidas</t>
  </si>
  <si>
    <t>inj. 250 mcg</t>
  </si>
  <si>
    <t>Deflazakortas</t>
  </si>
  <si>
    <t>tab. 6mg</t>
  </si>
  <si>
    <t>Acenokumarolis</t>
  </si>
  <si>
    <t>Ciklopentolatas</t>
  </si>
  <si>
    <t>akių lašai (tirpalas) 10mg/ml</t>
  </si>
  <si>
    <t>Fenobarbitalio natrio druska</t>
  </si>
  <si>
    <t>inj. 219mg/ml 1ml</t>
  </si>
  <si>
    <t>Fitomenadionas</t>
  </si>
  <si>
    <t>inj. 10mg/ml 1ml</t>
  </si>
  <si>
    <t>Hidrokortizonas</t>
  </si>
  <si>
    <t>inj. į veną 100mg</t>
  </si>
  <si>
    <t>Metileno mėlis</t>
  </si>
  <si>
    <t>inj. į veną 10mg/ml 1ml</t>
  </si>
  <si>
    <t>Metotreksatas</t>
  </si>
  <si>
    <t>Metronidazolas</t>
  </si>
  <si>
    <t>inj. į/v., intratekaliai 10 mg - 20mg / 1 - 2 ml</t>
  </si>
  <si>
    <t>Tiamino chloridas</t>
  </si>
  <si>
    <t>inj. į veną 50 mg/ml 2 ml</t>
  </si>
  <si>
    <t>Lidokainas + Prilokainas</t>
  </si>
  <si>
    <t>tepalas 25mg + 25mg/g</t>
  </si>
  <si>
    <t>inj. 1000mg</t>
  </si>
  <si>
    <t xml:space="preserve">Etambutolis </t>
  </si>
  <si>
    <t>Fenitoinas</t>
  </si>
  <si>
    <t>inj. 250 mg</t>
  </si>
  <si>
    <t>Morfino sulfatas</t>
  </si>
  <si>
    <t>tab. 550mg</t>
  </si>
  <si>
    <t>Ajmalinas</t>
  </si>
  <si>
    <t>inj. 50mg/10ml</t>
  </si>
  <si>
    <t>Oksikodonas</t>
  </si>
  <si>
    <t>tab. 5mg</t>
  </si>
  <si>
    <t>tab. 10mg</t>
  </si>
  <si>
    <t>Ervinia L-asparaginazė</t>
  </si>
  <si>
    <t>inj. 10000 VV</t>
  </si>
  <si>
    <t>Etopozido fosfatas</t>
  </si>
  <si>
    <t>inj. į veną 113,6mg</t>
  </si>
  <si>
    <t>inj. į stuburo kanalą 1mg/ml 2ml</t>
  </si>
  <si>
    <t>Pirkimo dalies Nr.</t>
  </si>
  <si>
    <t>Maksimalus kiekis</t>
  </si>
  <si>
    <t>Vnt. įkainis be PVM, Eur</t>
  </si>
  <si>
    <t>PVM tarifas</t>
  </si>
  <si>
    <t>Vnt. įkainis su PVM, Eur</t>
  </si>
  <si>
    <t>Suma be PVM, Eur</t>
  </si>
  <si>
    <t>Suma su PVM, Eur</t>
  </si>
  <si>
    <t>Firminis prekės pavadinimas, siūloma pakuotė, gamintojas</t>
  </si>
  <si>
    <t>Vaisto registr. Nr. LR, EU VPR ar LI sąraše. Vardiniam VP - reg.Nr. EEE valstybėje ar gamintojo šalyje</t>
  </si>
  <si>
    <t>1 SPS priedas</t>
  </si>
  <si>
    <t>VšĮ VILNIAUS UNIVERSITETO LIGONINĖ SANTAROS KLINIKOS</t>
  </si>
  <si>
    <t>Prekių pakuotės turi būti laikytinos perdirbamosiomis pakuotėmis. Tiekėjas turi pateikti tiekėjo ar prekių gamintojo dokumentus, patvirtinančius, kad prekių pakuotės yra perdirbamos (deklaracijas arba kitus lygiaverčius dokumentus).</t>
  </si>
  <si>
    <t>Tiekėjas privalo turėti teisę verstis vaistų prekyba. Atsižvelgiant į tai, kad VVKT vaistinių preparatų informacinės sistemos „VAPRIS“ licencijavimo posistemės duomenų bazės duomenys apie išduotas licencijas prieinami viešai, perkančioji organizacija didmeninio platinimo licencijos pateikti nereikalauja.</t>
  </si>
  <si>
    <t>Tiekėjas, teikiantis pasiūlymą vardiniams vaistiniams preparatams, neįrašytiems į Lietuvos Respublikos ar Europos Bendrijos vaistinių preparatų registrą, pirkėjui pageidaujant (esant poreikiui), turi pateikti dokumentus, patvirtinančius, kad siūlomo vardinio vaistinio preparato gamybos sąlygos atitinka Geros gamybos praktikos reikalavimus.</t>
  </si>
  <si>
    <t>Siūlomi vaistiniai preparatai turi būti registruoti Lietuvos Respublikos vaistinių preparatų registre, Bendrijos vaistinių preparatų registre,  įrašyti į Lygiagrečiai importuojamų vaistinių preparatų sąrašą ar Lygiagrečiai platinamų Lietuvos Respublikoje vaistinių preparatų sąrašą. Tais atvejais, kai  techninėje specifikacijoje nurodyti vaistiniai preparatai nėra įtraukti į Lietuvos Respublikos vaistinių preparatų registrą, Bendrijos vaistinių preparatų registrą,  Lygiagrečiai importuojamų vaistinių preparatų sąrašą ar Lygiagrečiai platinamų Lietuvos Respublikoje vaistinių preparatų sąrašą, gali būti siūlomi vaistiniai preparatai, registruoti bent vienoje EEE valstybėje ar gamintojo šalyje kaip vardiniai vaistiniai preparatai.</t>
  </si>
  <si>
    <t>Jei siūlomi vardiniai vaistiniai preparatai, neregistruoti nei vienoje EEE valstybėje, turi būti pateikiami vaisto registraciją patvirtinantys dokumentai, internetinė nuoroda anglų kalba ir pakuotės lapeliai.</t>
  </si>
  <si>
    <t>Prekių, kurių kaina iki 3,00 Eur, vieneto įkainis pateikiamame pasiūlyme turi būti pateikiamas suapvalintas pagal aritmetikos taisykles iki dešimt tūkstantųjų (keturi skaičiai po kablelio) skaičiaus dalių. Prekių, kurių kaina virš 3,00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</si>
  <si>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ATVIRAS KONKURSAS "VAISTINIAI PREPARATAI (6101)"</t>
  </si>
  <si>
    <t>Vardinis (Licencijos Nr.232)
https://pharmeasy.in/online-medicine-order/aceret-25mg-capsule-32760</t>
  </si>
  <si>
    <t>Aceret-25 25mg caps N10, Glenmark</t>
  </si>
  <si>
    <t>Aktyvinta anglis (ACTIVE COAL) milteliai 50g N1, Steris Healthcares</t>
  </si>
  <si>
    <t>Vardinis, pakuotės lapelis pridedamas</t>
  </si>
  <si>
    <t>Betamax 4mg/ml 1ml inj. N50, Roussel</t>
  </si>
  <si>
    <t>Vardinis, lapelis ir reg. https://www.1mg.com/drugs/betamax-4mg-injection-564342</t>
  </si>
  <si>
    <t>Vardinis, lapelis ir reg. https://www.practo.com/medicine-info/cyclogyl-intas-eye-drops-47113</t>
  </si>
  <si>
    <t>Cyclogyl 1% Eye drops 5ml N1, Intas Pharmaceuticals</t>
  </si>
  <si>
    <t>Vardinis (Licencijos Nr.1039) https://vapris.vvkt.lt/vvkt-web/public/medications/view/29779</t>
  </si>
  <si>
    <t>Daciflo 500mcg for inj. N1, Florencia Healthcare</t>
  </si>
  <si>
    <t>Dantrolen i.v. 20mg pulv. for sol. vial N36. Norgine</t>
  </si>
  <si>
    <t>Vardinis https://portal.dimdi.de/amguifree/am/docoutput/additionalDocDownload.xhtml?dntObjId=24335582-acf6-4d9d-82a3-95b368ddf719</t>
  </si>
  <si>
    <t>Vardinis https://pharmeasy.in/online-medicine-order/zacort-6mg-tablet-130001</t>
  </si>
  <si>
    <t>Zaicot 6mg tabletės N100, J.M. Laboratories</t>
  </si>
  <si>
    <t>DiphenSwiss 20mg/2ml amp N100, Swiss</t>
  </si>
  <si>
    <t>SEDOPRETTEN 50mg tab. N20, Pharmachem</t>
  </si>
  <si>
    <t>Vardinis https://portal.dimdi.de/amguifree/am/docoutput/additionalDocDownload.xhtml?dntObjId=f5e7f70e-8b98-4769-8857-385cec322c71</t>
  </si>
  <si>
    <t>GRAVOL 50mg TAB N250, WALLACE PHARMACUTICALS</t>
  </si>
  <si>
    <t>Vardinis (Licencijos Nr.453) https://www.medicinesfaq.com/brand/gravol</t>
  </si>
  <si>
    <t>Vomacur 40mg supp. N10, Hexal</t>
  </si>
  <si>
    <t>Vardinis https://portal.dimdi.de/amguifree/am/docoutput/additionalDocDownload.xhtml?dntObjId=f5e7f70e-8b98-4769-8857-385cec322c89</t>
  </si>
  <si>
    <t>DAMOXY 10mg + 10mg tabletės N30, Alembic Pharmaceuticals</t>
  </si>
  <si>
    <t>Vardinis (Licencijos Nr.230) https://www.1mg.com/drugs/damoxy-tablet-524135</t>
  </si>
  <si>
    <t>ASPEDN 10.000 UI inj N1, Biozenta Intas</t>
  </si>
  <si>
    <t>Vardinis (Licencijos Nr.1120) lapelis pridedamas</t>
  </si>
  <si>
    <t>EMB FATOL 1g sol. for inj. 10ml N10, ESTEVE</t>
  </si>
  <si>
    <t>Vardinis https://portal.dimdi.de/amguifree/am/docoutput/additionalDocDownload.xhtml?dntObjId=8df4860b-19f5-405d-9072-e49334d38ff4</t>
  </si>
  <si>
    <t>Vardinis https://portal.dimdi.de/amguifree/am/docoutput/additionalDocDownload.xhtml?dntObjId=8df4860b-19f5-405d-9072-e49334d38fe1</t>
  </si>
  <si>
    <t>ETOPOPHOS 100mg pulv. for inj. N10, CHEPLAPHARM</t>
  </si>
  <si>
    <t>Phenytoin inj. 250mg/5ml amp. N5, Samarth</t>
  </si>
  <si>
    <t>Phytomenadione 10mg/ml 1ml inj. N10, Merit</t>
  </si>
  <si>
    <t>Bitacort 100mg inj/inf N1, Lucid Pharmaceuticals</t>
  </si>
  <si>
    <t>Cloneon inj. 150mcg 1ml N1, Neon Laboratories</t>
  </si>
  <si>
    <t>Vardinis https://www.1mg.com/drugs/cloneon-injection-270876</t>
  </si>
  <si>
    <t>Colchoice 0,5 mg tab. N100, Steris Healthcares</t>
  </si>
  <si>
    <t>Vardinis https://www.sterisonline.com/blog/colchicine-0-5mg</t>
  </si>
  <si>
    <t>Prilox cream 30g N1, Neon Laboratories</t>
  </si>
  <si>
    <t xml:space="preserve">Vardinis ( Liencijos Nr.1632)                https://www.1mg.com/drugs/belustine-40-capsule-529059  </t>
  </si>
  <si>
    <t>Belustine 40mg caps. N10, Mediclone Biotech</t>
  </si>
  <si>
    <t>Vardinis (Licencijos Nr.1717) https://www.practo.com/medicine-info/diligan-25-tablet-49063</t>
  </si>
  <si>
    <t>Diligan 25mg tab. N150, Dr. Reddy</t>
  </si>
  <si>
    <t>METHOXSALEN MACOPHARMA 20mcg/ml N50, Maco Pharma</t>
  </si>
  <si>
    <t>Vardinis                          https://patient-info.co.uk/methoxsalen-macopharma-20-micrograms-ml-solution-for-blood-fraction-modification-90265/summary-of-medicine-characteristics</t>
  </si>
  <si>
    <t>Metotrexat-BP 10mg/ml injekcinis tirpalas 1ml N10, S.C. Balkan Pharmaceuticals</t>
  </si>
  <si>
    <t>Vardinis https://balkanpharmaceuticals.com/media/instructions/product_2028616648633542ef8metotrexat-bp-sol-inj-pp-25-03.pdf</t>
  </si>
  <si>
    <t>Metronidazol-BP 500mg plėvele dengtos tab. N20 S.C. Balkan Pharmaceuticals</t>
  </si>
  <si>
    <t>Vardinis https://balkanpharmaceuticals.com/media/instructions/product_795511652868288d0cdmetronidazol-250mg-500mg-comp-.pdf</t>
  </si>
  <si>
    <t>Nimotime 30mg tab. N100, Ausmed</t>
  </si>
  <si>
    <t>Vardinis (Licencija Nr. 1630) https://www.1mg.com/drugs/nimotime-30mg-tablet-679233</t>
  </si>
  <si>
    <t>Asklerol 20mg/2ml amp. N2, Samarth</t>
  </si>
  <si>
    <t>Vardinis https://www.1mg.com/drugs/asklerol-3-injection-313602</t>
  </si>
  <si>
    <t>Rifagut 550mg tabletės N100, Sun Pharma Lab</t>
  </si>
  <si>
    <t>Vardinis https://www.practo.com/medicine-info/rifagut-550-mg-tablet-29916</t>
  </si>
  <si>
    <t>Tecovan 200mg inj. N1, Evans Pharma</t>
  </si>
  <si>
    <t>Synacthen Depot 1mg/ml 1ml N10, Alfasigma</t>
  </si>
  <si>
    <t>Vardinis https://portal.dimdi.de/amguifree/am/docoutput/additionalDocDownload.xhtml?dntObjId=9d431a13-48d1-43da-a305-987c9cf4daa9</t>
  </si>
  <si>
    <t>Thiamine Hydrochloride 100mg/2ml 2ml amp. N10, Merit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</si>
</sst>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0000"/>
    <numFmt numFmtId="166" formatCode="#,##0.0000\ _€"/>
    <numFmt numFmtId="167" formatCode="#,##0.00\ _€"/>
  </numFmts>
  <fonts count="10" x14ac:knownFonts="1">
    <font>
      <sz val="11"/>
      <color theme="1"/>
      <name val="Calibri"/>
      <family val="2"/>
      <scheme val="minor"/>
    </font>
    <font>
      <sz val="11"/>
      <color theme="1"/>
      <name val="Calibri"/>
      <family val="2"/>
      <charset val="186"/>
      <scheme val="minor"/>
    </font>
    <font>
      <sz val="11"/>
      <color indexed="8"/>
      <name val="Calibri"/>
      <family val="2"/>
    </font>
    <font>
      <sz val="11"/>
      <color theme="1"/>
      <name val="Times New Roman"/>
      <family val="1"/>
      <charset val="186"/>
    </font>
    <font>
      <sz val="11"/>
      <color rgb="FFFF0000"/>
      <name val="Times New Roman"/>
      <family val="1"/>
      <charset val="186"/>
    </font>
    <font>
      <sz val="11"/>
      <name val="Times New Roman"/>
      <family val="1"/>
      <charset val="186"/>
    </font>
    <font>
      <sz val="10"/>
      <name val="Arial"/>
      <family val="2"/>
      <charset val="186"/>
    </font>
    <font>
      <sz val="10"/>
      <name val="Arial"/>
      <family val="2"/>
    </font>
    <font>
      <b/>
      <sz val="11"/>
      <name val="Times New Roman"/>
      <family val="1"/>
      <charset val="186"/>
    </font>
    <font>
      <sz val="8"/>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2" fillId="0" borderId="0" applyFill="0" applyProtection="0"/>
    <xf numFmtId="164" fontId="2" fillId="0" borderId="0" applyFont="0" applyFill="0" applyBorder="0" applyAlignment="0" applyProtection="0"/>
    <xf numFmtId="0" fontId="6" fillId="0" borderId="0"/>
    <xf numFmtId="0" fontId="7" fillId="0" borderId="0"/>
    <xf numFmtId="0" fontId="1" fillId="0" borderId="0"/>
    <xf numFmtId="0" fontId="6" fillId="0" borderId="0"/>
    <xf numFmtId="0" fontId="7" fillId="0" borderId="0"/>
    <xf numFmtId="0" fontId="7" fillId="0" borderId="0"/>
    <xf numFmtId="0" fontId="6" fillId="0" borderId="0"/>
  </cellStyleXfs>
  <cellXfs count="34">
    <xf numFmtId="0" fontId="0" fillId="0" borderId="0" xfId="0"/>
    <xf numFmtId="0" fontId="5" fillId="0" borderId="1" xfId="0" applyFont="1" applyBorder="1" applyAlignment="1">
      <alignment horizontal="center" vertical="top"/>
    </xf>
    <xf numFmtId="0" fontId="5" fillId="0" borderId="1" xfId="0" applyFont="1" applyBorder="1" applyAlignment="1">
      <alignment horizontal="left" vertical="top" wrapText="1"/>
    </xf>
    <xf numFmtId="0" fontId="5" fillId="0" borderId="1" xfId="0" applyFont="1" applyBorder="1" applyAlignment="1">
      <alignment horizontal="center" vertical="top" wrapText="1"/>
    </xf>
    <xf numFmtId="0" fontId="5" fillId="0" borderId="1" xfId="7" applyFont="1" applyBorder="1" applyAlignment="1">
      <alignment horizontal="center" vertical="top" wrapText="1"/>
    </xf>
    <xf numFmtId="0" fontId="5" fillId="0" borderId="1" xfId="0" applyFont="1" applyBorder="1" applyAlignment="1">
      <alignment horizontal="left" vertical="top"/>
    </xf>
    <xf numFmtId="2" fontId="5" fillId="0" borderId="1" xfId="0" applyNumberFormat="1" applyFont="1" applyBorder="1" applyAlignment="1">
      <alignment horizontal="left" vertical="top" wrapText="1"/>
    </xf>
    <xf numFmtId="0" fontId="8" fillId="2" borderId="1" xfId="0" applyFont="1" applyFill="1" applyBorder="1" applyAlignment="1">
      <alignment horizontal="center" vertical="top" wrapText="1"/>
    </xf>
    <xf numFmtId="166" fontId="8" fillId="2" borderId="1" xfId="4" applyNumberFormat="1" applyFont="1" applyFill="1" applyBorder="1" applyAlignment="1">
      <alignment horizontal="center" vertical="top" wrapText="1"/>
    </xf>
    <xf numFmtId="0" fontId="8" fillId="2" borderId="1" xfId="4" applyFont="1" applyFill="1" applyBorder="1" applyAlignment="1">
      <alignment horizontal="center" vertical="top" wrapText="1"/>
    </xf>
    <xf numFmtId="167" fontId="8" fillId="2" borderId="1" xfId="4" applyNumberFormat="1" applyFont="1" applyFill="1" applyBorder="1" applyAlignment="1">
      <alignment horizontal="center" vertical="top" wrapText="1"/>
    </xf>
    <xf numFmtId="0" fontId="5" fillId="0" borderId="0" xfId="0" applyFont="1" applyAlignment="1">
      <alignment vertical="top"/>
    </xf>
    <xf numFmtId="0" fontId="8" fillId="0" borderId="0" xfId="0" applyFont="1" applyAlignment="1">
      <alignment vertical="top"/>
    </xf>
    <xf numFmtId="0" fontId="3" fillId="0" borderId="0" xfId="0" applyFont="1" applyAlignment="1">
      <alignment vertical="top"/>
    </xf>
    <xf numFmtId="0" fontId="5" fillId="0" borderId="1" xfId="6" applyFont="1" applyBorder="1" applyAlignment="1">
      <alignment vertical="top" wrapText="1"/>
    </xf>
    <xf numFmtId="0" fontId="5" fillId="0" borderId="1" xfId="6" applyFont="1" applyBorder="1" applyAlignment="1">
      <alignment horizontal="center" vertical="top" wrapText="1"/>
    </xf>
    <xf numFmtId="165" fontId="5" fillId="0" borderId="1" xfId="0" applyNumberFormat="1" applyFont="1" applyBorder="1" applyAlignment="1">
      <alignment horizontal="center" vertical="top"/>
    </xf>
    <xf numFmtId="2" fontId="5" fillId="0" borderId="1" xfId="0" applyNumberFormat="1" applyFont="1" applyBorder="1" applyAlignment="1">
      <alignment horizontal="center" vertical="top"/>
    </xf>
    <xf numFmtId="0" fontId="3" fillId="0" borderId="1" xfId="0" applyFont="1" applyBorder="1" applyAlignment="1">
      <alignment vertical="top"/>
    </xf>
    <xf numFmtId="0" fontId="5" fillId="0" borderId="1" xfId="0" applyFont="1" applyBorder="1" applyAlignment="1">
      <alignment vertical="top"/>
    </xf>
    <xf numFmtId="0" fontId="5" fillId="0" borderId="1" xfId="3" applyFont="1" applyBorder="1" applyAlignment="1">
      <alignment horizontal="center" vertical="top" wrapText="1"/>
    </xf>
    <xf numFmtId="0" fontId="5" fillId="0" borderId="1" xfId="4" applyFont="1" applyBorder="1" applyAlignment="1">
      <alignment horizontal="center" vertical="top" wrapText="1"/>
    </xf>
    <xf numFmtId="1" fontId="5" fillId="0" borderId="1" xfId="0" applyNumberFormat="1" applyFont="1" applyBorder="1" applyAlignment="1">
      <alignment horizontal="center" vertical="top"/>
    </xf>
    <xf numFmtId="0" fontId="5" fillId="0" borderId="1" xfId="0" applyFont="1" applyBorder="1" applyAlignment="1">
      <alignment vertical="top" wrapText="1"/>
    </xf>
    <xf numFmtId="0" fontId="4" fillId="0" borderId="0" xfId="0" applyFont="1" applyAlignment="1">
      <alignment vertical="top"/>
    </xf>
    <xf numFmtId="0" fontId="3" fillId="0" borderId="0" xfId="0" applyFont="1" applyAlignment="1">
      <alignment horizontal="right" vertical="top"/>
    </xf>
    <xf numFmtId="0" fontId="3" fillId="0" borderId="1" xfId="0" applyFont="1" applyBorder="1" applyAlignment="1">
      <alignment vertical="top" wrapText="1"/>
    </xf>
    <xf numFmtId="0" fontId="3" fillId="0" borderId="1" xfId="0" applyFont="1" applyBorder="1" applyAlignment="1">
      <alignment horizontal="center" vertical="top"/>
    </xf>
    <xf numFmtId="2" fontId="3" fillId="0" borderId="1" xfId="0" applyNumberFormat="1" applyFont="1" applyBorder="1" applyAlignment="1">
      <alignment horizontal="center" vertical="top"/>
    </xf>
    <xf numFmtId="0" fontId="3" fillId="0" borderId="0" xfId="0" applyFont="1" applyAlignment="1">
      <alignment horizontal="center" vertical="top"/>
    </xf>
    <xf numFmtId="0" fontId="5" fillId="0" borderId="0" xfId="0" applyFont="1" applyAlignment="1">
      <alignment vertical="top" wrapText="1"/>
    </xf>
    <xf numFmtId="0" fontId="5" fillId="0" borderId="0" xfId="0" applyFont="1" applyAlignment="1">
      <alignment horizontal="left" vertical="top" wrapText="1"/>
    </xf>
    <xf numFmtId="0" fontId="8" fillId="0" borderId="0" xfId="0" applyFont="1" applyAlignment="1">
      <alignment horizontal="center" vertical="top"/>
    </xf>
    <xf numFmtId="49" fontId="5" fillId="0" borderId="0" xfId="0" applyNumberFormat="1" applyFont="1" applyAlignment="1">
      <alignment horizontal="left" vertical="top" wrapText="1"/>
    </xf>
  </cellXfs>
  <cellStyles count="10">
    <cellStyle name="Comma 2" xfId="2" xr:uid="{00000000-0005-0000-0000-000001000000}"/>
    <cellStyle name="Normal" xfId="0" builtinId="0"/>
    <cellStyle name="Normal 2" xfId="1" xr:uid="{00000000-0005-0000-0000-000003000000}"/>
    <cellStyle name="Normal 2 2" xfId="6" xr:uid="{D4277A62-426E-4FA8-8701-102AABBAA944}"/>
    <cellStyle name="Normal 4" xfId="4" xr:uid="{22425101-59A0-4AA0-B878-43D0D5D23129}"/>
    <cellStyle name="Normal 4 2" xfId="9" xr:uid="{8B4955F0-E66A-4370-9A86-569061F07BB9}"/>
    <cellStyle name="Normal 4 3" xfId="5" xr:uid="{E4B36CAD-AD2C-4124-8ACD-09EBFC922F81}"/>
    <cellStyle name="Normal 7 2" xfId="3" xr:uid="{46235809-748D-4FAF-AB42-23E3E1BBA082}"/>
    <cellStyle name="Normal 7 3" xfId="7" xr:uid="{89052EDB-8398-467A-89FA-463BA88E330D}"/>
    <cellStyle name="Normal 8" xfId="8" xr:uid="{0E5D5BA5-BAE7-4219-9009-5E0F79DF60A5}"/>
  </cellStyles>
  <dxfs count="0"/>
  <tableStyles count="0" defaultTableStyle="TableStyleMedium2" defaultPivotStyle="PivotStyleLight16"/>
  <colors>
    <mruColors>
      <color rgb="FF0000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16291-8BA2-4610-8DB7-A6E081B5F5BB}">
  <dimension ref="A1:L55"/>
  <sheetViews>
    <sheetView tabSelected="1" topLeftCell="A44" workbookViewId="0">
      <selection activeCell="K48" sqref="K48"/>
    </sheetView>
  </sheetViews>
  <sheetFormatPr defaultRowHeight="15" x14ac:dyDescent="0.25"/>
  <cols>
    <col min="1" max="1" width="8.140625" style="13" customWidth="1"/>
    <col min="2" max="2" width="30.85546875" style="13" customWidth="1"/>
    <col min="3" max="3" width="40" style="13" customWidth="1"/>
    <col min="4" max="4" width="22" style="13" customWidth="1"/>
    <col min="5" max="5" width="12.140625" style="13" customWidth="1"/>
    <col min="6" max="6" width="12.7109375" style="13" customWidth="1"/>
    <col min="7" max="7" width="9.140625" style="13"/>
    <col min="8" max="9" width="12.7109375" style="13" customWidth="1"/>
    <col min="10" max="10" width="12.7109375" style="29" customWidth="1"/>
    <col min="11" max="11" width="22.28515625" style="13" customWidth="1"/>
    <col min="12" max="12" width="26.140625" style="13" customWidth="1"/>
    <col min="13" max="16384" width="9.140625" style="13"/>
  </cols>
  <sheetData>
    <row r="1" spans="1:12" x14ac:dyDescent="0.25">
      <c r="L1" s="25" t="s">
        <v>103</v>
      </c>
    </row>
    <row r="2" spans="1:12" x14ac:dyDescent="0.25">
      <c r="A2" s="32" t="s">
        <v>104</v>
      </c>
      <c r="B2" s="32"/>
      <c r="C2" s="32"/>
      <c r="D2" s="32"/>
      <c r="E2" s="32"/>
      <c r="F2" s="32"/>
      <c r="G2" s="32"/>
      <c r="H2" s="32"/>
      <c r="I2" s="32"/>
      <c r="J2" s="32"/>
      <c r="K2" s="32"/>
      <c r="L2" s="32"/>
    </row>
    <row r="3" spans="1:12" x14ac:dyDescent="0.25">
      <c r="A3" s="32" t="s">
        <v>111</v>
      </c>
      <c r="B3" s="32"/>
      <c r="C3" s="32"/>
      <c r="D3" s="32"/>
      <c r="E3" s="32"/>
      <c r="F3" s="32"/>
      <c r="G3" s="32"/>
      <c r="H3" s="32"/>
      <c r="I3" s="32"/>
      <c r="J3" s="32"/>
      <c r="K3" s="32"/>
      <c r="L3" s="32"/>
    </row>
    <row r="4" spans="1:12" x14ac:dyDescent="0.25">
      <c r="A4" s="11"/>
      <c r="B4" s="12"/>
      <c r="C4" s="11"/>
      <c r="D4" s="11"/>
      <c r="E4" s="11"/>
      <c r="F4" s="11"/>
      <c r="G4" s="11"/>
      <c r="H4" s="11"/>
      <c r="I4" s="11"/>
    </row>
    <row r="5" spans="1:12" ht="30" customHeight="1" x14ac:dyDescent="0.25">
      <c r="A5" s="12">
        <v>1</v>
      </c>
      <c r="B5" s="30" t="s">
        <v>106</v>
      </c>
      <c r="C5" s="30"/>
      <c r="D5" s="30"/>
      <c r="E5" s="30"/>
      <c r="F5" s="30"/>
      <c r="G5" s="30"/>
      <c r="H5" s="30"/>
      <c r="I5" s="30"/>
      <c r="J5" s="30"/>
      <c r="K5" s="30"/>
      <c r="L5" s="30"/>
    </row>
    <row r="6" spans="1:12" ht="30" customHeight="1" x14ac:dyDescent="0.25">
      <c r="A6" s="12">
        <v>2</v>
      </c>
      <c r="B6" s="30" t="s">
        <v>107</v>
      </c>
      <c r="C6" s="30"/>
      <c r="D6" s="30"/>
      <c r="E6" s="30"/>
      <c r="F6" s="30"/>
      <c r="G6" s="30"/>
      <c r="H6" s="30"/>
      <c r="I6" s="30"/>
      <c r="J6" s="30"/>
      <c r="K6" s="30"/>
      <c r="L6" s="30"/>
    </row>
    <row r="7" spans="1:12" ht="45" customHeight="1" x14ac:dyDescent="0.25">
      <c r="A7" s="12">
        <v>3</v>
      </c>
      <c r="B7" s="30" t="s">
        <v>108</v>
      </c>
      <c r="C7" s="30"/>
      <c r="D7" s="30"/>
      <c r="E7" s="30"/>
      <c r="F7" s="30"/>
      <c r="G7" s="30"/>
      <c r="H7" s="30"/>
      <c r="I7" s="30"/>
      <c r="J7" s="30"/>
      <c r="K7" s="30"/>
      <c r="L7" s="30"/>
    </row>
    <row r="8" spans="1:12" x14ac:dyDescent="0.25">
      <c r="A8" s="12">
        <v>4</v>
      </c>
      <c r="B8" s="33" t="s">
        <v>109</v>
      </c>
      <c r="C8" s="33"/>
      <c r="D8" s="33"/>
      <c r="E8" s="33"/>
      <c r="F8" s="33"/>
      <c r="G8" s="33"/>
      <c r="H8" s="33"/>
      <c r="I8" s="33"/>
      <c r="J8" s="33"/>
      <c r="K8" s="33"/>
      <c r="L8" s="33"/>
    </row>
    <row r="9" spans="1:12" ht="30" customHeight="1" x14ac:dyDescent="0.25">
      <c r="A9" s="12">
        <v>5</v>
      </c>
      <c r="B9" s="30" t="s">
        <v>110</v>
      </c>
      <c r="C9" s="30"/>
      <c r="D9" s="30"/>
      <c r="E9" s="30"/>
      <c r="F9" s="30"/>
      <c r="G9" s="30"/>
      <c r="H9" s="30"/>
      <c r="I9" s="30"/>
      <c r="J9" s="30"/>
      <c r="K9" s="30"/>
      <c r="L9" s="30"/>
    </row>
    <row r="10" spans="1:12" x14ac:dyDescent="0.25">
      <c r="A10" s="12">
        <v>6</v>
      </c>
      <c r="B10" s="31" t="s">
        <v>105</v>
      </c>
      <c r="C10" s="31"/>
      <c r="D10" s="31"/>
      <c r="E10" s="31"/>
      <c r="F10" s="31"/>
      <c r="G10" s="31"/>
      <c r="H10" s="31"/>
      <c r="I10" s="31"/>
      <c r="J10" s="31"/>
      <c r="K10" s="31"/>
      <c r="L10" s="31"/>
    </row>
    <row r="11" spans="1:12" x14ac:dyDescent="0.25">
      <c r="A11" s="11"/>
      <c r="B11" s="12"/>
      <c r="C11" s="11"/>
      <c r="D11" s="11"/>
      <c r="E11" s="11"/>
      <c r="F11" s="11"/>
      <c r="G11" s="11"/>
      <c r="H11" s="11"/>
      <c r="I11" s="11"/>
    </row>
    <row r="12" spans="1:12" ht="71.25" x14ac:dyDescent="0.25">
      <c r="A12" s="7" t="s">
        <v>94</v>
      </c>
      <c r="B12" s="7" t="s">
        <v>0</v>
      </c>
      <c r="C12" s="7" t="s">
        <v>1</v>
      </c>
      <c r="D12" s="7" t="s">
        <v>2</v>
      </c>
      <c r="E12" s="7" t="s">
        <v>95</v>
      </c>
      <c r="F12" s="8" t="s">
        <v>96</v>
      </c>
      <c r="G12" s="9" t="s">
        <v>97</v>
      </c>
      <c r="H12" s="8" t="s">
        <v>98</v>
      </c>
      <c r="I12" s="10" t="s">
        <v>99</v>
      </c>
      <c r="J12" s="10" t="s">
        <v>100</v>
      </c>
      <c r="K12" s="7" t="s">
        <v>101</v>
      </c>
      <c r="L12" s="7" t="s">
        <v>102</v>
      </c>
    </row>
    <row r="13" spans="1:12" x14ac:dyDescent="0.25">
      <c r="A13" s="1">
        <v>1</v>
      </c>
      <c r="B13" s="14" t="s">
        <v>60</v>
      </c>
      <c r="C13" s="14" t="s">
        <v>9</v>
      </c>
      <c r="D13" s="15" t="s">
        <v>4</v>
      </c>
      <c r="E13" s="15">
        <v>180</v>
      </c>
      <c r="F13" s="16"/>
      <c r="G13" s="1"/>
      <c r="H13" s="17"/>
      <c r="I13" s="17"/>
      <c r="J13" s="27"/>
      <c r="K13" s="18"/>
      <c r="L13" s="18"/>
    </row>
    <row r="14" spans="1:12" ht="60" x14ac:dyDescent="0.25">
      <c r="A14" s="1">
        <v>2</v>
      </c>
      <c r="B14" s="14" t="s">
        <v>10</v>
      </c>
      <c r="C14" s="14" t="s">
        <v>11</v>
      </c>
      <c r="D14" s="15" t="s">
        <v>12</v>
      </c>
      <c r="E14" s="15">
        <v>120</v>
      </c>
      <c r="F14" s="16">
        <v>6.66</v>
      </c>
      <c r="G14" s="1">
        <v>5</v>
      </c>
      <c r="H14" s="16">
        <f>F14*1.05</f>
        <v>6.9930000000000003</v>
      </c>
      <c r="I14" s="17">
        <f>E14*F14</f>
        <v>799.2</v>
      </c>
      <c r="J14" s="28">
        <f>E14*H14</f>
        <v>839.16000000000008</v>
      </c>
      <c r="K14" s="26" t="s">
        <v>113</v>
      </c>
      <c r="L14" s="26" t="s">
        <v>112</v>
      </c>
    </row>
    <row r="15" spans="1:12" x14ac:dyDescent="0.25">
      <c r="A15" s="1">
        <v>3</v>
      </c>
      <c r="B15" s="19" t="s">
        <v>84</v>
      </c>
      <c r="C15" s="19" t="s">
        <v>85</v>
      </c>
      <c r="D15" s="5" t="s">
        <v>8</v>
      </c>
      <c r="E15" s="1">
        <v>50</v>
      </c>
      <c r="F15" s="16"/>
      <c r="G15" s="1"/>
      <c r="H15" s="17"/>
      <c r="I15" s="17"/>
      <c r="J15" s="27"/>
      <c r="K15" s="18"/>
      <c r="L15" s="18"/>
    </row>
    <row r="16" spans="1:12" x14ac:dyDescent="0.25">
      <c r="A16" s="1">
        <v>4</v>
      </c>
      <c r="B16" s="2" t="s">
        <v>13</v>
      </c>
      <c r="C16" s="2" t="s">
        <v>14</v>
      </c>
      <c r="D16" s="5" t="s">
        <v>8</v>
      </c>
      <c r="E16" s="1">
        <v>30</v>
      </c>
      <c r="F16" s="16"/>
      <c r="G16" s="20"/>
      <c r="H16" s="17"/>
      <c r="I16" s="17"/>
      <c r="J16" s="27"/>
      <c r="K16" s="18"/>
      <c r="L16" s="18"/>
    </row>
    <row r="17" spans="1:12" s="11" customFormat="1" ht="60" x14ac:dyDescent="0.25">
      <c r="A17" s="1">
        <v>5</v>
      </c>
      <c r="B17" s="6" t="s">
        <v>15</v>
      </c>
      <c r="C17" s="6" t="s">
        <v>16</v>
      </c>
      <c r="D17" s="5" t="s">
        <v>17</v>
      </c>
      <c r="E17" s="1">
        <v>625</v>
      </c>
      <c r="F17" s="16">
        <v>0.29680000000000001</v>
      </c>
      <c r="G17" s="20">
        <v>5</v>
      </c>
      <c r="H17" s="16">
        <f t="shared" ref="H17:H22" si="0">F17*1.05</f>
        <v>0.31164000000000003</v>
      </c>
      <c r="I17" s="17">
        <f t="shared" ref="I17:I22" si="1">E17*F17</f>
        <v>185.5</v>
      </c>
      <c r="J17" s="17">
        <f t="shared" ref="J17:J22" si="2">E17*H17</f>
        <v>194.77500000000001</v>
      </c>
      <c r="K17" s="23" t="s">
        <v>114</v>
      </c>
      <c r="L17" s="23" t="s">
        <v>115</v>
      </c>
    </row>
    <row r="18" spans="1:12" ht="60" x14ac:dyDescent="0.25">
      <c r="A18" s="1">
        <v>6</v>
      </c>
      <c r="B18" s="2" t="s">
        <v>19</v>
      </c>
      <c r="C18" s="2" t="s">
        <v>20</v>
      </c>
      <c r="D18" s="5" t="s">
        <v>8</v>
      </c>
      <c r="E18" s="1">
        <v>1000</v>
      </c>
      <c r="F18" s="16">
        <v>4.33</v>
      </c>
      <c r="G18" s="1">
        <v>5</v>
      </c>
      <c r="H18" s="16">
        <f t="shared" si="0"/>
        <v>4.5465</v>
      </c>
      <c r="I18" s="17">
        <f t="shared" si="1"/>
        <v>4330</v>
      </c>
      <c r="J18" s="28">
        <f t="shared" si="2"/>
        <v>4546.5</v>
      </c>
      <c r="K18" s="26" t="s">
        <v>116</v>
      </c>
      <c r="L18" s="26" t="s">
        <v>117</v>
      </c>
    </row>
    <row r="19" spans="1:12" ht="60" x14ac:dyDescent="0.25">
      <c r="A19" s="1">
        <v>7</v>
      </c>
      <c r="B19" s="2" t="s">
        <v>61</v>
      </c>
      <c r="C19" s="2" t="s">
        <v>62</v>
      </c>
      <c r="D19" s="5" t="s">
        <v>18</v>
      </c>
      <c r="E19" s="1">
        <v>1200</v>
      </c>
      <c r="F19" s="16">
        <v>1.0880000000000001</v>
      </c>
      <c r="G19" s="1">
        <v>5</v>
      </c>
      <c r="H19" s="16">
        <f t="shared" si="0"/>
        <v>1.1424000000000001</v>
      </c>
      <c r="I19" s="17">
        <f t="shared" si="1"/>
        <v>1305.6000000000001</v>
      </c>
      <c r="J19" s="28">
        <f t="shared" si="2"/>
        <v>1370.88</v>
      </c>
      <c r="K19" s="26" t="s">
        <v>119</v>
      </c>
      <c r="L19" s="26" t="s">
        <v>118</v>
      </c>
    </row>
    <row r="20" spans="1:12" ht="75" x14ac:dyDescent="0.25">
      <c r="A20" s="1">
        <v>8</v>
      </c>
      <c r="B20" s="2" t="s">
        <v>21</v>
      </c>
      <c r="C20" s="2" t="s">
        <v>22</v>
      </c>
      <c r="D20" s="5" t="s">
        <v>3</v>
      </c>
      <c r="E20" s="1">
        <v>350</v>
      </c>
      <c r="F20" s="16">
        <v>18.87</v>
      </c>
      <c r="G20" s="20">
        <v>5</v>
      </c>
      <c r="H20" s="16">
        <f t="shared" si="0"/>
        <v>19.813500000000001</v>
      </c>
      <c r="I20" s="17">
        <f t="shared" si="1"/>
        <v>6604.5</v>
      </c>
      <c r="J20" s="28">
        <f t="shared" si="2"/>
        <v>6934.7250000000004</v>
      </c>
      <c r="K20" s="26" t="s">
        <v>121</v>
      </c>
      <c r="L20" s="26" t="s">
        <v>120</v>
      </c>
    </row>
    <row r="21" spans="1:12" ht="90" x14ac:dyDescent="0.25">
      <c r="A21" s="1">
        <v>9</v>
      </c>
      <c r="B21" s="2" t="s">
        <v>23</v>
      </c>
      <c r="C21" s="2" t="s">
        <v>24</v>
      </c>
      <c r="D21" s="5" t="s">
        <v>5</v>
      </c>
      <c r="E21" s="1">
        <v>60</v>
      </c>
      <c r="F21" s="16">
        <v>94.56</v>
      </c>
      <c r="G21" s="21">
        <v>5</v>
      </c>
      <c r="H21" s="16">
        <f t="shared" si="0"/>
        <v>99.288000000000011</v>
      </c>
      <c r="I21" s="17">
        <f t="shared" si="1"/>
        <v>5673.6</v>
      </c>
      <c r="J21" s="27">
        <f t="shared" si="2"/>
        <v>5957.2800000000007</v>
      </c>
      <c r="K21" s="26" t="s">
        <v>122</v>
      </c>
      <c r="L21" s="26" t="s">
        <v>123</v>
      </c>
    </row>
    <row r="22" spans="1:12" ht="60" x14ac:dyDescent="0.25">
      <c r="A22" s="1">
        <v>10</v>
      </c>
      <c r="B22" s="2" t="s">
        <v>58</v>
      </c>
      <c r="C22" s="2" t="s">
        <v>59</v>
      </c>
      <c r="D22" s="5" t="s">
        <v>4</v>
      </c>
      <c r="E22" s="1">
        <v>10000</v>
      </c>
      <c r="F22" s="16">
        <v>0.33</v>
      </c>
      <c r="G22" s="21">
        <v>5</v>
      </c>
      <c r="H22" s="16">
        <f t="shared" si="0"/>
        <v>0.34650000000000003</v>
      </c>
      <c r="I22" s="17">
        <f t="shared" si="1"/>
        <v>3300</v>
      </c>
      <c r="J22" s="28">
        <f t="shared" si="2"/>
        <v>3465.0000000000005</v>
      </c>
      <c r="K22" s="26" t="s">
        <v>125</v>
      </c>
      <c r="L22" s="26" t="s">
        <v>124</v>
      </c>
    </row>
    <row r="23" spans="1:12" x14ac:dyDescent="0.25">
      <c r="A23" s="1">
        <v>11</v>
      </c>
      <c r="B23" s="2" t="s">
        <v>26</v>
      </c>
      <c r="C23" s="2" t="s">
        <v>27</v>
      </c>
      <c r="D23" s="5" t="s">
        <v>28</v>
      </c>
      <c r="E23" s="1">
        <v>240</v>
      </c>
      <c r="F23" s="16"/>
      <c r="G23" s="3"/>
      <c r="H23" s="17"/>
      <c r="I23" s="17"/>
      <c r="J23" s="27"/>
      <c r="K23" s="18"/>
      <c r="L23" s="18"/>
    </row>
    <row r="24" spans="1:12" s="11" customFormat="1" ht="30" x14ac:dyDescent="0.25">
      <c r="A24" s="1">
        <v>12</v>
      </c>
      <c r="B24" s="2" t="s">
        <v>29</v>
      </c>
      <c r="C24" s="2" t="s">
        <v>30</v>
      </c>
      <c r="D24" s="5" t="s">
        <v>31</v>
      </c>
      <c r="E24" s="1">
        <v>100000</v>
      </c>
      <c r="F24" s="16">
        <v>0.108</v>
      </c>
      <c r="G24" s="21">
        <v>5</v>
      </c>
      <c r="H24" s="16">
        <f t="shared" ref="H24:H32" si="3">F24*1.05</f>
        <v>0.1134</v>
      </c>
      <c r="I24" s="17">
        <f t="shared" ref="I24:I32" si="4">E24*F24</f>
        <v>10800</v>
      </c>
      <c r="J24" s="17">
        <f t="shared" ref="J24:J32" si="5">E24*H24</f>
        <v>11340</v>
      </c>
      <c r="K24" s="23" t="s">
        <v>126</v>
      </c>
      <c r="L24" s="23" t="s">
        <v>115</v>
      </c>
    </row>
    <row r="25" spans="1:12" ht="90" x14ac:dyDescent="0.25">
      <c r="A25" s="1">
        <v>13</v>
      </c>
      <c r="B25" s="2" t="s">
        <v>32</v>
      </c>
      <c r="C25" s="2" t="s">
        <v>33</v>
      </c>
      <c r="D25" s="5" t="s">
        <v>4</v>
      </c>
      <c r="E25" s="1">
        <v>1200</v>
      </c>
      <c r="F25" s="16">
        <v>0.66800000000000004</v>
      </c>
      <c r="G25" s="4">
        <v>5</v>
      </c>
      <c r="H25" s="16">
        <f t="shared" si="3"/>
        <v>0.70140000000000002</v>
      </c>
      <c r="I25" s="17">
        <f t="shared" si="4"/>
        <v>801.6</v>
      </c>
      <c r="J25" s="27">
        <f t="shared" si="5"/>
        <v>841.68000000000006</v>
      </c>
      <c r="K25" s="26" t="s">
        <v>127</v>
      </c>
      <c r="L25" s="26" t="s">
        <v>128</v>
      </c>
    </row>
    <row r="26" spans="1:12" ht="45" x14ac:dyDescent="0.25">
      <c r="A26" s="1">
        <v>14</v>
      </c>
      <c r="B26" s="2" t="s">
        <v>34</v>
      </c>
      <c r="C26" s="2" t="s">
        <v>33</v>
      </c>
      <c r="D26" s="5" t="s">
        <v>4</v>
      </c>
      <c r="E26" s="1">
        <v>1200</v>
      </c>
      <c r="F26" s="16">
        <v>0.97</v>
      </c>
      <c r="G26" s="1">
        <v>5</v>
      </c>
      <c r="H26" s="16">
        <f t="shared" si="3"/>
        <v>1.0185</v>
      </c>
      <c r="I26" s="17">
        <f t="shared" si="4"/>
        <v>1164</v>
      </c>
      <c r="J26" s="28">
        <f t="shared" si="5"/>
        <v>1222.2</v>
      </c>
      <c r="K26" s="26" t="s">
        <v>129</v>
      </c>
      <c r="L26" s="26" t="s">
        <v>130</v>
      </c>
    </row>
    <row r="27" spans="1:12" ht="90" x14ac:dyDescent="0.25">
      <c r="A27" s="1">
        <v>15</v>
      </c>
      <c r="B27" s="2" t="s">
        <v>35</v>
      </c>
      <c r="C27" s="2" t="s">
        <v>36</v>
      </c>
      <c r="D27" s="5" t="s">
        <v>37</v>
      </c>
      <c r="E27" s="1">
        <v>300</v>
      </c>
      <c r="F27" s="16">
        <v>4.68</v>
      </c>
      <c r="G27" s="3">
        <v>5</v>
      </c>
      <c r="H27" s="16">
        <f t="shared" si="3"/>
        <v>4.9139999999999997</v>
      </c>
      <c r="I27" s="17">
        <f t="shared" si="4"/>
        <v>1404</v>
      </c>
      <c r="J27" s="28">
        <f t="shared" si="5"/>
        <v>1474.1999999999998</v>
      </c>
      <c r="K27" s="26" t="s">
        <v>131</v>
      </c>
      <c r="L27" s="26" t="s">
        <v>132</v>
      </c>
    </row>
    <row r="28" spans="1:12" ht="60" x14ac:dyDescent="0.25">
      <c r="A28" s="1">
        <v>16</v>
      </c>
      <c r="B28" s="2" t="s">
        <v>38</v>
      </c>
      <c r="C28" s="2" t="s">
        <v>39</v>
      </c>
      <c r="D28" s="5" t="s">
        <v>4</v>
      </c>
      <c r="E28" s="1">
        <v>1800</v>
      </c>
      <c r="F28" s="16">
        <v>1.26</v>
      </c>
      <c r="G28" s="22">
        <v>5</v>
      </c>
      <c r="H28" s="16">
        <f t="shared" si="3"/>
        <v>1.3230000000000002</v>
      </c>
      <c r="I28" s="17">
        <f t="shared" si="4"/>
        <v>2268</v>
      </c>
      <c r="J28" s="28">
        <f t="shared" si="5"/>
        <v>2381.4</v>
      </c>
      <c r="K28" s="26" t="s">
        <v>133</v>
      </c>
      <c r="L28" s="26" t="s">
        <v>134</v>
      </c>
    </row>
    <row r="29" spans="1:12" s="11" customFormat="1" ht="30" x14ac:dyDescent="0.25">
      <c r="A29" s="1">
        <v>17</v>
      </c>
      <c r="B29" s="2" t="s">
        <v>89</v>
      </c>
      <c r="C29" s="2" t="s">
        <v>90</v>
      </c>
      <c r="D29" s="5" t="s">
        <v>8</v>
      </c>
      <c r="E29" s="1">
        <v>200</v>
      </c>
      <c r="F29" s="16">
        <v>838</v>
      </c>
      <c r="G29" s="1">
        <v>5</v>
      </c>
      <c r="H29" s="16">
        <f t="shared" si="3"/>
        <v>879.90000000000009</v>
      </c>
      <c r="I29" s="17">
        <f t="shared" si="4"/>
        <v>167600</v>
      </c>
      <c r="J29" s="17">
        <f t="shared" si="5"/>
        <v>175980.00000000003</v>
      </c>
      <c r="K29" s="23" t="s">
        <v>135</v>
      </c>
      <c r="L29" s="23" t="s">
        <v>136</v>
      </c>
    </row>
    <row r="30" spans="1:12" ht="90" x14ac:dyDescent="0.25">
      <c r="A30" s="1">
        <v>18</v>
      </c>
      <c r="B30" s="19" t="s">
        <v>79</v>
      </c>
      <c r="C30" s="19" t="s">
        <v>78</v>
      </c>
      <c r="D30" s="5" t="s">
        <v>3</v>
      </c>
      <c r="E30" s="1">
        <v>50</v>
      </c>
      <c r="F30" s="16">
        <v>4.97</v>
      </c>
      <c r="G30" s="1">
        <v>5</v>
      </c>
      <c r="H30" s="16">
        <f t="shared" si="3"/>
        <v>5.2184999999999997</v>
      </c>
      <c r="I30" s="17">
        <f t="shared" si="4"/>
        <v>248.5</v>
      </c>
      <c r="J30" s="28">
        <f t="shared" si="5"/>
        <v>260.92500000000001</v>
      </c>
      <c r="K30" s="26" t="s">
        <v>137</v>
      </c>
      <c r="L30" s="26" t="s">
        <v>138</v>
      </c>
    </row>
    <row r="31" spans="1:12" ht="90" x14ac:dyDescent="0.25">
      <c r="A31" s="1">
        <v>19</v>
      </c>
      <c r="B31" s="2" t="s">
        <v>91</v>
      </c>
      <c r="C31" s="2" t="s">
        <v>92</v>
      </c>
      <c r="D31" s="5" t="s">
        <v>8</v>
      </c>
      <c r="E31" s="1">
        <v>80</v>
      </c>
      <c r="F31" s="16">
        <v>81.97</v>
      </c>
      <c r="G31" s="1">
        <v>5</v>
      </c>
      <c r="H31" s="16">
        <f t="shared" si="3"/>
        <v>86.0685</v>
      </c>
      <c r="I31" s="17">
        <f t="shared" si="4"/>
        <v>6557.6</v>
      </c>
      <c r="J31" s="28">
        <f t="shared" si="5"/>
        <v>6885.48</v>
      </c>
      <c r="K31" s="26" t="s">
        <v>140</v>
      </c>
      <c r="L31" s="26" t="s">
        <v>139</v>
      </c>
    </row>
    <row r="32" spans="1:12" s="11" customFormat="1" ht="45" x14ac:dyDescent="0.25">
      <c r="A32" s="1">
        <v>20</v>
      </c>
      <c r="B32" s="19" t="s">
        <v>80</v>
      </c>
      <c r="C32" s="6" t="s">
        <v>81</v>
      </c>
      <c r="D32" s="5" t="s">
        <v>8</v>
      </c>
      <c r="E32" s="1">
        <v>200</v>
      </c>
      <c r="F32" s="16">
        <v>4.32</v>
      </c>
      <c r="G32" s="1">
        <v>5</v>
      </c>
      <c r="H32" s="16">
        <f t="shared" si="3"/>
        <v>4.5360000000000005</v>
      </c>
      <c r="I32" s="17">
        <f t="shared" si="4"/>
        <v>864</v>
      </c>
      <c r="J32" s="17">
        <f t="shared" si="5"/>
        <v>907.2</v>
      </c>
      <c r="K32" s="23" t="s">
        <v>141</v>
      </c>
      <c r="L32" s="23" t="s">
        <v>115</v>
      </c>
    </row>
    <row r="33" spans="1:12" x14ac:dyDescent="0.25">
      <c r="A33" s="1">
        <v>21</v>
      </c>
      <c r="B33" s="2" t="s">
        <v>63</v>
      </c>
      <c r="C33" s="2" t="s">
        <v>64</v>
      </c>
      <c r="D33" s="5" t="s">
        <v>8</v>
      </c>
      <c r="E33" s="1">
        <v>400</v>
      </c>
      <c r="F33" s="16"/>
      <c r="G33" s="22"/>
      <c r="H33" s="16"/>
      <c r="I33" s="17"/>
      <c r="J33" s="27"/>
      <c r="K33" s="26"/>
      <c r="L33" s="18"/>
    </row>
    <row r="34" spans="1:12" s="11" customFormat="1" ht="45" x14ac:dyDescent="0.25">
      <c r="A34" s="1">
        <v>22</v>
      </c>
      <c r="B34" s="2" t="s">
        <v>65</v>
      </c>
      <c r="C34" s="2" t="s">
        <v>66</v>
      </c>
      <c r="D34" s="5" t="s">
        <v>8</v>
      </c>
      <c r="E34" s="1">
        <v>7000</v>
      </c>
      <c r="F34" s="16">
        <v>0.25779999999999997</v>
      </c>
      <c r="G34" s="1">
        <v>5</v>
      </c>
      <c r="H34" s="16">
        <f t="shared" ref="H34:H40" si="6">F34*1.05</f>
        <v>0.27068999999999999</v>
      </c>
      <c r="I34" s="17">
        <f t="shared" ref="I34:I40" si="7">E34*F34</f>
        <v>1804.6</v>
      </c>
      <c r="J34" s="17">
        <f t="shared" ref="J34:J40" si="8">E34*H34</f>
        <v>1894.83</v>
      </c>
      <c r="K34" s="23" t="s">
        <v>142</v>
      </c>
      <c r="L34" s="23" t="s">
        <v>115</v>
      </c>
    </row>
    <row r="35" spans="1:12" s="11" customFormat="1" ht="45" x14ac:dyDescent="0.25">
      <c r="A35" s="1">
        <v>23</v>
      </c>
      <c r="B35" s="2" t="s">
        <v>67</v>
      </c>
      <c r="C35" s="2" t="s">
        <v>68</v>
      </c>
      <c r="D35" s="5" t="s">
        <v>3</v>
      </c>
      <c r="E35" s="1">
        <v>4500</v>
      </c>
      <c r="F35" s="16">
        <v>1.0880000000000001</v>
      </c>
      <c r="G35" s="22">
        <v>5</v>
      </c>
      <c r="H35" s="16">
        <f t="shared" si="6"/>
        <v>1.1424000000000001</v>
      </c>
      <c r="I35" s="17">
        <f t="shared" si="7"/>
        <v>4896</v>
      </c>
      <c r="J35" s="17">
        <f t="shared" si="8"/>
        <v>5140.8</v>
      </c>
      <c r="K35" s="23" t="s">
        <v>143</v>
      </c>
      <c r="L35" s="23" t="s">
        <v>115</v>
      </c>
    </row>
    <row r="36" spans="1:12" ht="45" x14ac:dyDescent="0.25">
      <c r="A36" s="1">
        <v>24</v>
      </c>
      <c r="B36" s="6" t="s">
        <v>40</v>
      </c>
      <c r="C36" s="6" t="s">
        <v>41</v>
      </c>
      <c r="D36" s="5" t="s">
        <v>6</v>
      </c>
      <c r="E36" s="1">
        <v>2500</v>
      </c>
      <c r="F36" s="16">
        <v>1.1779999999999999</v>
      </c>
      <c r="G36" s="1">
        <v>5</v>
      </c>
      <c r="H36" s="16">
        <f t="shared" si="6"/>
        <v>1.2368999999999999</v>
      </c>
      <c r="I36" s="17">
        <f t="shared" si="7"/>
        <v>2945</v>
      </c>
      <c r="J36" s="27">
        <f t="shared" si="8"/>
        <v>3092.2499999999995</v>
      </c>
      <c r="K36" s="26" t="s">
        <v>144</v>
      </c>
      <c r="L36" s="26" t="s">
        <v>145</v>
      </c>
    </row>
    <row r="37" spans="1:12" ht="45" x14ac:dyDescent="0.25">
      <c r="A37" s="1">
        <v>25</v>
      </c>
      <c r="B37" s="2" t="s">
        <v>42</v>
      </c>
      <c r="C37" s="2" t="s">
        <v>43</v>
      </c>
      <c r="D37" s="5" t="s">
        <v>4</v>
      </c>
      <c r="E37" s="1">
        <v>1000</v>
      </c>
      <c r="F37" s="16">
        <v>0.93799999999999994</v>
      </c>
      <c r="G37" s="1">
        <v>5</v>
      </c>
      <c r="H37" s="16">
        <f t="shared" si="6"/>
        <v>0.9849</v>
      </c>
      <c r="I37" s="17">
        <f t="shared" si="7"/>
        <v>938</v>
      </c>
      <c r="J37" s="27">
        <f t="shared" si="8"/>
        <v>984.9</v>
      </c>
      <c r="K37" s="26" t="s">
        <v>146</v>
      </c>
      <c r="L37" s="26" t="s">
        <v>147</v>
      </c>
    </row>
    <row r="38" spans="1:12" s="11" customFormat="1" ht="30" x14ac:dyDescent="0.25">
      <c r="A38" s="1">
        <v>26</v>
      </c>
      <c r="B38" s="2" t="s">
        <v>76</v>
      </c>
      <c r="C38" s="2" t="s">
        <v>77</v>
      </c>
      <c r="D38" s="5" t="s">
        <v>17</v>
      </c>
      <c r="E38" s="1">
        <v>2400</v>
      </c>
      <c r="F38" s="16">
        <v>0.46450000000000002</v>
      </c>
      <c r="G38" s="1">
        <v>5</v>
      </c>
      <c r="H38" s="16">
        <f t="shared" si="6"/>
        <v>0.48772500000000002</v>
      </c>
      <c r="I38" s="17">
        <f t="shared" si="7"/>
        <v>1114.8</v>
      </c>
      <c r="J38" s="1">
        <f t="shared" si="8"/>
        <v>1170.54</v>
      </c>
      <c r="K38" s="23" t="s">
        <v>148</v>
      </c>
      <c r="L38" s="23" t="s">
        <v>115</v>
      </c>
    </row>
    <row r="39" spans="1:12" ht="45" x14ac:dyDescent="0.25">
      <c r="A39" s="1">
        <v>27</v>
      </c>
      <c r="B39" s="6" t="s">
        <v>44</v>
      </c>
      <c r="C39" s="6" t="s">
        <v>45</v>
      </c>
      <c r="D39" s="5" t="s">
        <v>12</v>
      </c>
      <c r="E39" s="1">
        <v>900</v>
      </c>
      <c r="F39" s="16">
        <v>5.4779999999999998</v>
      </c>
      <c r="G39" s="1">
        <v>5</v>
      </c>
      <c r="H39" s="16">
        <f t="shared" si="6"/>
        <v>5.7519</v>
      </c>
      <c r="I39" s="17">
        <f t="shared" si="7"/>
        <v>4930.2</v>
      </c>
      <c r="J39" s="28">
        <f t="shared" si="8"/>
        <v>5176.71</v>
      </c>
      <c r="K39" s="26" t="s">
        <v>150</v>
      </c>
      <c r="L39" s="26" t="s">
        <v>149</v>
      </c>
    </row>
    <row r="40" spans="1:12" ht="75" x14ac:dyDescent="0.25">
      <c r="A40" s="1">
        <v>28</v>
      </c>
      <c r="B40" s="2" t="s">
        <v>46</v>
      </c>
      <c r="C40" s="2" t="s">
        <v>47</v>
      </c>
      <c r="D40" s="5" t="s">
        <v>4</v>
      </c>
      <c r="E40" s="1">
        <v>1000</v>
      </c>
      <c r="F40" s="16">
        <v>1.08</v>
      </c>
      <c r="G40" s="1">
        <v>5</v>
      </c>
      <c r="H40" s="16">
        <f t="shared" si="6"/>
        <v>1.1340000000000001</v>
      </c>
      <c r="I40" s="17">
        <f t="shared" si="7"/>
        <v>1080</v>
      </c>
      <c r="J40" s="28">
        <f t="shared" si="8"/>
        <v>1134.0000000000002</v>
      </c>
      <c r="K40" s="26" t="s">
        <v>152</v>
      </c>
      <c r="L40" s="26" t="s">
        <v>151</v>
      </c>
    </row>
    <row r="41" spans="1:12" x14ac:dyDescent="0.25">
      <c r="A41" s="1">
        <v>29</v>
      </c>
      <c r="B41" s="2" t="s">
        <v>69</v>
      </c>
      <c r="C41" s="2" t="s">
        <v>70</v>
      </c>
      <c r="D41" s="5" t="s">
        <v>8</v>
      </c>
      <c r="E41" s="1">
        <v>1000</v>
      </c>
      <c r="G41" s="1"/>
      <c r="H41" s="16"/>
      <c r="I41" s="17"/>
      <c r="J41" s="27"/>
      <c r="K41" s="26"/>
      <c r="L41" s="18"/>
    </row>
    <row r="42" spans="1:12" ht="105" x14ac:dyDescent="0.25">
      <c r="A42" s="1">
        <v>30</v>
      </c>
      <c r="B42" s="2" t="s">
        <v>48</v>
      </c>
      <c r="C42" s="2" t="s">
        <v>49</v>
      </c>
      <c r="D42" s="5" t="s">
        <v>8</v>
      </c>
      <c r="E42" s="1">
        <v>500</v>
      </c>
      <c r="F42" s="16">
        <v>135</v>
      </c>
      <c r="G42" s="1">
        <v>5</v>
      </c>
      <c r="H42" s="16">
        <f>F42*1.05</f>
        <v>141.75</v>
      </c>
      <c r="I42" s="17">
        <f>E42*F42</f>
        <v>67500</v>
      </c>
      <c r="J42" s="28">
        <f>E42*H42</f>
        <v>70875</v>
      </c>
      <c r="K42" s="26" t="s">
        <v>153</v>
      </c>
      <c r="L42" s="26" t="s">
        <v>154</v>
      </c>
    </row>
    <row r="43" spans="1:12" ht="90" x14ac:dyDescent="0.25">
      <c r="A43" s="1">
        <v>31</v>
      </c>
      <c r="B43" s="2" t="s">
        <v>71</v>
      </c>
      <c r="C43" s="2" t="s">
        <v>73</v>
      </c>
      <c r="D43" s="5" t="s">
        <v>8</v>
      </c>
      <c r="E43" s="1">
        <v>2000</v>
      </c>
      <c r="F43" s="16">
        <v>9.56</v>
      </c>
      <c r="G43" s="1">
        <v>5</v>
      </c>
      <c r="H43" s="16">
        <f t="shared" ref="H43:H44" si="9">F43*1.05</f>
        <v>10.038</v>
      </c>
      <c r="I43" s="17">
        <f t="shared" ref="I43:I44" si="10">E43*F43</f>
        <v>19120</v>
      </c>
      <c r="J43" s="28">
        <f t="shared" ref="J43:J44" si="11">E43*H43</f>
        <v>20076</v>
      </c>
      <c r="K43" s="26" t="s">
        <v>155</v>
      </c>
      <c r="L43" s="26" t="s">
        <v>156</v>
      </c>
    </row>
    <row r="44" spans="1:12" ht="90" x14ac:dyDescent="0.25">
      <c r="A44" s="1">
        <v>32</v>
      </c>
      <c r="B44" s="2" t="s">
        <v>72</v>
      </c>
      <c r="C44" s="2" t="s">
        <v>25</v>
      </c>
      <c r="D44" s="5" t="s">
        <v>4</v>
      </c>
      <c r="E44" s="1">
        <v>12000</v>
      </c>
      <c r="F44" s="16">
        <v>0.14380000000000001</v>
      </c>
      <c r="G44" s="1">
        <v>5</v>
      </c>
      <c r="H44" s="16">
        <f t="shared" si="9"/>
        <v>0.15099000000000001</v>
      </c>
      <c r="I44" s="17">
        <f t="shared" si="10"/>
        <v>1725.6000000000001</v>
      </c>
      <c r="J44" s="28">
        <f t="shared" si="11"/>
        <v>1811.88</v>
      </c>
      <c r="K44" s="26" t="s">
        <v>157</v>
      </c>
      <c r="L44" s="26" t="s">
        <v>158</v>
      </c>
    </row>
    <row r="45" spans="1:12" x14ac:dyDescent="0.25">
      <c r="A45" s="1">
        <v>33</v>
      </c>
      <c r="B45" s="19" t="s">
        <v>82</v>
      </c>
      <c r="C45" s="23" t="s">
        <v>93</v>
      </c>
      <c r="D45" s="5" t="s">
        <v>8</v>
      </c>
      <c r="E45" s="1">
        <v>800</v>
      </c>
      <c r="F45" s="16"/>
      <c r="G45" s="1"/>
      <c r="H45" s="16"/>
      <c r="I45" s="17"/>
      <c r="J45" s="27"/>
      <c r="K45" s="26"/>
      <c r="L45" s="18"/>
    </row>
    <row r="46" spans="1:12" ht="60" x14ac:dyDescent="0.25">
      <c r="A46" s="1">
        <v>34</v>
      </c>
      <c r="B46" s="2" t="s">
        <v>50</v>
      </c>
      <c r="C46" s="2" t="s">
        <v>51</v>
      </c>
      <c r="D46" s="5" t="s">
        <v>4</v>
      </c>
      <c r="E46" s="1">
        <v>5400</v>
      </c>
      <c r="F46" s="16">
        <v>0.1578</v>
      </c>
      <c r="G46" s="1">
        <v>5</v>
      </c>
      <c r="H46" s="16">
        <f t="shared" ref="H46" si="12">F46*1.05</f>
        <v>0.16569</v>
      </c>
      <c r="I46" s="17">
        <f t="shared" ref="I46" si="13">E46*F46</f>
        <v>852.12</v>
      </c>
      <c r="J46" s="28">
        <f t="shared" ref="J46" si="14">E46*H46</f>
        <v>894.726</v>
      </c>
      <c r="K46" s="26" t="s">
        <v>159</v>
      </c>
      <c r="L46" s="26" t="s">
        <v>160</v>
      </c>
    </row>
    <row r="47" spans="1:12" x14ac:dyDescent="0.25">
      <c r="A47" s="1">
        <v>35</v>
      </c>
      <c r="B47" s="2" t="s">
        <v>86</v>
      </c>
      <c r="C47" s="2" t="s">
        <v>88</v>
      </c>
      <c r="D47" s="5" t="s">
        <v>4</v>
      </c>
      <c r="E47" s="1">
        <v>900</v>
      </c>
      <c r="F47" s="16"/>
      <c r="G47" s="1"/>
      <c r="H47" s="16"/>
      <c r="I47" s="17"/>
      <c r="J47" s="27"/>
      <c r="K47" s="26"/>
      <c r="L47" s="18"/>
    </row>
    <row r="48" spans="1:12" x14ac:dyDescent="0.25">
      <c r="A48" s="1">
        <v>36</v>
      </c>
      <c r="B48" s="2" t="s">
        <v>86</v>
      </c>
      <c r="C48" s="2" t="s">
        <v>87</v>
      </c>
      <c r="D48" s="5" t="s">
        <v>4</v>
      </c>
      <c r="E48" s="1">
        <v>600</v>
      </c>
      <c r="F48" s="16"/>
      <c r="G48" s="1"/>
      <c r="H48" s="16"/>
      <c r="I48" s="17"/>
      <c r="J48" s="27"/>
      <c r="K48" s="26"/>
      <c r="L48" s="18"/>
    </row>
    <row r="49" spans="1:12" ht="45" x14ac:dyDescent="0.25">
      <c r="A49" s="1">
        <v>37</v>
      </c>
      <c r="B49" s="2" t="s">
        <v>52</v>
      </c>
      <c r="C49" s="2" t="s">
        <v>53</v>
      </c>
      <c r="D49" s="5" t="s">
        <v>3</v>
      </c>
      <c r="E49" s="1">
        <v>60</v>
      </c>
      <c r="F49" s="16">
        <v>4.7300000000000004</v>
      </c>
      <c r="G49" s="1">
        <v>5</v>
      </c>
      <c r="H49" s="16">
        <f t="shared" ref="H49" si="15">F49*1.05</f>
        <v>4.9665000000000008</v>
      </c>
      <c r="I49" s="17">
        <f t="shared" ref="I49" si="16">E49*F49</f>
        <v>283.8</v>
      </c>
      <c r="J49" s="28">
        <f t="shared" ref="J49" si="17">E49*H49</f>
        <v>297.99000000000007</v>
      </c>
      <c r="K49" s="26" t="s">
        <v>161</v>
      </c>
      <c r="L49" s="26" t="s">
        <v>162</v>
      </c>
    </row>
    <row r="50" spans="1:12" ht="60" x14ac:dyDescent="0.25">
      <c r="A50" s="1">
        <v>38</v>
      </c>
      <c r="B50" s="19" t="s">
        <v>7</v>
      </c>
      <c r="C50" s="19" t="s">
        <v>83</v>
      </c>
      <c r="D50" s="5" t="s">
        <v>4</v>
      </c>
      <c r="E50" s="1">
        <v>500</v>
      </c>
      <c r="F50" s="16">
        <v>6.44</v>
      </c>
      <c r="G50" s="1">
        <v>5</v>
      </c>
      <c r="H50" s="16">
        <f t="shared" ref="H50" si="18">F50*1.05</f>
        <v>6.7620000000000005</v>
      </c>
      <c r="I50" s="17">
        <f t="shared" ref="I50" si="19">E50*F50</f>
        <v>3220</v>
      </c>
      <c r="J50" s="28">
        <f t="shared" ref="J50" si="20">E50*H50</f>
        <v>3381</v>
      </c>
      <c r="K50" s="26" t="s">
        <v>163</v>
      </c>
      <c r="L50" s="26" t="s">
        <v>164</v>
      </c>
    </row>
    <row r="51" spans="1:12" ht="30" x14ac:dyDescent="0.25">
      <c r="A51" s="1">
        <v>39</v>
      </c>
      <c r="B51" s="6" t="s">
        <v>54</v>
      </c>
      <c r="C51" s="6" t="s">
        <v>55</v>
      </c>
      <c r="D51" s="5" t="s">
        <v>3</v>
      </c>
      <c r="E51" s="1">
        <v>550</v>
      </c>
      <c r="F51" s="16">
        <v>23.86</v>
      </c>
      <c r="G51" s="1">
        <v>5</v>
      </c>
      <c r="H51" s="16">
        <f t="shared" ref="H51" si="21">F51*1.05</f>
        <v>25.053000000000001</v>
      </c>
      <c r="I51" s="17">
        <f t="shared" ref="I51" si="22">E51*F51</f>
        <v>13123</v>
      </c>
      <c r="J51" s="28">
        <f t="shared" ref="J51" si="23">E51*H51</f>
        <v>13779.15</v>
      </c>
      <c r="K51" s="26" t="s">
        <v>165</v>
      </c>
      <c r="L51" s="23" t="s">
        <v>115</v>
      </c>
    </row>
    <row r="52" spans="1:12" ht="90" x14ac:dyDescent="0.25">
      <c r="A52" s="1">
        <v>40</v>
      </c>
      <c r="B52" s="6" t="s">
        <v>56</v>
      </c>
      <c r="C52" s="6" t="s">
        <v>57</v>
      </c>
      <c r="D52" s="5" t="s">
        <v>3</v>
      </c>
      <c r="E52" s="1">
        <v>120</v>
      </c>
      <c r="F52" s="16">
        <v>32.229999999999997</v>
      </c>
      <c r="G52" s="1">
        <v>5</v>
      </c>
      <c r="H52" s="16">
        <f t="shared" ref="H52" si="24">F52*1.05</f>
        <v>33.841499999999996</v>
      </c>
      <c r="I52" s="17">
        <f t="shared" ref="I52" si="25">E52*F52</f>
        <v>3867.5999999999995</v>
      </c>
      <c r="J52" s="28">
        <f t="shared" ref="J52" si="26">E52*H52</f>
        <v>4060.9799999999996</v>
      </c>
      <c r="K52" s="26" t="s">
        <v>166</v>
      </c>
      <c r="L52" s="26" t="s">
        <v>167</v>
      </c>
    </row>
    <row r="53" spans="1:12" ht="45" x14ac:dyDescent="0.25">
      <c r="A53" s="1">
        <v>41</v>
      </c>
      <c r="B53" s="2" t="s">
        <v>74</v>
      </c>
      <c r="C53" s="2" t="s">
        <v>75</v>
      </c>
      <c r="D53" s="5" t="s">
        <v>8</v>
      </c>
      <c r="E53" s="1">
        <v>40000</v>
      </c>
      <c r="F53" s="16">
        <v>0.247</v>
      </c>
      <c r="G53" s="1">
        <v>5</v>
      </c>
      <c r="H53" s="16">
        <f t="shared" ref="H53" si="27">F53*1.05</f>
        <v>0.25935000000000002</v>
      </c>
      <c r="I53" s="17">
        <f t="shared" ref="I53" si="28">E53*F53</f>
        <v>9880</v>
      </c>
      <c r="J53" s="28">
        <f t="shared" ref="J53" si="29">E53*H53</f>
        <v>10374.000000000002</v>
      </c>
      <c r="K53" s="26" t="s">
        <v>168</v>
      </c>
      <c r="L53" s="23" t="s">
        <v>115</v>
      </c>
    </row>
    <row r="55" spans="1:12" x14ac:dyDescent="0.25">
      <c r="C55" s="24"/>
    </row>
  </sheetData>
  <mergeCells count="8">
    <mergeCell ref="B9:L9"/>
    <mergeCell ref="B10:L10"/>
    <mergeCell ref="A2:L2"/>
    <mergeCell ref="A3:L3"/>
    <mergeCell ref="B5:L5"/>
    <mergeCell ref="B6:L6"/>
    <mergeCell ref="B7:L7"/>
    <mergeCell ref="B8:L8"/>
  </mergeCells>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 AK III 2023m.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Seima1</dc:creator>
  <cp:lastModifiedBy>Aurimas Kirkliauskas</cp:lastModifiedBy>
  <dcterms:created xsi:type="dcterms:W3CDTF">2021-01-27T10:25:09Z</dcterms:created>
  <dcterms:modified xsi:type="dcterms:W3CDTF">2023-12-19T13:29:12Z</dcterms:modified>
</cp:coreProperties>
</file>