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vandenys-my.sharepoint.com/personal/daiva_sakalauskaite_vv_lt/Documents/Desktop/"/>
    </mc:Choice>
  </mc:AlternateContent>
  <xr:revisionPtr revIDLastSave="230" documentId="8_{620663E6-58C9-4305-9828-46E62E2B7B7E}" xr6:coauthVersionLast="43" xr6:coauthVersionMax="43" xr10:uidLastSave="{8F76C2F2-580C-4987-B175-A8D3FB1514A7}"/>
  <bookViews>
    <workbookView xWindow="-108" yWindow="-108" windowWidth="23256" windowHeight="12456" activeTab="1" xr2:uid="{478BF263-29B4-4270-AA7C-7604E798FBA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3" i="1" l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Z33" i="1" s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Z32" i="1" s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Z31" i="1" s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Z30" i="1" s="1"/>
  <c r="Y8" i="1"/>
  <c r="U8" i="1"/>
  <c r="Q8" i="1"/>
  <c r="M8" i="1"/>
  <c r="I8" i="1"/>
  <c r="Y6" i="1"/>
  <c r="X6" i="1"/>
  <c r="X8" i="1" s="1"/>
  <c r="W6" i="1"/>
  <c r="V6" i="1"/>
  <c r="U6" i="1"/>
  <c r="T6" i="1"/>
  <c r="T8" i="1" s="1"/>
  <c r="S6" i="1"/>
  <c r="R6" i="1"/>
  <c r="Q6" i="1"/>
  <c r="P6" i="1"/>
  <c r="P8" i="1" s="1"/>
  <c r="O6" i="1"/>
  <c r="N6" i="1"/>
  <c r="M6" i="1"/>
  <c r="L6" i="1"/>
  <c r="L8" i="1" s="1"/>
  <c r="K6" i="1"/>
  <c r="J6" i="1"/>
  <c r="I6" i="1"/>
  <c r="I7" i="1" s="1"/>
  <c r="H6" i="1"/>
  <c r="H8" i="1" s="1"/>
  <c r="G6" i="1"/>
  <c r="F6" i="1"/>
  <c r="F8" i="1" s="1"/>
  <c r="F7" i="1" s="1"/>
  <c r="Y5" i="1"/>
  <c r="Y7" i="1" s="1"/>
  <c r="X5" i="1"/>
  <c r="U5" i="1"/>
  <c r="U7" i="1" s="1"/>
  <c r="T5" i="1"/>
  <c r="Q5" i="1"/>
  <c r="Q7" i="1" s="1"/>
  <c r="P5" i="1"/>
  <c r="M5" i="1"/>
  <c r="M7" i="1" s="1"/>
  <c r="L5" i="1"/>
  <c r="H5" i="1"/>
  <c r="G5" i="1"/>
  <c r="F5" i="1"/>
  <c r="J8" i="1" l="1"/>
  <c r="J5" i="1"/>
  <c r="N5" i="1"/>
  <c r="R5" i="1"/>
  <c r="V5" i="1"/>
  <c r="V8" i="1" s="1"/>
  <c r="H7" i="1"/>
  <c r="L7" i="1"/>
  <c r="P7" i="1"/>
  <c r="T7" i="1"/>
  <c r="X7" i="1"/>
  <c r="G8" i="1"/>
  <c r="G7" i="1" s="1"/>
  <c r="O8" i="1"/>
  <c r="K5" i="1"/>
  <c r="O5" i="1"/>
  <c r="O7" i="1" s="1"/>
  <c r="S5" i="1"/>
  <c r="W5" i="1"/>
  <c r="Z6" i="1"/>
  <c r="K8" i="1" l="1"/>
  <c r="K7" i="1" s="1"/>
  <c r="V7" i="1"/>
  <c r="W8" i="1"/>
  <c r="W7" i="1" s="1"/>
  <c r="R8" i="1"/>
  <c r="R7" i="1" s="1"/>
  <c r="S8" i="1"/>
  <c r="S7" i="1" s="1"/>
  <c r="J7" i="1"/>
  <c r="N8" i="1"/>
  <c r="N7" i="1" s="1"/>
  <c r="Z5" i="1"/>
  <c r="Z7" i="1" l="1"/>
  <c r="Z8" i="1"/>
</calcChain>
</file>

<file path=xl/sharedStrings.xml><?xml version="1.0" encoding="utf-8"?>
<sst xmlns="http://schemas.openxmlformats.org/spreadsheetml/2006/main" count="388" uniqueCount="43">
  <si>
    <t xml:space="preserve">UAB "Vilniaus Vandenys" 
Skambučių kokybės vertinimo forma </t>
  </si>
  <si>
    <t>Vertinimas #</t>
  </si>
  <si>
    <t>Vidurkis/Suma</t>
  </si>
  <si>
    <t>Data</t>
  </si>
  <si>
    <t>Skambinančiojo numeris</t>
  </si>
  <si>
    <t>Konsultanto vardas</t>
  </si>
  <si>
    <t>Du "Svarbus" neigiami?</t>
  </si>
  <si>
    <t>Kritinė klaida?</t>
  </si>
  <si>
    <t>Neigiamai įvertintas skambutis?</t>
  </si>
  <si>
    <t>Galutinis rezultatas</t>
  </si>
  <si>
    <t>#</t>
  </si>
  <si>
    <t>Kategorija</t>
  </si>
  <si>
    <t>Vertinimo kriterijus</t>
  </si>
  <si>
    <t>Kriterijaus lygis bei galimi atsakymai</t>
  </si>
  <si>
    <t>Taškai</t>
  </si>
  <si>
    <t>Atsakymai</t>
  </si>
  <si>
    <t>Bendravimo įgūdžiai</t>
  </si>
  <si>
    <t>Konsultantas naudojo numatytą VV prisistatymą ir atsisveikinimą</t>
  </si>
  <si>
    <r>
      <t xml:space="preserve">Vidutinis: </t>
    </r>
    <r>
      <rPr>
        <b/>
        <sz val="12"/>
        <color rgb="FF00B050"/>
        <rFont val="Arial"/>
        <family val="2"/>
        <charset val="186"/>
      </rPr>
      <t>Taip</t>
    </r>
    <r>
      <rPr>
        <sz val="12"/>
        <rFont val="Arial"/>
        <family val="2"/>
        <charset val="186"/>
      </rPr>
      <t xml:space="preserve"> / </t>
    </r>
    <r>
      <rPr>
        <b/>
        <sz val="12"/>
        <color rgb="FFFF0000"/>
        <rFont val="Arial"/>
        <family val="2"/>
        <charset val="186"/>
      </rPr>
      <t>Ne</t>
    </r>
  </si>
  <si>
    <t>Taip</t>
  </si>
  <si>
    <t>Tinkamai naudojama skambučio užlaikymo technika viso skambučio metu - klientas informuojamas apie užlaikymo kilmę, tikėtiną trukmę; jei konsultantas užtruko ilgiau nei žadėjo - atsiprašo kliento ir paprašo papildomo laiko užduočiai atlikti; sugrįžęs padėkoja už laukimą</t>
  </si>
  <si>
    <r>
      <t xml:space="preserve">Vidutinis: </t>
    </r>
    <r>
      <rPr>
        <b/>
        <sz val="12"/>
        <color rgb="FF00B050"/>
        <rFont val="Arial"/>
        <family val="2"/>
        <charset val="186"/>
      </rPr>
      <t>Taip</t>
    </r>
    <r>
      <rPr>
        <sz val="12"/>
        <rFont val="Arial"/>
        <family val="2"/>
        <charset val="186"/>
      </rPr>
      <t xml:space="preserve"> / </t>
    </r>
    <r>
      <rPr>
        <b/>
        <sz val="12"/>
        <color rgb="FFFF0000"/>
        <rFont val="Arial"/>
        <family val="2"/>
        <charset val="186"/>
      </rPr>
      <t>Ne</t>
    </r>
    <r>
      <rPr>
        <sz val="12"/>
        <rFont val="Arial"/>
        <family val="2"/>
        <charset val="186"/>
      </rPr>
      <t xml:space="preserve"> </t>
    </r>
  </si>
  <si>
    <t>Konsultantas laikėsi kalbos etiketo, naudojo mandagumo žodžius/frazes, pakili balso intonacija išlaikyta viso pokalbio metu, viso pokalbio metu buvo laikomasi lietuvių kalbos kultūros, Nenaudojo techninio/profesinio/buitinio žargono, mažybinių žodelių</t>
  </si>
  <si>
    <t xml:space="preserve">Pagarba klientui išlaikyta viso pokalbio metu - konsultantas nenaudojo pašiepiančių frazių/žodžių. Buvo prisitaikyta prie kliento poreikių. </t>
  </si>
  <si>
    <r>
      <t xml:space="preserve">Svarbus: </t>
    </r>
    <r>
      <rPr>
        <b/>
        <sz val="12"/>
        <color rgb="FF00B050"/>
        <rFont val="Arial"/>
        <family val="2"/>
        <charset val="186"/>
      </rPr>
      <t>Taip</t>
    </r>
    <r>
      <rPr>
        <sz val="12"/>
        <rFont val="Arial"/>
        <family val="2"/>
        <charset val="186"/>
      </rPr>
      <t xml:space="preserve"> / </t>
    </r>
    <r>
      <rPr>
        <b/>
        <sz val="12"/>
        <color rgb="FFFF0000"/>
        <rFont val="Arial"/>
        <family val="2"/>
        <charset val="186"/>
      </rPr>
      <t>Ne</t>
    </r>
  </si>
  <si>
    <t>Aktyvus klausymas (konsultantas gebėjo išgirsti klausimus ir suprasti skambinančiųjų poreikius iš pirmo karto nepertraukiant kliento), nepateikta perteklinės informacijos.</t>
  </si>
  <si>
    <t>Profesionalumas, kompetencijos lygis</t>
  </si>
  <si>
    <t xml:space="preserve">Konsultantas rodė iniciatyvą, kryptingai formulavo patikslinamuosius klausimus, kurie padėjo pasiekti/pateikti teisingą ir tikslų atsakymą. </t>
  </si>
  <si>
    <t>Konsultantas viso pokalbio metu rodė norą pats išspręsti problemą/užklausą - nenukreipė į klientų aptarnavimo skyrių ar skambučio į VV, jei galėjo problemą išspręsti pats</t>
  </si>
  <si>
    <t>Konsultantas pateikė teisingą problemos sprendimo būdą gebėjo greitai ir išsamiai pateikti teisingus atsakymus, surasti ir pateikti geriausius problemų sprendimo būdus</t>
  </si>
  <si>
    <r>
      <t xml:space="preserve">Kritinis: </t>
    </r>
    <r>
      <rPr>
        <b/>
        <sz val="12"/>
        <color rgb="FF00B050"/>
        <rFont val="Arial"/>
        <family val="2"/>
        <charset val="186"/>
      </rPr>
      <t>Taip</t>
    </r>
    <r>
      <rPr>
        <sz val="12"/>
        <rFont val="Arial"/>
        <family val="2"/>
        <charset val="186"/>
      </rPr>
      <t xml:space="preserve"> / </t>
    </r>
    <r>
      <rPr>
        <b/>
        <sz val="12"/>
        <color rgb="FFFF0000"/>
        <rFont val="Arial"/>
        <family val="2"/>
        <charset val="186"/>
      </rPr>
      <t>Ne</t>
    </r>
  </si>
  <si>
    <t>Konsultantas įsitikino, kad klientas pilnai suprato informaciją bei tolimesnius veiksmus (jei tokių yra); konsultantas pateikė papildomą informaciją, taip išvengdamas pasikartojančių kliento skambučių</t>
  </si>
  <si>
    <t>Darbo instrukcijų, taisyklių laikymasis</t>
  </si>
  <si>
    <t>Konsultantas teisingai užregistravo (perdavė kitam skyriui) kliento kreipimąsi (vadovaujantis VV taisyklėmis)</t>
  </si>
  <si>
    <t>Konsultantas teisingai nustatė kliento tapatybę vadovaudamasis VV taisyklėmis; kontaktų atnaujinimas</t>
  </si>
  <si>
    <t>Konsultantas teisingai pažymėjo kliento kreipinio temą, pažymėjo atitinkamose programose (pieštuke, vadovaujantis VV taisyklėmis), pagal klausimo pobūdį pasiūlė atsiųsti atmintinę klientui</t>
  </si>
  <si>
    <t>Prieštaravimų, konfliktinių situacijų valdymas</t>
  </si>
  <si>
    <t>Konsultantas kontroliavo pokalbį - neleido įsiplieksti konfliktui; sugebėjo nuraminti klientą</t>
  </si>
  <si>
    <t>Konsultantas profesionaliai valdė savo emocijas, asmenines nuotaikas - pokalbio metu nebuvo asmeniškumų</t>
  </si>
  <si>
    <t>Komentarai</t>
  </si>
  <si>
    <t>Kritinių klaidų komentarai</t>
  </si>
  <si>
    <t>Bendros pastabos</t>
  </si>
  <si>
    <t>Rezultatai pagal kategoriją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</si>
</sst>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b/>
      <sz val="2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.5"/>
      <color rgb="FF000000"/>
      <name val="Arial"/>
      <family val="2"/>
      <charset val="186"/>
    </font>
    <font>
      <sz val="10.5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4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16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name val="Arial"/>
      <family val="2"/>
      <charset val="186"/>
    </font>
    <font>
      <b/>
      <sz val="12"/>
      <color rgb="FF00B050"/>
      <name val="Arial"/>
      <family val="2"/>
      <charset val="186"/>
    </font>
    <font>
      <b/>
      <sz val="12"/>
      <color rgb="FFFF0000"/>
      <name val="Arial"/>
      <family val="2"/>
      <charset val="186"/>
    </font>
    <font>
      <sz val="12"/>
      <color rgb="FF000000"/>
      <name val="Arial"/>
      <family val="2"/>
      <charset val="186"/>
    </font>
    <font>
      <sz val="24"/>
      <name val="Arial"/>
      <family val="2"/>
      <charset val="186"/>
    </font>
    <font>
      <sz val="11"/>
      <color rgb="FF000000"/>
      <name val="Calibri"/>
      <family val="2"/>
      <charset val="186"/>
    </font>
    <font>
      <sz val="8"/>
      <name val="Arial"/>
      <family val="2"/>
      <charset val="186"/>
    </font>
    <font>
      <sz val="24"/>
      <color rgb="FF000000"/>
      <name val="Arial"/>
      <family val="2"/>
      <charset val="186"/>
    </font>
    <font>
      <sz val="12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DAEEF3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3" tint="0.79998168889431442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B6DDE8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indexed="64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3" fillId="2" borderId="4" xfId="0" applyFont="1" applyFill="1" applyBorder="1" applyAlignment="1">
      <alignment horizontal="left" vertical="center"/>
    </xf>
    <xf numFmtId="0" fontId="2" fillId="0" borderId="5" xfId="0" applyFont="1" applyBorder="1" applyAlignme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0" fillId="0" borderId="0" xfId="0" applyFont="1" applyAlignment="1"/>
    <xf numFmtId="0" fontId="2" fillId="0" borderId="10" xfId="0" applyFont="1" applyBorder="1" applyAlignment="1"/>
    <xf numFmtId="0" fontId="0" fillId="0" borderId="0" xfId="0" applyFont="1" applyAlignment="1"/>
    <xf numFmtId="0" fontId="2" fillId="0" borderId="11" xfId="0" applyFont="1" applyBorder="1" applyAlignment="1"/>
    <xf numFmtId="0" fontId="3" fillId="2" borderId="12" xfId="0" applyFont="1" applyFill="1" applyBorder="1" applyAlignment="1">
      <alignment horizontal="left" vertical="center"/>
    </xf>
    <xf numFmtId="0" fontId="2" fillId="0" borderId="13" xfId="0" applyFont="1" applyBorder="1" applyAlignment="1"/>
    <xf numFmtId="22" fontId="4" fillId="0" borderId="0" xfId="0" applyNumberFormat="1" applyFont="1" applyAlignment="1">
      <alignment horizontal="center"/>
    </xf>
    <xf numFmtId="22" fontId="4" fillId="0" borderId="0" xfId="0" applyNumberFormat="1" applyFont="1" applyAlignment="1">
      <alignment horizontal="center" vertical="center"/>
    </xf>
    <xf numFmtId="0" fontId="2" fillId="0" borderId="14" xfId="0" applyFont="1" applyBorder="1"/>
    <xf numFmtId="0" fontId="3" fillId="2" borderId="15" xfId="0" applyFont="1" applyFill="1" applyBorder="1" applyAlignment="1">
      <alignment horizontal="left" vertical="center"/>
    </xf>
    <xf numFmtId="0" fontId="2" fillId="0" borderId="16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6" fillId="2" borderId="15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6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29" xfId="0" applyFont="1" applyBorder="1" applyAlignment="1"/>
    <xf numFmtId="0" fontId="8" fillId="2" borderId="30" xfId="0" applyFont="1" applyFill="1" applyBorder="1" applyAlignment="1">
      <alignment horizontal="left" vertical="center"/>
    </xf>
    <xf numFmtId="0" fontId="2" fillId="0" borderId="31" xfId="0" applyFont="1" applyBorder="1" applyAlignment="1"/>
    <xf numFmtId="164" fontId="9" fillId="2" borderId="32" xfId="0" applyNumberFormat="1" applyFont="1" applyFill="1" applyBorder="1" applyAlignment="1">
      <alignment horizontal="center" vertical="center"/>
    </xf>
    <xf numFmtId="164" fontId="10" fillId="0" borderId="33" xfId="0" applyNumberFormat="1" applyFont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vertical="center" wrapText="1"/>
    </xf>
    <xf numFmtId="0" fontId="12" fillId="4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top"/>
    </xf>
    <xf numFmtId="0" fontId="12" fillId="4" borderId="3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12" fillId="4" borderId="44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vertical="center" wrapText="1"/>
    </xf>
    <xf numFmtId="0" fontId="12" fillId="4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top"/>
    </xf>
    <xf numFmtId="0" fontId="12" fillId="5" borderId="35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vertical="center" wrapText="1"/>
    </xf>
    <xf numFmtId="0" fontId="12" fillId="5" borderId="50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top"/>
    </xf>
    <xf numFmtId="0" fontId="12" fillId="6" borderId="53" xfId="0" applyFont="1" applyFill="1" applyBorder="1" applyAlignment="1">
      <alignment horizontal="center" vertical="center"/>
    </xf>
    <xf numFmtId="0" fontId="12" fillId="6" borderId="36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vertical="center" wrapText="1"/>
    </xf>
    <xf numFmtId="0" fontId="12" fillId="6" borderId="36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12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vertical="center" wrapText="1"/>
    </xf>
    <xf numFmtId="0" fontId="15" fillId="6" borderId="40" xfId="0" applyFont="1" applyFill="1" applyBorder="1" applyAlignment="1">
      <alignment horizontal="center" vertical="center"/>
    </xf>
    <xf numFmtId="0" fontId="12" fillId="6" borderId="44" xfId="0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 wrapText="1"/>
    </xf>
    <xf numFmtId="0" fontId="12" fillId="6" borderId="45" xfId="0" applyFont="1" applyFill="1" applyBorder="1" applyAlignment="1">
      <alignment vertical="center" wrapText="1"/>
    </xf>
    <xf numFmtId="0" fontId="12" fillId="6" borderId="4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 wrapText="1"/>
    </xf>
    <xf numFmtId="0" fontId="12" fillId="7" borderId="45" xfId="0" applyFont="1" applyFill="1" applyBorder="1" applyAlignment="1">
      <alignment vertical="center" wrapText="1"/>
    </xf>
    <xf numFmtId="0" fontId="12" fillId="7" borderId="4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 wrapText="1"/>
    </xf>
    <xf numFmtId="0" fontId="2" fillId="0" borderId="58" xfId="0" applyFont="1" applyBorder="1" applyAlignment="1"/>
    <xf numFmtId="0" fontId="17" fillId="0" borderId="0" xfId="0" applyFont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7" xfId="0" applyFont="1" applyBorder="1" applyAlignment="1">
      <alignment vertical="top" wrapText="1"/>
    </xf>
    <xf numFmtId="22" fontId="2" fillId="0" borderId="37" xfId="0" applyNumberFormat="1" applyFont="1" applyBorder="1" applyAlignment="1">
      <alignment horizontal="left" vertical="top" wrapText="1"/>
    </xf>
    <xf numFmtId="0" fontId="2" fillId="0" borderId="52" xfId="0" applyFont="1" applyBorder="1" applyAlignment="1">
      <alignment vertical="top" wrapText="1"/>
    </xf>
    <xf numFmtId="0" fontId="2" fillId="0" borderId="38" xfId="0" applyFont="1" applyBorder="1"/>
    <xf numFmtId="0" fontId="3" fillId="0" borderId="59" xfId="0" applyFont="1" applyBorder="1" applyAlignment="1">
      <alignment horizontal="left" vertical="center" wrapText="1"/>
    </xf>
    <xf numFmtId="0" fontId="2" fillId="0" borderId="60" xfId="0" applyFont="1" applyBorder="1" applyAlignment="1"/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8" fillId="0" borderId="43" xfId="0" applyFont="1" applyBorder="1" applyAlignment="1">
      <alignment wrapText="1"/>
    </xf>
    <xf numFmtId="0" fontId="3" fillId="0" borderId="61" xfId="0" applyFont="1" applyBorder="1" applyAlignment="1">
      <alignment horizontal="left" vertical="center" wrapText="1"/>
    </xf>
    <xf numFmtId="0" fontId="2" fillId="0" borderId="62" xfId="0" applyFont="1" applyBorder="1" applyAlignment="1"/>
    <xf numFmtId="0" fontId="18" fillId="0" borderId="46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0" fontId="18" fillId="0" borderId="48" xfId="0" applyFont="1" applyBorder="1" applyAlignment="1">
      <alignment wrapText="1"/>
    </xf>
    <xf numFmtId="0" fontId="2" fillId="0" borderId="33" xfId="0" applyFont="1" applyBorder="1"/>
    <xf numFmtId="0" fontId="19" fillId="2" borderId="1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11" fillId="2" borderId="59" xfId="0" applyFont="1" applyFill="1" applyBorder="1" applyAlignment="1">
      <alignment horizontal="left" vertical="top"/>
    </xf>
    <xf numFmtId="0" fontId="11" fillId="2" borderId="59" xfId="0" applyFont="1" applyFill="1" applyBorder="1" applyAlignment="1">
      <alignment horizontal="left" vertical="top"/>
    </xf>
    <xf numFmtId="0" fontId="11" fillId="2" borderId="60" xfId="0" applyFont="1" applyFill="1" applyBorder="1" applyAlignment="1">
      <alignment horizontal="left" vertical="top"/>
    </xf>
    <xf numFmtId="0" fontId="11" fillId="2" borderId="61" xfId="0" applyFont="1" applyFill="1" applyBorder="1" applyAlignment="1">
      <alignment horizontal="left" vertical="top"/>
    </xf>
    <xf numFmtId="0" fontId="11" fillId="2" borderId="62" xfId="0" applyFont="1" applyFill="1" applyBorder="1" applyAlignment="1">
      <alignment horizontal="left" vertical="top"/>
    </xf>
    <xf numFmtId="0" fontId="2" fillId="0" borderId="49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4" xfId="0" applyBorder="1" applyAlignment="1">
      <alignment horizontal="center"/>
    </xf>
    <xf numFmtId="0" fontId="20" fillId="0" borderId="63" xfId="0" applyFont="1" applyBorder="1" applyAlignment="1">
      <alignment wrapText="1"/>
    </xf>
    <xf numFmtId="0" fontId="20" fillId="8" borderId="63" xfId="0" applyFont="1" applyFill="1" applyBorder="1" applyAlignment="1">
      <alignment wrapText="1"/>
    </xf>
    <xf numFmtId="0" fontId="21" fillId="9" borderId="63" xfId="0" applyFont="1" applyFill="1" applyBorder="1" applyAlignment="1">
      <alignment vertical="center" wrapText="1"/>
    </xf>
    <xf numFmtId="0" fontId="22" fillId="10" borderId="63" xfId="0" applyFont="1" applyFill="1" applyBorder="1" applyAlignment="1">
      <alignment wrapText="1"/>
    </xf>
    <xf numFmtId="0" fontId="21" fillId="9" borderId="65" xfId="0" applyFont="1" applyFill="1" applyBorder="1" applyAlignment="1">
      <alignment vertical="center" wrapText="1"/>
    </xf>
    <xf numFmtId="0" fontId="0" fillId="0" borderId="64" xfId="0" applyBorder="1" applyAlignment="1">
      <alignment horizontal="center" vertical="center" textRotation="90" wrapText="1"/>
    </xf>
  </cellXfs>
  <cellStyles count="1">
    <cellStyle name="Normal" xfId="0" builtinId="0"/>
  </cellStyles>
  <dxfs count="9">
    <dxf>
      <fill>
        <patternFill patternType="none"/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DB0322"/>
      </font>
      <fill>
        <patternFill patternType="none"/>
      </fill>
    </dxf>
    <dxf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251461</xdr:colOff>
      <xdr:row>2</xdr:row>
      <xdr:rowOff>30480</xdr:rowOff>
    </xdr:from>
    <xdr:to>
      <xdr:col>0</xdr:col>
      <xdr:colOff>1066801</xdr:colOff>
      <xdr:row>6</xdr:row>
      <xdr:rowOff>693420</xdr:rowOff>
    </xdr:to>
    <xdr:sp macro="" textlink="">
      <xdr:nvSpPr>
        <xdr:cNvPr id="5" name="Arrow: Up-Down 4">
          <a:extLst>
            <a:ext uri="{FF2B5EF4-FFF2-40B4-BE49-F238E27FC236}">
              <a16:creationId xmlns:a16="http://schemas.microsoft.com/office/drawing/2014/main" id="{1A7782C4-8BF3-4A01-9630-480B9BF7B431}"/>
            </a:ext>
          </a:extLst>
        </xdr:cNvPr>
        <xdr:cNvSpPr/>
      </xdr:nvSpPr>
      <xdr:spPr>
        <a:xfrm>
          <a:off x="251461" y="403860"/>
          <a:ext cx="815340" cy="3802380"/>
        </a:xfrm>
        <a:prstGeom prst="upDown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tIns="640080" bIns="1188720" rtlCol="0" anchor="ctr" anchorCtr="0">
          <a:scene3d>
            <a:camera prst="orthographicFront">
              <a:rot lat="0" lon="900000" rev="0"/>
            </a:camera>
            <a:lightRig rig="threePt" dir="t"/>
          </a:scene3d>
        </a:bodyPr>
        <a:lstStyle/>
        <a:p>
          <a:pPr algn="l"/>
          <a:r>
            <a:rPr lang="lt-LT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Bendravimo</a:t>
          </a:r>
          <a:r>
            <a:rPr lang="lt-LT" sz="1400" b="1" baseline="0">
              <a:ln cmpd="sng">
                <a:solidFill>
                  <a:schemeClr val="tx1">
                    <a:lumMod val="65000"/>
                    <a:lumOff val="35000"/>
                    <a:alpha val="98000"/>
                  </a:schemeClr>
                </a:solidFill>
              </a:ln>
              <a:solidFill>
                <a:sysClr val="windowText" lastClr="000000"/>
              </a:solidFill>
            </a:rPr>
            <a:t> </a:t>
          </a:r>
          <a:r>
            <a:rPr lang="lt-LT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įgūdžiai</a:t>
          </a:r>
          <a:endParaRPr lang="lt-LT" sz="1400" b="1">
            <a:ln cmpd="sng">
              <a:solidFill>
                <a:schemeClr val="tx1">
                  <a:lumMod val="65000"/>
                  <a:lumOff val="35000"/>
                  <a:alpha val="98000"/>
                </a:schemeClr>
              </a:solidFill>
            </a:ln>
            <a:solidFill>
              <a:sysClr val="windowText" lastClr="000000"/>
            </a:solidFill>
            <a:effectLst>
              <a:glow rad="76200">
                <a:schemeClr val="accent1">
                  <a:alpha val="40000"/>
                </a:schemeClr>
              </a:glow>
              <a:reflection stA="45000" endPos="0" dir="5400000" sy="-100000" algn="bl" rotWithShape="0"/>
            </a:effectLst>
          </a:endParaRPr>
        </a:p>
      </xdr:txBody>
    </xdr:sp>
    <xdr:clientData/>
  </xdr:twoCellAnchor>
  <xdr:twoCellAnchor>
    <xdr:from>
      <xdr:col>0</xdr:col>
      <xdr:colOff>182880</xdr:colOff>
      <xdr:row>7</xdr:row>
      <xdr:rowOff>99060</xdr:rowOff>
    </xdr:from>
    <xdr:to>
      <xdr:col>0</xdr:col>
      <xdr:colOff>1173480</xdr:colOff>
      <xdr:row>10</xdr:row>
      <xdr:rowOff>777240</xdr:rowOff>
    </xdr:to>
    <xdr:sp macro="" textlink="">
      <xdr:nvSpPr>
        <xdr:cNvPr id="6" name="Arrow: Up-Down 5">
          <a:extLst>
            <a:ext uri="{FF2B5EF4-FFF2-40B4-BE49-F238E27FC236}">
              <a16:creationId xmlns:a16="http://schemas.microsoft.com/office/drawing/2014/main" id="{2E1CB277-C73D-4E7D-A426-85BABB357664}"/>
            </a:ext>
          </a:extLst>
        </xdr:cNvPr>
        <xdr:cNvSpPr/>
      </xdr:nvSpPr>
      <xdr:spPr>
        <a:xfrm>
          <a:off x="182880" y="5265420"/>
          <a:ext cx="990600" cy="2880360"/>
        </a:xfrm>
        <a:prstGeom prst="up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vert="vert270" wrap="none" rtlCol="0" anchor="t"/>
        <a:lstStyle/>
        <a:p>
          <a:pPr algn="l"/>
          <a:r>
            <a:rPr lang="lt-LT" sz="1200">
              <a:ln cap="rnd" cmpd="dbl">
                <a:solidFill>
                  <a:schemeClr val="tx1">
                    <a:alpha val="99000"/>
                  </a:schemeClr>
                </a:solidFill>
              </a:ln>
              <a:solidFill>
                <a:schemeClr val="tx1"/>
              </a:solidFill>
              <a:effectLst>
                <a:reflection stA="42000" endPos="0" dir="5400000" sy="-100000" algn="bl" rotWithShape="0"/>
              </a:effectLst>
            </a:rPr>
            <a:t>Projesionalumas, </a:t>
          </a:r>
          <a:r>
            <a:rPr lang="lt-LT" sz="1200" b="0" i="0" u="none" strike="noStrike" baseline="0">
              <a:ln w="6350" cap="rnd" cmpd="dbl">
                <a:solidFill>
                  <a:schemeClr val="tx1">
                    <a:alpha val="99000"/>
                  </a:schemeClr>
                </a:solidFill>
              </a:ln>
              <a:solidFill>
                <a:schemeClr val="tx1"/>
              </a:solidFill>
              <a:effectLst>
                <a:reflection stA="42000" endPos="0" dir="5400000" sy="-100000" algn="bl" rotWithShape="0"/>
              </a:effectLst>
            </a:rPr>
            <a:t>kompetencijos</a:t>
          </a:r>
          <a:r>
            <a:rPr lang="lt-LT" sz="1200">
              <a:ln cap="rnd" cmpd="dbl">
                <a:solidFill>
                  <a:schemeClr val="tx1">
                    <a:alpha val="99000"/>
                  </a:schemeClr>
                </a:solidFill>
              </a:ln>
              <a:solidFill>
                <a:schemeClr val="tx1"/>
              </a:solidFill>
              <a:effectLst>
                <a:reflection stA="42000" endPos="0" dir="5400000" sy="-100000" algn="bl" rotWithShape="0"/>
              </a:effectLst>
            </a:rPr>
            <a:t> lygis</a:t>
          </a:r>
        </a:p>
      </xdr:txBody>
    </xdr:sp>
    <xdr:clientData/>
  </xdr:twoCellAnchor>
  <xdr:twoCellAnchor>
    <xdr:from>
      <xdr:col>0</xdr:col>
      <xdr:colOff>236220</xdr:colOff>
      <xdr:row>10</xdr:row>
      <xdr:rowOff>769620</xdr:rowOff>
    </xdr:from>
    <xdr:to>
      <xdr:col>0</xdr:col>
      <xdr:colOff>1150620</xdr:colOff>
      <xdr:row>14</xdr:row>
      <xdr:rowOff>0</xdr:rowOff>
    </xdr:to>
    <xdr:sp macro="" textlink="">
      <xdr:nvSpPr>
        <xdr:cNvPr id="7" name="Arrow: Up-Down 6">
          <a:extLst>
            <a:ext uri="{FF2B5EF4-FFF2-40B4-BE49-F238E27FC236}">
              <a16:creationId xmlns:a16="http://schemas.microsoft.com/office/drawing/2014/main" id="{6502C15D-053E-4FC8-830E-14491338E4BA}"/>
            </a:ext>
          </a:extLst>
        </xdr:cNvPr>
        <xdr:cNvSpPr/>
      </xdr:nvSpPr>
      <xdr:spPr>
        <a:xfrm flipH="1">
          <a:off x="236220" y="8138160"/>
          <a:ext cx="914400" cy="203454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/>
        <a:lstStyle/>
        <a:p>
          <a:pPr algn="l"/>
          <a:r>
            <a:rPr lang="lt-LT" sz="1100"/>
            <a:t>Darbo</a:t>
          </a:r>
          <a:r>
            <a:rPr lang="lt-LT" sz="1100" baseline="0"/>
            <a:t> instrukcijų, taisyklių laikymasis</a:t>
          </a:r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92E9A-AD9F-49B0-8775-04F1B4A684DC}">
  <dimension ref="A1:AB1000"/>
  <sheetViews>
    <sheetView topLeftCell="A16" workbookViewId="0">
      <selection activeCell="B23" sqref="B23"/>
    </sheetView>
  </sheetViews>
  <sheetFormatPr defaultColWidth="14.44140625" defaultRowHeight="14.4" x14ac:dyDescent="0.3"/>
  <cols>
    <col min="1" max="1" width="4.6640625" style="13" customWidth="1"/>
    <col min="2" max="2" width="18.6640625" style="13" customWidth="1"/>
    <col min="3" max="3" width="55" style="13" customWidth="1"/>
    <col min="4" max="4" width="31.6640625" style="13" customWidth="1"/>
    <col min="5" max="5" width="9.44140625" style="13" customWidth="1"/>
    <col min="6" max="6" width="19.6640625" style="13" customWidth="1"/>
    <col min="7" max="11" width="19.5546875" style="13" customWidth="1"/>
    <col min="12" max="12" width="20.109375" style="13" customWidth="1"/>
    <col min="13" max="25" width="19.5546875" style="13" customWidth="1"/>
    <col min="26" max="26" width="17.5546875" style="13" customWidth="1"/>
    <col min="27" max="27" width="32.88671875" style="13" customWidth="1"/>
    <col min="28" max="28" width="9.109375" style="13" customWidth="1"/>
    <col min="29" max="16384" width="14.44140625" style="13"/>
  </cols>
  <sheetData>
    <row r="1" spans="1:28" ht="12.75" customHeight="1" thickBot="1" x14ac:dyDescent="0.35">
      <c r="A1" s="1" t="s">
        <v>0</v>
      </c>
      <c r="B1" s="2"/>
      <c r="C1" s="3"/>
      <c r="D1" s="4" t="s">
        <v>1</v>
      </c>
      <c r="E1" s="5"/>
      <c r="F1" s="6">
        <v>1</v>
      </c>
      <c r="G1" s="7">
        <v>2</v>
      </c>
      <c r="H1" s="7">
        <v>3</v>
      </c>
      <c r="I1" s="7">
        <v>4</v>
      </c>
      <c r="J1" s="7">
        <v>5</v>
      </c>
      <c r="K1" s="7">
        <v>6</v>
      </c>
      <c r="L1" s="7">
        <v>7</v>
      </c>
      <c r="M1" s="7">
        <v>8</v>
      </c>
      <c r="N1" s="7">
        <v>9</v>
      </c>
      <c r="O1" s="8">
        <v>10</v>
      </c>
      <c r="P1" s="8">
        <v>11</v>
      </c>
      <c r="Q1" s="8">
        <v>12</v>
      </c>
      <c r="R1" s="8">
        <v>13</v>
      </c>
      <c r="S1" s="8">
        <v>14</v>
      </c>
      <c r="T1" s="8">
        <v>15</v>
      </c>
      <c r="U1" s="8">
        <v>16</v>
      </c>
      <c r="V1" s="8">
        <v>17</v>
      </c>
      <c r="W1" s="8">
        <v>18</v>
      </c>
      <c r="X1" s="8">
        <v>19</v>
      </c>
      <c r="Y1" s="9">
        <v>20</v>
      </c>
      <c r="Z1" s="10" t="s">
        <v>2</v>
      </c>
      <c r="AA1" s="11"/>
      <c r="AB1" s="12"/>
    </row>
    <row r="2" spans="1:28" ht="12" customHeight="1" x14ac:dyDescent="0.3">
      <c r="A2" s="14"/>
      <c r="B2" s="15"/>
      <c r="C2" s="16"/>
      <c r="D2" s="17" t="s">
        <v>3</v>
      </c>
      <c r="E2" s="18"/>
      <c r="F2" s="19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  <c r="Y2" s="19"/>
      <c r="Z2" s="21"/>
      <c r="AA2" s="11"/>
      <c r="AB2" s="12"/>
    </row>
    <row r="3" spans="1:28" ht="12" customHeight="1" x14ac:dyDescent="0.3">
      <c r="A3" s="14"/>
      <c r="B3" s="15"/>
      <c r="C3" s="16"/>
      <c r="D3" s="22" t="s">
        <v>4</v>
      </c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5"/>
      <c r="U3" s="25"/>
      <c r="V3" s="26"/>
      <c r="W3" s="25"/>
      <c r="X3" s="25"/>
      <c r="Y3" s="25"/>
      <c r="Z3" s="27"/>
      <c r="AA3" s="11"/>
      <c r="AB3" s="12"/>
    </row>
    <row r="4" spans="1:28" ht="12" customHeight="1" x14ac:dyDescent="0.3">
      <c r="A4" s="14"/>
      <c r="B4" s="15"/>
      <c r="C4" s="16"/>
      <c r="D4" s="22" t="s">
        <v>5</v>
      </c>
      <c r="E4" s="23"/>
      <c r="F4" s="20"/>
      <c r="G4" s="24"/>
      <c r="H4" s="24"/>
      <c r="I4" s="25"/>
      <c r="J4" s="28"/>
      <c r="K4" s="24"/>
      <c r="L4" s="29"/>
      <c r="M4" s="25"/>
      <c r="N4" s="25"/>
      <c r="O4" s="25"/>
      <c r="P4" s="25"/>
      <c r="Q4" s="30"/>
      <c r="R4" s="28"/>
      <c r="S4" s="24"/>
      <c r="T4" s="28"/>
      <c r="U4" s="25"/>
      <c r="V4" s="31"/>
      <c r="W4" s="25"/>
      <c r="X4" s="28"/>
      <c r="Y4" s="28"/>
      <c r="Z4" s="27"/>
      <c r="AA4" s="32"/>
      <c r="AB4" s="33"/>
    </row>
    <row r="5" spans="1:28" ht="12" customHeight="1" x14ac:dyDescent="0.3">
      <c r="A5" s="14"/>
      <c r="B5" s="15"/>
      <c r="C5" s="16"/>
      <c r="D5" s="34" t="s">
        <v>6</v>
      </c>
      <c r="E5" s="23"/>
      <c r="F5" s="35" t="str">
        <f t="shared" ref="F5:Y5" si="0">IF(F6="TAIP","-",IF(COUNTIF(F13:F20,"Ne")&gt;=2,"TAIP","-"))</f>
        <v>-</v>
      </c>
      <c r="G5" s="36" t="str">
        <f t="shared" si="0"/>
        <v>-</v>
      </c>
      <c r="H5" s="36" t="str">
        <f t="shared" si="0"/>
        <v>-</v>
      </c>
      <c r="I5" s="36"/>
      <c r="J5" s="36" t="str">
        <f t="shared" si="0"/>
        <v>-</v>
      </c>
      <c r="K5" s="36" t="str">
        <f t="shared" si="0"/>
        <v>-</v>
      </c>
      <c r="L5" s="36" t="str">
        <f t="shared" si="0"/>
        <v>-</v>
      </c>
      <c r="M5" s="36" t="str">
        <f t="shared" si="0"/>
        <v>-</v>
      </c>
      <c r="N5" s="36" t="str">
        <f t="shared" si="0"/>
        <v>-</v>
      </c>
      <c r="O5" s="36" t="str">
        <f t="shared" si="0"/>
        <v>-</v>
      </c>
      <c r="P5" s="36" t="str">
        <f t="shared" si="0"/>
        <v>-</v>
      </c>
      <c r="Q5" s="36" t="str">
        <f t="shared" si="0"/>
        <v>-</v>
      </c>
      <c r="R5" s="36" t="str">
        <f t="shared" si="0"/>
        <v>-</v>
      </c>
      <c r="S5" s="36" t="str">
        <f t="shared" si="0"/>
        <v>-</v>
      </c>
      <c r="T5" s="36" t="str">
        <f t="shared" si="0"/>
        <v>-</v>
      </c>
      <c r="U5" s="36" t="str">
        <f t="shared" si="0"/>
        <v>-</v>
      </c>
      <c r="V5" s="36" t="str">
        <f t="shared" si="0"/>
        <v>-</v>
      </c>
      <c r="W5" s="36" t="str">
        <f t="shared" si="0"/>
        <v>-</v>
      </c>
      <c r="X5" s="36" t="str">
        <f t="shared" si="0"/>
        <v>-</v>
      </c>
      <c r="Y5" s="37" t="str">
        <f t="shared" si="0"/>
        <v>-</v>
      </c>
      <c r="Z5" s="38">
        <f t="shared" ref="Z5:Z7" si="1">COUNTIF(F5:Y5,"TAIP")</f>
        <v>0</v>
      </c>
      <c r="AA5" s="34" t="s">
        <v>6</v>
      </c>
      <c r="AB5" s="23"/>
    </row>
    <row r="6" spans="1:28" ht="12.75" customHeight="1" x14ac:dyDescent="0.3">
      <c r="A6" s="14"/>
      <c r="B6" s="15"/>
      <c r="C6" s="16"/>
      <c r="D6" s="34" t="s">
        <v>7</v>
      </c>
      <c r="E6" s="23"/>
      <c r="F6" s="39" t="str">
        <f t="shared" ref="F6:Y6" si="2">IF((OR(F17="Ne",F22="Ne",F23="Ne")),"TAIP","-")</f>
        <v>-</v>
      </c>
      <c r="G6" s="40" t="str">
        <f t="shared" si="2"/>
        <v>-</v>
      </c>
      <c r="H6" s="40" t="str">
        <f t="shared" si="2"/>
        <v>-</v>
      </c>
      <c r="I6" s="40" t="str">
        <f t="shared" si="2"/>
        <v>-</v>
      </c>
      <c r="J6" s="40" t="str">
        <f t="shared" si="2"/>
        <v>-</v>
      </c>
      <c r="K6" s="40" t="str">
        <f t="shared" si="2"/>
        <v>-</v>
      </c>
      <c r="L6" s="40" t="str">
        <f t="shared" si="2"/>
        <v>-</v>
      </c>
      <c r="M6" s="40" t="str">
        <f t="shared" si="2"/>
        <v>-</v>
      </c>
      <c r="N6" s="40" t="str">
        <f t="shared" si="2"/>
        <v>-</v>
      </c>
      <c r="O6" s="40" t="str">
        <f t="shared" si="2"/>
        <v>-</v>
      </c>
      <c r="P6" s="40" t="str">
        <f t="shared" si="2"/>
        <v>-</v>
      </c>
      <c r="Q6" s="40" t="str">
        <f t="shared" si="2"/>
        <v>-</v>
      </c>
      <c r="R6" s="40" t="str">
        <f t="shared" si="2"/>
        <v>-</v>
      </c>
      <c r="S6" s="40" t="str">
        <f t="shared" si="2"/>
        <v>-</v>
      </c>
      <c r="T6" s="40" t="str">
        <f t="shared" si="2"/>
        <v>-</v>
      </c>
      <c r="U6" s="40" t="str">
        <f t="shared" si="2"/>
        <v>-</v>
      </c>
      <c r="V6" s="40" t="str">
        <f t="shared" si="2"/>
        <v>-</v>
      </c>
      <c r="W6" s="40" t="str">
        <f t="shared" si="2"/>
        <v>-</v>
      </c>
      <c r="X6" s="40" t="str">
        <f t="shared" si="2"/>
        <v>-</v>
      </c>
      <c r="Y6" s="41" t="str">
        <f t="shared" si="2"/>
        <v>-</v>
      </c>
      <c r="Z6" s="42">
        <f t="shared" si="1"/>
        <v>0</v>
      </c>
      <c r="AA6" s="34" t="s">
        <v>7</v>
      </c>
      <c r="AB6" s="23"/>
    </row>
    <row r="7" spans="1:28" ht="12.75" customHeight="1" x14ac:dyDescent="0.3">
      <c r="A7" s="14"/>
      <c r="B7" s="15"/>
      <c r="C7" s="16"/>
      <c r="D7" s="43" t="s">
        <v>8</v>
      </c>
      <c r="E7" s="44"/>
      <c r="F7" s="45" t="str">
        <f t="shared" ref="F7:Y7" si="3">IF(OR(F6="TAIP",F5="TAIP"),"TAIP",IF(F8="Skaičiuojama","-",IF(F8&lt;80%,"TAIP","NE")))</f>
        <v>NE</v>
      </c>
      <c r="G7" s="45" t="str">
        <f t="shared" si="3"/>
        <v>NE</v>
      </c>
      <c r="H7" s="45" t="str">
        <f t="shared" si="3"/>
        <v>NE</v>
      </c>
      <c r="I7" s="45" t="str">
        <f t="shared" si="3"/>
        <v>NE</v>
      </c>
      <c r="J7" s="45" t="str">
        <f t="shared" si="3"/>
        <v>NE</v>
      </c>
      <c r="K7" s="45" t="str">
        <f t="shared" si="3"/>
        <v>NE</v>
      </c>
      <c r="L7" s="45" t="str">
        <f t="shared" si="3"/>
        <v>NE</v>
      </c>
      <c r="M7" s="45" t="str">
        <f t="shared" si="3"/>
        <v>NE</v>
      </c>
      <c r="N7" s="45" t="str">
        <f t="shared" si="3"/>
        <v>NE</v>
      </c>
      <c r="O7" s="45" t="str">
        <f t="shared" si="3"/>
        <v>NE</v>
      </c>
      <c r="P7" s="45" t="str">
        <f t="shared" si="3"/>
        <v>NE</v>
      </c>
      <c r="Q7" s="45" t="str">
        <f t="shared" si="3"/>
        <v>NE</v>
      </c>
      <c r="R7" s="45" t="str">
        <f t="shared" si="3"/>
        <v>NE</v>
      </c>
      <c r="S7" s="45" t="str">
        <f t="shared" si="3"/>
        <v>NE</v>
      </c>
      <c r="T7" s="45" t="str">
        <f t="shared" si="3"/>
        <v>NE</v>
      </c>
      <c r="U7" s="45" t="str">
        <f t="shared" si="3"/>
        <v>NE</v>
      </c>
      <c r="V7" s="45" t="str">
        <f t="shared" si="3"/>
        <v>NE</v>
      </c>
      <c r="W7" s="45" t="str">
        <f t="shared" si="3"/>
        <v>NE</v>
      </c>
      <c r="X7" s="45" t="str">
        <f t="shared" si="3"/>
        <v>NE</v>
      </c>
      <c r="Y7" s="45" t="str">
        <f t="shared" si="3"/>
        <v>NE</v>
      </c>
      <c r="Z7" s="46">
        <f t="shared" si="1"/>
        <v>0</v>
      </c>
      <c r="AA7" s="43" t="s">
        <v>8</v>
      </c>
      <c r="AB7" s="44"/>
    </row>
    <row r="8" spans="1:28" ht="21" customHeight="1" thickBot="1" x14ac:dyDescent="0.35">
      <c r="A8" s="47"/>
      <c r="B8" s="48"/>
      <c r="C8" s="49"/>
      <c r="D8" s="50" t="s">
        <v>9</v>
      </c>
      <c r="E8" s="51"/>
      <c r="F8" s="52">
        <f t="shared" ref="F8:Y8" si="4">IF(COUNTIF(F10:F23,"-")&gt;0,"Skaičiuojama",IF(OR(F6="TAIP",F5="TAIP"),"0",SUM(IF(F10="Taip",2.5,0),IF(F11="Taip",7.5,0),IF(F12="Taip",5,0),IF(F13="Taip",5,0),IF(F14="Taip",5,0),IF(F15="Taip",5,0),IF(F16="Taip",5,0),IF(F17="Taip",10,0),IF(F18="Taip",5,0),IF(F19="Taip",5,0),IF(F20="Taip",15,0),IF(F21="Taip",5,0),IF(F22="Taip",12.5,0),IF(F23="Taip",12.5,0)))/100)</f>
        <v>1</v>
      </c>
      <c r="G8" s="52">
        <f t="shared" si="4"/>
        <v>1</v>
      </c>
      <c r="H8" s="52">
        <f t="shared" si="4"/>
        <v>1</v>
      </c>
      <c r="I8" s="52">
        <f t="shared" si="4"/>
        <v>1</v>
      </c>
      <c r="J8" s="52">
        <f t="shared" si="4"/>
        <v>1</v>
      </c>
      <c r="K8" s="52">
        <f t="shared" si="4"/>
        <v>1</v>
      </c>
      <c r="L8" s="52">
        <f t="shared" si="4"/>
        <v>1</v>
      </c>
      <c r="M8" s="52">
        <f t="shared" si="4"/>
        <v>1</v>
      </c>
      <c r="N8" s="52">
        <f t="shared" si="4"/>
        <v>1</v>
      </c>
      <c r="O8" s="52">
        <f t="shared" si="4"/>
        <v>1</v>
      </c>
      <c r="P8" s="52">
        <f t="shared" si="4"/>
        <v>1</v>
      </c>
      <c r="Q8" s="52">
        <f t="shared" si="4"/>
        <v>1</v>
      </c>
      <c r="R8" s="52">
        <f t="shared" si="4"/>
        <v>1</v>
      </c>
      <c r="S8" s="52">
        <f t="shared" si="4"/>
        <v>1</v>
      </c>
      <c r="T8" s="52">
        <f t="shared" si="4"/>
        <v>1</v>
      </c>
      <c r="U8" s="52">
        <f t="shared" si="4"/>
        <v>1</v>
      </c>
      <c r="V8" s="52">
        <f t="shared" si="4"/>
        <v>1</v>
      </c>
      <c r="W8" s="52">
        <f t="shared" si="4"/>
        <v>1</v>
      </c>
      <c r="X8" s="52">
        <f t="shared" si="4"/>
        <v>1</v>
      </c>
      <c r="Y8" s="52">
        <f t="shared" si="4"/>
        <v>1</v>
      </c>
      <c r="Z8" s="53">
        <f>IF(Y8="Skaičiuojama","-",AVERAGE(F8:Y8))</f>
        <v>1</v>
      </c>
      <c r="AA8" s="50" t="s">
        <v>9</v>
      </c>
      <c r="AB8" s="51"/>
    </row>
    <row r="9" spans="1:28" ht="18.75" customHeight="1" thickBot="1" x14ac:dyDescent="0.35">
      <c r="A9" s="54" t="s">
        <v>10</v>
      </c>
      <c r="B9" s="54" t="s">
        <v>11</v>
      </c>
      <c r="C9" s="54" t="s">
        <v>12</v>
      </c>
      <c r="D9" s="54" t="s">
        <v>13</v>
      </c>
      <c r="E9" s="54" t="s">
        <v>14</v>
      </c>
      <c r="F9" s="55" t="s">
        <v>15</v>
      </c>
      <c r="G9" s="55" t="s">
        <v>15</v>
      </c>
      <c r="H9" s="55" t="s">
        <v>15</v>
      </c>
      <c r="I9" s="55" t="s">
        <v>15</v>
      </c>
      <c r="J9" s="55" t="s">
        <v>15</v>
      </c>
      <c r="K9" s="55" t="s">
        <v>15</v>
      </c>
      <c r="L9" s="55" t="s">
        <v>15</v>
      </c>
      <c r="M9" s="55" t="s">
        <v>15</v>
      </c>
      <c r="N9" s="55" t="s">
        <v>15</v>
      </c>
      <c r="O9" s="55" t="s">
        <v>15</v>
      </c>
      <c r="P9" s="55" t="s">
        <v>15</v>
      </c>
      <c r="Q9" s="55" t="s">
        <v>15</v>
      </c>
      <c r="R9" s="55" t="s">
        <v>15</v>
      </c>
      <c r="S9" s="55" t="s">
        <v>15</v>
      </c>
      <c r="T9" s="55" t="s">
        <v>15</v>
      </c>
      <c r="U9" s="55" t="s">
        <v>15</v>
      </c>
      <c r="V9" s="55" t="s">
        <v>15</v>
      </c>
      <c r="W9" s="55" t="s">
        <v>15</v>
      </c>
      <c r="X9" s="55" t="s">
        <v>15</v>
      </c>
      <c r="Y9" s="56" t="s">
        <v>15</v>
      </c>
      <c r="Z9" s="57"/>
      <c r="AA9" s="58"/>
      <c r="AB9" s="59"/>
    </row>
    <row r="10" spans="1:28" ht="30.6" customHeight="1" x14ac:dyDescent="0.3">
      <c r="A10" s="60">
        <v>1</v>
      </c>
      <c r="B10" s="61" t="s">
        <v>16</v>
      </c>
      <c r="C10" s="62" t="s">
        <v>17</v>
      </c>
      <c r="D10" s="63" t="s">
        <v>18</v>
      </c>
      <c r="E10" s="63">
        <v>2.5</v>
      </c>
      <c r="F10" s="64" t="s">
        <v>19</v>
      </c>
      <c r="G10" s="64" t="s">
        <v>19</v>
      </c>
      <c r="H10" s="64" t="s">
        <v>19</v>
      </c>
      <c r="I10" s="64" t="s">
        <v>19</v>
      </c>
      <c r="J10" s="64" t="s">
        <v>19</v>
      </c>
      <c r="K10" s="64" t="s">
        <v>19</v>
      </c>
      <c r="L10" s="64" t="s">
        <v>19</v>
      </c>
      <c r="M10" s="64" t="s">
        <v>19</v>
      </c>
      <c r="N10" s="64" t="s">
        <v>19</v>
      </c>
      <c r="O10" s="64" t="s">
        <v>19</v>
      </c>
      <c r="P10" s="64" t="s">
        <v>19</v>
      </c>
      <c r="Q10" s="64" t="s">
        <v>19</v>
      </c>
      <c r="R10" s="64" t="s">
        <v>19</v>
      </c>
      <c r="S10" s="64" t="s">
        <v>19</v>
      </c>
      <c r="T10" s="64" t="s">
        <v>19</v>
      </c>
      <c r="U10" s="64" t="s">
        <v>19</v>
      </c>
      <c r="V10" s="64" t="s">
        <v>19</v>
      </c>
      <c r="W10" s="64" t="s">
        <v>19</v>
      </c>
      <c r="X10" s="64" t="s">
        <v>19</v>
      </c>
      <c r="Y10" s="64" t="s">
        <v>19</v>
      </c>
      <c r="Z10" s="65"/>
      <c r="AA10" s="58"/>
      <c r="AB10" s="59"/>
    </row>
    <row r="11" spans="1:28" ht="81.75" customHeight="1" x14ac:dyDescent="0.3">
      <c r="A11" s="66">
        <v>2</v>
      </c>
      <c r="B11" s="67" t="s">
        <v>16</v>
      </c>
      <c r="C11" s="68" t="s">
        <v>20</v>
      </c>
      <c r="D11" s="69" t="s">
        <v>21</v>
      </c>
      <c r="E11" s="69">
        <v>7.5</v>
      </c>
      <c r="F11" s="70" t="s">
        <v>19</v>
      </c>
      <c r="G11" s="71" t="s">
        <v>19</v>
      </c>
      <c r="H11" s="71" t="s">
        <v>19</v>
      </c>
      <c r="I11" s="71" t="s">
        <v>19</v>
      </c>
      <c r="J11" s="71" t="s">
        <v>19</v>
      </c>
      <c r="K11" s="71" t="s">
        <v>19</v>
      </c>
      <c r="L11" s="71" t="s">
        <v>19</v>
      </c>
      <c r="M11" s="71" t="s">
        <v>19</v>
      </c>
      <c r="N11" s="71" t="s">
        <v>19</v>
      </c>
      <c r="O11" s="71" t="s">
        <v>19</v>
      </c>
      <c r="P11" s="71" t="s">
        <v>19</v>
      </c>
      <c r="Q11" s="71" t="s">
        <v>19</v>
      </c>
      <c r="R11" s="71" t="s">
        <v>19</v>
      </c>
      <c r="S11" s="71" t="s">
        <v>19</v>
      </c>
      <c r="T11" s="71" t="s">
        <v>19</v>
      </c>
      <c r="U11" s="71" t="s">
        <v>19</v>
      </c>
      <c r="V11" s="71" t="s">
        <v>19</v>
      </c>
      <c r="W11" s="71" t="s">
        <v>19</v>
      </c>
      <c r="X11" s="71" t="s">
        <v>19</v>
      </c>
      <c r="Y11" s="72" t="s">
        <v>19</v>
      </c>
      <c r="Z11" s="73"/>
      <c r="AA11" s="58"/>
      <c r="AB11" s="59"/>
    </row>
    <row r="12" spans="1:28" ht="99.6" customHeight="1" x14ac:dyDescent="0.3">
      <c r="A12" s="66">
        <v>3</v>
      </c>
      <c r="B12" s="67" t="s">
        <v>16</v>
      </c>
      <c r="C12" s="68" t="s">
        <v>22</v>
      </c>
      <c r="D12" s="69" t="s">
        <v>18</v>
      </c>
      <c r="E12" s="69">
        <v>5</v>
      </c>
      <c r="F12" s="70" t="s">
        <v>19</v>
      </c>
      <c r="G12" s="71" t="s">
        <v>19</v>
      </c>
      <c r="H12" s="71" t="s">
        <v>19</v>
      </c>
      <c r="I12" s="71" t="s">
        <v>19</v>
      </c>
      <c r="J12" s="71" t="s">
        <v>19</v>
      </c>
      <c r="K12" s="71" t="s">
        <v>19</v>
      </c>
      <c r="L12" s="71" t="s">
        <v>19</v>
      </c>
      <c r="M12" s="71" t="s">
        <v>19</v>
      </c>
      <c r="N12" s="71" t="s">
        <v>19</v>
      </c>
      <c r="O12" s="71" t="s">
        <v>19</v>
      </c>
      <c r="P12" s="71" t="s">
        <v>19</v>
      </c>
      <c r="Q12" s="71" t="s">
        <v>19</v>
      </c>
      <c r="R12" s="71" t="s">
        <v>19</v>
      </c>
      <c r="S12" s="71" t="s">
        <v>19</v>
      </c>
      <c r="T12" s="71" t="s">
        <v>19</v>
      </c>
      <c r="U12" s="71" t="s">
        <v>19</v>
      </c>
      <c r="V12" s="71" t="s">
        <v>19</v>
      </c>
      <c r="W12" s="71" t="s">
        <v>19</v>
      </c>
      <c r="X12" s="71" t="s">
        <v>19</v>
      </c>
      <c r="Y12" s="72" t="s">
        <v>19</v>
      </c>
      <c r="Z12" s="73"/>
      <c r="AA12" s="58"/>
      <c r="AB12" s="59"/>
    </row>
    <row r="13" spans="1:28" ht="51.75" customHeight="1" x14ac:dyDescent="0.3">
      <c r="A13" s="66">
        <v>4</v>
      </c>
      <c r="B13" s="67" t="s">
        <v>16</v>
      </c>
      <c r="C13" s="68" t="s">
        <v>23</v>
      </c>
      <c r="D13" s="69" t="s">
        <v>24</v>
      </c>
      <c r="E13" s="69">
        <v>5</v>
      </c>
      <c r="F13" s="70" t="s">
        <v>19</v>
      </c>
      <c r="G13" s="71" t="s">
        <v>19</v>
      </c>
      <c r="H13" s="71" t="s">
        <v>19</v>
      </c>
      <c r="I13" s="71" t="s">
        <v>19</v>
      </c>
      <c r="J13" s="71" t="s">
        <v>19</v>
      </c>
      <c r="K13" s="71" t="s">
        <v>19</v>
      </c>
      <c r="L13" s="71" t="s">
        <v>19</v>
      </c>
      <c r="M13" s="71" t="s">
        <v>19</v>
      </c>
      <c r="N13" s="71" t="s">
        <v>19</v>
      </c>
      <c r="O13" s="71" t="s">
        <v>19</v>
      </c>
      <c r="P13" s="71" t="s">
        <v>19</v>
      </c>
      <c r="Q13" s="71" t="s">
        <v>19</v>
      </c>
      <c r="R13" s="71" t="s">
        <v>19</v>
      </c>
      <c r="S13" s="71" t="s">
        <v>19</v>
      </c>
      <c r="T13" s="71" t="s">
        <v>19</v>
      </c>
      <c r="U13" s="71" t="s">
        <v>19</v>
      </c>
      <c r="V13" s="71" t="s">
        <v>19</v>
      </c>
      <c r="W13" s="71" t="s">
        <v>19</v>
      </c>
      <c r="X13" s="71" t="s">
        <v>19</v>
      </c>
      <c r="Y13" s="72" t="s">
        <v>19</v>
      </c>
      <c r="Z13" s="73"/>
      <c r="AA13" s="58"/>
      <c r="AB13" s="59"/>
    </row>
    <row r="14" spans="1:28" ht="46.5" customHeight="1" thickBot="1" x14ac:dyDescent="0.35">
      <c r="A14" s="74">
        <v>5</v>
      </c>
      <c r="B14" s="75" t="s">
        <v>16</v>
      </c>
      <c r="C14" s="76" t="s">
        <v>25</v>
      </c>
      <c r="D14" s="77" t="s">
        <v>24</v>
      </c>
      <c r="E14" s="77">
        <v>5</v>
      </c>
      <c r="F14" s="78" t="s">
        <v>19</v>
      </c>
      <c r="G14" s="79" t="s">
        <v>19</v>
      </c>
      <c r="H14" s="79" t="s">
        <v>19</v>
      </c>
      <c r="I14" s="79" t="s">
        <v>19</v>
      </c>
      <c r="J14" s="79" t="s">
        <v>19</v>
      </c>
      <c r="K14" s="79" t="s">
        <v>19</v>
      </c>
      <c r="L14" s="79" t="s">
        <v>19</v>
      </c>
      <c r="M14" s="79" t="s">
        <v>19</v>
      </c>
      <c r="N14" s="79" t="s">
        <v>19</v>
      </c>
      <c r="O14" s="79" t="s">
        <v>19</v>
      </c>
      <c r="P14" s="79" t="s">
        <v>19</v>
      </c>
      <c r="Q14" s="79" t="s">
        <v>19</v>
      </c>
      <c r="R14" s="79" t="s">
        <v>19</v>
      </c>
      <c r="S14" s="79" t="s">
        <v>19</v>
      </c>
      <c r="T14" s="79" t="s">
        <v>19</v>
      </c>
      <c r="U14" s="79" t="s">
        <v>19</v>
      </c>
      <c r="V14" s="79" t="s">
        <v>19</v>
      </c>
      <c r="W14" s="79" t="s">
        <v>19</v>
      </c>
      <c r="X14" s="79" t="s">
        <v>19</v>
      </c>
      <c r="Y14" s="80" t="s">
        <v>19</v>
      </c>
      <c r="Z14" s="81"/>
      <c r="AA14" s="58"/>
      <c r="AB14" s="59"/>
    </row>
    <row r="15" spans="1:28" ht="41.25" customHeight="1" x14ac:dyDescent="0.3">
      <c r="A15" s="82">
        <v>6</v>
      </c>
      <c r="B15" s="83" t="s">
        <v>26</v>
      </c>
      <c r="C15" s="84" t="s">
        <v>27</v>
      </c>
      <c r="D15" s="85" t="s">
        <v>24</v>
      </c>
      <c r="E15" s="85">
        <v>5</v>
      </c>
      <c r="F15" s="86" t="s">
        <v>19</v>
      </c>
      <c r="G15" s="87" t="s">
        <v>19</v>
      </c>
      <c r="H15" s="87" t="s">
        <v>19</v>
      </c>
      <c r="I15" s="87" t="s">
        <v>19</v>
      </c>
      <c r="J15" s="87" t="s">
        <v>19</v>
      </c>
      <c r="K15" s="87" t="s">
        <v>19</v>
      </c>
      <c r="L15" s="87" t="s">
        <v>19</v>
      </c>
      <c r="M15" s="87" t="s">
        <v>19</v>
      </c>
      <c r="N15" s="87" t="s">
        <v>19</v>
      </c>
      <c r="O15" s="87" t="s">
        <v>19</v>
      </c>
      <c r="P15" s="87" t="s">
        <v>19</v>
      </c>
      <c r="Q15" s="87" t="s">
        <v>19</v>
      </c>
      <c r="R15" s="87" t="s">
        <v>19</v>
      </c>
      <c r="S15" s="87" t="s">
        <v>19</v>
      </c>
      <c r="T15" s="87" t="s">
        <v>19</v>
      </c>
      <c r="U15" s="87" t="s">
        <v>19</v>
      </c>
      <c r="V15" s="87" t="s">
        <v>19</v>
      </c>
      <c r="W15" s="87" t="s">
        <v>19</v>
      </c>
      <c r="X15" s="87" t="s">
        <v>19</v>
      </c>
      <c r="Y15" s="88" t="s">
        <v>19</v>
      </c>
      <c r="Z15" s="65"/>
      <c r="AA15" s="58"/>
      <c r="AB15" s="59"/>
    </row>
    <row r="16" spans="1:28" ht="44.25" customHeight="1" x14ac:dyDescent="0.3">
      <c r="A16" s="89">
        <v>7</v>
      </c>
      <c r="B16" s="90" t="s">
        <v>26</v>
      </c>
      <c r="C16" s="91" t="s">
        <v>28</v>
      </c>
      <c r="D16" s="85" t="s">
        <v>24</v>
      </c>
      <c r="E16" s="92">
        <v>5</v>
      </c>
      <c r="F16" s="93" t="s">
        <v>19</v>
      </c>
      <c r="G16" s="94" t="s">
        <v>19</v>
      </c>
      <c r="H16" s="94" t="s">
        <v>19</v>
      </c>
      <c r="I16" s="94" t="s">
        <v>19</v>
      </c>
      <c r="J16" s="94" t="s">
        <v>19</v>
      </c>
      <c r="K16" s="94" t="s">
        <v>19</v>
      </c>
      <c r="L16" s="94" t="s">
        <v>19</v>
      </c>
      <c r="M16" s="94" t="s">
        <v>19</v>
      </c>
      <c r="N16" s="94" t="s">
        <v>19</v>
      </c>
      <c r="O16" s="94" t="s">
        <v>19</v>
      </c>
      <c r="P16" s="94" t="s">
        <v>19</v>
      </c>
      <c r="Q16" s="94" t="s">
        <v>19</v>
      </c>
      <c r="R16" s="94" t="s">
        <v>19</v>
      </c>
      <c r="S16" s="94" t="s">
        <v>19</v>
      </c>
      <c r="T16" s="94" t="s">
        <v>19</v>
      </c>
      <c r="U16" s="94" t="s">
        <v>19</v>
      </c>
      <c r="V16" s="94" t="s">
        <v>19</v>
      </c>
      <c r="W16" s="94" t="s">
        <v>19</v>
      </c>
      <c r="X16" s="94" t="s">
        <v>19</v>
      </c>
      <c r="Y16" s="95" t="s">
        <v>19</v>
      </c>
      <c r="Z16" s="73"/>
      <c r="AA16" s="58"/>
      <c r="AB16" s="59"/>
    </row>
    <row r="17" spans="1:28" ht="43.5" customHeight="1" x14ac:dyDescent="0.3">
      <c r="A17" s="89">
        <v>8</v>
      </c>
      <c r="B17" s="90" t="s">
        <v>26</v>
      </c>
      <c r="C17" s="91" t="s">
        <v>29</v>
      </c>
      <c r="D17" s="85" t="s">
        <v>30</v>
      </c>
      <c r="E17" s="92">
        <v>10</v>
      </c>
      <c r="F17" s="93" t="s">
        <v>19</v>
      </c>
      <c r="G17" s="94" t="s">
        <v>19</v>
      </c>
      <c r="H17" s="94" t="s">
        <v>19</v>
      </c>
      <c r="I17" s="94" t="s">
        <v>19</v>
      </c>
      <c r="J17" s="94" t="s">
        <v>19</v>
      </c>
      <c r="K17" s="94" t="s">
        <v>19</v>
      </c>
      <c r="L17" s="94" t="s">
        <v>19</v>
      </c>
      <c r="M17" s="94" t="s">
        <v>19</v>
      </c>
      <c r="N17" s="94" t="s">
        <v>19</v>
      </c>
      <c r="O17" s="94" t="s">
        <v>19</v>
      </c>
      <c r="P17" s="94" t="s">
        <v>19</v>
      </c>
      <c r="Q17" s="94" t="s">
        <v>19</v>
      </c>
      <c r="R17" s="94" t="s">
        <v>19</v>
      </c>
      <c r="S17" s="94" t="s">
        <v>19</v>
      </c>
      <c r="T17" s="94" t="s">
        <v>19</v>
      </c>
      <c r="U17" s="94" t="s">
        <v>19</v>
      </c>
      <c r="V17" s="94" t="s">
        <v>19</v>
      </c>
      <c r="W17" s="94" t="s">
        <v>19</v>
      </c>
      <c r="X17" s="94" t="s">
        <v>19</v>
      </c>
      <c r="Y17" s="95" t="s">
        <v>19</v>
      </c>
      <c r="Z17" s="73"/>
      <c r="AA17" s="58"/>
      <c r="AB17" s="59"/>
    </row>
    <row r="18" spans="1:28" ht="51.75" customHeight="1" thickBot="1" x14ac:dyDescent="0.35">
      <c r="A18" s="89">
        <v>9</v>
      </c>
      <c r="B18" s="90" t="s">
        <v>26</v>
      </c>
      <c r="C18" s="91" t="s">
        <v>31</v>
      </c>
      <c r="D18" s="85" t="s">
        <v>24</v>
      </c>
      <c r="E18" s="92">
        <v>5</v>
      </c>
      <c r="F18" s="96" t="s">
        <v>19</v>
      </c>
      <c r="G18" s="97" t="s">
        <v>19</v>
      </c>
      <c r="H18" s="97" t="s">
        <v>19</v>
      </c>
      <c r="I18" s="97" t="s">
        <v>19</v>
      </c>
      <c r="J18" s="97" t="s">
        <v>19</v>
      </c>
      <c r="K18" s="97" t="s">
        <v>19</v>
      </c>
      <c r="L18" s="97" t="s">
        <v>19</v>
      </c>
      <c r="M18" s="97" t="s">
        <v>19</v>
      </c>
      <c r="N18" s="97" t="s">
        <v>19</v>
      </c>
      <c r="O18" s="97" t="s">
        <v>19</v>
      </c>
      <c r="P18" s="97" t="s">
        <v>19</v>
      </c>
      <c r="Q18" s="97" t="s">
        <v>19</v>
      </c>
      <c r="R18" s="97" t="s">
        <v>19</v>
      </c>
      <c r="S18" s="97" t="s">
        <v>19</v>
      </c>
      <c r="T18" s="97" t="s">
        <v>19</v>
      </c>
      <c r="U18" s="97" t="s">
        <v>19</v>
      </c>
      <c r="V18" s="97" t="s">
        <v>19</v>
      </c>
      <c r="W18" s="97" t="s">
        <v>19</v>
      </c>
      <c r="X18" s="97" t="s">
        <v>19</v>
      </c>
      <c r="Y18" s="98" t="s">
        <v>19</v>
      </c>
      <c r="Z18" s="99"/>
      <c r="AA18" s="58"/>
      <c r="AB18" s="59"/>
    </row>
    <row r="19" spans="1:28" ht="30" customHeight="1" x14ac:dyDescent="0.3">
      <c r="A19" s="100">
        <v>11</v>
      </c>
      <c r="B19" s="101" t="s">
        <v>32</v>
      </c>
      <c r="C19" s="102" t="s">
        <v>33</v>
      </c>
      <c r="D19" s="103" t="s">
        <v>24</v>
      </c>
      <c r="E19" s="103">
        <v>5</v>
      </c>
      <c r="F19" s="104" t="s">
        <v>19</v>
      </c>
      <c r="G19" s="105" t="s">
        <v>19</v>
      </c>
      <c r="H19" s="105" t="s">
        <v>19</v>
      </c>
      <c r="I19" s="105" t="s">
        <v>19</v>
      </c>
      <c r="J19" s="105" t="s">
        <v>19</v>
      </c>
      <c r="K19" s="105" t="s">
        <v>19</v>
      </c>
      <c r="L19" s="105" t="s">
        <v>19</v>
      </c>
      <c r="M19" s="105" t="s">
        <v>19</v>
      </c>
      <c r="N19" s="105" t="s">
        <v>19</v>
      </c>
      <c r="O19" s="105" t="s">
        <v>19</v>
      </c>
      <c r="P19" s="105" t="s">
        <v>19</v>
      </c>
      <c r="Q19" s="105" t="s">
        <v>19</v>
      </c>
      <c r="R19" s="105" t="s">
        <v>19</v>
      </c>
      <c r="S19" s="105" t="s">
        <v>19</v>
      </c>
      <c r="T19" s="105" t="s">
        <v>19</v>
      </c>
      <c r="U19" s="105" t="s">
        <v>19</v>
      </c>
      <c r="V19" s="105" t="s">
        <v>19</v>
      </c>
      <c r="W19" s="105" t="s">
        <v>19</v>
      </c>
      <c r="X19" s="105" t="s">
        <v>19</v>
      </c>
      <c r="Y19" s="106" t="s">
        <v>19</v>
      </c>
      <c r="Z19" s="107"/>
      <c r="AA19" s="58"/>
      <c r="AB19" s="59"/>
    </row>
    <row r="20" spans="1:28" ht="30" customHeight="1" x14ac:dyDescent="0.3">
      <c r="A20" s="108">
        <v>12</v>
      </c>
      <c r="B20" s="109" t="s">
        <v>32</v>
      </c>
      <c r="C20" s="110" t="s">
        <v>34</v>
      </c>
      <c r="D20" s="111" t="s">
        <v>24</v>
      </c>
      <c r="E20" s="111">
        <v>15</v>
      </c>
      <c r="F20" s="93" t="s">
        <v>19</v>
      </c>
      <c r="G20" s="94" t="s">
        <v>19</v>
      </c>
      <c r="H20" s="94" t="s">
        <v>19</v>
      </c>
      <c r="I20" s="94" t="s">
        <v>19</v>
      </c>
      <c r="J20" s="94" t="s">
        <v>19</v>
      </c>
      <c r="K20" s="94" t="s">
        <v>19</v>
      </c>
      <c r="L20" s="94" t="s">
        <v>19</v>
      </c>
      <c r="M20" s="94" t="s">
        <v>19</v>
      </c>
      <c r="N20" s="94" t="s">
        <v>19</v>
      </c>
      <c r="O20" s="94" t="s">
        <v>19</v>
      </c>
      <c r="P20" s="94" t="s">
        <v>19</v>
      </c>
      <c r="Q20" s="94" t="s">
        <v>19</v>
      </c>
      <c r="R20" s="94" t="s">
        <v>19</v>
      </c>
      <c r="S20" s="94" t="s">
        <v>19</v>
      </c>
      <c r="T20" s="94" t="s">
        <v>19</v>
      </c>
      <c r="U20" s="94" t="s">
        <v>19</v>
      </c>
      <c r="V20" s="94" t="s">
        <v>19</v>
      </c>
      <c r="W20" s="94" t="s">
        <v>19</v>
      </c>
      <c r="X20" s="94" t="s">
        <v>19</v>
      </c>
      <c r="Y20" s="95" t="s">
        <v>19</v>
      </c>
      <c r="Z20" s="73"/>
      <c r="AA20" s="58"/>
      <c r="AB20" s="59"/>
    </row>
    <row r="21" spans="1:28" ht="30" customHeight="1" thickBot="1" x14ac:dyDescent="0.35">
      <c r="A21" s="112">
        <v>13</v>
      </c>
      <c r="B21" s="113" t="s">
        <v>32</v>
      </c>
      <c r="C21" s="114" t="s">
        <v>35</v>
      </c>
      <c r="D21" s="115" t="s">
        <v>18</v>
      </c>
      <c r="E21" s="115">
        <v>5</v>
      </c>
      <c r="F21" s="96" t="s">
        <v>19</v>
      </c>
      <c r="G21" s="97" t="s">
        <v>19</v>
      </c>
      <c r="H21" s="97" t="s">
        <v>19</v>
      </c>
      <c r="I21" s="97" t="s">
        <v>19</v>
      </c>
      <c r="J21" s="97" t="s">
        <v>19</v>
      </c>
      <c r="K21" s="97" t="s">
        <v>19</v>
      </c>
      <c r="L21" s="97" t="s">
        <v>19</v>
      </c>
      <c r="M21" s="97" t="s">
        <v>19</v>
      </c>
      <c r="N21" s="97" t="s">
        <v>19</v>
      </c>
      <c r="O21" s="97" t="s">
        <v>19</v>
      </c>
      <c r="P21" s="97" t="s">
        <v>19</v>
      </c>
      <c r="Q21" s="97" t="s">
        <v>19</v>
      </c>
      <c r="R21" s="97" t="s">
        <v>19</v>
      </c>
      <c r="S21" s="97" t="s">
        <v>19</v>
      </c>
      <c r="T21" s="97" t="s">
        <v>19</v>
      </c>
      <c r="U21" s="97" t="s">
        <v>19</v>
      </c>
      <c r="V21" s="97" t="s">
        <v>19</v>
      </c>
      <c r="W21" s="97" t="s">
        <v>19</v>
      </c>
      <c r="X21" s="97" t="s">
        <v>19</v>
      </c>
      <c r="Y21" s="98" t="s">
        <v>19</v>
      </c>
      <c r="Z21" s="81"/>
      <c r="AA21" s="58"/>
      <c r="AB21" s="59"/>
    </row>
    <row r="22" spans="1:28" ht="12.75" customHeight="1" x14ac:dyDescent="0.3">
      <c r="A22" s="116">
        <v>14</v>
      </c>
      <c r="B22" s="117" t="s">
        <v>36</v>
      </c>
      <c r="C22" s="118" t="s">
        <v>37</v>
      </c>
      <c r="D22" s="119" t="s">
        <v>30</v>
      </c>
      <c r="E22" s="119">
        <v>12.5</v>
      </c>
      <c r="F22" s="104" t="s">
        <v>19</v>
      </c>
      <c r="G22" s="105" t="s">
        <v>19</v>
      </c>
      <c r="H22" s="105" t="s">
        <v>19</v>
      </c>
      <c r="I22" s="105" t="s">
        <v>19</v>
      </c>
      <c r="J22" s="105" t="s">
        <v>19</v>
      </c>
      <c r="K22" s="105" t="s">
        <v>19</v>
      </c>
      <c r="L22" s="105" t="s">
        <v>19</v>
      </c>
      <c r="M22" s="105" t="s">
        <v>19</v>
      </c>
      <c r="N22" s="105" t="s">
        <v>19</v>
      </c>
      <c r="O22" s="105" t="s">
        <v>19</v>
      </c>
      <c r="P22" s="105" t="s">
        <v>19</v>
      </c>
      <c r="Q22" s="105" t="s">
        <v>19</v>
      </c>
      <c r="R22" s="105" t="s">
        <v>19</v>
      </c>
      <c r="S22" s="105" t="s">
        <v>19</v>
      </c>
      <c r="T22" s="105" t="s">
        <v>19</v>
      </c>
      <c r="U22" s="105" t="s">
        <v>19</v>
      </c>
      <c r="V22" s="105" t="s">
        <v>19</v>
      </c>
      <c r="W22" s="105" t="s">
        <v>19</v>
      </c>
      <c r="X22" s="105" t="s">
        <v>19</v>
      </c>
      <c r="Y22" s="106" t="s">
        <v>19</v>
      </c>
      <c r="Z22" s="65"/>
      <c r="AA22" s="58"/>
      <c r="AB22" s="59"/>
    </row>
    <row r="23" spans="1:28" ht="30" customHeight="1" thickBot="1" x14ac:dyDescent="0.35">
      <c r="A23" s="120">
        <v>15</v>
      </c>
      <c r="B23" s="121" t="s">
        <v>36</v>
      </c>
      <c r="C23" s="122" t="s">
        <v>38</v>
      </c>
      <c r="D23" s="123" t="s">
        <v>30</v>
      </c>
      <c r="E23" s="123">
        <v>12.5</v>
      </c>
      <c r="F23" s="96" t="s">
        <v>19</v>
      </c>
      <c r="G23" s="97" t="s">
        <v>19</v>
      </c>
      <c r="H23" s="97" t="s">
        <v>19</v>
      </c>
      <c r="I23" s="97" t="s">
        <v>19</v>
      </c>
      <c r="J23" s="97" t="s">
        <v>19</v>
      </c>
      <c r="K23" s="97" t="s">
        <v>19</v>
      </c>
      <c r="L23" s="97" t="s">
        <v>19</v>
      </c>
      <c r="M23" s="97" t="s">
        <v>19</v>
      </c>
      <c r="N23" s="97" t="s">
        <v>19</v>
      </c>
      <c r="O23" s="97" t="s">
        <v>19</v>
      </c>
      <c r="P23" s="97" t="s">
        <v>19</v>
      </c>
      <c r="Q23" s="97" t="s">
        <v>19</v>
      </c>
      <c r="R23" s="97" t="s">
        <v>19</v>
      </c>
      <c r="S23" s="97" t="s">
        <v>19</v>
      </c>
      <c r="T23" s="97" t="s">
        <v>19</v>
      </c>
      <c r="U23" s="97" t="s">
        <v>19</v>
      </c>
      <c r="V23" s="97" t="s">
        <v>19</v>
      </c>
      <c r="W23" s="97" t="s">
        <v>19</v>
      </c>
      <c r="X23" s="97" t="s">
        <v>19</v>
      </c>
      <c r="Y23" s="98" t="s">
        <v>19</v>
      </c>
      <c r="Z23" s="81"/>
      <c r="AA23" s="58"/>
      <c r="AB23" s="59"/>
    </row>
    <row r="24" spans="1:28" ht="173.4" customHeight="1" x14ac:dyDescent="0.3">
      <c r="A24" s="124" t="s">
        <v>39</v>
      </c>
      <c r="B24" s="2"/>
      <c r="C24" s="3"/>
      <c r="D24" s="125" t="s">
        <v>16</v>
      </c>
      <c r="E24" s="126"/>
      <c r="F24" s="127"/>
      <c r="G24" s="128"/>
      <c r="H24" s="128"/>
      <c r="I24" s="128"/>
      <c r="J24" s="128"/>
      <c r="K24" s="128"/>
      <c r="L24" s="129"/>
      <c r="M24" s="129"/>
      <c r="N24" s="129"/>
      <c r="O24" s="129"/>
      <c r="P24" s="129"/>
      <c r="Q24" s="129"/>
      <c r="R24" s="129"/>
      <c r="S24" s="128"/>
      <c r="T24" s="128"/>
      <c r="U24" s="130"/>
      <c r="V24" s="128"/>
      <c r="W24" s="129"/>
      <c r="X24" s="128"/>
      <c r="Y24" s="131"/>
      <c r="Z24" s="132"/>
      <c r="AA24" s="58"/>
      <c r="AB24" s="59"/>
    </row>
    <row r="25" spans="1:28" ht="30" customHeight="1" x14ac:dyDescent="0.3">
      <c r="A25" s="14"/>
      <c r="B25" s="15"/>
      <c r="C25" s="16"/>
      <c r="D25" s="133" t="s">
        <v>26</v>
      </c>
      <c r="E25" s="134"/>
      <c r="F25" s="135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7"/>
      <c r="Z25" s="27"/>
      <c r="AA25" s="58"/>
      <c r="AB25" s="59"/>
    </row>
    <row r="26" spans="1:28" ht="30" customHeight="1" x14ac:dyDescent="0.3">
      <c r="A26" s="14"/>
      <c r="B26" s="15"/>
      <c r="C26" s="16"/>
      <c r="D26" s="133" t="s">
        <v>32</v>
      </c>
      <c r="E26" s="134"/>
      <c r="F26" s="135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7"/>
      <c r="Z26" s="27"/>
      <c r="AA26" s="58"/>
      <c r="AB26" s="59"/>
    </row>
    <row r="27" spans="1:28" ht="30" customHeight="1" x14ac:dyDescent="0.3">
      <c r="A27" s="14"/>
      <c r="B27" s="15"/>
      <c r="C27" s="16"/>
      <c r="D27" s="133" t="s">
        <v>36</v>
      </c>
      <c r="E27" s="134"/>
      <c r="F27" s="135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7"/>
      <c r="Z27" s="27"/>
      <c r="AA27" s="58"/>
      <c r="AB27" s="59"/>
    </row>
    <row r="28" spans="1:28" ht="30" customHeight="1" x14ac:dyDescent="0.3">
      <c r="A28" s="14"/>
      <c r="B28" s="15"/>
      <c r="C28" s="16"/>
      <c r="D28" s="133" t="s">
        <v>40</v>
      </c>
      <c r="E28" s="134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7"/>
      <c r="Z28" s="27"/>
      <c r="AA28" s="58"/>
      <c r="AB28" s="59"/>
    </row>
    <row r="29" spans="1:28" ht="30" customHeight="1" thickBot="1" x14ac:dyDescent="0.35">
      <c r="A29" s="47"/>
      <c r="B29" s="48"/>
      <c r="C29" s="49"/>
      <c r="D29" s="138" t="s">
        <v>41</v>
      </c>
      <c r="E29" s="139"/>
      <c r="F29" s="140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2"/>
      <c r="Z29" s="143"/>
      <c r="AA29" s="58"/>
      <c r="AB29" s="59"/>
    </row>
    <row r="30" spans="1:28" ht="12.75" customHeight="1" x14ac:dyDescent="0.3">
      <c r="A30" s="144" t="s">
        <v>42</v>
      </c>
      <c r="B30" s="2"/>
      <c r="C30" s="3"/>
      <c r="D30" s="145" t="s">
        <v>16</v>
      </c>
      <c r="E30" s="126"/>
      <c r="F30" s="86">
        <f t="shared" ref="F30:Y30" si="5">SUM(IF(F10="Taip",2.5,0),IF(F11="Taip",7.5,0),IF(F12="Taip",5,0),IF(F13="Taip",5,0),IF(F14="Taip",5,0))</f>
        <v>25</v>
      </c>
      <c r="G30" s="87">
        <f t="shared" si="5"/>
        <v>25</v>
      </c>
      <c r="H30" s="87">
        <f t="shared" si="5"/>
        <v>25</v>
      </c>
      <c r="I30" s="87">
        <f t="shared" si="5"/>
        <v>25</v>
      </c>
      <c r="J30" s="87">
        <f t="shared" si="5"/>
        <v>25</v>
      </c>
      <c r="K30" s="87">
        <f t="shared" si="5"/>
        <v>25</v>
      </c>
      <c r="L30" s="87">
        <f t="shared" si="5"/>
        <v>25</v>
      </c>
      <c r="M30" s="87">
        <f t="shared" si="5"/>
        <v>25</v>
      </c>
      <c r="N30" s="87">
        <f t="shared" si="5"/>
        <v>25</v>
      </c>
      <c r="O30" s="87">
        <f t="shared" si="5"/>
        <v>25</v>
      </c>
      <c r="P30" s="87">
        <f t="shared" si="5"/>
        <v>25</v>
      </c>
      <c r="Q30" s="87">
        <f t="shared" si="5"/>
        <v>25</v>
      </c>
      <c r="R30" s="87">
        <f t="shared" si="5"/>
        <v>25</v>
      </c>
      <c r="S30" s="87">
        <f t="shared" si="5"/>
        <v>25</v>
      </c>
      <c r="T30" s="87">
        <f t="shared" si="5"/>
        <v>25</v>
      </c>
      <c r="U30" s="87">
        <f t="shared" si="5"/>
        <v>25</v>
      </c>
      <c r="V30" s="87">
        <f t="shared" si="5"/>
        <v>25</v>
      </c>
      <c r="W30" s="87">
        <f t="shared" si="5"/>
        <v>25</v>
      </c>
      <c r="X30" s="87">
        <f t="shared" si="5"/>
        <v>25</v>
      </c>
      <c r="Y30" s="88">
        <f t="shared" si="5"/>
        <v>25</v>
      </c>
      <c r="Z30" s="146">
        <f t="shared" ref="Z30:Z33" si="6">AVERAGE(F30:Y30)</f>
        <v>25</v>
      </c>
      <c r="AA30" s="58"/>
      <c r="AB30" s="59"/>
    </row>
    <row r="31" spans="1:28" ht="12.75" customHeight="1" x14ac:dyDescent="0.3">
      <c r="A31" s="14"/>
      <c r="B31" s="15"/>
      <c r="C31" s="16"/>
      <c r="D31" s="147" t="s">
        <v>26</v>
      </c>
      <c r="E31" s="134"/>
      <c r="F31" s="93">
        <f t="shared" ref="F31:Y31" si="7">SUM(IF(F15="Taip",5,0),IF(F16="Taip",5,0),IF(F17="Taip",10,0),IF(F18="Taip",5,0))</f>
        <v>25</v>
      </c>
      <c r="G31" s="94">
        <f t="shared" si="7"/>
        <v>25</v>
      </c>
      <c r="H31" s="94">
        <f t="shared" si="7"/>
        <v>25</v>
      </c>
      <c r="I31" s="94">
        <f t="shared" si="7"/>
        <v>25</v>
      </c>
      <c r="J31" s="94">
        <f t="shared" si="7"/>
        <v>25</v>
      </c>
      <c r="K31" s="94">
        <f t="shared" si="7"/>
        <v>25</v>
      </c>
      <c r="L31" s="94">
        <f t="shared" si="7"/>
        <v>25</v>
      </c>
      <c r="M31" s="94">
        <f t="shared" si="7"/>
        <v>25</v>
      </c>
      <c r="N31" s="94">
        <f t="shared" si="7"/>
        <v>25</v>
      </c>
      <c r="O31" s="94">
        <f t="shared" si="7"/>
        <v>25</v>
      </c>
      <c r="P31" s="94">
        <f t="shared" si="7"/>
        <v>25</v>
      </c>
      <c r="Q31" s="94">
        <f t="shared" si="7"/>
        <v>25</v>
      </c>
      <c r="R31" s="94">
        <f t="shared" si="7"/>
        <v>25</v>
      </c>
      <c r="S31" s="94">
        <f t="shared" si="7"/>
        <v>25</v>
      </c>
      <c r="T31" s="94">
        <f t="shared" si="7"/>
        <v>25</v>
      </c>
      <c r="U31" s="94">
        <f t="shared" si="7"/>
        <v>25</v>
      </c>
      <c r="V31" s="94">
        <f t="shared" si="7"/>
        <v>25</v>
      </c>
      <c r="W31" s="94">
        <f t="shared" si="7"/>
        <v>25</v>
      </c>
      <c r="X31" s="94">
        <f t="shared" si="7"/>
        <v>25</v>
      </c>
      <c r="Y31" s="95">
        <f t="shared" si="7"/>
        <v>25</v>
      </c>
      <c r="Z31" s="38">
        <f t="shared" si="6"/>
        <v>25</v>
      </c>
      <c r="AA31" s="58"/>
      <c r="AB31" s="59"/>
    </row>
    <row r="32" spans="1:28" ht="12.75" customHeight="1" x14ac:dyDescent="0.3">
      <c r="A32" s="14"/>
      <c r="B32" s="15"/>
      <c r="C32" s="16"/>
      <c r="D32" s="148" t="s">
        <v>32</v>
      </c>
      <c r="E32" s="149"/>
      <c r="F32" s="93">
        <f t="shared" ref="F32:Y32" si="8">SUM(IF(F19="Taip",5,0),IF(F20="Taip",5,0),IF(F21="Taip",15,0))</f>
        <v>25</v>
      </c>
      <c r="G32" s="94">
        <f t="shared" si="8"/>
        <v>25</v>
      </c>
      <c r="H32" s="94">
        <f t="shared" si="8"/>
        <v>25</v>
      </c>
      <c r="I32" s="94">
        <f t="shared" si="8"/>
        <v>25</v>
      </c>
      <c r="J32" s="94">
        <f t="shared" si="8"/>
        <v>25</v>
      </c>
      <c r="K32" s="94">
        <f t="shared" si="8"/>
        <v>25</v>
      </c>
      <c r="L32" s="94">
        <f t="shared" si="8"/>
        <v>25</v>
      </c>
      <c r="M32" s="94">
        <f t="shared" si="8"/>
        <v>25</v>
      </c>
      <c r="N32" s="94">
        <f t="shared" si="8"/>
        <v>25</v>
      </c>
      <c r="O32" s="94">
        <f t="shared" si="8"/>
        <v>25</v>
      </c>
      <c r="P32" s="94">
        <f t="shared" si="8"/>
        <v>25</v>
      </c>
      <c r="Q32" s="94">
        <f t="shared" si="8"/>
        <v>25</v>
      </c>
      <c r="R32" s="94">
        <f t="shared" si="8"/>
        <v>25</v>
      </c>
      <c r="S32" s="94">
        <f t="shared" si="8"/>
        <v>25</v>
      </c>
      <c r="T32" s="94">
        <f t="shared" si="8"/>
        <v>25</v>
      </c>
      <c r="U32" s="94">
        <f t="shared" si="8"/>
        <v>25</v>
      </c>
      <c r="V32" s="94">
        <f t="shared" si="8"/>
        <v>25</v>
      </c>
      <c r="W32" s="94">
        <f t="shared" si="8"/>
        <v>25</v>
      </c>
      <c r="X32" s="94">
        <f t="shared" si="8"/>
        <v>25</v>
      </c>
      <c r="Y32" s="95">
        <f t="shared" si="8"/>
        <v>25</v>
      </c>
      <c r="Z32" s="38">
        <f t="shared" si="6"/>
        <v>25</v>
      </c>
      <c r="AA32" s="58"/>
      <c r="AB32" s="59"/>
    </row>
    <row r="33" spans="1:28" ht="12.75" customHeight="1" thickBot="1" x14ac:dyDescent="0.35">
      <c r="A33" s="47"/>
      <c r="B33" s="48"/>
      <c r="C33" s="49"/>
      <c r="D33" s="150" t="s">
        <v>36</v>
      </c>
      <c r="E33" s="151"/>
      <c r="F33" s="96">
        <f t="shared" ref="F33:Y33" si="9">SUM(IF(F22="Taip",12.5,0),IF(F23="Taip",12.5,0))</f>
        <v>25</v>
      </c>
      <c r="G33" s="97">
        <f t="shared" si="9"/>
        <v>25</v>
      </c>
      <c r="H33" s="97">
        <f t="shared" si="9"/>
        <v>25</v>
      </c>
      <c r="I33" s="97">
        <f t="shared" si="9"/>
        <v>25</v>
      </c>
      <c r="J33" s="97">
        <f t="shared" si="9"/>
        <v>25</v>
      </c>
      <c r="K33" s="97">
        <f t="shared" si="9"/>
        <v>25</v>
      </c>
      <c r="L33" s="97">
        <f t="shared" si="9"/>
        <v>25</v>
      </c>
      <c r="M33" s="97">
        <f t="shared" si="9"/>
        <v>25</v>
      </c>
      <c r="N33" s="97">
        <f t="shared" si="9"/>
        <v>25</v>
      </c>
      <c r="O33" s="97">
        <f t="shared" si="9"/>
        <v>25</v>
      </c>
      <c r="P33" s="97">
        <f t="shared" si="9"/>
        <v>25</v>
      </c>
      <c r="Q33" s="97">
        <f t="shared" si="9"/>
        <v>25</v>
      </c>
      <c r="R33" s="97">
        <f t="shared" si="9"/>
        <v>25</v>
      </c>
      <c r="S33" s="97">
        <f t="shared" si="9"/>
        <v>25</v>
      </c>
      <c r="T33" s="97">
        <f t="shared" si="9"/>
        <v>25</v>
      </c>
      <c r="U33" s="97">
        <f t="shared" si="9"/>
        <v>25</v>
      </c>
      <c r="V33" s="97">
        <f t="shared" si="9"/>
        <v>25</v>
      </c>
      <c r="W33" s="97">
        <f t="shared" si="9"/>
        <v>25</v>
      </c>
      <c r="X33" s="97">
        <f t="shared" si="9"/>
        <v>25</v>
      </c>
      <c r="Y33" s="98">
        <f t="shared" si="9"/>
        <v>25</v>
      </c>
      <c r="Z33" s="152">
        <f t="shared" si="6"/>
        <v>25</v>
      </c>
      <c r="AA33" s="58"/>
      <c r="AB33" s="59"/>
    </row>
    <row r="34" spans="1:28" ht="12.75" customHeight="1" x14ac:dyDescent="0.3">
      <c r="A34" s="153"/>
      <c r="B34" s="154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</row>
    <row r="35" spans="1:28" ht="12.75" customHeight="1" x14ac:dyDescent="0.3">
      <c r="A35" s="153"/>
      <c r="B35" s="154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</row>
    <row r="36" spans="1:28" ht="12.75" customHeight="1" x14ac:dyDescent="0.3">
      <c r="A36" s="153"/>
      <c r="B36" s="154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</row>
    <row r="37" spans="1:28" ht="12.75" customHeight="1" x14ac:dyDescent="0.3">
      <c r="A37" s="153"/>
      <c r="B37" s="154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</row>
    <row r="38" spans="1:28" ht="12.75" customHeight="1" x14ac:dyDescent="0.3">
      <c r="A38" s="153"/>
      <c r="B38" s="154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</row>
    <row r="39" spans="1:28" ht="12.75" customHeight="1" x14ac:dyDescent="0.3">
      <c r="A39" s="153"/>
      <c r="B39" s="154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</row>
    <row r="40" spans="1:28" ht="12.75" customHeight="1" x14ac:dyDescent="0.3">
      <c r="A40" s="153"/>
      <c r="B40" s="154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</row>
    <row r="41" spans="1:28" ht="12.75" customHeight="1" x14ac:dyDescent="0.3">
      <c r="A41" s="153"/>
      <c r="B41" s="154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</row>
    <row r="42" spans="1:28" ht="12.75" customHeight="1" x14ac:dyDescent="0.3">
      <c r="A42" s="153"/>
      <c r="B42" s="154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</row>
    <row r="43" spans="1:28" ht="12.75" customHeight="1" x14ac:dyDescent="0.3">
      <c r="A43" s="153"/>
      <c r="B43" s="154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</row>
    <row r="44" spans="1:28" ht="12.75" customHeight="1" x14ac:dyDescent="0.3">
      <c r="A44" s="153"/>
      <c r="B44" s="154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</row>
    <row r="45" spans="1:28" ht="12.75" customHeight="1" x14ac:dyDescent="0.3">
      <c r="A45" s="153"/>
      <c r="B45" s="154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</row>
    <row r="46" spans="1:28" ht="12.75" customHeight="1" x14ac:dyDescent="0.3">
      <c r="A46" s="153"/>
      <c r="B46" s="154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</row>
    <row r="47" spans="1:28" ht="12.75" customHeight="1" x14ac:dyDescent="0.3">
      <c r="A47" s="153"/>
      <c r="B47" s="154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</row>
    <row r="48" spans="1:28" ht="12.75" customHeight="1" x14ac:dyDescent="0.3">
      <c r="A48" s="153"/>
      <c r="B48" s="154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</row>
    <row r="49" spans="1:28" ht="12.75" customHeight="1" x14ac:dyDescent="0.3">
      <c r="A49" s="153"/>
      <c r="B49" s="154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</row>
    <row r="50" spans="1:28" ht="12.75" customHeight="1" x14ac:dyDescent="0.3">
      <c r="A50" s="153"/>
      <c r="B50" s="154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</row>
    <row r="51" spans="1:28" ht="12.75" customHeight="1" x14ac:dyDescent="0.3">
      <c r="A51" s="153"/>
      <c r="B51" s="154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</row>
    <row r="52" spans="1:28" ht="12.75" customHeight="1" x14ac:dyDescent="0.3">
      <c r="A52" s="153"/>
      <c r="B52" s="154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</row>
    <row r="53" spans="1:28" ht="12.75" customHeight="1" x14ac:dyDescent="0.3">
      <c r="A53" s="153"/>
      <c r="B53" s="154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</row>
    <row r="54" spans="1:28" ht="12.75" customHeight="1" x14ac:dyDescent="0.3">
      <c r="A54" s="153"/>
      <c r="B54" s="154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</row>
    <row r="55" spans="1:28" ht="12.75" customHeight="1" x14ac:dyDescent="0.3">
      <c r="A55" s="153"/>
      <c r="B55" s="154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</row>
    <row r="56" spans="1:28" ht="12.75" customHeight="1" x14ac:dyDescent="0.3">
      <c r="A56" s="153"/>
      <c r="B56" s="154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</row>
    <row r="57" spans="1:28" ht="12.75" customHeight="1" x14ac:dyDescent="0.3">
      <c r="A57" s="153"/>
      <c r="B57" s="154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</row>
    <row r="58" spans="1:28" ht="12.75" customHeight="1" x14ac:dyDescent="0.3">
      <c r="A58" s="153"/>
      <c r="B58" s="154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</row>
    <row r="59" spans="1:28" ht="12.75" customHeight="1" x14ac:dyDescent="0.3">
      <c r="A59" s="153"/>
      <c r="B59" s="154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</row>
    <row r="60" spans="1:28" ht="12.75" customHeight="1" x14ac:dyDescent="0.3">
      <c r="A60" s="153"/>
      <c r="B60" s="154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</row>
    <row r="61" spans="1:28" ht="12.75" customHeight="1" x14ac:dyDescent="0.3">
      <c r="A61" s="153"/>
      <c r="B61" s="154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</row>
    <row r="62" spans="1:28" ht="12.75" customHeight="1" x14ac:dyDescent="0.3">
      <c r="A62" s="153"/>
      <c r="B62" s="154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</row>
    <row r="63" spans="1:28" ht="12.75" customHeight="1" x14ac:dyDescent="0.3">
      <c r="A63" s="153"/>
      <c r="B63" s="154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</row>
    <row r="64" spans="1:28" ht="12.75" customHeight="1" x14ac:dyDescent="0.3">
      <c r="A64" s="153"/>
      <c r="B64" s="154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</row>
    <row r="65" spans="1:28" ht="12.75" customHeight="1" x14ac:dyDescent="0.3">
      <c r="A65" s="153"/>
      <c r="B65" s="154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</row>
    <row r="66" spans="1:28" ht="12.75" customHeight="1" x14ac:dyDescent="0.3">
      <c r="A66" s="153"/>
      <c r="B66" s="154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</row>
    <row r="67" spans="1:28" ht="12.75" customHeight="1" x14ac:dyDescent="0.3">
      <c r="A67" s="153"/>
      <c r="B67" s="154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</row>
    <row r="68" spans="1:28" ht="12.75" customHeight="1" x14ac:dyDescent="0.3">
      <c r="A68" s="153"/>
      <c r="B68" s="154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</row>
    <row r="69" spans="1:28" ht="12.75" customHeight="1" x14ac:dyDescent="0.3">
      <c r="A69" s="153"/>
      <c r="B69" s="154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</row>
    <row r="70" spans="1:28" ht="12.75" customHeight="1" x14ac:dyDescent="0.3">
      <c r="A70" s="153"/>
      <c r="B70" s="154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</row>
    <row r="71" spans="1:28" ht="12.75" customHeight="1" x14ac:dyDescent="0.3">
      <c r="A71" s="153"/>
      <c r="B71" s="154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</row>
    <row r="72" spans="1:28" ht="12.75" customHeight="1" x14ac:dyDescent="0.3">
      <c r="A72" s="153"/>
      <c r="B72" s="154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</row>
    <row r="73" spans="1:28" ht="12.75" customHeight="1" x14ac:dyDescent="0.3">
      <c r="A73" s="153"/>
      <c r="B73" s="154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</row>
    <row r="74" spans="1:28" ht="12.75" customHeight="1" x14ac:dyDescent="0.3">
      <c r="A74" s="153"/>
      <c r="B74" s="154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</row>
    <row r="75" spans="1:28" ht="12.75" customHeight="1" x14ac:dyDescent="0.3">
      <c r="A75" s="153"/>
      <c r="B75" s="154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</row>
    <row r="76" spans="1:28" ht="12.75" customHeight="1" x14ac:dyDescent="0.3">
      <c r="A76" s="153"/>
      <c r="B76" s="154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</row>
    <row r="77" spans="1:28" ht="12.75" customHeight="1" x14ac:dyDescent="0.3">
      <c r="A77" s="153"/>
      <c r="B77" s="154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</row>
    <row r="78" spans="1:28" ht="12.75" customHeight="1" x14ac:dyDescent="0.3">
      <c r="A78" s="153"/>
      <c r="B78" s="154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</row>
    <row r="79" spans="1:28" ht="12.75" customHeight="1" x14ac:dyDescent="0.3">
      <c r="A79" s="153"/>
      <c r="B79" s="154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</row>
    <row r="80" spans="1:28" ht="12.75" customHeight="1" x14ac:dyDescent="0.3">
      <c r="A80" s="153"/>
      <c r="B80" s="154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</row>
    <row r="81" spans="1:28" ht="12.75" customHeight="1" x14ac:dyDescent="0.3">
      <c r="A81" s="153"/>
      <c r="B81" s="154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</row>
    <row r="82" spans="1:28" ht="12.75" customHeight="1" x14ac:dyDescent="0.3">
      <c r="A82" s="153"/>
      <c r="B82" s="154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</row>
    <row r="83" spans="1:28" ht="12.75" customHeight="1" x14ac:dyDescent="0.3">
      <c r="A83" s="153"/>
      <c r="B83" s="154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</row>
    <row r="84" spans="1:28" ht="12.75" customHeight="1" x14ac:dyDescent="0.3">
      <c r="A84" s="153"/>
      <c r="B84" s="154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</row>
    <row r="85" spans="1:28" ht="12.75" customHeight="1" x14ac:dyDescent="0.3">
      <c r="A85" s="153"/>
      <c r="B85" s="154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</row>
    <row r="86" spans="1:28" ht="12.75" customHeight="1" x14ac:dyDescent="0.3">
      <c r="A86" s="153"/>
      <c r="B86" s="154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</row>
    <row r="87" spans="1:28" ht="12.75" customHeight="1" x14ac:dyDescent="0.3">
      <c r="A87" s="153"/>
      <c r="B87" s="154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</row>
    <row r="88" spans="1:28" ht="12.75" customHeight="1" x14ac:dyDescent="0.3">
      <c r="A88" s="153"/>
      <c r="B88" s="154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</row>
    <row r="89" spans="1:28" ht="12.75" customHeight="1" x14ac:dyDescent="0.3">
      <c r="A89" s="153"/>
      <c r="B89" s="154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</row>
    <row r="90" spans="1:28" ht="12.75" customHeight="1" x14ac:dyDescent="0.3">
      <c r="A90" s="153"/>
      <c r="B90" s="154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</row>
    <row r="91" spans="1:28" ht="12.75" customHeight="1" x14ac:dyDescent="0.3">
      <c r="A91" s="153"/>
      <c r="B91" s="154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</row>
    <row r="92" spans="1:28" ht="12.75" customHeight="1" x14ac:dyDescent="0.3">
      <c r="A92" s="153"/>
      <c r="B92" s="154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</row>
    <row r="93" spans="1:28" ht="12.75" customHeight="1" x14ac:dyDescent="0.3">
      <c r="A93" s="153"/>
      <c r="B93" s="154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</row>
    <row r="94" spans="1:28" ht="12.75" customHeight="1" x14ac:dyDescent="0.3">
      <c r="A94" s="153"/>
      <c r="B94" s="154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</row>
    <row r="95" spans="1:28" ht="12.75" customHeight="1" x14ac:dyDescent="0.3">
      <c r="A95" s="153"/>
      <c r="B95" s="154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</row>
    <row r="96" spans="1:28" ht="12.75" customHeight="1" x14ac:dyDescent="0.3">
      <c r="A96" s="153"/>
      <c r="B96" s="154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</row>
    <row r="97" spans="1:28" ht="12.75" customHeight="1" x14ac:dyDescent="0.3">
      <c r="A97" s="153"/>
      <c r="B97" s="154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</row>
    <row r="98" spans="1:28" ht="12.75" customHeight="1" x14ac:dyDescent="0.3">
      <c r="A98" s="153"/>
      <c r="B98" s="154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</row>
    <row r="99" spans="1:28" ht="12.75" customHeight="1" x14ac:dyDescent="0.3">
      <c r="A99" s="153"/>
      <c r="B99" s="154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</row>
    <row r="100" spans="1:28" ht="12.75" customHeight="1" x14ac:dyDescent="0.3">
      <c r="A100" s="153"/>
      <c r="B100" s="154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</row>
    <row r="101" spans="1:28" ht="12.75" customHeight="1" x14ac:dyDescent="0.3">
      <c r="A101" s="153"/>
      <c r="B101" s="154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</row>
    <row r="102" spans="1:28" ht="12.75" customHeight="1" x14ac:dyDescent="0.3">
      <c r="A102" s="153"/>
      <c r="B102" s="154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</row>
    <row r="103" spans="1:28" ht="12.75" customHeight="1" x14ac:dyDescent="0.3">
      <c r="A103" s="153"/>
      <c r="B103" s="154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</row>
    <row r="104" spans="1:28" ht="12.75" customHeight="1" x14ac:dyDescent="0.3">
      <c r="A104" s="153"/>
      <c r="B104" s="154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</row>
    <row r="105" spans="1:28" ht="12.75" customHeight="1" x14ac:dyDescent="0.3">
      <c r="A105" s="153"/>
      <c r="B105" s="154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</row>
    <row r="106" spans="1:28" ht="12.75" customHeight="1" x14ac:dyDescent="0.3">
      <c r="A106" s="153"/>
      <c r="B106" s="154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</row>
    <row r="107" spans="1:28" ht="12.75" customHeight="1" x14ac:dyDescent="0.3">
      <c r="A107" s="153"/>
      <c r="B107" s="154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</row>
    <row r="108" spans="1:28" ht="12.75" customHeight="1" x14ac:dyDescent="0.3">
      <c r="A108" s="153"/>
      <c r="B108" s="154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</row>
    <row r="109" spans="1:28" ht="12.75" customHeight="1" x14ac:dyDescent="0.3">
      <c r="A109" s="153"/>
      <c r="B109" s="154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</row>
    <row r="110" spans="1:28" ht="12.75" customHeight="1" x14ac:dyDescent="0.3">
      <c r="A110" s="153"/>
      <c r="B110" s="154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</row>
    <row r="111" spans="1:28" ht="12.75" customHeight="1" x14ac:dyDescent="0.3">
      <c r="A111" s="153"/>
      <c r="B111" s="154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</row>
    <row r="112" spans="1:28" ht="12.75" customHeight="1" x14ac:dyDescent="0.3">
      <c r="A112" s="153"/>
      <c r="B112" s="154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</row>
    <row r="113" spans="1:28" ht="12.75" customHeight="1" x14ac:dyDescent="0.3">
      <c r="A113" s="153"/>
      <c r="B113" s="154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</row>
    <row r="114" spans="1:28" ht="12.75" customHeight="1" x14ac:dyDescent="0.3">
      <c r="A114" s="153"/>
      <c r="B114" s="154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</row>
    <row r="115" spans="1:28" ht="12.75" customHeight="1" x14ac:dyDescent="0.3">
      <c r="A115" s="153"/>
      <c r="B115" s="154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</row>
    <row r="116" spans="1:28" ht="12.75" customHeight="1" x14ac:dyDescent="0.3">
      <c r="A116" s="153"/>
      <c r="B116" s="154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</row>
    <row r="117" spans="1:28" ht="12.75" customHeight="1" x14ac:dyDescent="0.3">
      <c r="A117" s="153"/>
      <c r="B117" s="154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</row>
    <row r="118" spans="1:28" ht="12.75" customHeight="1" x14ac:dyDescent="0.3">
      <c r="A118" s="153"/>
      <c r="B118" s="154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</row>
    <row r="119" spans="1:28" ht="12.75" customHeight="1" x14ac:dyDescent="0.3">
      <c r="A119" s="153"/>
      <c r="B119" s="154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</row>
    <row r="120" spans="1:28" ht="12.75" customHeight="1" x14ac:dyDescent="0.3">
      <c r="A120" s="153"/>
      <c r="B120" s="154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</row>
    <row r="121" spans="1:28" ht="12.75" customHeight="1" x14ac:dyDescent="0.3">
      <c r="A121" s="153"/>
      <c r="B121" s="154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</row>
    <row r="122" spans="1:28" ht="12.75" customHeight="1" x14ac:dyDescent="0.3">
      <c r="A122" s="153"/>
      <c r="B122" s="154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</row>
    <row r="123" spans="1:28" ht="12.75" customHeight="1" x14ac:dyDescent="0.3">
      <c r="A123" s="153"/>
      <c r="B123" s="154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</row>
    <row r="124" spans="1:28" ht="12.75" customHeight="1" x14ac:dyDescent="0.3">
      <c r="A124" s="153"/>
      <c r="B124" s="154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</row>
    <row r="125" spans="1:28" ht="12.75" customHeight="1" x14ac:dyDescent="0.3">
      <c r="A125" s="153"/>
      <c r="B125" s="154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</row>
    <row r="126" spans="1:28" ht="12.75" customHeight="1" x14ac:dyDescent="0.3">
      <c r="A126" s="153"/>
      <c r="B126" s="154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</row>
    <row r="127" spans="1:28" ht="12.75" customHeight="1" x14ac:dyDescent="0.3">
      <c r="A127" s="153"/>
      <c r="B127" s="154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</row>
    <row r="128" spans="1:28" ht="12.75" customHeight="1" x14ac:dyDescent="0.3">
      <c r="A128" s="153"/>
      <c r="B128" s="154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</row>
    <row r="129" spans="1:28" ht="12.75" customHeight="1" x14ac:dyDescent="0.3">
      <c r="A129" s="153"/>
      <c r="B129" s="154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</row>
    <row r="130" spans="1:28" ht="12.75" customHeight="1" x14ac:dyDescent="0.3">
      <c r="A130" s="153"/>
      <c r="B130" s="154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</row>
    <row r="131" spans="1:28" ht="12.75" customHeight="1" x14ac:dyDescent="0.3">
      <c r="A131" s="153"/>
      <c r="B131" s="154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</row>
    <row r="132" spans="1:28" ht="12.75" customHeight="1" x14ac:dyDescent="0.3">
      <c r="A132" s="153"/>
      <c r="B132" s="154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</row>
    <row r="133" spans="1:28" ht="12.75" customHeight="1" x14ac:dyDescent="0.3">
      <c r="A133" s="153"/>
      <c r="B133" s="154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</row>
    <row r="134" spans="1:28" ht="12.75" customHeight="1" x14ac:dyDescent="0.3">
      <c r="A134" s="153"/>
      <c r="B134" s="154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</row>
    <row r="135" spans="1:28" ht="12.75" customHeight="1" x14ac:dyDescent="0.3">
      <c r="A135" s="153"/>
      <c r="B135" s="154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</row>
    <row r="136" spans="1:28" ht="12.75" customHeight="1" x14ac:dyDescent="0.3">
      <c r="A136" s="153"/>
      <c r="B136" s="154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</row>
    <row r="137" spans="1:28" ht="12.75" customHeight="1" x14ac:dyDescent="0.3">
      <c r="A137" s="153"/>
      <c r="B137" s="154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</row>
    <row r="138" spans="1:28" ht="12.75" customHeight="1" x14ac:dyDescent="0.3">
      <c r="A138" s="153"/>
      <c r="B138" s="154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</row>
    <row r="139" spans="1:28" ht="12.75" customHeight="1" x14ac:dyDescent="0.3">
      <c r="A139" s="153"/>
      <c r="B139" s="154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</row>
    <row r="140" spans="1:28" ht="12.75" customHeight="1" x14ac:dyDescent="0.3">
      <c r="A140" s="153"/>
      <c r="B140" s="154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</row>
    <row r="141" spans="1:28" ht="12.75" customHeight="1" x14ac:dyDescent="0.3">
      <c r="A141" s="153"/>
      <c r="B141" s="154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153"/>
      <c r="AB141" s="153"/>
    </row>
    <row r="142" spans="1:28" ht="12.75" customHeight="1" x14ac:dyDescent="0.3">
      <c r="A142" s="153"/>
      <c r="B142" s="154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</row>
    <row r="143" spans="1:28" ht="12.75" customHeight="1" x14ac:dyDescent="0.3">
      <c r="A143" s="153"/>
      <c r="B143" s="154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</row>
    <row r="144" spans="1:28" ht="12.75" customHeight="1" x14ac:dyDescent="0.3">
      <c r="A144" s="153"/>
      <c r="B144" s="154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</row>
    <row r="145" spans="1:28" ht="12.75" customHeight="1" x14ac:dyDescent="0.3">
      <c r="A145" s="153"/>
      <c r="B145" s="154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</row>
    <row r="146" spans="1:28" ht="12.75" customHeight="1" x14ac:dyDescent="0.3">
      <c r="A146" s="153"/>
      <c r="B146" s="154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</row>
    <row r="147" spans="1:28" ht="12.75" customHeight="1" x14ac:dyDescent="0.3">
      <c r="A147" s="153"/>
      <c r="B147" s="154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</row>
    <row r="148" spans="1:28" ht="12.75" customHeight="1" x14ac:dyDescent="0.3">
      <c r="A148" s="153"/>
      <c r="B148" s="154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  <c r="AB148" s="153"/>
    </row>
    <row r="149" spans="1:28" ht="12.75" customHeight="1" x14ac:dyDescent="0.3">
      <c r="A149" s="153"/>
      <c r="B149" s="154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</row>
    <row r="150" spans="1:28" ht="12.75" customHeight="1" x14ac:dyDescent="0.3">
      <c r="A150" s="153"/>
      <c r="B150" s="154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</row>
    <row r="151" spans="1:28" ht="12.75" customHeight="1" x14ac:dyDescent="0.3">
      <c r="A151" s="153"/>
      <c r="B151" s="154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</row>
    <row r="152" spans="1:28" ht="12.75" customHeight="1" x14ac:dyDescent="0.3">
      <c r="A152" s="153"/>
      <c r="B152" s="154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</row>
    <row r="153" spans="1:28" ht="12.75" customHeight="1" x14ac:dyDescent="0.3">
      <c r="A153" s="153"/>
      <c r="B153" s="154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</row>
    <row r="154" spans="1:28" ht="12.75" customHeight="1" x14ac:dyDescent="0.3">
      <c r="A154" s="153"/>
      <c r="B154" s="154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</row>
    <row r="155" spans="1:28" ht="12.75" customHeight="1" x14ac:dyDescent="0.3">
      <c r="A155" s="153"/>
      <c r="B155" s="154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</row>
    <row r="156" spans="1:28" ht="12.75" customHeight="1" x14ac:dyDescent="0.3">
      <c r="A156" s="153"/>
      <c r="B156" s="154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</row>
    <row r="157" spans="1:28" ht="12.75" customHeight="1" x14ac:dyDescent="0.3">
      <c r="A157" s="153"/>
      <c r="B157" s="154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</row>
    <row r="158" spans="1:28" ht="12.75" customHeight="1" x14ac:dyDescent="0.3">
      <c r="A158" s="153"/>
      <c r="B158" s="154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</row>
    <row r="159" spans="1:28" ht="12.75" customHeight="1" x14ac:dyDescent="0.3">
      <c r="A159" s="153"/>
      <c r="B159" s="154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</row>
    <row r="160" spans="1:28" ht="12.75" customHeight="1" x14ac:dyDescent="0.3">
      <c r="A160" s="153"/>
      <c r="B160" s="154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  <c r="AA160" s="153"/>
      <c r="AB160" s="153"/>
    </row>
    <row r="161" spans="1:28" ht="12.75" customHeight="1" x14ac:dyDescent="0.3">
      <c r="A161" s="153"/>
      <c r="B161" s="154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  <c r="AA161" s="153"/>
      <c r="AB161" s="153"/>
    </row>
    <row r="162" spans="1:28" ht="12.75" customHeight="1" x14ac:dyDescent="0.3">
      <c r="A162" s="153"/>
      <c r="B162" s="154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153"/>
      <c r="AB162" s="153"/>
    </row>
    <row r="163" spans="1:28" ht="12.75" customHeight="1" x14ac:dyDescent="0.3">
      <c r="A163" s="153"/>
      <c r="B163" s="154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  <c r="AA163" s="153"/>
      <c r="AB163" s="153"/>
    </row>
    <row r="164" spans="1:28" ht="12.75" customHeight="1" x14ac:dyDescent="0.3">
      <c r="A164" s="153"/>
      <c r="B164" s="154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  <c r="AA164" s="153"/>
      <c r="AB164" s="153"/>
    </row>
    <row r="165" spans="1:28" ht="12.75" customHeight="1" x14ac:dyDescent="0.3">
      <c r="A165" s="153"/>
      <c r="B165" s="154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  <c r="AA165" s="153"/>
      <c r="AB165" s="153"/>
    </row>
    <row r="166" spans="1:28" ht="12.75" customHeight="1" x14ac:dyDescent="0.3">
      <c r="A166" s="153"/>
      <c r="B166" s="154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  <c r="AA166" s="153"/>
      <c r="AB166" s="153"/>
    </row>
    <row r="167" spans="1:28" ht="12.75" customHeight="1" x14ac:dyDescent="0.3">
      <c r="A167" s="153"/>
      <c r="B167" s="154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3"/>
      <c r="AB167" s="153"/>
    </row>
    <row r="168" spans="1:28" ht="12.75" customHeight="1" x14ac:dyDescent="0.3">
      <c r="A168" s="153"/>
      <c r="B168" s="154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</row>
    <row r="169" spans="1:28" ht="12.75" customHeight="1" x14ac:dyDescent="0.3">
      <c r="A169" s="153"/>
      <c r="B169" s="154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</row>
    <row r="170" spans="1:28" ht="12.75" customHeight="1" x14ac:dyDescent="0.3">
      <c r="A170" s="153"/>
      <c r="B170" s="154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  <c r="AB170" s="153"/>
    </row>
    <row r="171" spans="1:28" ht="12.75" customHeight="1" x14ac:dyDescent="0.3">
      <c r="A171" s="153"/>
      <c r="B171" s="154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  <c r="AB171" s="153"/>
    </row>
    <row r="172" spans="1:28" ht="12.75" customHeight="1" x14ac:dyDescent="0.3">
      <c r="A172" s="153"/>
      <c r="B172" s="154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  <c r="AB172" s="153"/>
    </row>
    <row r="173" spans="1:28" ht="12.75" customHeight="1" x14ac:dyDescent="0.3">
      <c r="A173" s="153"/>
      <c r="B173" s="154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  <c r="AB173" s="153"/>
    </row>
    <row r="174" spans="1:28" ht="12.75" customHeight="1" x14ac:dyDescent="0.3">
      <c r="A174" s="153"/>
      <c r="B174" s="154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  <c r="AB174" s="153"/>
    </row>
    <row r="175" spans="1:28" ht="12.75" customHeight="1" x14ac:dyDescent="0.3">
      <c r="A175" s="153"/>
      <c r="B175" s="154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</row>
    <row r="176" spans="1:28" ht="12.75" customHeight="1" x14ac:dyDescent="0.3">
      <c r="A176" s="153"/>
      <c r="B176" s="154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</row>
    <row r="177" spans="1:28" ht="12.75" customHeight="1" x14ac:dyDescent="0.3">
      <c r="A177" s="153"/>
      <c r="B177" s="154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53"/>
      <c r="T177" s="153"/>
      <c r="U177" s="153"/>
      <c r="V177" s="153"/>
      <c r="W177" s="153"/>
      <c r="X177" s="153"/>
      <c r="Y177" s="153"/>
      <c r="Z177" s="153"/>
      <c r="AA177" s="153"/>
      <c r="AB177" s="153"/>
    </row>
    <row r="178" spans="1:28" ht="12.75" customHeight="1" x14ac:dyDescent="0.3">
      <c r="A178" s="153"/>
      <c r="B178" s="154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  <c r="AA178" s="153"/>
      <c r="AB178" s="153"/>
    </row>
    <row r="179" spans="1:28" ht="12.75" customHeight="1" x14ac:dyDescent="0.3">
      <c r="A179" s="153"/>
      <c r="B179" s="154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153"/>
      <c r="AB179" s="153"/>
    </row>
    <row r="180" spans="1:28" ht="12.75" customHeight="1" x14ac:dyDescent="0.3">
      <c r="A180" s="153"/>
      <c r="B180" s="154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  <c r="AA180" s="153"/>
      <c r="AB180" s="153"/>
    </row>
    <row r="181" spans="1:28" ht="12.75" customHeight="1" x14ac:dyDescent="0.3">
      <c r="A181" s="153"/>
      <c r="B181" s="154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153"/>
      <c r="AB181" s="153"/>
    </row>
    <row r="182" spans="1:28" ht="12.75" customHeight="1" x14ac:dyDescent="0.3">
      <c r="A182" s="153"/>
      <c r="B182" s="154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O182" s="153"/>
      <c r="P182" s="153"/>
      <c r="Q182" s="153"/>
      <c r="R182" s="153"/>
      <c r="S182" s="153"/>
      <c r="T182" s="153"/>
      <c r="U182" s="153"/>
      <c r="V182" s="153"/>
      <c r="W182" s="153"/>
      <c r="X182" s="153"/>
      <c r="Y182" s="153"/>
      <c r="Z182" s="153"/>
      <c r="AA182" s="153"/>
      <c r="AB182" s="153"/>
    </row>
    <row r="183" spans="1:28" ht="12.75" customHeight="1" x14ac:dyDescent="0.3">
      <c r="A183" s="153"/>
      <c r="B183" s="154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  <c r="AA183" s="153"/>
      <c r="AB183" s="153"/>
    </row>
    <row r="184" spans="1:28" ht="12.75" customHeight="1" x14ac:dyDescent="0.3">
      <c r="A184" s="153"/>
      <c r="B184" s="154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  <c r="AA184" s="153"/>
      <c r="AB184" s="153"/>
    </row>
    <row r="185" spans="1:28" ht="12.75" customHeight="1" x14ac:dyDescent="0.3">
      <c r="A185" s="153"/>
      <c r="B185" s="154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P185" s="153"/>
      <c r="Q185" s="153"/>
      <c r="R185" s="153"/>
      <c r="S185" s="153"/>
      <c r="T185" s="153"/>
      <c r="U185" s="153"/>
      <c r="V185" s="153"/>
      <c r="W185" s="153"/>
      <c r="X185" s="153"/>
      <c r="Y185" s="153"/>
      <c r="Z185" s="153"/>
      <c r="AA185" s="153"/>
      <c r="AB185" s="153"/>
    </row>
    <row r="186" spans="1:28" ht="12.75" customHeight="1" x14ac:dyDescent="0.3">
      <c r="A186" s="153"/>
      <c r="B186" s="154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</row>
    <row r="187" spans="1:28" ht="12.75" customHeight="1" x14ac:dyDescent="0.3">
      <c r="A187" s="153"/>
      <c r="B187" s="154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</row>
    <row r="188" spans="1:28" ht="12.75" customHeight="1" x14ac:dyDescent="0.3">
      <c r="A188" s="153"/>
      <c r="B188" s="154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</row>
    <row r="189" spans="1:28" ht="12.75" customHeight="1" x14ac:dyDescent="0.3">
      <c r="A189" s="153"/>
      <c r="B189" s="154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</row>
    <row r="190" spans="1:28" ht="12.75" customHeight="1" x14ac:dyDescent="0.3">
      <c r="A190" s="153"/>
      <c r="B190" s="154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</row>
    <row r="191" spans="1:28" ht="12.75" customHeight="1" x14ac:dyDescent="0.3">
      <c r="A191" s="153"/>
      <c r="B191" s="154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</row>
    <row r="192" spans="1:28" ht="12.75" customHeight="1" x14ac:dyDescent="0.3">
      <c r="A192" s="153"/>
      <c r="B192" s="154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</row>
    <row r="193" spans="1:28" ht="12.75" customHeight="1" x14ac:dyDescent="0.3">
      <c r="A193" s="153"/>
      <c r="B193" s="154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</row>
    <row r="194" spans="1:28" ht="12.75" customHeight="1" x14ac:dyDescent="0.3">
      <c r="A194" s="153"/>
      <c r="B194" s="154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</row>
    <row r="195" spans="1:28" ht="12.75" customHeight="1" x14ac:dyDescent="0.3">
      <c r="A195" s="153"/>
      <c r="B195" s="154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53"/>
      <c r="Y195" s="153"/>
      <c r="Z195" s="153"/>
      <c r="AA195" s="153"/>
      <c r="AB195" s="153"/>
    </row>
    <row r="196" spans="1:28" ht="12.75" customHeight="1" x14ac:dyDescent="0.3">
      <c r="A196" s="153"/>
      <c r="B196" s="154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3"/>
      <c r="X196" s="153"/>
      <c r="Y196" s="153"/>
      <c r="Z196" s="153"/>
      <c r="AA196" s="153"/>
      <c r="AB196" s="153"/>
    </row>
    <row r="197" spans="1:28" ht="12.75" customHeight="1" x14ac:dyDescent="0.3">
      <c r="A197" s="153"/>
      <c r="B197" s="154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53"/>
      <c r="T197" s="153"/>
      <c r="U197" s="153"/>
      <c r="V197" s="153"/>
      <c r="W197" s="153"/>
      <c r="X197" s="153"/>
      <c r="Y197" s="153"/>
      <c r="Z197" s="153"/>
      <c r="AA197" s="153"/>
      <c r="AB197" s="153"/>
    </row>
    <row r="198" spans="1:28" ht="12.75" customHeight="1" x14ac:dyDescent="0.3">
      <c r="A198" s="153"/>
      <c r="B198" s="154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53"/>
      <c r="V198" s="153"/>
      <c r="W198" s="153"/>
      <c r="X198" s="153"/>
      <c r="Y198" s="153"/>
      <c r="Z198" s="153"/>
      <c r="AA198" s="153"/>
      <c r="AB198" s="153"/>
    </row>
    <row r="199" spans="1:28" ht="12.75" customHeight="1" x14ac:dyDescent="0.3">
      <c r="A199" s="153"/>
      <c r="B199" s="154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  <c r="O199" s="153"/>
      <c r="P199" s="153"/>
      <c r="Q199" s="153"/>
      <c r="R199" s="153"/>
      <c r="S199" s="153"/>
      <c r="T199" s="153"/>
      <c r="U199" s="153"/>
      <c r="V199" s="153"/>
      <c r="W199" s="153"/>
      <c r="X199" s="153"/>
      <c r="Y199" s="153"/>
      <c r="Z199" s="153"/>
      <c r="AA199" s="153"/>
      <c r="AB199" s="153"/>
    </row>
    <row r="200" spans="1:28" ht="12.75" customHeight="1" x14ac:dyDescent="0.3">
      <c r="A200" s="153"/>
      <c r="B200" s="154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3"/>
      <c r="X200" s="153"/>
      <c r="Y200" s="153"/>
      <c r="Z200" s="153"/>
      <c r="AA200" s="153"/>
      <c r="AB200" s="153"/>
    </row>
    <row r="201" spans="1:28" ht="12.75" customHeight="1" x14ac:dyDescent="0.3">
      <c r="A201" s="153"/>
      <c r="B201" s="154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53"/>
      <c r="T201" s="153"/>
      <c r="U201" s="153"/>
      <c r="V201" s="153"/>
      <c r="W201" s="153"/>
      <c r="X201" s="153"/>
      <c r="Y201" s="153"/>
      <c r="Z201" s="153"/>
      <c r="AA201" s="153"/>
      <c r="AB201" s="153"/>
    </row>
    <row r="202" spans="1:28" ht="12.75" customHeight="1" x14ac:dyDescent="0.3">
      <c r="A202" s="153"/>
      <c r="B202" s="154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  <c r="AA202" s="153"/>
      <c r="AB202" s="153"/>
    </row>
    <row r="203" spans="1:28" ht="12.75" customHeight="1" x14ac:dyDescent="0.3">
      <c r="A203" s="153"/>
      <c r="B203" s="154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  <c r="O203" s="153"/>
      <c r="P203" s="153"/>
      <c r="Q203" s="153"/>
      <c r="R203" s="153"/>
      <c r="S203" s="153"/>
      <c r="T203" s="153"/>
      <c r="U203" s="153"/>
      <c r="V203" s="153"/>
      <c r="W203" s="153"/>
      <c r="X203" s="153"/>
      <c r="Y203" s="153"/>
      <c r="Z203" s="153"/>
      <c r="AA203" s="153"/>
      <c r="AB203" s="153"/>
    </row>
    <row r="204" spans="1:28" ht="12.75" customHeight="1" x14ac:dyDescent="0.3">
      <c r="A204" s="153"/>
      <c r="B204" s="154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53"/>
      <c r="Y204" s="153"/>
      <c r="Z204" s="153"/>
      <c r="AA204" s="153"/>
      <c r="AB204" s="153"/>
    </row>
    <row r="205" spans="1:28" ht="12.75" customHeight="1" x14ac:dyDescent="0.3">
      <c r="A205" s="153"/>
      <c r="B205" s="154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  <c r="AA205" s="153"/>
      <c r="AB205" s="153"/>
    </row>
    <row r="206" spans="1:28" ht="12.75" customHeight="1" x14ac:dyDescent="0.3">
      <c r="A206" s="153"/>
      <c r="B206" s="154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  <c r="AB206" s="153"/>
    </row>
    <row r="207" spans="1:28" ht="12.75" customHeight="1" x14ac:dyDescent="0.3">
      <c r="A207" s="153"/>
      <c r="B207" s="154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  <c r="AA207" s="153"/>
      <c r="AB207" s="153"/>
    </row>
    <row r="208" spans="1:28" ht="12.75" customHeight="1" x14ac:dyDescent="0.3">
      <c r="A208" s="153"/>
      <c r="B208" s="154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  <c r="AA208" s="153"/>
      <c r="AB208" s="153"/>
    </row>
    <row r="209" spans="1:28" ht="12.75" customHeight="1" x14ac:dyDescent="0.3">
      <c r="A209" s="153"/>
      <c r="B209" s="154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  <c r="Z209" s="153"/>
      <c r="AA209" s="153"/>
      <c r="AB209" s="153"/>
    </row>
    <row r="210" spans="1:28" ht="12.75" customHeight="1" x14ac:dyDescent="0.3">
      <c r="A210" s="153"/>
      <c r="B210" s="154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</row>
    <row r="211" spans="1:28" ht="12.75" customHeight="1" x14ac:dyDescent="0.3">
      <c r="A211" s="153"/>
      <c r="B211" s="154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  <c r="AB211" s="153"/>
    </row>
    <row r="212" spans="1:28" ht="12.75" customHeight="1" x14ac:dyDescent="0.3">
      <c r="A212" s="153"/>
      <c r="B212" s="154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  <c r="AB212" s="153"/>
    </row>
    <row r="213" spans="1:28" ht="12.75" customHeight="1" x14ac:dyDescent="0.3">
      <c r="A213" s="153"/>
      <c r="B213" s="154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  <c r="AB213" s="153"/>
    </row>
    <row r="214" spans="1:28" ht="12.75" customHeight="1" x14ac:dyDescent="0.3">
      <c r="A214" s="153"/>
      <c r="B214" s="154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153"/>
      <c r="AB214" s="153"/>
    </row>
    <row r="215" spans="1:28" ht="12.75" customHeight="1" x14ac:dyDescent="0.3">
      <c r="A215" s="153"/>
      <c r="B215" s="154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  <c r="AB215" s="153"/>
    </row>
    <row r="216" spans="1:28" ht="12.75" customHeight="1" x14ac:dyDescent="0.3">
      <c r="A216" s="153"/>
      <c r="B216" s="154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</row>
    <row r="217" spans="1:28" ht="12.75" customHeight="1" x14ac:dyDescent="0.3">
      <c r="A217" s="153"/>
      <c r="B217" s="154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  <c r="AB217" s="153"/>
    </row>
    <row r="218" spans="1:28" ht="12.75" customHeight="1" x14ac:dyDescent="0.3">
      <c r="A218" s="153"/>
      <c r="B218" s="154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  <c r="AA218" s="153"/>
      <c r="AB218" s="153"/>
    </row>
    <row r="219" spans="1:28" ht="12.75" customHeight="1" x14ac:dyDescent="0.3">
      <c r="A219" s="153"/>
      <c r="B219" s="154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  <c r="AA219" s="153"/>
      <c r="AB219" s="153"/>
    </row>
    <row r="220" spans="1:28" ht="12.75" customHeight="1" x14ac:dyDescent="0.3">
      <c r="A220" s="153"/>
      <c r="B220" s="154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  <c r="Z220" s="153"/>
      <c r="AA220" s="153"/>
      <c r="AB220" s="153"/>
    </row>
    <row r="221" spans="1:28" ht="12.75" customHeight="1" x14ac:dyDescent="0.3">
      <c r="A221" s="153"/>
      <c r="B221" s="154"/>
      <c r="C221" s="153"/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  <c r="Z221" s="153"/>
      <c r="AA221" s="153"/>
      <c r="AB221" s="153"/>
    </row>
    <row r="222" spans="1:28" ht="12.75" customHeight="1" x14ac:dyDescent="0.3">
      <c r="A222" s="153"/>
      <c r="B222" s="154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  <c r="Z222" s="153"/>
      <c r="AA222" s="153"/>
      <c r="AB222" s="153"/>
    </row>
    <row r="223" spans="1:28" ht="12.75" customHeight="1" x14ac:dyDescent="0.3">
      <c r="A223" s="153"/>
      <c r="B223" s="154"/>
      <c r="C223" s="153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  <c r="AA223" s="153"/>
      <c r="AB223" s="153"/>
    </row>
    <row r="224" spans="1:28" ht="12.75" customHeight="1" x14ac:dyDescent="0.3">
      <c r="A224" s="153"/>
      <c r="B224" s="154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  <c r="AA224" s="153"/>
      <c r="AB224" s="153"/>
    </row>
    <row r="225" spans="1:28" ht="12.75" customHeight="1" x14ac:dyDescent="0.3">
      <c r="A225" s="153"/>
      <c r="B225" s="154"/>
      <c r="C225" s="153"/>
      <c r="D225" s="153"/>
      <c r="E225" s="153"/>
      <c r="F225" s="153"/>
      <c r="G225" s="153"/>
      <c r="H225" s="153"/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  <c r="Z225" s="153"/>
      <c r="AA225" s="153"/>
      <c r="AB225" s="153"/>
    </row>
    <row r="226" spans="1:28" ht="12.75" customHeight="1" x14ac:dyDescent="0.3">
      <c r="A226" s="153"/>
      <c r="B226" s="154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  <c r="AA226" s="153"/>
      <c r="AB226" s="153"/>
    </row>
    <row r="227" spans="1:28" ht="12.75" customHeight="1" x14ac:dyDescent="0.3">
      <c r="A227" s="153"/>
      <c r="B227" s="154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  <c r="AA227" s="153"/>
      <c r="AB227" s="153"/>
    </row>
    <row r="228" spans="1:28" ht="12.75" customHeight="1" x14ac:dyDescent="0.3">
      <c r="A228" s="153"/>
      <c r="B228" s="154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  <c r="AA228" s="153"/>
      <c r="AB228" s="153"/>
    </row>
    <row r="229" spans="1:28" ht="12.75" customHeight="1" x14ac:dyDescent="0.3">
      <c r="A229" s="153"/>
      <c r="B229" s="154"/>
      <c r="C229" s="153"/>
      <c r="D229" s="153"/>
      <c r="E229" s="153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</row>
    <row r="230" spans="1:28" ht="12.75" customHeight="1" x14ac:dyDescent="0.3">
      <c r="A230" s="153"/>
      <c r="B230" s="154"/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  <c r="AA230" s="153"/>
      <c r="AB230" s="153"/>
    </row>
    <row r="231" spans="1:28" ht="12.75" customHeight="1" x14ac:dyDescent="0.3">
      <c r="A231" s="153"/>
      <c r="B231" s="154"/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  <c r="AA231" s="153"/>
      <c r="AB231" s="153"/>
    </row>
    <row r="232" spans="1:28" ht="12.75" customHeight="1" x14ac:dyDescent="0.3">
      <c r="A232" s="153"/>
      <c r="B232" s="154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  <c r="AA232" s="153"/>
      <c r="AB232" s="153"/>
    </row>
    <row r="233" spans="1:28" ht="12.75" customHeight="1" x14ac:dyDescent="0.3">
      <c r="A233" s="153"/>
      <c r="B233" s="154"/>
      <c r="C233" s="153"/>
      <c r="D233" s="153"/>
      <c r="E233" s="153"/>
      <c r="F233" s="153"/>
      <c r="G233" s="153"/>
      <c r="H233" s="153"/>
      <c r="I233" s="153"/>
      <c r="J233" s="153"/>
      <c r="K233" s="153"/>
      <c r="L233" s="153"/>
      <c r="M233" s="153"/>
      <c r="N233" s="153"/>
      <c r="O233" s="153"/>
      <c r="P233" s="153"/>
      <c r="Q233" s="153"/>
      <c r="R233" s="153"/>
      <c r="S233" s="153"/>
      <c r="T233" s="153"/>
      <c r="U233" s="153"/>
      <c r="V233" s="153"/>
      <c r="W233" s="153"/>
      <c r="X233" s="153"/>
      <c r="Y233" s="153"/>
      <c r="Z233" s="153"/>
      <c r="AA233" s="153"/>
      <c r="AB233" s="153"/>
    </row>
    <row r="234" spans="1:28" ht="15.75" customHeight="1" x14ac:dyDescent="0.3"/>
    <row r="235" spans="1:28" ht="15.75" customHeight="1" x14ac:dyDescent="0.3"/>
    <row r="236" spans="1:28" ht="15.75" customHeight="1" x14ac:dyDescent="0.3"/>
    <row r="237" spans="1:28" ht="15.75" customHeight="1" x14ac:dyDescent="0.3"/>
    <row r="238" spans="1:28" ht="15.75" customHeight="1" x14ac:dyDescent="0.3"/>
    <row r="239" spans="1:28" ht="15.75" customHeight="1" x14ac:dyDescent="0.3"/>
    <row r="240" spans="1:28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1">
    <mergeCell ref="D28:E28"/>
    <mergeCell ref="D29:E29"/>
    <mergeCell ref="A30:C33"/>
    <mergeCell ref="D30:E30"/>
    <mergeCell ref="D31:E31"/>
    <mergeCell ref="AA5:AB5"/>
    <mergeCell ref="D6:E6"/>
    <mergeCell ref="AA6:AB6"/>
    <mergeCell ref="D8:E8"/>
    <mergeCell ref="AA8:AB8"/>
    <mergeCell ref="A24:C29"/>
    <mergeCell ref="D24:E24"/>
    <mergeCell ref="D25:E25"/>
    <mergeCell ref="D26:E26"/>
    <mergeCell ref="D27:E27"/>
    <mergeCell ref="A1:C8"/>
    <mergeCell ref="D1:E1"/>
    <mergeCell ref="D2:E2"/>
    <mergeCell ref="D3:E3"/>
    <mergeCell ref="D4:E4"/>
    <mergeCell ref="D5:E5"/>
  </mergeCells>
  <conditionalFormatting sqref="F5:Y5">
    <cfRule type="containsText" dxfId="8" priority="1" operator="containsText" text="TAIP">
      <formula>NOT(ISERROR(SEARCH("TAIP",F5)))</formula>
    </cfRule>
  </conditionalFormatting>
  <conditionalFormatting sqref="F7:Y7">
    <cfRule type="containsText" dxfId="7" priority="2" operator="containsText" text="NE">
      <formula>NOT(ISERROR(SEARCH("NE",F7)))</formula>
    </cfRule>
    <cfRule type="containsText" dxfId="6" priority="3" operator="containsText" text="TAIP">
      <formula>NOT(ISERROR(SEARCH("TAIP",F7)))</formula>
    </cfRule>
  </conditionalFormatting>
  <conditionalFormatting sqref="F8:Y8">
    <cfRule type="containsText" dxfId="5" priority="4" operator="containsText" text="100,0%">
      <formula>NOT(ISERROR(SEARCH("100,0%",F8)))</formula>
    </cfRule>
    <cfRule type="cellIs" dxfId="4" priority="5" stopIfTrue="1" operator="equal">
      <formula>"Inc/Error"</formula>
    </cfRule>
  </conditionalFormatting>
  <conditionalFormatting sqref="F10:Y23">
    <cfRule type="containsText" dxfId="3" priority="6" operator="containsText" text="Ne">
      <formula>NOT(ISERROR(SEARCH("Ne",F10)))</formula>
    </cfRule>
    <cfRule type="containsText" dxfId="2" priority="7" operator="containsText" text="Taip">
      <formula>NOT(ISERROR(SEARCH("Taip",F10)))</formula>
    </cfRule>
  </conditionalFormatting>
  <conditionalFormatting sqref="F25:Y29 G24:Y24">
    <cfRule type="containsBlanks" dxfId="1" priority="8">
      <formula>LEN(TRIM(F24))=0</formula>
    </cfRule>
  </conditionalFormatting>
  <conditionalFormatting sqref="F30:Y33">
    <cfRule type="containsText" dxfId="0" priority="9" operator="containsText" text="25">
      <formula>NOT(ISERROR(SEARCH("25",F30)))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01A904D-A287-45B0-A82A-6D1FC0FB30B1}">
          <x14:formula1>
            <xm:f>'https://vilvandenys-my.sharepoint.com/personal/daiva_sakalauskaite_vv_lt/Documents/Desktop/[Pokalbių kalibracija 2023 m.xlsx]atsakymai'!#REF!</xm:f>
          </x14:formula1>
          <xm:sqref>F10:Y23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A3923-640D-41B9-84C6-AF498C5077F7}">
  <dimension ref="A2:B16"/>
  <sheetViews>
    <sheetView tabSelected="1" zoomScaleNormal="100" workbookViewId="0">
      <selection activeCell="M8" sqref="M8"/>
    </sheetView>
  </sheetViews>
  <sheetFormatPr defaultRowHeight="14.4" x14ac:dyDescent="0.3"/>
  <cols>
    <col min="1" max="1" width="19.77734375" customWidth="1"/>
    <col min="2" max="2" width="53.21875" customWidth="1"/>
    <col min="3" max="3" width="8.88671875" customWidth="1"/>
  </cols>
  <sheetData>
    <row r="2" spans="1:2" ht="15" thickBot="1" x14ac:dyDescent="0.35"/>
    <row r="3" spans="1:2" ht="31.8" thickBot="1" x14ac:dyDescent="0.35">
      <c r="A3" s="156"/>
      <c r="B3" s="158" t="s">
        <v>17</v>
      </c>
    </row>
    <row r="4" spans="1:2" ht="109.8" thickBot="1" x14ac:dyDescent="0.35">
      <c r="A4" s="156"/>
      <c r="B4" s="158" t="s">
        <v>20</v>
      </c>
    </row>
    <row r="5" spans="1:2" ht="109.8" thickBot="1" x14ac:dyDescent="0.35">
      <c r="A5" s="156"/>
      <c r="B5" s="158" t="s">
        <v>22</v>
      </c>
    </row>
    <row r="6" spans="1:2" ht="63" thickBot="1" x14ac:dyDescent="0.35">
      <c r="A6" s="156"/>
      <c r="B6" s="158" t="s">
        <v>23</v>
      </c>
    </row>
    <row r="7" spans="1:2" ht="63" thickBot="1" x14ac:dyDescent="0.35">
      <c r="A7" s="156"/>
      <c r="B7" s="158" t="s">
        <v>25</v>
      </c>
    </row>
    <row r="8" spans="1:2" ht="47.4" thickBot="1" x14ac:dyDescent="0.35">
      <c r="A8" s="155"/>
      <c r="B8" s="159" t="s">
        <v>27</v>
      </c>
    </row>
    <row r="9" spans="1:2" ht="63" thickBot="1" x14ac:dyDescent="0.35">
      <c r="A9" s="155"/>
      <c r="B9" s="160" t="s">
        <v>28</v>
      </c>
    </row>
    <row r="10" spans="1:2" ht="63" thickBot="1" x14ac:dyDescent="0.35">
      <c r="A10" s="155"/>
      <c r="B10" s="161" t="s">
        <v>29</v>
      </c>
    </row>
    <row r="11" spans="1:2" ht="63" thickBot="1" x14ac:dyDescent="0.35">
      <c r="A11" s="155"/>
      <c r="B11" s="160" t="s">
        <v>31</v>
      </c>
    </row>
    <row r="12" spans="1:2" ht="47.4" thickBot="1" x14ac:dyDescent="0.35">
      <c r="B12" s="157" t="s">
        <v>33</v>
      </c>
    </row>
    <row r="13" spans="1:2" ht="47.4" thickBot="1" x14ac:dyDescent="0.35">
      <c r="B13" s="157" t="s">
        <v>34</v>
      </c>
    </row>
    <row r="14" spans="1:2" ht="63" thickBot="1" x14ac:dyDescent="0.35">
      <c r="B14" s="157" t="s">
        <v>35</v>
      </c>
    </row>
    <row r="15" spans="1:2" ht="31.8" thickBot="1" x14ac:dyDescent="0.35">
      <c r="A15" s="162" t="s">
        <v>36</v>
      </c>
      <c r="B15" s="157" t="s">
        <v>37</v>
      </c>
    </row>
    <row r="16" spans="1:2" ht="47.4" thickBot="1" x14ac:dyDescent="0.35">
      <c r="A16" s="162"/>
      <c r="B16" s="157" t="s">
        <v>38</v>
      </c>
    </row>
  </sheetData>
  <mergeCells count="3">
    <mergeCell ref="A3:A7"/>
    <mergeCell ref="A8:A11"/>
    <mergeCell ref="A15:A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01DF51-D436-406E-A4C6-5AA2880E0D5D}"/>
</file>

<file path=customXml/itemProps2.xml><?xml version="1.0" encoding="utf-8"?>
<ds:datastoreItem xmlns:ds="http://schemas.openxmlformats.org/officeDocument/2006/customXml" ds:itemID="{7E21D1A0-A2FB-430A-AE4B-1A7C70C4FA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11AD24-F98E-4881-9522-168BC647CE8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6e5d758-b134-459b-8963-264c6430d82b"/>
    <ds:schemaRef ds:uri="http://schemas.microsoft.com/office/2006/documentManagement/types"/>
    <ds:schemaRef ds:uri="http://schemas.microsoft.com/office/infopath/2007/PartnerControls"/>
    <ds:schemaRef ds:uri="2f14ac75-a7e9-4465-a0ce-eadd705a596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Sakalauskaitė</dc:creator>
  <cp:lastModifiedBy>Daiva Sakalauskaitė</cp:lastModifiedBy>
  <dcterms:created xsi:type="dcterms:W3CDTF">2023-08-21T10:14:29Z</dcterms:created>
  <dcterms:modified xsi:type="dcterms:W3CDTF">2023-08-22T09:10:44Z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0x0101000FEE5AE75803A140AD32DA9A1CA8EA0A</vt:lpwstr>
  </property>
  <property fmtid="{D5CDD505-2E9C-101B-9397-08002B2CF9AE}" pid="3" name="MediaServiceImageTags">
    <vt:lpwstr/>
  </property>
</Properties>
</file>