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dstromoy-my.sharepoint.com/personal/ramune_kudzmaniene_lindstromgroup_com/Documents/Desktop/2024 Vilniaus kogeneracine/R/dokumentai su Pasiūlymu/"/>
    </mc:Choice>
  </mc:AlternateContent>
  <xr:revisionPtr revIDLastSave="21" documentId="13_ncr:1_{8103F604-161D-4DD0-805C-1CF236618AF6}" xr6:coauthVersionLast="47" xr6:coauthVersionMax="47" xr10:uidLastSave="{C0BFD4CC-F91B-4AB2-B10D-5B915066EF68}"/>
  <bookViews>
    <workbookView xWindow="-108" yWindow="-108" windowWidth="23256" windowHeight="12576" activeTab="4" xr2:uid="{152FD20D-C342-462A-A00C-228E5DEBFEF1}"/>
  </bookViews>
  <sheets>
    <sheet name="Bendra suvestinė" sheetId="2" r:id="rId1"/>
    <sheet name="Lentelė Nr. 1" sheetId="1" r:id="rId2"/>
    <sheet name="Lentelė Nr. 2" sheetId="3" r:id="rId3"/>
    <sheet name="Lentelė Nr. 3" sheetId="4" r:id="rId4"/>
    <sheet name="Lentelė Nr. 4" sheetId="5" r:id="rId5"/>
  </sheets>
  <definedNames>
    <definedName name="_Hlk49844512" localSheetId="1">'Lentelė Nr. 1'!$B$10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0" i="2"/>
  <c r="C9" i="2"/>
  <c r="C8" i="2"/>
  <c r="C7" i="2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F27" i="5" s="1"/>
  <c r="H6" i="4"/>
  <c r="H11" i="4" s="1"/>
  <c r="H7" i="4"/>
  <c r="H8" i="4"/>
  <c r="H9" i="4"/>
  <c r="H10" i="4"/>
  <c r="H5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5" i="1"/>
  <c r="C11" i="2" l="1"/>
  <c r="C13" i="2" s="1"/>
  <c r="H19" i="1"/>
  <c r="H19" i="3"/>
</calcChain>
</file>

<file path=xl/sharedStrings.xml><?xml version="1.0" encoding="utf-8"?>
<sst xmlns="http://schemas.openxmlformats.org/spreadsheetml/2006/main" count="192" uniqueCount="86">
  <si>
    <t>Eil. Nr.</t>
  </si>
  <si>
    <t>Pirkimo objektas</t>
  </si>
  <si>
    <t>Kaina EUR be PVM</t>
  </si>
  <si>
    <t>Mato vnt.</t>
  </si>
  <si>
    <t>ĮKAINIŲ LENTELĖ</t>
  </si>
  <si>
    <t>PVM</t>
  </si>
  <si>
    <t>Preliminarus  nuomojamas drabužių kiekis per savaitę.*</t>
  </si>
  <si>
    <t>Savaičių skaičius sutarties galiojimo laikotarpiu</t>
  </si>
  <si>
    <t>Švarkas (vasarinis, mot., vyr.)</t>
  </si>
  <si>
    <t>Vnt.</t>
  </si>
  <si>
    <t>Striukė (žieminė)</t>
  </si>
  <si>
    <t>Kelnės (vasarinės)</t>
  </si>
  <si>
    <t>Puskombinezonis (vasarinis)</t>
  </si>
  <si>
    <t>Kelnės (žieminės)</t>
  </si>
  <si>
    <t>Puskombinezonis (žieminis)</t>
  </si>
  <si>
    <t>Marškinėliai ilgomis rankovėmis (karščiui atsparūs)</t>
  </si>
  <si>
    <t>Polo marškinėliai trumpomis rankovėmis</t>
  </si>
  <si>
    <t>Marškinėliai trumpomis rankovėmis</t>
  </si>
  <si>
    <t>Chalatas</t>
  </si>
  <si>
    <t>Medicininis puschalatis</t>
  </si>
  <si>
    <t>Medicininės kelnės</t>
  </si>
  <si>
    <t>Termo marškinėliai</t>
  </si>
  <si>
    <t>Termo kelnės</t>
  </si>
  <si>
    <t>Prekių / Paslaugų pavadinimas ir aprašymas</t>
  </si>
  <si>
    <t>Metų skaičius sutarties galiojimo laikotarpiu</t>
  </si>
  <si>
    <t>Preliminarus nuomojamų drabužių skaičius sutarties galiojimo laikotarpiu</t>
  </si>
  <si>
    <t>vnt.</t>
  </si>
  <si>
    <t>Švarkas (vasarinis)</t>
  </si>
  <si>
    <t>Suvirintojo kostiumas</t>
  </si>
  <si>
    <t>vnt</t>
  </si>
  <si>
    <t>Gaisrininko kostiumas</t>
  </si>
  <si>
    <t>Nuomininkui priklausančio drabužio paruošimas (čipavimas ir įvedimas į Nuomotojo apskaitos sistemą)</t>
  </si>
  <si>
    <t>Turto ar drabužio pavadinimas</t>
  </si>
  <si>
    <t>Mato vienetas</t>
  </si>
  <si>
    <t>Vienkartinis mokestis už sugadintą arba prarastą Drabužių paskirstymo spintelę (5 arba mažiau lentynų)</t>
  </si>
  <si>
    <t>Vienkartinis mokestis už sugadintą arba prarastą Drabužių paskirstymo spintelę (daugiau nei 5 lentynų)</t>
  </si>
  <si>
    <t>Vienkartinis mokestis už sugadintą arba prarastą nešvarių Drabužių paėmimo spintelę</t>
  </si>
  <si>
    <t>Vienkartinis mokestis už sugadintą spintelės užraktą</t>
  </si>
  <si>
    <t>Drabužių surinkimo maišo sugadinimas ar praradimas</t>
  </si>
  <si>
    <t xml:space="preserve">Vienkartinis mokestis už sugadintą arba prarastą savarankiško paėmimo/gražinimo patalpos įrangą </t>
  </si>
  <si>
    <t>Vienkartinis mokestis už sugadintą arba prarastą Švarką</t>
  </si>
  <si>
    <t xml:space="preserve">Vienkartinis mokestis už sugadintą arba prarastą Striukę (žieminę) </t>
  </si>
  <si>
    <t>Vienkartinis mokestis už sugadintas arba prarastas Kelnes (vasarines)</t>
  </si>
  <si>
    <t xml:space="preserve">Vienkartinis mokestis už sugadintą arba prarastą Puskombinezonį (vasarinį) </t>
  </si>
  <si>
    <t>Vienkartinis mokestis už sugadintas arba prarastas Kelnes (žiemines)</t>
  </si>
  <si>
    <t xml:space="preserve">Vienkartinis mokestis už sugadintą arba prarastą Puskombinezonį (žieminį) </t>
  </si>
  <si>
    <t>Vienkartinis mokestis už sugadintus arba prarastus Polo marškinėlius trumpomis rankovėmis</t>
  </si>
  <si>
    <t>Vienkartinis mokestis už sugadintus arba prarastus Marškinėlius ilgomis rankovėmis (karščiui atsparius)</t>
  </si>
  <si>
    <t>Vienkartinis mokestis už sugadintus arba prarastus Marškinėlius trumpomis rankovėmis</t>
  </si>
  <si>
    <t>Vienkartinis mokestis už sugadintą arba prarastą Chalatą</t>
  </si>
  <si>
    <t>Vienkartinis mokestis už sugadintas arba prarastas Medicinines kelnes</t>
  </si>
  <si>
    <t>Vienkartinis mokestis už sugadintą arba prarastą Medicininį puschalatį</t>
  </si>
  <si>
    <t>Vienkartinis mokestis už sugadintą arba prarastus termo marškinėlius</t>
  </si>
  <si>
    <t>Vienkartinis mokestis už sugadintą arba prarastas termo kelnes</t>
  </si>
  <si>
    <t>Vienkartinis mokestis už naujo logotipo pagaminimą (pasikeitus Nuomininko logotipui)</t>
  </si>
  <si>
    <t>Ne sezono metu nuomojamų drabužių saugojimo mokestis</t>
  </si>
  <si>
    <t>Lentelė Nr. 4 Mokesčiai už sugadintus Numotojo drabužius ir kitą nuosavybę</t>
  </si>
  <si>
    <t>Lentelė Nr. 1 Personalizuoti drabužiai</t>
  </si>
  <si>
    <t>Lentelė Nr. 3 Nuomininko turimi drabužiai, kuriuos numatoma perduoti prižiūrėti Nuomotojui</t>
  </si>
  <si>
    <t>Pavadinimas</t>
  </si>
  <si>
    <t>Kaina iš viso EUR be PVM</t>
  </si>
  <si>
    <t>Pasiūlymo kaina EUR su PVM</t>
  </si>
  <si>
    <r>
      <t xml:space="preserve">Personalizuoti drabužiai </t>
    </r>
    <r>
      <rPr>
        <i/>
        <sz val="10"/>
        <color rgb="FF000000"/>
        <rFont val="Arial"/>
        <family val="2"/>
        <charset val="186"/>
      </rPr>
      <t>(įrašoma suma iš Lentelės Nr. 1 "Kaina iš viso EUR be PVM (A)")</t>
    </r>
  </si>
  <si>
    <r>
      <t xml:space="preserve">Nuomininko turimi drabužiai, kuriuos numatoma perduoti prižiūrėti Nuomotojui </t>
    </r>
    <r>
      <rPr>
        <i/>
        <sz val="10"/>
        <color rgb="FF000000"/>
        <rFont val="Arial"/>
        <family val="2"/>
        <charset val="186"/>
      </rPr>
      <t>(įrašoma suma iš Lentelės Nr. 3 "Kaina iš viso EUR be PVM (C)")</t>
    </r>
  </si>
  <si>
    <r>
      <t xml:space="preserve">Nepersonalizuoti drabužiai </t>
    </r>
    <r>
      <rPr>
        <i/>
        <sz val="10"/>
        <color rgb="FF000000"/>
        <rFont val="Arial"/>
        <family val="2"/>
        <charset val="186"/>
      </rPr>
      <t>(įrašoma suma iš Lentelės Nr. 2 "Kaina iš viso EUR be PVM (B)")</t>
    </r>
  </si>
  <si>
    <r>
      <t xml:space="preserve">Mokesčiai už sugadintus Numotojo drabužius ir kitą nuosavybę </t>
    </r>
    <r>
      <rPr>
        <i/>
        <sz val="10"/>
        <color rgb="FF000000"/>
        <rFont val="Arial"/>
        <family val="2"/>
        <charset val="186"/>
      </rPr>
      <t>(įrašoma suma iš Lentelės Nr. 4 "Kaina iš viso EUR be PVM (D)")</t>
    </r>
  </si>
  <si>
    <t>1 mato vieneto įkainis EUR be PVM</t>
  </si>
  <si>
    <t>Preliminarus nuomojamų personalizuotų drabužių skaičius Sutarties galiojimo laikotarpiu</t>
  </si>
  <si>
    <t>a</t>
  </si>
  <si>
    <t>b</t>
  </si>
  <si>
    <t>c</t>
  </si>
  <si>
    <t>d</t>
  </si>
  <si>
    <t>e</t>
  </si>
  <si>
    <t>f=d*e</t>
  </si>
  <si>
    <t>g</t>
  </si>
  <si>
    <t>h=f*g</t>
  </si>
  <si>
    <t>Kaina iš viso EUR be PVM (A)</t>
  </si>
  <si>
    <t>Preliminarus nuomojamų nepersonalizuotų drabužių skaičius Sutarties galiojimo laikotarpiu</t>
  </si>
  <si>
    <t>Kaina iš viso EUR be PVM (B)</t>
  </si>
  <si>
    <t>Kaina iš viso EUR be PVM (C)</t>
  </si>
  <si>
    <t>Kaina iš viso EUR be PVM (D)</t>
  </si>
  <si>
    <t>Pasiūlymo formos priedas Nr. 8</t>
  </si>
  <si>
    <t>Lentelė Nr. 2 Nepersonalizuoti drabužiai</t>
  </si>
  <si>
    <t>Preliminarus kiekis sutarties galiojimo laikotarpiu</t>
  </si>
  <si>
    <t>Preliminarus kiekis per metus vnt.</t>
  </si>
  <si>
    <t>Pasiūlymo kaina EUR be PVM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</si>
</sst>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4" fontId="0" fillId="0" borderId="0" xfId="0" applyNumberFormat="1"/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7548-246A-4589-AFE5-D949C7B6C500}">
  <dimension ref="A1:F13"/>
  <sheetViews>
    <sheetView topLeftCell="A4" workbookViewId="0">
      <selection activeCell="B23" sqref="B23"/>
    </sheetView>
  </sheetViews>
  <sheetFormatPr defaultRowHeight="14.4" x14ac:dyDescent="0.3"/>
  <cols>
    <col min="1" max="1" width="6.88671875" customWidth="1"/>
    <col min="2" max="2" width="58.33203125" bestFit="1" customWidth="1"/>
    <col min="3" max="3" width="16.88671875" customWidth="1"/>
    <col min="4" max="4" width="18.109375" bestFit="1" customWidth="1"/>
    <col min="5" max="5" width="14.33203125" bestFit="1" customWidth="1"/>
    <col min="6" max="6" width="12.6640625" bestFit="1" customWidth="1"/>
  </cols>
  <sheetData>
    <row r="1" spans="1:6" ht="14.25" customHeight="1" x14ac:dyDescent="0.3">
      <c r="A1" s="29" t="s">
        <v>81</v>
      </c>
      <c r="B1" s="29"/>
      <c r="C1" s="29"/>
      <c r="D1" s="13"/>
      <c r="E1" s="13"/>
      <c r="F1" s="13"/>
    </row>
    <row r="2" spans="1:6" x14ac:dyDescent="0.3">
      <c r="A2" s="3"/>
      <c r="B2" s="4"/>
      <c r="C2" s="4"/>
      <c r="D2" s="4"/>
      <c r="E2" s="4"/>
      <c r="F2" s="5"/>
    </row>
    <row r="3" spans="1:6" ht="14.25" customHeight="1" x14ac:dyDescent="0.3">
      <c r="A3" s="28" t="s">
        <v>4</v>
      </c>
      <c r="B3" s="28"/>
      <c r="C3" s="28"/>
      <c r="D3" s="14"/>
      <c r="E3" s="14"/>
      <c r="F3" s="14"/>
    </row>
    <row r="5" spans="1:6" ht="15" thickBot="1" x14ac:dyDescent="0.35"/>
    <row r="6" spans="1:6" ht="27" thickBot="1" x14ac:dyDescent="0.35">
      <c r="A6" s="11" t="s">
        <v>0</v>
      </c>
      <c r="B6" s="11" t="s">
        <v>59</v>
      </c>
      <c r="C6" s="12" t="s">
        <v>60</v>
      </c>
    </row>
    <row r="7" spans="1:6" ht="27" thickBot="1" x14ac:dyDescent="0.35">
      <c r="A7" s="6">
        <v>1</v>
      </c>
      <c r="B7" s="7" t="s">
        <v>62</v>
      </c>
      <c r="C7" s="8">
        <f>'Lentelė Nr. 1'!H19</f>
        <v>145801.84588606239</v>
      </c>
    </row>
    <row r="8" spans="1:6" ht="27" thickBot="1" x14ac:dyDescent="0.35">
      <c r="A8" s="6">
        <v>2</v>
      </c>
      <c r="B8" s="7" t="s">
        <v>64</v>
      </c>
      <c r="C8" s="8">
        <f>'Lentelė Nr. 2'!H19</f>
        <v>151589.56142108026</v>
      </c>
    </row>
    <row r="9" spans="1:6" ht="40.200000000000003" thickBot="1" x14ac:dyDescent="0.35">
      <c r="A9" s="6">
        <v>3</v>
      </c>
      <c r="B9" s="7" t="s">
        <v>63</v>
      </c>
      <c r="C9" s="8">
        <f>'Lentelė Nr. 3'!H11</f>
        <v>244.77260659809969</v>
      </c>
    </row>
    <row r="10" spans="1:6" ht="27" thickBot="1" x14ac:dyDescent="0.35">
      <c r="A10" s="6">
        <v>4</v>
      </c>
      <c r="B10" s="7" t="s">
        <v>65</v>
      </c>
      <c r="C10" s="8">
        <f>'Lentelė Nr. 4'!F27</f>
        <v>12311.172333333334</v>
      </c>
    </row>
    <row r="11" spans="1:6" ht="15" thickBot="1" x14ac:dyDescent="0.35">
      <c r="A11" s="27" t="s">
        <v>85</v>
      </c>
      <c r="B11" s="27"/>
      <c r="C11" s="8">
        <f>SUM(C7:C10)</f>
        <v>309947.35224707407</v>
      </c>
    </row>
    <row r="12" spans="1:6" ht="15" thickBot="1" x14ac:dyDescent="0.35">
      <c r="A12" s="27" t="s">
        <v>5</v>
      </c>
      <c r="B12" s="27"/>
      <c r="C12" s="8">
        <f>C11*21/100</f>
        <v>65088.943971885557</v>
      </c>
    </row>
    <row r="13" spans="1:6" ht="15" thickBot="1" x14ac:dyDescent="0.35">
      <c r="A13" s="27" t="s">
        <v>61</v>
      </c>
      <c r="B13" s="27"/>
      <c r="C13" s="8">
        <f>C11+C12</f>
        <v>375036.29621895961</v>
      </c>
    </row>
  </sheetData>
  <mergeCells count="5">
    <mergeCell ref="A12:B12"/>
    <mergeCell ref="A13:B13"/>
    <mergeCell ref="A3:C3"/>
    <mergeCell ref="A1:C1"/>
    <mergeCell ref="A11:B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29FC6-B565-4DDF-A0DE-8F867F23A64D}">
  <dimension ref="A1:H19"/>
  <sheetViews>
    <sheetView workbookViewId="0">
      <selection activeCell="H21" sqref="H21"/>
    </sheetView>
  </sheetViews>
  <sheetFormatPr defaultRowHeight="14.4" x14ac:dyDescent="0.3"/>
  <cols>
    <col min="1" max="1" width="5.21875" style="3" customWidth="1"/>
    <col min="2" max="2" width="51.88671875" style="4" customWidth="1"/>
    <col min="3" max="3" width="5.77734375" style="4" bestFit="1" customWidth="1"/>
    <col min="4" max="4" width="18.109375" style="4" bestFit="1" customWidth="1"/>
    <col min="5" max="5" width="14.33203125" style="4" bestFit="1" customWidth="1"/>
    <col min="6" max="6" width="20" style="5" customWidth="1"/>
    <col min="7" max="7" width="11.21875" style="15" customWidth="1"/>
    <col min="8" max="8" width="11.77734375" style="16" customWidth="1"/>
  </cols>
  <sheetData>
    <row r="1" spans="1:8" x14ac:dyDescent="0.3">
      <c r="A1" s="15"/>
      <c r="B1" s="15"/>
      <c r="C1" s="15"/>
      <c r="D1" s="15"/>
      <c r="E1" s="15"/>
      <c r="F1" s="15"/>
    </row>
    <row r="2" spans="1:8" x14ac:dyDescent="0.3">
      <c r="A2" s="31" t="s">
        <v>57</v>
      </c>
      <c r="B2" s="31"/>
      <c r="C2" s="31"/>
      <c r="D2" s="31"/>
      <c r="E2" s="31"/>
      <c r="F2" s="31"/>
      <c r="G2" s="31"/>
      <c r="H2" s="31"/>
    </row>
    <row r="3" spans="1:8" ht="95.85" customHeight="1" x14ac:dyDescent="0.3">
      <c r="A3" s="2" t="s">
        <v>0</v>
      </c>
      <c r="B3" s="2" t="s">
        <v>1</v>
      </c>
      <c r="C3" s="2" t="s">
        <v>3</v>
      </c>
      <c r="D3" s="2" t="s">
        <v>6</v>
      </c>
      <c r="E3" s="2" t="s">
        <v>7</v>
      </c>
      <c r="F3" s="2" t="s">
        <v>67</v>
      </c>
      <c r="G3" s="2" t="s">
        <v>66</v>
      </c>
      <c r="H3" s="2" t="s">
        <v>2</v>
      </c>
    </row>
    <row r="4" spans="1:8" x14ac:dyDescent="0.3">
      <c r="A4" s="10" t="s">
        <v>68</v>
      </c>
      <c r="B4" s="10" t="s">
        <v>69</v>
      </c>
      <c r="C4" s="10" t="s">
        <v>70</v>
      </c>
      <c r="D4" s="10" t="s">
        <v>71</v>
      </c>
      <c r="E4" s="10" t="s">
        <v>72</v>
      </c>
      <c r="F4" s="10" t="s">
        <v>73</v>
      </c>
      <c r="G4" s="10" t="s">
        <v>74</v>
      </c>
      <c r="H4" s="10" t="s">
        <v>75</v>
      </c>
    </row>
    <row r="5" spans="1:8" x14ac:dyDescent="0.3">
      <c r="A5" s="1">
        <v>1</v>
      </c>
      <c r="B5" s="17" t="s">
        <v>8</v>
      </c>
      <c r="C5" s="18" t="s">
        <v>9</v>
      </c>
      <c r="D5" s="18">
        <v>112</v>
      </c>
      <c r="E5" s="18">
        <v>156</v>
      </c>
      <c r="F5" s="19">
        <v>17472</v>
      </c>
      <c r="G5" s="21">
        <v>1.0961358837991859</v>
      </c>
      <c r="H5" s="22">
        <f>F5*G5</f>
        <v>19151.686161739377</v>
      </c>
    </row>
    <row r="6" spans="1:8" x14ac:dyDescent="0.3">
      <c r="A6" s="1">
        <v>2</v>
      </c>
      <c r="B6" s="17" t="s">
        <v>10</v>
      </c>
      <c r="C6" s="18" t="s">
        <v>9</v>
      </c>
      <c r="D6" s="18">
        <v>94</v>
      </c>
      <c r="E6" s="18">
        <v>156</v>
      </c>
      <c r="F6" s="19">
        <v>14664</v>
      </c>
      <c r="G6" s="21">
        <v>1.6936577000356836</v>
      </c>
      <c r="H6" s="22">
        <f t="shared" ref="H6:H18" si="0">F6*G6</f>
        <v>24835.796513323265</v>
      </c>
    </row>
    <row r="7" spans="1:8" x14ac:dyDescent="0.3">
      <c r="A7" s="1">
        <v>3</v>
      </c>
      <c r="B7" s="17" t="s">
        <v>11</v>
      </c>
      <c r="C7" s="18" t="s">
        <v>9</v>
      </c>
      <c r="D7" s="18">
        <v>102</v>
      </c>
      <c r="E7" s="18">
        <v>156</v>
      </c>
      <c r="F7" s="19">
        <v>15912</v>
      </c>
      <c r="G7" s="21">
        <v>0.81575902799806488</v>
      </c>
      <c r="H7" s="22">
        <f t="shared" si="0"/>
        <v>12980.357653505209</v>
      </c>
    </row>
    <row r="8" spans="1:8" x14ac:dyDescent="0.3">
      <c r="A8" s="1">
        <v>4</v>
      </c>
      <c r="B8" s="17" t="s">
        <v>12</v>
      </c>
      <c r="C8" s="18" t="s">
        <v>9</v>
      </c>
      <c r="D8" s="18">
        <v>46</v>
      </c>
      <c r="E8" s="18">
        <v>156</v>
      </c>
      <c r="F8" s="19">
        <v>7176</v>
      </c>
      <c r="G8" s="21">
        <v>1.1080702947638712</v>
      </c>
      <c r="H8" s="22">
        <f t="shared" si="0"/>
        <v>7951.5124352255398</v>
      </c>
    </row>
    <row r="9" spans="1:8" x14ac:dyDescent="0.3">
      <c r="A9" s="1">
        <v>5</v>
      </c>
      <c r="B9" s="17" t="s">
        <v>13</v>
      </c>
      <c r="C9" s="18" t="s">
        <v>9</v>
      </c>
      <c r="D9" s="18">
        <v>57</v>
      </c>
      <c r="E9" s="18">
        <v>156</v>
      </c>
      <c r="F9" s="19">
        <v>8892</v>
      </c>
      <c r="G9" s="21">
        <v>1.5231662631839142</v>
      </c>
      <c r="H9" s="22">
        <f t="shared" si="0"/>
        <v>13543.994412231365</v>
      </c>
    </row>
    <row r="10" spans="1:8" x14ac:dyDescent="0.3">
      <c r="A10" s="1">
        <v>6</v>
      </c>
      <c r="B10" s="17" t="s">
        <v>14</v>
      </c>
      <c r="C10" s="18" t="s">
        <v>9</v>
      </c>
      <c r="D10" s="18">
        <v>30</v>
      </c>
      <c r="E10" s="18">
        <v>156</v>
      </c>
      <c r="F10" s="19">
        <v>4680</v>
      </c>
      <c r="G10" s="21">
        <v>1.6257284259562548</v>
      </c>
      <c r="H10" s="22">
        <f t="shared" si="0"/>
        <v>7608.4090334752727</v>
      </c>
    </row>
    <row r="11" spans="1:8" x14ac:dyDescent="0.3">
      <c r="A11" s="1">
        <v>7</v>
      </c>
      <c r="B11" s="17" t="s">
        <v>15</v>
      </c>
      <c r="C11" s="18" t="s">
        <v>9</v>
      </c>
      <c r="D11" s="18">
        <v>131</v>
      </c>
      <c r="E11" s="18">
        <v>156</v>
      </c>
      <c r="F11" s="19">
        <v>20436</v>
      </c>
      <c r="G11" s="21">
        <v>0.86229151187923336</v>
      </c>
      <c r="H11" s="22">
        <f t="shared" si="0"/>
        <v>17621.789336764014</v>
      </c>
    </row>
    <row r="12" spans="1:8" x14ac:dyDescent="0.3">
      <c r="A12" s="1">
        <v>8</v>
      </c>
      <c r="B12" s="17" t="s">
        <v>16</v>
      </c>
      <c r="C12" s="18" t="s">
        <v>9</v>
      </c>
      <c r="D12" s="18">
        <v>81</v>
      </c>
      <c r="E12" s="18">
        <v>156</v>
      </c>
      <c r="F12" s="19">
        <v>12636</v>
      </c>
      <c r="G12" s="21">
        <v>1.2191375187855509</v>
      </c>
      <c r="H12" s="22">
        <f t="shared" si="0"/>
        <v>15405.021687374221</v>
      </c>
    </row>
    <row r="13" spans="1:8" x14ac:dyDescent="0.3">
      <c r="A13" s="1">
        <v>9</v>
      </c>
      <c r="B13" s="17" t="s">
        <v>17</v>
      </c>
      <c r="C13" s="18" t="s">
        <v>9</v>
      </c>
      <c r="D13" s="18">
        <v>106</v>
      </c>
      <c r="E13" s="18">
        <v>156</v>
      </c>
      <c r="F13" s="19">
        <v>16536</v>
      </c>
      <c r="G13" s="21">
        <v>0.55665662177446085</v>
      </c>
      <c r="H13" s="22">
        <f t="shared" si="0"/>
        <v>9204.8738976624845</v>
      </c>
    </row>
    <row r="14" spans="1:8" x14ac:dyDescent="0.3">
      <c r="A14" s="1">
        <v>10</v>
      </c>
      <c r="B14" s="17" t="s">
        <v>18</v>
      </c>
      <c r="C14" s="18" t="s">
        <v>9</v>
      </c>
      <c r="D14" s="18">
        <v>15</v>
      </c>
      <c r="E14" s="18">
        <v>156</v>
      </c>
      <c r="F14" s="19">
        <v>2340</v>
      </c>
      <c r="G14" s="21">
        <v>0.53105921320132954</v>
      </c>
      <c r="H14" s="22">
        <f t="shared" si="0"/>
        <v>1242.6785588911112</v>
      </c>
    </row>
    <row r="15" spans="1:8" x14ac:dyDescent="0.3">
      <c r="A15" s="1">
        <v>11</v>
      </c>
      <c r="B15" s="17" t="s">
        <v>19</v>
      </c>
      <c r="C15" s="18" t="s">
        <v>9</v>
      </c>
      <c r="D15" s="18">
        <v>6</v>
      </c>
      <c r="E15" s="18">
        <v>156</v>
      </c>
      <c r="F15" s="19">
        <v>936</v>
      </c>
      <c r="G15" s="21">
        <v>0.53386726465345158</v>
      </c>
      <c r="H15" s="22">
        <f t="shared" si="0"/>
        <v>499.69975971563071</v>
      </c>
    </row>
    <row r="16" spans="1:8" x14ac:dyDescent="0.3">
      <c r="A16" s="1">
        <v>12</v>
      </c>
      <c r="B16" s="17" t="s">
        <v>20</v>
      </c>
      <c r="C16" s="18" t="s">
        <v>9</v>
      </c>
      <c r="D16" s="18">
        <v>12</v>
      </c>
      <c r="E16" s="18">
        <v>156</v>
      </c>
      <c r="F16" s="19">
        <v>1872</v>
      </c>
      <c r="G16" s="21">
        <v>0.40360050456270197</v>
      </c>
      <c r="H16" s="22">
        <f t="shared" si="0"/>
        <v>755.54014454137803</v>
      </c>
    </row>
    <row r="17" spans="1:8" x14ac:dyDescent="0.3">
      <c r="A17" s="1">
        <v>13</v>
      </c>
      <c r="B17" s="17" t="s">
        <v>21</v>
      </c>
      <c r="C17" s="18" t="s">
        <v>9</v>
      </c>
      <c r="D17" s="18">
        <v>51</v>
      </c>
      <c r="E17" s="18">
        <v>156</v>
      </c>
      <c r="F17" s="19">
        <v>7956</v>
      </c>
      <c r="G17" s="21">
        <v>0.92040711019171473</v>
      </c>
      <c r="H17" s="22">
        <f t="shared" si="0"/>
        <v>7322.7589686852825</v>
      </c>
    </row>
    <row r="18" spans="1:8" x14ac:dyDescent="0.3">
      <c r="A18" s="1">
        <v>14</v>
      </c>
      <c r="B18" s="17" t="s">
        <v>22</v>
      </c>
      <c r="C18" s="18" t="s">
        <v>9</v>
      </c>
      <c r="D18" s="18">
        <v>51</v>
      </c>
      <c r="E18" s="18">
        <v>156</v>
      </c>
      <c r="F18" s="19">
        <v>7956</v>
      </c>
      <c r="G18" s="21">
        <v>0.96502354486277708</v>
      </c>
      <c r="H18" s="22">
        <f t="shared" si="0"/>
        <v>7677.7273229282546</v>
      </c>
    </row>
    <row r="19" spans="1:8" x14ac:dyDescent="0.3">
      <c r="A19" s="30" t="s">
        <v>76</v>
      </c>
      <c r="B19" s="30"/>
      <c r="C19" s="30"/>
      <c r="D19" s="30"/>
      <c r="E19" s="30"/>
      <c r="F19" s="30"/>
      <c r="G19" s="30"/>
      <c r="H19" s="22">
        <f>SUM(H5:H18)</f>
        <v>145801.84588606239</v>
      </c>
    </row>
  </sheetData>
  <mergeCells count="2">
    <mergeCell ref="A19:G19"/>
    <mergeCell ref="A2:H2"/>
  </mergeCells>
  <pageMargins left="0.7" right="0.7" top="0.75" bottom="0.75" header="0.3" footer="0.3"/>
  <pageSetup orientation="portrait" r:id="rId1"/>
  <headerFooter>
    <oddHeader>&amp;R&amp;"Calibri"&amp;10&amp;K000000 VIEŠO NAUDOJIMO&amp;1#_x000D_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BF04-D7F4-4A77-856B-7C54DB1DC965}">
  <dimension ref="A2:H20"/>
  <sheetViews>
    <sheetView workbookViewId="0">
      <selection activeCell="J17" sqref="J17"/>
    </sheetView>
  </sheetViews>
  <sheetFormatPr defaultRowHeight="14.4" x14ac:dyDescent="0.3"/>
  <cols>
    <col min="1" max="1" width="5.21875" style="15" customWidth="1"/>
    <col min="2" max="2" width="51.88671875" style="15" customWidth="1"/>
    <col min="3" max="3" width="5.77734375" style="15" bestFit="1" customWidth="1"/>
    <col min="4" max="4" width="18.109375" style="15" bestFit="1" customWidth="1"/>
    <col min="5" max="5" width="14.33203125" style="15" bestFit="1" customWidth="1"/>
    <col min="6" max="6" width="16.88671875" style="15" customWidth="1"/>
    <col min="7" max="7" width="9" style="15"/>
    <col min="8" max="8" width="10.109375" style="15" bestFit="1" customWidth="1"/>
  </cols>
  <sheetData>
    <row r="2" spans="1:8" x14ac:dyDescent="0.3">
      <c r="A2" s="31" t="s">
        <v>82</v>
      </c>
      <c r="B2" s="31"/>
      <c r="C2" s="31"/>
      <c r="D2" s="31"/>
      <c r="E2" s="31"/>
      <c r="F2" s="31"/>
      <c r="G2" s="31"/>
      <c r="H2" s="31"/>
    </row>
    <row r="3" spans="1:8" ht="92.4" x14ac:dyDescent="0.3">
      <c r="A3" s="2" t="s">
        <v>0</v>
      </c>
      <c r="B3" s="2" t="s">
        <v>1</v>
      </c>
      <c r="C3" s="2" t="s">
        <v>3</v>
      </c>
      <c r="D3" s="2" t="s">
        <v>6</v>
      </c>
      <c r="E3" s="2" t="s">
        <v>7</v>
      </c>
      <c r="F3" s="2" t="s">
        <v>77</v>
      </c>
      <c r="G3" s="2" t="s">
        <v>66</v>
      </c>
      <c r="H3" s="2" t="s">
        <v>2</v>
      </c>
    </row>
    <row r="4" spans="1:8" x14ac:dyDescent="0.3">
      <c r="A4" s="10" t="s">
        <v>68</v>
      </c>
      <c r="B4" s="10" t="s">
        <v>69</v>
      </c>
      <c r="C4" s="10" t="s">
        <v>70</v>
      </c>
      <c r="D4" s="10" t="s">
        <v>71</v>
      </c>
      <c r="E4" s="10" t="s">
        <v>72</v>
      </c>
      <c r="F4" s="10" t="s">
        <v>73</v>
      </c>
      <c r="G4" s="10" t="s">
        <v>74</v>
      </c>
      <c r="H4" s="10" t="s">
        <v>75</v>
      </c>
    </row>
    <row r="5" spans="1:8" x14ac:dyDescent="0.3">
      <c r="A5" s="18">
        <v>1</v>
      </c>
      <c r="B5" s="17" t="s">
        <v>8</v>
      </c>
      <c r="C5" s="18" t="s">
        <v>9</v>
      </c>
      <c r="D5" s="18">
        <v>112</v>
      </c>
      <c r="E5" s="18">
        <v>156</v>
      </c>
      <c r="F5" s="19">
        <v>17472</v>
      </c>
      <c r="G5" s="23">
        <v>1.1447529102476663</v>
      </c>
      <c r="H5" s="24">
        <f>F5*G5</f>
        <v>20001.122847847226</v>
      </c>
    </row>
    <row r="6" spans="1:8" x14ac:dyDescent="0.3">
      <c r="A6" s="18">
        <v>2</v>
      </c>
      <c r="B6" s="17" t="s">
        <v>10</v>
      </c>
      <c r="C6" s="18" t="s">
        <v>9</v>
      </c>
      <c r="D6" s="18">
        <v>94</v>
      </c>
      <c r="E6" s="18">
        <v>156</v>
      </c>
      <c r="F6" s="19">
        <v>14664</v>
      </c>
      <c r="G6" s="25">
        <v>1.784558560691238</v>
      </c>
      <c r="H6" s="24">
        <f t="shared" ref="H6:H18" si="0">F6*G6</f>
        <v>26168.766733976314</v>
      </c>
    </row>
    <row r="7" spans="1:8" x14ac:dyDescent="0.3">
      <c r="A7" s="18">
        <v>3</v>
      </c>
      <c r="B7" s="17" t="s">
        <v>11</v>
      </c>
      <c r="C7" s="18" t="s">
        <v>9</v>
      </c>
      <c r="D7" s="18">
        <v>102</v>
      </c>
      <c r="E7" s="18">
        <v>156</v>
      </c>
      <c r="F7" s="19">
        <v>15912</v>
      </c>
      <c r="G7" s="25">
        <v>0.83067347228509025</v>
      </c>
      <c r="H7" s="24">
        <f t="shared" si="0"/>
        <v>13217.676291000356</v>
      </c>
    </row>
    <row r="8" spans="1:8" x14ac:dyDescent="0.3">
      <c r="A8" s="18">
        <v>4</v>
      </c>
      <c r="B8" s="17" t="s">
        <v>12</v>
      </c>
      <c r="C8" s="18" t="s">
        <v>9</v>
      </c>
      <c r="D8" s="18">
        <v>46</v>
      </c>
      <c r="E8" s="18">
        <v>156</v>
      </c>
      <c r="F8" s="19">
        <v>7176</v>
      </c>
      <c r="G8" s="25">
        <v>1.1907651120963108</v>
      </c>
      <c r="H8" s="24">
        <f t="shared" si="0"/>
        <v>8544.9304444031259</v>
      </c>
    </row>
    <row r="9" spans="1:8" x14ac:dyDescent="0.3">
      <c r="A9" s="18">
        <v>5</v>
      </c>
      <c r="B9" s="17" t="s">
        <v>13</v>
      </c>
      <c r="C9" s="18" t="s">
        <v>9</v>
      </c>
      <c r="D9" s="18">
        <v>57</v>
      </c>
      <c r="E9" s="18">
        <v>156</v>
      </c>
      <c r="F9" s="19">
        <v>8892</v>
      </c>
      <c r="G9" s="25">
        <v>1.5913851676647348</v>
      </c>
      <c r="H9" s="24">
        <f t="shared" si="0"/>
        <v>14150.596910874821</v>
      </c>
    </row>
    <row r="10" spans="1:8" x14ac:dyDescent="0.3">
      <c r="A10" s="18">
        <v>6</v>
      </c>
      <c r="B10" s="17" t="s">
        <v>14</v>
      </c>
      <c r="C10" s="18" t="s">
        <v>9</v>
      </c>
      <c r="D10" s="18">
        <v>30</v>
      </c>
      <c r="E10" s="18">
        <v>156</v>
      </c>
      <c r="F10" s="19">
        <v>4680</v>
      </c>
      <c r="G10" s="25">
        <v>1.7113863906446596</v>
      </c>
      <c r="H10" s="24">
        <f t="shared" si="0"/>
        <v>8009.2883082170065</v>
      </c>
    </row>
    <row r="11" spans="1:8" x14ac:dyDescent="0.3">
      <c r="A11" s="18">
        <v>7</v>
      </c>
      <c r="B11" s="17" t="s">
        <v>15</v>
      </c>
      <c r="C11" s="18" t="s">
        <v>9</v>
      </c>
      <c r="D11" s="18">
        <v>131</v>
      </c>
      <c r="E11" s="18">
        <v>156</v>
      </c>
      <c r="F11" s="19">
        <v>20436</v>
      </c>
      <c r="G11" s="25">
        <v>0.88563998370640729</v>
      </c>
      <c r="H11" s="24">
        <f t="shared" si="0"/>
        <v>18098.938707024139</v>
      </c>
    </row>
    <row r="12" spans="1:8" x14ac:dyDescent="0.3">
      <c r="A12" s="18">
        <v>8</v>
      </c>
      <c r="B12" s="17" t="s">
        <v>16</v>
      </c>
      <c r="C12" s="18" t="s">
        <v>9</v>
      </c>
      <c r="D12" s="18">
        <v>81</v>
      </c>
      <c r="E12" s="18">
        <v>156</v>
      </c>
      <c r="F12" s="19">
        <v>12636</v>
      </c>
      <c r="G12" s="25">
        <v>1.298518145298819</v>
      </c>
      <c r="H12" s="24">
        <f t="shared" si="0"/>
        <v>16408.075283995877</v>
      </c>
    </row>
    <row r="13" spans="1:8" x14ac:dyDescent="0.3">
      <c r="A13" s="18">
        <v>9</v>
      </c>
      <c r="B13" s="17" t="s">
        <v>17</v>
      </c>
      <c r="C13" s="18" t="s">
        <v>9</v>
      </c>
      <c r="D13" s="18">
        <v>106</v>
      </c>
      <c r="E13" s="18">
        <v>156</v>
      </c>
      <c r="F13" s="19">
        <v>16536</v>
      </c>
      <c r="G13" s="25">
        <v>0.55757234602934491</v>
      </c>
      <c r="H13" s="24">
        <f t="shared" si="0"/>
        <v>9220.0163139412471</v>
      </c>
    </row>
    <row r="14" spans="1:8" x14ac:dyDescent="0.3">
      <c r="A14" s="18">
        <v>10</v>
      </c>
      <c r="B14" s="17" t="s">
        <v>18</v>
      </c>
      <c r="C14" s="18" t="s">
        <v>9</v>
      </c>
      <c r="D14" s="18">
        <v>15</v>
      </c>
      <c r="E14" s="18">
        <v>156</v>
      </c>
      <c r="F14" s="19">
        <v>2340</v>
      </c>
      <c r="G14" s="25">
        <v>0.4939762690216033</v>
      </c>
      <c r="H14" s="24">
        <f t="shared" si="0"/>
        <v>1155.9044695105517</v>
      </c>
    </row>
    <row r="15" spans="1:8" x14ac:dyDescent="0.3">
      <c r="A15" s="18">
        <v>11</v>
      </c>
      <c r="B15" s="17" t="s">
        <v>19</v>
      </c>
      <c r="C15" s="18" t="s">
        <v>9</v>
      </c>
      <c r="D15" s="18">
        <v>6</v>
      </c>
      <c r="E15" s="18">
        <v>156</v>
      </c>
      <c r="F15" s="19">
        <v>936</v>
      </c>
      <c r="G15" s="25">
        <v>0.45370379557098156</v>
      </c>
      <c r="H15" s="24">
        <f t="shared" si="0"/>
        <v>424.66675265443877</v>
      </c>
    </row>
    <row r="16" spans="1:8" x14ac:dyDescent="0.3">
      <c r="A16" s="18">
        <v>12</v>
      </c>
      <c r="B16" s="17" t="s">
        <v>20</v>
      </c>
      <c r="C16" s="18" t="s">
        <v>9</v>
      </c>
      <c r="D16" s="18">
        <v>12</v>
      </c>
      <c r="E16" s="18">
        <v>156</v>
      </c>
      <c r="F16" s="19">
        <v>1872</v>
      </c>
      <c r="G16" s="25">
        <v>0.33487001512164416</v>
      </c>
      <c r="H16" s="24">
        <f t="shared" si="0"/>
        <v>626.87666830771786</v>
      </c>
    </row>
    <row r="17" spans="1:8" x14ac:dyDescent="0.3">
      <c r="A17" s="18">
        <v>13</v>
      </c>
      <c r="B17" s="17" t="s">
        <v>21</v>
      </c>
      <c r="C17" s="18" t="s">
        <v>9</v>
      </c>
      <c r="D17" s="18">
        <v>51</v>
      </c>
      <c r="E17" s="18">
        <v>156</v>
      </c>
      <c r="F17" s="19">
        <v>7956</v>
      </c>
      <c r="G17" s="25">
        <v>0.95536564574295524</v>
      </c>
      <c r="H17" s="24">
        <f t="shared" si="0"/>
        <v>7600.8890775309519</v>
      </c>
    </row>
    <row r="18" spans="1:8" x14ac:dyDescent="0.3">
      <c r="A18" s="18">
        <v>14</v>
      </c>
      <c r="B18" s="17" t="s">
        <v>22</v>
      </c>
      <c r="C18" s="18" t="s">
        <v>9</v>
      </c>
      <c r="D18" s="18">
        <v>51</v>
      </c>
      <c r="E18" s="18">
        <v>156</v>
      </c>
      <c r="F18" s="19">
        <v>7956</v>
      </c>
      <c r="G18" s="25">
        <v>1.0007305947456631</v>
      </c>
      <c r="H18" s="24">
        <f t="shared" si="0"/>
        <v>7961.8126117964957</v>
      </c>
    </row>
    <row r="19" spans="1:8" x14ac:dyDescent="0.3">
      <c r="A19" s="32" t="s">
        <v>78</v>
      </c>
      <c r="B19" s="32"/>
      <c r="C19" s="32"/>
      <c r="D19" s="32"/>
      <c r="E19" s="32"/>
      <c r="F19" s="32"/>
      <c r="G19" s="32"/>
      <c r="H19" s="22">
        <f>SUM(H5:H18)</f>
        <v>151589.56142108026</v>
      </c>
    </row>
    <row r="20" spans="1:8" x14ac:dyDescent="0.3">
      <c r="A20" s="20"/>
      <c r="B20" s="20"/>
      <c r="C20" s="20"/>
      <c r="D20" s="20"/>
      <c r="E20" s="20"/>
      <c r="F20" s="20"/>
      <c r="G20" s="20"/>
    </row>
  </sheetData>
  <mergeCells count="2">
    <mergeCell ref="A19:G19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A0F9-27F5-4BC0-B4CD-0F697BB25D9A}">
  <dimension ref="A2:H11"/>
  <sheetViews>
    <sheetView workbookViewId="0">
      <selection activeCell="D18" sqref="D18"/>
    </sheetView>
  </sheetViews>
  <sheetFormatPr defaultRowHeight="14.4" x14ac:dyDescent="0.3"/>
  <cols>
    <col min="1" max="1" width="5.21875" style="15" customWidth="1"/>
    <col min="2" max="2" width="51.88671875" style="15" customWidth="1"/>
    <col min="3" max="3" width="5.77734375" style="15" bestFit="1" customWidth="1"/>
    <col min="4" max="4" width="18.109375" style="15" bestFit="1" customWidth="1"/>
    <col min="5" max="5" width="14.33203125" style="15" bestFit="1" customWidth="1"/>
    <col min="6" max="6" width="16.88671875" style="15" customWidth="1"/>
    <col min="7" max="7" width="9" style="15"/>
    <col min="8" max="8" width="9" style="16"/>
  </cols>
  <sheetData>
    <row r="2" spans="1:8" x14ac:dyDescent="0.3">
      <c r="A2" s="33" t="s">
        <v>58</v>
      </c>
      <c r="B2" s="33"/>
      <c r="C2" s="33"/>
      <c r="D2" s="33"/>
      <c r="E2" s="33"/>
      <c r="F2" s="33"/>
      <c r="G2" s="33"/>
      <c r="H2" s="33"/>
    </row>
    <row r="3" spans="1:8" ht="79.2" x14ac:dyDescent="0.3">
      <c r="A3" s="2" t="s">
        <v>0</v>
      </c>
      <c r="B3" s="2" t="s">
        <v>23</v>
      </c>
      <c r="C3" s="2" t="s">
        <v>3</v>
      </c>
      <c r="D3" s="2" t="s">
        <v>84</v>
      </c>
      <c r="E3" s="2" t="s">
        <v>24</v>
      </c>
      <c r="F3" s="2" t="s">
        <v>25</v>
      </c>
      <c r="G3" s="2" t="s">
        <v>66</v>
      </c>
      <c r="H3" s="2" t="s">
        <v>2</v>
      </c>
    </row>
    <row r="4" spans="1:8" x14ac:dyDescent="0.3">
      <c r="A4" s="10" t="s">
        <v>68</v>
      </c>
      <c r="B4" s="10" t="s">
        <v>69</v>
      </c>
      <c r="C4" s="10" t="s">
        <v>70</v>
      </c>
      <c r="D4" s="10" t="s">
        <v>71</v>
      </c>
      <c r="E4" s="10" t="s">
        <v>72</v>
      </c>
      <c r="F4" s="10" t="s">
        <v>73</v>
      </c>
      <c r="G4" s="10" t="s">
        <v>74</v>
      </c>
      <c r="H4" s="10" t="s">
        <v>75</v>
      </c>
    </row>
    <row r="5" spans="1:8" x14ac:dyDescent="0.3">
      <c r="A5" s="1">
        <v>1</v>
      </c>
      <c r="B5" s="9" t="s">
        <v>10</v>
      </c>
      <c r="C5" s="1" t="s">
        <v>26</v>
      </c>
      <c r="D5" s="1">
        <v>30</v>
      </c>
      <c r="E5" s="1">
        <v>3</v>
      </c>
      <c r="F5" s="1">
        <v>90</v>
      </c>
      <c r="G5" s="21">
        <v>0.81503642356713901</v>
      </c>
      <c r="H5" s="22">
        <f>F5*G5</f>
        <v>73.353278121042507</v>
      </c>
    </row>
    <row r="6" spans="1:8" x14ac:dyDescent="0.3">
      <c r="A6" s="1">
        <v>2</v>
      </c>
      <c r="B6" s="9" t="s">
        <v>27</v>
      </c>
      <c r="C6" s="1" t="s">
        <v>26</v>
      </c>
      <c r="D6" s="1">
        <v>5</v>
      </c>
      <c r="E6" s="1">
        <v>3</v>
      </c>
      <c r="F6" s="1">
        <v>15</v>
      </c>
      <c r="G6" s="21">
        <v>0.80968476158020075</v>
      </c>
      <c r="H6" s="22">
        <f t="shared" ref="H6:H10" si="0">F6*G6</f>
        <v>12.145271423703011</v>
      </c>
    </row>
    <row r="7" spans="1:8" x14ac:dyDescent="0.3">
      <c r="A7" s="1">
        <v>3</v>
      </c>
      <c r="B7" s="9" t="s">
        <v>11</v>
      </c>
      <c r="C7" s="1" t="s">
        <v>26</v>
      </c>
      <c r="D7" s="1">
        <v>5</v>
      </c>
      <c r="E7" s="1">
        <v>3</v>
      </c>
      <c r="F7" s="1">
        <v>15</v>
      </c>
      <c r="G7" s="21">
        <v>0.6</v>
      </c>
      <c r="H7" s="22">
        <f t="shared" si="0"/>
        <v>9</v>
      </c>
    </row>
    <row r="8" spans="1:8" x14ac:dyDescent="0.3">
      <c r="A8" s="1">
        <v>4</v>
      </c>
      <c r="B8" s="9" t="s">
        <v>28</v>
      </c>
      <c r="C8" s="1" t="s">
        <v>29</v>
      </c>
      <c r="D8" s="1">
        <v>2</v>
      </c>
      <c r="E8" s="1">
        <v>3</v>
      </c>
      <c r="F8" s="1">
        <v>6</v>
      </c>
      <c r="G8" s="21">
        <v>0.75855872518634315</v>
      </c>
      <c r="H8" s="22">
        <f t="shared" si="0"/>
        <v>4.5513523511180587</v>
      </c>
    </row>
    <row r="9" spans="1:8" x14ac:dyDescent="0.3">
      <c r="A9" s="1">
        <v>5</v>
      </c>
      <c r="B9" s="9" t="s">
        <v>30</v>
      </c>
      <c r="C9" s="1" t="s">
        <v>26</v>
      </c>
      <c r="D9" s="1">
        <v>4</v>
      </c>
      <c r="E9" s="1">
        <v>3</v>
      </c>
      <c r="F9" s="1">
        <v>12</v>
      </c>
      <c r="G9" s="21">
        <v>0.75855872518634315</v>
      </c>
      <c r="H9" s="22">
        <f t="shared" si="0"/>
        <v>9.1027047022361174</v>
      </c>
    </row>
    <row r="10" spans="1:8" ht="26.4" x14ac:dyDescent="0.3">
      <c r="A10" s="1">
        <v>6</v>
      </c>
      <c r="B10" s="9" t="s">
        <v>31</v>
      </c>
      <c r="C10" s="1" t="s">
        <v>26</v>
      </c>
      <c r="D10" s="1">
        <v>46</v>
      </c>
      <c r="E10" s="1">
        <v>3</v>
      </c>
      <c r="F10" s="1">
        <v>138</v>
      </c>
      <c r="G10" s="21">
        <v>0.99</v>
      </c>
      <c r="H10" s="22">
        <f t="shared" si="0"/>
        <v>136.62</v>
      </c>
    </row>
    <row r="11" spans="1:8" x14ac:dyDescent="0.3">
      <c r="A11" s="30" t="s">
        <v>79</v>
      </c>
      <c r="B11" s="30"/>
      <c r="C11" s="30"/>
      <c r="D11" s="30"/>
      <c r="E11" s="30"/>
      <c r="F11" s="30"/>
      <c r="G11" s="30"/>
      <c r="H11" s="22">
        <f>SUM(H5:H10)</f>
        <v>244.77260659809969</v>
      </c>
    </row>
  </sheetData>
  <mergeCells count="2">
    <mergeCell ref="A11:G1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466B-B778-428D-AE17-0547EF6B969D}">
  <dimension ref="A2:I27"/>
  <sheetViews>
    <sheetView tabSelected="1" workbookViewId="0">
      <selection activeCell="A26" sqref="A17:XFD26"/>
    </sheetView>
  </sheetViews>
  <sheetFormatPr defaultRowHeight="14.4" x14ac:dyDescent="0.3"/>
  <cols>
    <col min="1" max="1" width="5.21875" style="15" customWidth="1"/>
    <col min="2" max="2" width="51.88671875" style="15" customWidth="1"/>
    <col min="3" max="3" width="8.44140625" style="15" bestFit="1" customWidth="1"/>
    <col min="4" max="4" width="18.109375" style="15" bestFit="1" customWidth="1"/>
    <col min="5" max="5" width="11" style="15" bestFit="1" customWidth="1"/>
    <col min="6" max="6" width="10.33203125" style="16" bestFit="1" customWidth="1"/>
  </cols>
  <sheetData>
    <row r="2" spans="1:9" x14ac:dyDescent="0.3">
      <c r="A2" s="33" t="s">
        <v>56</v>
      </c>
      <c r="B2" s="33"/>
      <c r="C2" s="33"/>
      <c r="D2" s="33"/>
      <c r="E2" s="33"/>
      <c r="F2" s="33"/>
    </row>
    <row r="3" spans="1:9" ht="52.8" x14ac:dyDescent="0.3">
      <c r="A3" s="2" t="s">
        <v>0</v>
      </c>
      <c r="B3" s="2" t="s">
        <v>32</v>
      </c>
      <c r="C3" s="2" t="s">
        <v>33</v>
      </c>
      <c r="D3" s="2" t="s">
        <v>83</v>
      </c>
      <c r="E3" s="2" t="s">
        <v>66</v>
      </c>
      <c r="F3" s="2" t="s">
        <v>2</v>
      </c>
    </row>
    <row r="4" spans="1:9" x14ac:dyDescent="0.3">
      <c r="A4" s="2" t="s">
        <v>68</v>
      </c>
      <c r="B4" s="2" t="s">
        <v>69</v>
      </c>
      <c r="C4" s="2" t="s">
        <v>70</v>
      </c>
      <c r="D4" s="2" t="s">
        <v>71</v>
      </c>
      <c r="E4" s="2" t="s">
        <v>72</v>
      </c>
      <c r="F4" s="2" t="s">
        <v>73</v>
      </c>
    </row>
    <row r="5" spans="1:9" ht="26.4" x14ac:dyDescent="0.3">
      <c r="A5" s="1">
        <v>1</v>
      </c>
      <c r="B5" s="9" t="s">
        <v>34</v>
      </c>
      <c r="C5" s="1" t="s">
        <v>26</v>
      </c>
      <c r="D5" s="1">
        <v>2</v>
      </c>
      <c r="E5" s="21">
        <v>151.06</v>
      </c>
      <c r="F5" s="22">
        <f>D5*E5</f>
        <v>302.12</v>
      </c>
      <c r="G5" s="26"/>
      <c r="H5" s="26"/>
      <c r="I5" s="26"/>
    </row>
    <row r="6" spans="1:9" ht="26.4" x14ac:dyDescent="0.3">
      <c r="A6" s="1">
        <v>2</v>
      </c>
      <c r="B6" s="9" t="s">
        <v>35</v>
      </c>
      <c r="C6" s="1" t="s">
        <v>26</v>
      </c>
      <c r="D6" s="1">
        <v>2</v>
      </c>
      <c r="E6" s="21">
        <v>174.91500000000002</v>
      </c>
      <c r="F6" s="22">
        <f t="shared" ref="F6:F26" si="0">D6*E6</f>
        <v>349.83000000000004</v>
      </c>
      <c r="G6" s="26"/>
      <c r="H6" s="26"/>
      <c r="I6" s="26"/>
    </row>
    <row r="7" spans="1:9" ht="26.4" x14ac:dyDescent="0.3">
      <c r="A7" s="1">
        <v>3</v>
      </c>
      <c r="B7" s="9" t="s">
        <v>36</v>
      </c>
      <c r="C7" s="1" t="s">
        <v>26</v>
      </c>
      <c r="D7" s="1">
        <v>2</v>
      </c>
      <c r="E7" s="21">
        <v>125.52</v>
      </c>
      <c r="F7" s="22">
        <f t="shared" si="0"/>
        <v>251.04</v>
      </c>
      <c r="G7" s="26"/>
      <c r="H7" s="26"/>
      <c r="I7" s="26"/>
    </row>
    <row r="8" spans="1:9" x14ac:dyDescent="0.3">
      <c r="A8" s="1">
        <v>4</v>
      </c>
      <c r="B8" s="9" t="s">
        <v>37</v>
      </c>
      <c r="C8" s="1" t="s">
        <v>26</v>
      </c>
      <c r="D8" s="1">
        <v>10</v>
      </c>
      <c r="E8" s="21">
        <v>6.24</v>
      </c>
      <c r="F8" s="22">
        <f t="shared" si="0"/>
        <v>62.400000000000006</v>
      </c>
      <c r="G8" s="26"/>
      <c r="H8" s="26"/>
      <c r="I8" s="26"/>
    </row>
    <row r="9" spans="1:9" x14ac:dyDescent="0.3">
      <c r="A9" s="1">
        <v>5</v>
      </c>
      <c r="B9" s="9" t="s">
        <v>38</v>
      </c>
      <c r="C9" s="1" t="s">
        <v>26</v>
      </c>
      <c r="D9" s="1">
        <v>5</v>
      </c>
      <c r="E9" s="21">
        <v>4.78</v>
      </c>
      <c r="F9" s="22">
        <f t="shared" si="0"/>
        <v>23.900000000000002</v>
      </c>
      <c r="G9" s="26"/>
      <c r="H9" s="26"/>
      <c r="I9" s="26"/>
    </row>
    <row r="10" spans="1:9" ht="26.4" x14ac:dyDescent="0.3">
      <c r="A10" s="1">
        <v>6</v>
      </c>
      <c r="B10" s="9" t="s">
        <v>39</v>
      </c>
      <c r="C10" s="1" t="s">
        <v>26</v>
      </c>
      <c r="D10" s="1">
        <v>3</v>
      </c>
      <c r="E10" s="21">
        <v>2000</v>
      </c>
      <c r="F10" s="22">
        <f t="shared" si="0"/>
        <v>6000</v>
      </c>
      <c r="G10" s="26"/>
      <c r="H10" s="26"/>
      <c r="I10" s="26"/>
    </row>
    <row r="11" spans="1:9" x14ac:dyDescent="0.3">
      <c r="A11" s="1">
        <v>7</v>
      </c>
      <c r="B11" s="9" t="s">
        <v>40</v>
      </c>
      <c r="C11" s="1" t="s">
        <v>26</v>
      </c>
      <c r="D11" s="1">
        <v>5</v>
      </c>
      <c r="E11" s="21">
        <v>98.681808333333322</v>
      </c>
      <c r="F11" s="22">
        <f t="shared" si="0"/>
        <v>493.40904166666661</v>
      </c>
      <c r="G11" s="26"/>
      <c r="H11" s="26"/>
      <c r="I11" s="26"/>
    </row>
    <row r="12" spans="1:9" ht="26.4" x14ac:dyDescent="0.3">
      <c r="A12" s="1">
        <v>8</v>
      </c>
      <c r="B12" s="9" t="s">
        <v>41</v>
      </c>
      <c r="C12" s="1" t="s">
        <v>26</v>
      </c>
      <c r="D12" s="1">
        <v>5</v>
      </c>
      <c r="E12" s="21">
        <v>164.59180833333332</v>
      </c>
      <c r="F12" s="22">
        <f t="shared" si="0"/>
        <v>822.95904166666662</v>
      </c>
      <c r="G12" s="26"/>
      <c r="H12" s="26"/>
      <c r="I12" s="26"/>
    </row>
    <row r="13" spans="1:9" ht="26.4" x14ac:dyDescent="0.3">
      <c r="A13" s="1">
        <v>9</v>
      </c>
      <c r="B13" s="9" t="s">
        <v>42</v>
      </c>
      <c r="C13" s="1" t="s">
        <v>26</v>
      </c>
      <c r="D13" s="1">
        <v>5</v>
      </c>
      <c r="E13" s="21">
        <v>67.494808333333339</v>
      </c>
      <c r="F13" s="22">
        <f t="shared" si="0"/>
        <v>337.47404166666672</v>
      </c>
      <c r="G13" s="26"/>
      <c r="H13" s="26"/>
      <c r="I13" s="26"/>
    </row>
    <row r="14" spans="1:9" ht="26.4" x14ac:dyDescent="0.3">
      <c r="A14" s="1">
        <v>10</v>
      </c>
      <c r="B14" s="9" t="s">
        <v>43</v>
      </c>
      <c r="C14" s="1" t="s">
        <v>26</v>
      </c>
      <c r="D14" s="1">
        <v>5</v>
      </c>
      <c r="E14" s="21">
        <v>78</v>
      </c>
      <c r="F14" s="22">
        <f t="shared" si="0"/>
        <v>390</v>
      </c>
      <c r="G14" s="26"/>
      <c r="H14" s="26"/>
      <c r="I14" s="26"/>
    </row>
    <row r="15" spans="1:9" ht="26.4" x14ac:dyDescent="0.3">
      <c r="A15" s="1">
        <v>11</v>
      </c>
      <c r="B15" s="9" t="s">
        <v>44</v>
      </c>
      <c r="C15" s="1" t="s">
        <v>26</v>
      </c>
      <c r="D15" s="1">
        <v>5</v>
      </c>
      <c r="E15" s="21">
        <v>151.26680833333333</v>
      </c>
      <c r="F15" s="22">
        <f t="shared" si="0"/>
        <v>756.33404166666662</v>
      </c>
      <c r="G15" s="26"/>
      <c r="H15" s="26"/>
      <c r="I15" s="26"/>
    </row>
    <row r="16" spans="1:9" ht="26.4" x14ac:dyDescent="0.3">
      <c r="A16" s="1">
        <v>12</v>
      </c>
      <c r="B16" s="9" t="s">
        <v>45</v>
      </c>
      <c r="C16" s="1" t="s">
        <v>26</v>
      </c>
      <c r="D16" s="1">
        <v>5</v>
      </c>
      <c r="E16" s="21">
        <v>153.03480833333333</v>
      </c>
      <c r="F16" s="22">
        <f t="shared" si="0"/>
        <v>765.17404166666665</v>
      </c>
      <c r="G16" s="26"/>
      <c r="H16" s="26"/>
      <c r="I16" s="26"/>
    </row>
    <row r="17" spans="1:9" ht="26.4" x14ac:dyDescent="0.3">
      <c r="A17" s="1">
        <v>13</v>
      </c>
      <c r="B17" s="9" t="s">
        <v>46</v>
      </c>
      <c r="C17" s="1" t="s">
        <v>26</v>
      </c>
      <c r="D17" s="1">
        <v>5</v>
      </c>
      <c r="E17" s="21">
        <v>75.08</v>
      </c>
      <c r="F17" s="22">
        <f t="shared" si="0"/>
        <v>375.4</v>
      </c>
      <c r="G17" s="26"/>
      <c r="H17" s="26"/>
      <c r="I17" s="26"/>
    </row>
    <row r="18" spans="1:9" ht="26.4" x14ac:dyDescent="0.3">
      <c r="A18" s="1">
        <v>14</v>
      </c>
      <c r="B18" s="9" t="s">
        <v>47</v>
      </c>
      <c r="C18" s="1" t="s">
        <v>26</v>
      </c>
      <c r="D18" s="1">
        <v>5</v>
      </c>
      <c r="E18" s="21">
        <v>54.43</v>
      </c>
      <c r="F18" s="22">
        <f t="shared" si="0"/>
        <v>272.14999999999998</v>
      </c>
      <c r="G18" s="26"/>
      <c r="H18" s="26"/>
      <c r="I18" s="26"/>
    </row>
    <row r="19" spans="1:9" ht="26.4" x14ac:dyDescent="0.3">
      <c r="A19" s="1">
        <v>15</v>
      </c>
      <c r="B19" s="9" t="s">
        <v>48</v>
      </c>
      <c r="C19" s="1" t="s">
        <v>26</v>
      </c>
      <c r="D19" s="1">
        <v>5</v>
      </c>
      <c r="E19" s="21">
        <v>22.841000000000001</v>
      </c>
      <c r="F19" s="22">
        <f t="shared" si="0"/>
        <v>114.20500000000001</v>
      </c>
      <c r="G19" s="26"/>
      <c r="H19" s="26"/>
      <c r="I19" s="26"/>
    </row>
    <row r="20" spans="1:9" x14ac:dyDescent="0.3">
      <c r="A20" s="1">
        <v>16</v>
      </c>
      <c r="B20" s="9" t="s">
        <v>49</v>
      </c>
      <c r="C20" s="1" t="s">
        <v>26</v>
      </c>
      <c r="D20" s="1">
        <v>5</v>
      </c>
      <c r="E20" s="21">
        <v>37.893808333333332</v>
      </c>
      <c r="F20" s="22">
        <f t="shared" si="0"/>
        <v>189.46904166666667</v>
      </c>
      <c r="G20" s="26"/>
      <c r="H20" s="26"/>
      <c r="I20" s="26"/>
    </row>
    <row r="21" spans="1:9" ht="26.4" x14ac:dyDescent="0.3">
      <c r="A21" s="1">
        <v>17</v>
      </c>
      <c r="B21" s="9" t="s">
        <v>50</v>
      </c>
      <c r="C21" s="1" t="s">
        <v>26</v>
      </c>
      <c r="D21" s="1">
        <v>5</v>
      </c>
      <c r="E21" s="21">
        <v>38.231808333333333</v>
      </c>
      <c r="F21" s="22">
        <f t="shared" si="0"/>
        <v>191.15904166666667</v>
      </c>
      <c r="G21" s="26"/>
      <c r="H21" s="26"/>
      <c r="I21" s="26"/>
    </row>
    <row r="22" spans="1:9" ht="26.4" x14ac:dyDescent="0.3">
      <c r="A22" s="1">
        <v>18</v>
      </c>
      <c r="B22" s="9" t="s">
        <v>51</v>
      </c>
      <c r="C22" s="1" t="s">
        <v>26</v>
      </c>
      <c r="D22" s="1">
        <v>5</v>
      </c>
      <c r="E22" s="21">
        <v>24.217808333333334</v>
      </c>
      <c r="F22" s="22">
        <f t="shared" si="0"/>
        <v>121.08904166666667</v>
      </c>
      <c r="G22" s="26"/>
      <c r="H22" s="26"/>
      <c r="I22" s="26"/>
    </row>
    <row r="23" spans="1:9" ht="26.4" x14ac:dyDescent="0.3">
      <c r="A23" s="1">
        <v>19</v>
      </c>
      <c r="B23" s="9" t="s">
        <v>52</v>
      </c>
      <c r="C23" s="1" t="s">
        <v>26</v>
      </c>
      <c r="D23" s="1">
        <v>5</v>
      </c>
      <c r="E23" s="21">
        <v>48.256</v>
      </c>
      <c r="F23" s="22">
        <f t="shared" si="0"/>
        <v>241.28</v>
      </c>
      <c r="G23" s="26"/>
      <c r="H23" s="26"/>
      <c r="I23" s="26"/>
    </row>
    <row r="24" spans="1:9" ht="26.4" x14ac:dyDescent="0.3">
      <c r="A24" s="1">
        <v>20</v>
      </c>
      <c r="B24" s="9" t="s">
        <v>53</v>
      </c>
      <c r="C24" s="1" t="s">
        <v>26</v>
      </c>
      <c r="D24" s="1">
        <v>5</v>
      </c>
      <c r="E24" s="21">
        <v>49.686</v>
      </c>
      <c r="F24" s="22">
        <f t="shared" si="0"/>
        <v>248.43</v>
      </c>
      <c r="G24" s="26"/>
      <c r="H24" s="26"/>
      <c r="I24" s="26"/>
    </row>
    <row r="25" spans="1:9" ht="26.4" x14ac:dyDescent="0.3">
      <c r="A25" s="1">
        <v>21</v>
      </c>
      <c r="B25" s="9" t="s">
        <v>54</v>
      </c>
      <c r="C25" s="1" t="s">
        <v>26</v>
      </c>
      <c r="D25" s="1">
        <v>1</v>
      </c>
      <c r="E25" s="21">
        <v>3.35</v>
      </c>
      <c r="F25" s="22">
        <f t="shared" si="0"/>
        <v>3.35</v>
      </c>
      <c r="G25" s="26"/>
      <c r="H25" s="26"/>
      <c r="I25" s="26"/>
    </row>
    <row r="26" spans="1:9" x14ac:dyDescent="0.3">
      <c r="A26" s="1">
        <v>22</v>
      </c>
      <c r="B26" s="9" t="s">
        <v>55</v>
      </c>
      <c r="C26" s="1" t="s">
        <v>26</v>
      </c>
      <c r="D26" s="1">
        <v>1077</v>
      </c>
      <c r="E26" s="21">
        <v>0</v>
      </c>
      <c r="F26" s="22">
        <f t="shared" si="0"/>
        <v>0</v>
      </c>
      <c r="G26" s="26"/>
      <c r="H26" s="26"/>
      <c r="I26" s="26"/>
    </row>
    <row r="27" spans="1:9" x14ac:dyDescent="0.3">
      <c r="A27" s="34" t="s">
        <v>80</v>
      </c>
      <c r="B27" s="35"/>
      <c r="C27" s="35"/>
      <c r="D27" s="35"/>
      <c r="E27" s="36"/>
      <c r="F27" s="22">
        <f>SUM(F5:F26)</f>
        <v>12311.172333333334</v>
      </c>
    </row>
  </sheetData>
  <mergeCells count="2">
    <mergeCell ref="A27:E27"/>
    <mergeCell ref="A2:F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Bendra suvestinė</vt:lpstr>
      <vt:lpstr>Lentelė Nr. 1</vt:lpstr>
      <vt:lpstr>Lentelė Nr. 2</vt:lpstr>
      <vt:lpstr>Lentelė Nr. 3</vt:lpstr>
      <vt:lpstr>Lentelė Nr. 4</vt:lpstr>
      <vt:lpstr>'Lentelė Nr. 1'!_Hlk49844512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Alonderytė</dc:creator>
  <cp:lastModifiedBy>Kudzmaniené Ramuné</cp:lastModifiedBy>
  <dcterms:created xsi:type="dcterms:W3CDTF">2024-02-14T08:52:08Z</dcterms:created>
  <dcterms:modified xsi:type="dcterms:W3CDTF">2024-06-13T10:24:03Z</dcterms:modified>
</cp:coreProperties>
</file>