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letic-my.sharepoint.com/personal/mindaugas_brusokas_ignitis_lt/Documents/Desktop/PIRKIMAI/(2024-CP-4) Automatinių plovyklų paslaugos/Galutiniai pasiūlymai/Viada/"/>
    </mc:Choice>
  </mc:AlternateContent>
  <xr:revisionPtr revIDLastSave="73" documentId="8_{087CD29B-665A-4C52-A7E1-FFE643FCC7E4}" xr6:coauthVersionLast="47" xr6:coauthVersionMax="47" xr10:uidLastSave="{38E32C9C-89AC-4096-B4FD-A0CCD6A72EE8}"/>
  <workbookProtection workbookAlgorithmName="SHA-512" workbookHashValue="omALm0JW8MEXXrqS7s1P88BEo7o2grTQoTkjF0w982mdbEMYdOmqnrv5ZTsIbHhYeL94wWGN4kCOh9AsLB7fUQ==" workbookSaltValue="F7cwP6EgewXr1tT21BKWpQ==" workbookSpinCount="100000" lockStructure="1"/>
  <bookViews>
    <workbookView xWindow="105" yWindow="30" windowWidth="27525" windowHeight="15450" tabRatio="725" xr2:uid="{DEEC6431-9326-450C-B4B2-084AA9F19250}"/>
  </bookViews>
  <sheets>
    <sheet name="I pirkimo objekto dalis" sheetId="1" r:id="rId1"/>
    <sheet name="II pirkimo objekto dalis" sheetId="6" r:id="rId2"/>
    <sheet name="Išnašos"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1" l="1"/>
  <c r="F9" i="1"/>
  <c r="E9" i="6"/>
  <c r="A73" i="1"/>
  <c r="C68" i="1"/>
  <c r="E9" i="1" s="1"/>
  <c r="A61" i="1"/>
  <c r="A62" i="1" s="1"/>
  <c r="A63" i="1" s="1"/>
  <c r="A64" i="1" s="1"/>
  <c r="C55" i="1"/>
  <c r="E8" i="1" s="1"/>
  <c r="A48" i="1"/>
  <c r="A49" i="1" s="1"/>
  <c r="A50" i="1" s="1"/>
  <c r="A51" i="1" s="1"/>
  <c r="C42" i="1"/>
  <c r="E7" i="1" s="1"/>
  <c r="A35" i="1"/>
  <c r="A36" i="1" s="1"/>
  <c r="A37" i="1" s="1"/>
  <c r="A38" i="1" s="1"/>
  <c r="C29" i="1"/>
  <c r="E6" i="1" s="1"/>
  <c r="F6" i="1" s="1"/>
  <c r="F9" i="6" l="1"/>
  <c r="E8" i="6"/>
  <c r="F8" i="6" s="1"/>
  <c r="E7" i="6"/>
  <c r="F7" i="6" s="1"/>
  <c r="E6" i="6"/>
  <c r="F6" i="6" s="1"/>
  <c r="H6" i="6" s="1"/>
  <c r="A36" i="6"/>
  <c r="P8" i="1"/>
  <c r="P6" i="1"/>
  <c r="A22" i="1"/>
  <c r="A23" i="1" s="1"/>
  <c r="A24" i="1" s="1"/>
  <c r="A25" i="1" s="1"/>
  <c r="F7" i="1" l="1"/>
  <c r="P7" i="1" s="1"/>
  <c r="J9" i="1"/>
  <c r="P9" i="1"/>
  <c r="R9" i="1"/>
  <c r="N9" i="1"/>
  <c r="L9" i="1"/>
  <c r="H9" i="1"/>
  <c r="H9" i="6"/>
  <c r="J6" i="1"/>
  <c r="L6" i="1"/>
  <c r="R6" i="1"/>
  <c r="N6" i="1"/>
  <c r="H6" i="1"/>
  <c r="H8" i="6"/>
  <c r="H7" i="6"/>
  <c r="P10" i="1" l="1"/>
  <c r="G10" i="6"/>
  <c r="R7" i="1"/>
  <c r="R8" i="1"/>
  <c r="N7" i="1"/>
  <c r="N8" i="1"/>
  <c r="L7" i="1"/>
  <c r="L8" i="1"/>
  <c r="J7" i="1"/>
  <c r="J8" i="1"/>
  <c r="H7" i="1"/>
  <c r="H8" i="1"/>
  <c r="J10" i="1" l="1"/>
  <c r="R10" i="1"/>
  <c r="N10" i="1"/>
  <c r="H10" i="1"/>
  <c r="L10" i="1"/>
  <c r="D12" i="1" l="1"/>
</calcChain>
</file>

<file path=xl/sharedStrings.xml><?xml version="1.0" encoding="utf-8"?>
<sst xmlns="http://schemas.openxmlformats.org/spreadsheetml/2006/main" count="160" uniqueCount="64">
  <si>
    <t>Eil.Nr.</t>
  </si>
  <si>
    <t>Paslauga</t>
  </si>
  <si>
    <t>Paslaugos apimtys</t>
  </si>
  <si>
    <t>Mato vnt.</t>
  </si>
  <si>
    <t>HLD Suma</t>
  </si>
  <si>
    <t xml:space="preserve"> ESO Suma </t>
  </si>
  <si>
    <t>GSC Suma</t>
  </si>
  <si>
    <t>IGN Suma</t>
  </si>
  <si>
    <t>Plovimas + džiovinimas</t>
  </si>
  <si>
    <t>Cheminis purvo atmirkymas, padengimas putomis, ratų plovimas, plovimas aukšto slėgio srove, plovimas šepečiais su šampūnu, skalavimas, džiovinimas</t>
  </si>
  <si>
    <t>vnt.</t>
  </si>
  <si>
    <t>Plovimas  + džiovinimas + vaškavimas</t>
  </si>
  <si>
    <t>Cheminis purvo atmirkymas, padengimas putomis, ratų plovimas, plovimas aukšto slėgio srove, plovimas šepečiais su šampūnu, skalavimas, džiovinimas, vaškavimas</t>
  </si>
  <si>
    <t>Plovimas  + džiovinimas + poliravimas</t>
  </si>
  <si>
    <t>Cheminis purvo atmirkymas, padengimas putomis, ratų plovimas, plovimas aukšto slėgio srove, plovimas šepečiais su šampūnu, skalavimas, džiovinimas, poliravimas</t>
  </si>
  <si>
    <t xml:space="preserve"> EUR be PVM:</t>
  </si>
  <si>
    <t xml:space="preserve">* Nurodytas preliminarus Pirkimo objekto kiekis, skirtas tik pasiūlymų vertinimui. Pirkėjas neįsipareigoja nupirkti viso nurodyto kiekio ar bet kokios jo dalies. Sutarties vykdymo laikotarpiu Pirkėjas atsiskaitys už faktiškai per praėjusį mėnesį suteiktas Paslaugas.
**Visos išlaidos, susijusios su tiesioginiu Paslaugų suteikimu turi būti įskaičiuotos į siūlomą įkainį. </t>
  </si>
  <si>
    <t>2 lentelė</t>
  </si>
  <si>
    <t>Plovimo programos (plovimas + džiovinimas) pardavimo įkainis EUR be PVM (2 išnaša)</t>
  </si>
  <si>
    <t>Miestas ir automatinės plovyklos adresas</t>
  </si>
  <si>
    <t>3 lentelė</t>
  </si>
  <si>
    <t>Plovimo programos (plovimas + džiovinimas + vaškavimas) pardavimo įkainis EUR be PVM (2 išnaša)</t>
  </si>
  <si>
    <t>4 lentelė</t>
  </si>
  <si>
    <t xml:space="preserve">Automobilių plovimo programų kainoms Tiekėjo tinkle taikoma nuolaida (procentais) </t>
  </si>
  <si>
    <t>Plovimo programos (plovimas + džiovinimas + poliravimas) pardavimo įkainis EUR be PVM (2 išnaša)</t>
  </si>
  <si>
    <t>5 lentelė</t>
  </si>
  <si>
    <r>
      <rPr>
        <b/>
        <i/>
        <sz val="12"/>
        <color rgb="FFFF0000"/>
        <rFont val="Arial"/>
        <family val="2"/>
        <charset val="186"/>
      </rPr>
      <t xml:space="preserve">Pastaba: </t>
    </r>
    <r>
      <rPr>
        <b/>
        <i/>
        <sz val="12"/>
        <color theme="1"/>
        <rFont val="Arial"/>
        <family val="2"/>
        <charset val="186"/>
      </rPr>
      <t>pasiūlyme pateiktos nuolaidos turės būti taikomos visoms automatinės plovyklos paslaugoms visame Tiekėjo automatinių plovyklų tinkle, o už Tiekėjo nurodytą fiksuotą įkainį bus galima pirkti siurblio naudojimo žetonus visame Tiekėjo automatinių plovyklų tinkle.</t>
    </r>
  </si>
  <si>
    <t>Siurbimo žetonai / techninė priemonė</t>
  </si>
  <si>
    <t>Bendras įkainių vidurkis</t>
  </si>
  <si>
    <t>Šilalė (įrašyti)</t>
  </si>
  <si>
    <r>
      <t xml:space="preserve">(4) Pasiūlymo kaina EUR be PVM (nurodoma ne daugiau kaip dviejų skaičių po kablelio tikslumu) turi apimti visas išlaidas, visus mokesčius, išskyrus PVM mokestį, mokėtinus pagal galiojančius Lietuvos Respublikos įstatymus, įskaitant sąskaitų pateikimo kaštus per „E.sąskaita“ sistemą.  Pasiūlymo kaina EUR be PVM </t>
    </r>
    <r>
      <rPr>
        <b/>
        <sz val="11"/>
        <color theme="1"/>
        <rFont val="Calibri"/>
        <family val="2"/>
        <charset val="186"/>
        <scheme val="minor"/>
      </rPr>
      <t>bus naudojama tik pasiūlymų vertinimui,</t>
    </r>
    <r>
      <rPr>
        <sz val="11"/>
        <color theme="1"/>
        <rFont val="Calibri"/>
        <family val="2"/>
        <charset val="186"/>
        <scheme val="minor"/>
      </rPr>
      <t xml:space="preserve"> kiekviena Pirkėjo įmonė sudarys su atitinkamoje pirkimo objekto dalyje Laimėjusiu tiekėju sutartį už sumą, nurodytą Techninės specifikacijos 3.1. punkte.</t>
    </r>
  </si>
  <si>
    <t>AB „Ignitis grupė“  (HLD) preliminarus kiekis Sutarties galiojimo laikotarpiu, mato vnt. (1 išnaša)</t>
  </si>
  <si>
    <t>AB „Energijos skirstymo operatorius“  (ESO) preliminarus kiekis Sutarties galiojimo laikotarpiu, vnt. (1 išnaša)</t>
  </si>
  <si>
    <t>AB „Ignitis grupės paslaugų centras“  (GSC) preliminarus kiekis Sutarties galiojimo laikotarpiu, vnt. (1 išnaša)</t>
  </si>
  <si>
    <t>UAB „Ignitis“ (IGN) preliminarus kiekis Sutarties galiojimo laikotarpiu, mato vnt. (1 išnaša)</t>
  </si>
  <si>
    <t>AB „Energijos skirstymo operatorius“  (ESO) preliminarus kiekis sutarties galiojimo laikotarpiu, vnt. (1 išnaša)</t>
  </si>
  <si>
    <t>Vieno mato vieneto įkainis EUR be PVM (naudojamas pasiūlymų vertinimui) (3 išnaša)</t>
  </si>
  <si>
    <r>
      <t xml:space="preserve">Vieno mato vieneto </t>
    </r>
    <r>
      <rPr>
        <b/>
        <u/>
        <sz val="12"/>
        <rFont val="Arial"/>
        <family val="2"/>
        <charset val="186"/>
      </rPr>
      <t>įkainis su nuolaida</t>
    </r>
    <r>
      <rPr>
        <b/>
        <sz val="12"/>
        <rFont val="Arial"/>
        <family val="2"/>
        <charset val="186"/>
      </rPr>
      <t xml:space="preserve"> EUR be PVM (naudojamas pasiūlymų vertinimui) (3 išnaša)</t>
    </r>
  </si>
  <si>
    <t>(1) Nurodytas preliminarus Pirkimo objekto kiekis, skirtas tik pasiūlymų vertinimui. Pirkėjas neįsipareigoja nupirkti viso nurodyto kiekio ar bet kokios jo dalies. Sutarties vykdymo laikotarpiu Pirkėjas atsiskaitys už faktiškai per praėjusį mėnesį suteiktas Paslaugas.</t>
  </si>
  <si>
    <t>Pasiūlymo kaina EUR be PVM (4 išnaša):</t>
  </si>
  <si>
    <t>II pirkimo objekto dalis - Automatinių plovyklų paslaugos Šilalėje</t>
  </si>
  <si>
    <r>
      <rPr>
        <b/>
        <i/>
        <sz val="12"/>
        <color rgb="FFFF0000"/>
        <rFont val="Arial"/>
        <family val="2"/>
        <charset val="186"/>
      </rPr>
      <t xml:space="preserve">Pastaba: </t>
    </r>
    <r>
      <rPr>
        <b/>
        <i/>
        <sz val="12"/>
        <color theme="1"/>
        <rFont val="Arial"/>
        <family val="2"/>
        <charset val="186"/>
      </rPr>
      <t>pasiūlyme pateiktos nuolaidos turės būti taikomos visoms automatinės plovyklos paslaugoms (įskaitant siurbimą) visame Tiekėjo automatinių plovyklų tinkle.</t>
    </r>
  </si>
  <si>
    <t>2024.07.24 d. (8 - 17 val).</t>
  </si>
  <si>
    <t>1 siurbimo žetono/techninė priemonės pardavimo įkainis EUR be PVM (2 išnaša)</t>
  </si>
  <si>
    <t>Siūloma nuolaida (3 išnaša)</t>
  </si>
  <si>
    <t>1 siurbimo žetono/techninė priemonės, suteikiančios galimybę naudotis siurbliu ne mažiau kaip 7 min. įkainiui taikoma nuolaida (procentais)</t>
  </si>
  <si>
    <t>Siurlio naudojimas ne mažiau kaip 7 min. (savitarna)</t>
  </si>
  <si>
    <t>I pirkimo objekto dalis - Automatinių plovyklų paslaugos Vilniuje, Kaune, Klaipėdoje, Šiauliuose, Panevėžyje, Alytuje, Marijampolėje, Utenoje.</t>
  </si>
  <si>
    <t>UAB Kauno kogeneracinė jėgainė (KKJ) preliminarus kiekis sutarties galiojimo laikotarpiu, mato vnt.*</t>
  </si>
  <si>
    <t>KKJ Suma</t>
  </si>
  <si>
    <t>6 lentelė</t>
  </si>
  <si>
    <r>
      <t>(2) Kiekvienos paslaugos įkainis 1 lentelėje, apskaičiuojamas kaip vidurkis imant 2024.07.24 dienos (</t>
    </r>
    <r>
      <rPr>
        <u/>
        <sz val="11"/>
        <color theme="1"/>
        <rFont val="Calibri"/>
        <family val="2"/>
        <charset val="186"/>
        <scheme val="minor"/>
      </rPr>
      <t>jei nurodytą dieną nebuvo parduota atitinkama plovimo programa, pateikiamas arčiausiai po nurodyto laiko parduotos paslaugos įkainis</t>
    </r>
    <r>
      <rPr>
        <sz val="11"/>
        <color theme="1"/>
        <rFont val="Calibri"/>
        <family val="2"/>
        <charset val="186"/>
        <scheme val="minor"/>
      </rPr>
      <t xml:space="preserve">) nurodyto laiko intervalo (nurodyto 2-5 lentelėse) </t>
    </r>
    <r>
      <rPr>
        <u/>
        <sz val="11"/>
        <color theme="1"/>
        <rFont val="Calibri"/>
        <family val="2"/>
        <charset val="186"/>
        <scheme val="minor"/>
      </rPr>
      <t>didžiausią tos paslaugos pardavimo kainą EUR be PVM prieš visas nuolaidas</t>
    </r>
    <r>
      <rPr>
        <sz val="11"/>
        <color theme="1"/>
        <rFont val="Calibri"/>
        <family val="2"/>
        <charset val="186"/>
        <scheme val="minor"/>
      </rPr>
      <t xml:space="preserve">, užfiksuotą kasos aparato čekiuose, atitinkamos pirkimo objekto dalies kiekvieno miesto vienoje plovykloje. (Tiekėjas įrašo kainas 2-5  lentelėse, o vidurkis pasiūlymo formoje apskaičiuojamas automatiškai).  
Įkainio apskaičiavimo  įrodymui Tiekėjas pateikia kasos aparatų čekių arba el. čekių kopijas: atitinkamos pirkimo objekto dalies kiekvieno miesto plovyklos, po vieną nurodytos dienos čekį kiekvienai nurodytai plovimo programai.  Kilus įtarimui dėl pateiktuose čekiuose nurodytos pardavimo kainos, Pirkėjas pasilieka teisę paprašyti Tiekėjo pateikti Pirkėjo nurodytos datos ir valandų intervalų kasos aparatų kontrolines juostų kopijas, įrodančias reikalaujamo periodo didžiausią kainą. (Tokiu atveju kasos aparatų juostų kopijose turėtų būti aiškiai pažymėta pasiūlymo formoje nurodyta kaina, juostų kopijos turėtų būti patvirtintos Tiekėjo vadovo ar jo įgalioto asmens parašu.)
</t>
    </r>
  </si>
  <si>
    <r>
      <t xml:space="preserve">(3) Tiekėjo pasiūlyme </t>
    </r>
    <r>
      <rPr>
        <b/>
        <u/>
        <sz val="11"/>
        <rFont val="Calibri"/>
        <family val="2"/>
        <charset val="186"/>
        <scheme val="minor"/>
      </rPr>
      <t>(6 lentelė</t>
    </r>
    <r>
      <rPr>
        <b/>
        <sz val="11"/>
        <rFont val="Calibri"/>
        <family val="2"/>
        <charset val="186"/>
        <scheme val="minor"/>
      </rPr>
      <t>) nurodyta nuolaida (procentais) turės būti taikoma nurodytoms plovimo programoms ir siurbimo paslaugos įkainiui visame Tiekėjo paslaugų tinkle.</t>
    </r>
  </si>
  <si>
    <t>1 lentelė</t>
  </si>
  <si>
    <t>UAB "Ignitis renewables" (REH) preliminarus kiekis sutarties galiojimo laikotarpiu, mato vnt.*</t>
  </si>
  <si>
    <t>REH Suma</t>
  </si>
  <si>
    <t>Vilnius, Olandų g. 57</t>
  </si>
  <si>
    <t>Kaunas, Karaliaus Mindaugo pr. 54</t>
  </si>
  <si>
    <t>Klaipėda, Taikos pr. 70A-1</t>
  </si>
  <si>
    <t>Šiauliai, Tilžės g. 274</t>
  </si>
  <si>
    <t>Panevėžys, J. Janonio g. 28A</t>
  </si>
  <si>
    <t>Alytus, Ulonų g. 33B</t>
  </si>
  <si>
    <t>Marijampolė, Geležinkelio g. 5</t>
  </si>
  <si>
    <t>Utena, Metalo g.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</si>
</sst>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00;[Red]#,##0.000"/>
  </numFmts>
  <fonts count="17" x14ac:knownFonts="1">
    <font>
      <sz val="11"/>
      <color theme="1"/>
      <name val="Calibri"/>
      <family val="2"/>
      <charset val="186"/>
      <scheme val="minor"/>
    </font>
    <font>
      <sz val="12"/>
      <color theme="1"/>
      <name val="Arial"/>
      <family val="2"/>
      <charset val="186"/>
    </font>
    <font>
      <b/>
      <sz val="12"/>
      <color theme="1"/>
      <name val="Arial"/>
      <family val="2"/>
      <charset val="186"/>
    </font>
    <font>
      <sz val="10"/>
      <color theme="1"/>
      <name val="Arial"/>
      <family val="2"/>
      <charset val="186"/>
    </font>
    <font>
      <sz val="10"/>
      <color rgb="FF000000"/>
      <name val="Arial"/>
      <family val="2"/>
      <charset val="186"/>
    </font>
    <font>
      <sz val="11"/>
      <color theme="1"/>
      <name val="Calibri"/>
      <family val="2"/>
      <charset val="186"/>
      <scheme val="minor"/>
    </font>
    <font>
      <b/>
      <sz val="11"/>
      <color theme="1"/>
      <name val="Calibri"/>
      <family val="2"/>
      <charset val="186"/>
      <scheme val="minor"/>
    </font>
    <font>
      <sz val="12"/>
      <name val="Arial"/>
      <family val="2"/>
      <charset val="186"/>
    </font>
    <font>
      <b/>
      <i/>
      <sz val="12"/>
      <color theme="1"/>
      <name val="Arial"/>
      <family val="2"/>
      <charset val="186"/>
    </font>
    <font>
      <b/>
      <i/>
      <sz val="12"/>
      <color rgb="FFFF0000"/>
      <name val="Arial"/>
      <family val="2"/>
      <charset val="186"/>
    </font>
    <font>
      <b/>
      <sz val="12"/>
      <name val="Arial"/>
      <family val="2"/>
      <charset val="186"/>
    </font>
    <font>
      <b/>
      <u/>
      <sz val="12"/>
      <name val="Arial"/>
      <family val="2"/>
      <charset val="186"/>
    </font>
    <font>
      <u/>
      <sz val="11"/>
      <color theme="1"/>
      <name val="Calibri"/>
      <family val="2"/>
      <charset val="186"/>
      <scheme val="minor"/>
    </font>
    <font>
      <b/>
      <sz val="11"/>
      <name val="Calibri"/>
      <family val="2"/>
      <charset val="186"/>
      <scheme val="minor"/>
    </font>
    <font>
      <b/>
      <u/>
      <sz val="11"/>
      <name val="Calibri"/>
      <family val="2"/>
      <charset val="186"/>
      <scheme val="minor"/>
    </font>
    <font>
      <b/>
      <sz val="14"/>
      <color theme="1"/>
      <name val="Calibri"/>
      <family val="2"/>
      <charset val="186"/>
      <scheme val="minor"/>
    </font>
    <font>
      <b/>
      <sz val="14"/>
      <color theme="1"/>
      <name val="Arial"/>
      <family val="2"/>
      <charset val="186"/>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auto="1"/>
      </left>
      <right/>
      <top style="thin">
        <color auto="1"/>
      </top>
      <bottom/>
      <diagonal/>
    </border>
    <border>
      <left/>
      <right/>
      <top style="thin">
        <color auto="1"/>
      </top>
      <bottom/>
      <diagonal/>
    </border>
  </borders>
  <cellStyleXfs count="1">
    <xf numFmtId="0" fontId="0" fillId="0" borderId="0"/>
  </cellStyleXfs>
  <cellXfs count="48">
    <xf numFmtId="0" fontId="0" fillId="0" borderId="0" xfId="0"/>
    <xf numFmtId="0" fontId="2" fillId="0" borderId="0" xfId="0" applyFont="1" applyProtection="1">
      <protection locked="0"/>
    </xf>
    <xf numFmtId="0" fontId="1" fillId="0" borderId="0" xfId="0" applyFont="1" applyProtection="1">
      <protection locked="0"/>
    </xf>
    <xf numFmtId="0" fontId="2" fillId="0" borderId="1" xfId="0" applyFont="1" applyBorder="1" applyAlignment="1" applyProtection="1">
      <alignment vertical="center"/>
      <protection locked="0"/>
    </xf>
    <xf numFmtId="0" fontId="2" fillId="2" borderId="1" xfId="0" applyFont="1" applyFill="1" applyBorder="1" applyAlignment="1" applyProtection="1">
      <alignment vertical="center" wrapText="1"/>
      <protection locked="0"/>
    </xf>
    <xf numFmtId="14" fontId="1" fillId="2" borderId="1" xfId="0" applyNumberFormat="1" applyFont="1" applyFill="1" applyBorder="1" applyAlignment="1" applyProtection="1">
      <alignment horizontal="center" wrapText="1"/>
      <protection locked="0"/>
    </xf>
    <xf numFmtId="0" fontId="1" fillId="0" borderId="1" xfId="0" applyFont="1" applyBorder="1" applyAlignment="1" applyProtection="1">
      <alignment horizontal="center"/>
      <protection locked="0"/>
    </xf>
    <xf numFmtId="0" fontId="7" fillId="0" borderId="1" xfId="0" applyFont="1" applyBorder="1" applyProtection="1">
      <protection locked="0"/>
    </xf>
    <xf numFmtId="164" fontId="1" fillId="0" borderId="1" xfId="0" applyNumberFormat="1" applyFont="1" applyBorder="1" applyAlignment="1" applyProtection="1">
      <alignment horizontal="center" vertical="center"/>
      <protection locked="0"/>
    </xf>
    <xf numFmtId="0" fontId="1" fillId="0" borderId="0" xfId="0" applyFont="1" applyAlignment="1" applyProtection="1">
      <alignment horizontal="center"/>
      <protection locked="0"/>
    </xf>
    <xf numFmtId="165" fontId="1" fillId="0" borderId="0" xfId="0" applyNumberFormat="1" applyFont="1" applyAlignment="1" applyProtection="1">
      <alignment horizontal="right"/>
      <protection locked="0"/>
    </xf>
    <xf numFmtId="164"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left"/>
      <protection locked="0"/>
    </xf>
    <xf numFmtId="0" fontId="1" fillId="0" borderId="0" xfId="0" applyFont="1" applyAlignment="1" applyProtection="1">
      <alignment wrapText="1"/>
      <protection locked="0"/>
    </xf>
    <xf numFmtId="0" fontId="1" fillId="0" borderId="0" xfId="0" applyFont="1" applyAlignment="1" applyProtection="1">
      <alignment horizontal="center" vertical="center"/>
      <protection locked="0"/>
    </xf>
    <xf numFmtId="0" fontId="1" fillId="3" borderId="1" xfId="0" applyFont="1" applyFill="1" applyBorder="1" applyProtection="1">
      <protection locked="0"/>
    </xf>
    <xf numFmtId="0" fontId="1"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10" fontId="2" fillId="0" borderId="1" xfId="0" applyNumberFormat="1" applyFont="1" applyBorder="1" applyAlignment="1" applyProtection="1">
      <alignment horizontal="center" vertical="center"/>
      <protection locked="0"/>
    </xf>
    <xf numFmtId="0" fontId="2" fillId="3" borderId="1" xfId="0" applyFont="1" applyFill="1" applyBorder="1" applyAlignment="1" applyProtection="1">
      <alignment horizontal="center" wrapText="1"/>
      <protection locked="0"/>
    </xf>
    <xf numFmtId="0" fontId="10" fillId="0" borderId="1" xfId="0" applyFont="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Protection="1">
      <protection locked="0"/>
    </xf>
    <xf numFmtId="0" fontId="1" fillId="0" borderId="0" xfId="0" applyFont="1" applyAlignment="1" applyProtection="1">
      <alignment horizontal="left" vertical="center"/>
      <protection locked="0"/>
    </xf>
    <xf numFmtId="0" fontId="16" fillId="0" borderId="0" xfId="0" applyFont="1" applyProtection="1">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wrapText="1"/>
      <protection locked="0"/>
    </xf>
    <xf numFmtId="2" fontId="10" fillId="0" borderId="4" xfId="0" applyNumberFormat="1"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164" fontId="1" fillId="0" borderId="1" xfId="0" applyNumberFormat="1" applyFont="1" applyBorder="1" applyAlignment="1" applyProtection="1">
      <alignment horizontal="center" vertical="center" wrapText="1"/>
      <protection locked="0"/>
    </xf>
    <xf numFmtId="2" fontId="1" fillId="0" borderId="1" xfId="0" applyNumberFormat="1" applyFont="1" applyBorder="1" applyAlignment="1" applyProtection="1">
      <alignment horizontal="center" vertical="center" wrapText="1"/>
      <protection locked="0"/>
    </xf>
    <xf numFmtId="2" fontId="2" fillId="0" borderId="1" xfId="0" applyNumberFormat="1" applyFont="1" applyBorder="1" applyAlignment="1" applyProtection="1">
      <alignment horizontal="center" vertical="center" wrapText="1"/>
      <protection locked="0"/>
    </xf>
    <xf numFmtId="0" fontId="1" fillId="0" borderId="1" xfId="0" applyFont="1" applyBorder="1" applyAlignment="1" applyProtection="1">
      <alignment wrapText="1"/>
      <protection locked="0"/>
    </xf>
    <xf numFmtId="2" fontId="2" fillId="0" borderId="1" xfId="0" applyNumberFormat="1" applyFont="1" applyBorder="1" applyAlignment="1" applyProtection="1">
      <alignment wrapText="1"/>
      <protection locked="0"/>
    </xf>
    <xf numFmtId="3" fontId="3" fillId="0" borderId="0" xfId="0" applyNumberFormat="1" applyFont="1" applyProtection="1">
      <protection locked="0"/>
    </xf>
    <xf numFmtId="3" fontId="4" fillId="0" borderId="0" xfId="0" applyNumberFormat="1" applyFont="1" applyProtection="1">
      <protection locked="0"/>
    </xf>
    <xf numFmtId="0" fontId="8" fillId="0" borderId="0" xfId="0" applyFont="1" applyAlignment="1" applyProtection="1">
      <alignment horizontal="left" wrapText="1"/>
      <protection locked="0"/>
    </xf>
    <xf numFmtId="0" fontId="2" fillId="0" borderId="2" xfId="0" applyFont="1" applyBorder="1" applyAlignment="1" applyProtection="1">
      <alignment horizontal="center" wrapText="1"/>
      <protection locked="0"/>
    </xf>
    <xf numFmtId="0" fontId="2" fillId="0" borderId="3" xfId="0" applyFont="1" applyBorder="1" applyAlignment="1" applyProtection="1">
      <alignment horizontal="center" wrapText="1"/>
      <protection locked="0"/>
    </xf>
    <xf numFmtId="0" fontId="1" fillId="0" borderId="0" xfId="0" applyFont="1" applyAlignment="1" applyProtection="1">
      <alignment horizontal="center" wrapText="1"/>
      <protection locked="0"/>
    </xf>
    <xf numFmtId="0" fontId="15" fillId="0" borderId="0" xfId="0" applyFont="1" applyAlignment="1" applyProtection="1">
      <alignment horizontal="center" vertical="center" wrapText="1"/>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1" fillId="0" borderId="0" xfId="0" applyFont="1" applyAlignment="1" applyProtection="1">
      <alignment horizontal="left"/>
      <protection locked="0"/>
    </xf>
    <xf numFmtId="0" fontId="0" fillId="0" borderId="0" xfId="0" applyAlignment="1">
      <alignment horizontal="left" wrapText="1"/>
    </xf>
    <xf numFmtId="0" fontId="5" fillId="0" borderId="0" xfId="0" applyFont="1" applyAlignment="1">
      <alignment horizontal="left" wrapText="1"/>
    </xf>
    <xf numFmtId="0" fontId="13" fillId="0" borderId="0" xfId="0" applyFont="1" applyAlignment="1">
      <alignment horizontal="left" wrapText="1"/>
    </xf>
    <xf numFmtId="0" fontId="5"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2EB5F-FD6A-4782-8807-0DE6B09CB464}">
  <dimension ref="A1:T109"/>
  <sheetViews>
    <sheetView tabSelected="1" zoomScale="70" zoomScaleNormal="70" workbookViewId="0">
      <selection activeCell="F9" sqref="F9"/>
    </sheetView>
  </sheetViews>
  <sheetFormatPr defaultRowHeight="15" x14ac:dyDescent="0.25"/>
  <cols>
    <col min="1" max="1" width="10.42578125" style="21" customWidth="1"/>
    <col min="2" max="2" width="22.85546875" style="21" customWidth="1"/>
    <col min="3" max="3" width="65.28515625" style="21" customWidth="1"/>
    <col min="4" max="4" width="17.7109375" style="21" customWidth="1"/>
    <col min="5" max="5" width="27.28515625" style="21" customWidth="1"/>
    <col min="6" max="15" width="17.7109375" style="21" customWidth="1"/>
    <col min="16" max="16" width="19.28515625" style="22" customWidth="1"/>
    <col min="17" max="17" width="17" style="22" customWidth="1"/>
    <col min="18" max="18" width="18" style="22" customWidth="1"/>
    <col min="19" max="16384" width="9.140625" style="22"/>
  </cols>
  <sheetData>
    <row r="1" spans="1:20" ht="32.25" customHeight="1" x14ac:dyDescent="0.25">
      <c r="A1" s="40" t="s">
        <v>47</v>
      </c>
      <c r="B1" s="40"/>
      <c r="C1" s="40"/>
      <c r="D1" s="40"/>
      <c r="E1" s="40"/>
    </row>
    <row r="2" spans="1:20" ht="30" customHeight="1" x14ac:dyDescent="0.25">
      <c r="C2" s="39"/>
      <c r="D2" s="39"/>
      <c r="E2" s="13"/>
      <c r="F2" s="13"/>
      <c r="G2" s="13"/>
      <c r="H2" s="13"/>
      <c r="I2" s="13"/>
      <c r="J2" s="13"/>
      <c r="K2" s="13"/>
      <c r="L2" s="13"/>
      <c r="M2" s="13"/>
      <c r="N2" s="13"/>
      <c r="O2" s="13"/>
      <c r="P2" s="2"/>
      <c r="Q2" s="2"/>
    </row>
    <row r="3" spans="1:20" ht="16.5" thickBot="1" x14ac:dyDescent="0.3">
      <c r="A3" s="13"/>
      <c r="B3" s="13"/>
      <c r="C3" s="2" t="s">
        <v>53</v>
      </c>
      <c r="D3" s="13"/>
      <c r="E3" s="13"/>
      <c r="F3" s="13"/>
      <c r="G3" s="13"/>
      <c r="H3" s="13"/>
      <c r="I3" s="13"/>
      <c r="J3" s="13"/>
      <c r="K3" s="13"/>
      <c r="L3" s="13"/>
      <c r="M3" s="13"/>
      <c r="N3" s="13"/>
      <c r="O3" s="13"/>
      <c r="P3" s="2"/>
      <c r="Q3" s="2"/>
    </row>
    <row r="4" spans="1:20" ht="173.25" x14ac:dyDescent="0.25">
      <c r="A4" s="17" t="s">
        <v>0</v>
      </c>
      <c r="B4" s="17" t="s">
        <v>1</v>
      </c>
      <c r="C4" s="17" t="s">
        <v>2</v>
      </c>
      <c r="D4" s="17" t="s">
        <v>3</v>
      </c>
      <c r="E4" s="27" t="s">
        <v>36</v>
      </c>
      <c r="F4" s="27" t="s">
        <v>37</v>
      </c>
      <c r="G4" s="17" t="s">
        <v>31</v>
      </c>
      <c r="H4" s="17" t="s">
        <v>4</v>
      </c>
      <c r="I4" s="17" t="s">
        <v>32</v>
      </c>
      <c r="J4" s="17" t="s">
        <v>5</v>
      </c>
      <c r="K4" s="17" t="s">
        <v>33</v>
      </c>
      <c r="L4" s="17" t="s">
        <v>6</v>
      </c>
      <c r="M4" s="17" t="s">
        <v>34</v>
      </c>
      <c r="N4" s="17" t="s">
        <v>7</v>
      </c>
      <c r="O4" s="17" t="s">
        <v>48</v>
      </c>
      <c r="P4" s="17" t="s">
        <v>49</v>
      </c>
      <c r="Q4" s="17" t="s">
        <v>54</v>
      </c>
      <c r="R4" s="20" t="s">
        <v>55</v>
      </c>
      <c r="S4" s="2"/>
      <c r="T4" s="2"/>
    </row>
    <row r="5" spans="1:20" ht="15.75" x14ac:dyDescent="0.25">
      <c r="A5" s="32"/>
      <c r="B5" s="32"/>
      <c r="C5" s="32"/>
      <c r="D5" s="32"/>
      <c r="E5" s="32"/>
      <c r="F5" s="32"/>
      <c r="G5" s="32"/>
      <c r="H5" s="32"/>
      <c r="I5" s="32"/>
      <c r="J5" s="32"/>
      <c r="K5" s="32"/>
      <c r="L5" s="32"/>
      <c r="M5" s="32"/>
      <c r="N5" s="32"/>
      <c r="O5" s="32"/>
      <c r="P5" s="32"/>
      <c r="Q5" s="32"/>
      <c r="R5" s="32"/>
      <c r="S5" s="2"/>
      <c r="T5" s="2"/>
    </row>
    <row r="6" spans="1:20" ht="58.15" customHeight="1" x14ac:dyDescent="0.25">
      <c r="A6" s="28">
        <v>1</v>
      </c>
      <c r="B6" s="28" t="s">
        <v>8</v>
      </c>
      <c r="C6" s="28" t="s">
        <v>9</v>
      </c>
      <c r="D6" s="28" t="s">
        <v>10</v>
      </c>
      <c r="E6" s="29">
        <f>C29</f>
        <v>8.26</v>
      </c>
      <c r="F6" s="29">
        <f>E6-(E6*C72)</f>
        <v>2.891</v>
      </c>
      <c r="G6" s="28">
        <v>200</v>
      </c>
      <c r="H6" s="30">
        <f>F6*G6</f>
        <v>578.20000000000005</v>
      </c>
      <c r="I6" s="28">
        <v>30000</v>
      </c>
      <c r="J6" s="30">
        <f>F6*I6</f>
        <v>86730</v>
      </c>
      <c r="K6" s="28">
        <v>400</v>
      </c>
      <c r="L6" s="30">
        <f>F6*K6</f>
        <v>1156.4000000000001</v>
      </c>
      <c r="M6" s="28">
        <v>150</v>
      </c>
      <c r="N6" s="30">
        <f>F6*M6</f>
        <v>433.65</v>
      </c>
      <c r="O6" s="28">
        <v>30</v>
      </c>
      <c r="P6" s="30">
        <f>F6*O6</f>
        <v>86.73</v>
      </c>
      <c r="Q6" s="28">
        <v>200</v>
      </c>
      <c r="R6" s="30">
        <f>F6*Q6</f>
        <v>578.20000000000005</v>
      </c>
      <c r="S6" s="2"/>
      <c r="T6" s="2"/>
    </row>
    <row r="7" spans="1:20" ht="59.45" customHeight="1" x14ac:dyDescent="0.25">
      <c r="A7" s="28">
        <v>2</v>
      </c>
      <c r="B7" s="28" t="s">
        <v>11</v>
      </c>
      <c r="C7" s="28" t="s">
        <v>12</v>
      </c>
      <c r="D7" s="28" t="s">
        <v>10</v>
      </c>
      <c r="E7" s="29">
        <f>C42</f>
        <v>9.92</v>
      </c>
      <c r="F7" s="29">
        <f>E7-(E7*C72)</f>
        <v>3.4719999999999995</v>
      </c>
      <c r="G7" s="28">
        <v>640</v>
      </c>
      <c r="H7" s="30">
        <f t="shared" ref="H7:H8" si="0">F7*G7</f>
        <v>2222.08</v>
      </c>
      <c r="I7" s="28">
        <v>6000</v>
      </c>
      <c r="J7" s="30">
        <f t="shared" ref="J7:J8" si="1">F7*I7</f>
        <v>20831.999999999996</v>
      </c>
      <c r="K7" s="28">
        <v>1350</v>
      </c>
      <c r="L7" s="30">
        <f t="shared" ref="L7:L8" si="2">F7*K7</f>
        <v>4687.2</v>
      </c>
      <c r="M7" s="28">
        <v>450</v>
      </c>
      <c r="N7" s="30">
        <f>F7*M7</f>
        <v>1562.3999999999999</v>
      </c>
      <c r="O7" s="28">
        <v>150</v>
      </c>
      <c r="P7" s="30">
        <f t="shared" ref="P7:P9" si="3">F7*O7</f>
        <v>520.79999999999995</v>
      </c>
      <c r="Q7" s="28">
        <v>680</v>
      </c>
      <c r="R7" s="30">
        <f>F7*Q7</f>
        <v>2360.9599999999996</v>
      </c>
      <c r="S7" s="2"/>
      <c r="T7" s="2"/>
    </row>
    <row r="8" spans="1:20" ht="57" customHeight="1" x14ac:dyDescent="0.25">
      <c r="A8" s="28">
        <v>3</v>
      </c>
      <c r="B8" s="28" t="s">
        <v>13</v>
      </c>
      <c r="C8" s="28" t="s">
        <v>14</v>
      </c>
      <c r="D8" s="28" t="s">
        <v>10</v>
      </c>
      <c r="E8" s="29">
        <f>C55</f>
        <v>12.400000000000002</v>
      </c>
      <c r="F8" s="29">
        <f>E8-(E8*C72)</f>
        <v>4.34</v>
      </c>
      <c r="G8" s="28">
        <v>200</v>
      </c>
      <c r="H8" s="30">
        <f t="shared" si="0"/>
        <v>868</v>
      </c>
      <c r="I8" s="28">
        <v>6000</v>
      </c>
      <c r="J8" s="30">
        <f t="shared" si="1"/>
        <v>26040</v>
      </c>
      <c r="K8" s="28">
        <v>400</v>
      </c>
      <c r="L8" s="30">
        <f t="shared" si="2"/>
        <v>1736</v>
      </c>
      <c r="M8" s="28">
        <v>150</v>
      </c>
      <c r="N8" s="30">
        <f>F8*M8</f>
        <v>651</v>
      </c>
      <c r="O8" s="28">
        <v>30</v>
      </c>
      <c r="P8" s="30">
        <f t="shared" si="3"/>
        <v>130.19999999999999</v>
      </c>
      <c r="Q8" s="28">
        <v>200</v>
      </c>
      <c r="R8" s="30">
        <f>F8*Q8</f>
        <v>868</v>
      </c>
      <c r="S8" s="2"/>
      <c r="T8" s="2"/>
    </row>
    <row r="9" spans="1:20" ht="40.5" customHeight="1" x14ac:dyDescent="0.25">
      <c r="A9" s="28">
        <v>4</v>
      </c>
      <c r="B9" s="28" t="s">
        <v>27</v>
      </c>
      <c r="C9" s="28" t="s">
        <v>46</v>
      </c>
      <c r="D9" s="28" t="s">
        <v>10</v>
      </c>
      <c r="E9" s="29">
        <f>C68</f>
        <v>1.24</v>
      </c>
      <c r="F9" s="29">
        <f>E9-(E9*C73)</f>
        <v>1.24</v>
      </c>
      <c r="G9" s="28">
        <v>50</v>
      </c>
      <c r="H9" s="30">
        <f>E9*G9</f>
        <v>62</v>
      </c>
      <c r="I9" s="28">
        <v>6000</v>
      </c>
      <c r="J9" s="30">
        <f>E9*I9</f>
        <v>7440</v>
      </c>
      <c r="K9" s="28">
        <v>60</v>
      </c>
      <c r="L9" s="30">
        <f>E9*K9</f>
        <v>74.400000000000006</v>
      </c>
      <c r="M9" s="28">
        <v>40</v>
      </c>
      <c r="N9" s="30">
        <f>E9*M9</f>
        <v>49.6</v>
      </c>
      <c r="O9" s="28">
        <v>20</v>
      </c>
      <c r="P9" s="30">
        <f t="shared" si="3"/>
        <v>24.8</v>
      </c>
      <c r="Q9" s="28">
        <v>50</v>
      </c>
      <c r="R9" s="30">
        <f>E9*Q9</f>
        <v>62</v>
      </c>
      <c r="S9" s="2"/>
      <c r="T9" s="2"/>
    </row>
    <row r="10" spans="1:20" ht="47.25" x14ac:dyDescent="0.25">
      <c r="A10" s="28"/>
      <c r="B10" s="28"/>
      <c r="C10" s="28"/>
      <c r="D10" s="28"/>
      <c r="E10" s="28"/>
      <c r="F10" s="28"/>
      <c r="G10" s="17" t="s">
        <v>15</v>
      </c>
      <c r="H10" s="30">
        <f>SUM(H6:H9)</f>
        <v>3730.2799999999997</v>
      </c>
      <c r="I10" s="31" t="s">
        <v>15</v>
      </c>
      <c r="J10" s="30">
        <f>SUM(J6:J9)</f>
        <v>141042</v>
      </c>
      <c r="K10" s="31" t="s">
        <v>15</v>
      </c>
      <c r="L10" s="30">
        <f>SUM(L6:L9)</f>
        <v>7654</v>
      </c>
      <c r="M10" s="31" t="s">
        <v>15</v>
      </c>
      <c r="N10" s="30">
        <f>SUM(N6:N9)</f>
        <v>2696.6499999999996</v>
      </c>
      <c r="O10" s="31" t="s">
        <v>15</v>
      </c>
      <c r="P10" s="30">
        <f>SUM(P6:P9)</f>
        <v>762.53</v>
      </c>
      <c r="Q10" s="31" t="s">
        <v>15</v>
      </c>
      <c r="R10" s="30">
        <f>SUM(R6:R9)</f>
        <v>3869.16</v>
      </c>
      <c r="S10" s="2"/>
      <c r="T10" s="2"/>
    </row>
    <row r="11" spans="1:20" ht="15.75" x14ac:dyDescent="0.25">
      <c r="A11" s="13"/>
      <c r="B11" s="13"/>
      <c r="C11" s="13"/>
      <c r="D11" s="13"/>
      <c r="E11" s="13"/>
      <c r="F11" s="13"/>
      <c r="G11" s="13"/>
      <c r="H11" s="13"/>
      <c r="I11" s="13"/>
      <c r="J11" s="13"/>
      <c r="K11" s="13"/>
      <c r="L11" s="13"/>
      <c r="M11" s="13"/>
      <c r="N11" s="13"/>
      <c r="O11" s="13"/>
      <c r="P11" s="2"/>
      <c r="Q11" s="2"/>
    </row>
    <row r="12" spans="1:20" ht="15.75" customHeight="1" x14ac:dyDescent="0.25">
      <c r="A12" s="13"/>
      <c r="B12" s="37" t="s">
        <v>39</v>
      </c>
      <c r="C12" s="38"/>
      <c r="D12" s="33">
        <f>SUM(H10,J10,L10,N10,P10,R10)</f>
        <v>159754.62</v>
      </c>
      <c r="E12" s="13"/>
      <c r="F12" s="34"/>
      <c r="G12" s="13"/>
      <c r="H12" s="34"/>
      <c r="I12" s="13"/>
      <c r="J12" s="34"/>
      <c r="K12" s="13"/>
      <c r="L12" s="34"/>
      <c r="M12" s="13"/>
      <c r="N12" s="35"/>
      <c r="O12" s="13"/>
      <c r="P12" s="2"/>
      <c r="Q12" s="2"/>
    </row>
    <row r="13" spans="1:20" ht="90.6" hidden="1" customHeight="1" x14ac:dyDescent="0.25">
      <c r="A13" s="13"/>
      <c r="B13" s="36" t="s">
        <v>16</v>
      </c>
      <c r="C13" s="36"/>
      <c r="D13" s="36"/>
      <c r="E13" s="13"/>
      <c r="F13" s="13"/>
      <c r="G13" s="13"/>
      <c r="H13" s="13"/>
      <c r="I13" s="13"/>
      <c r="J13" s="13"/>
      <c r="K13" s="13"/>
      <c r="L13" s="13"/>
      <c r="M13" s="13"/>
      <c r="N13" s="13"/>
      <c r="O13" s="13"/>
      <c r="P13" s="2"/>
      <c r="Q13" s="2"/>
    </row>
    <row r="14" spans="1:20" ht="15.75" hidden="1" x14ac:dyDescent="0.25">
      <c r="A14" s="13"/>
      <c r="B14" s="13"/>
      <c r="C14" s="13"/>
      <c r="D14" s="13"/>
      <c r="E14" s="13"/>
      <c r="F14" s="13"/>
      <c r="G14" s="13"/>
      <c r="H14" s="13"/>
      <c r="I14" s="13"/>
      <c r="J14" s="13"/>
      <c r="K14" s="13"/>
      <c r="L14" s="13"/>
      <c r="M14" s="13"/>
      <c r="N14" s="13"/>
      <c r="O14" s="13"/>
      <c r="P14" s="2"/>
      <c r="Q14" s="2"/>
    </row>
    <row r="15" spans="1:20" ht="15.75" hidden="1" x14ac:dyDescent="0.25">
      <c r="A15" s="13"/>
      <c r="B15" s="13"/>
      <c r="C15" s="13"/>
      <c r="D15" s="13"/>
      <c r="E15" s="13"/>
      <c r="F15" s="13"/>
      <c r="G15" s="13"/>
      <c r="H15" s="13"/>
      <c r="I15" s="13"/>
      <c r="J15" s="13"/>
      <c r="K15" s="13"/>
      <c r="L15" s="13"/>
      <c r="M15" s="13"/>
      <c r="N15" s="13"/>
      <c r="O15" s="13"/>
      <c r="P15" s="2"/>
      <c r="Q15" s="2"/>
    </row>
    <row r="16" spans="1:20" ht="36" hidden="1" customHeight="1" x14ac:dyDescent="0.25">
      <c r="A16" s="13"/>
      <c r="B16" s="36" t="s">
        <v>26</v>
      </c>
      <c r="C16" s="36"/>
      <c r="D16" s="36"/>
      <c r="E16" s="36"/>
      <c r="F16" s="36"/>
      <c r="G16" s="36"/>
      <c r="H16" s="36"/>
      <c r="I16" s="36"/>
      <c r="J16" s="36"/>
      <c r="K16" s="36"/>
      <c r="L16" s="36"/>
      <c r="M16" s="13"/>
      <c r="N16" s="13"/>
      <c r="O16" s="13"/>
      <c r="P16" s="2"/>
      <c r="Q16" s="2"/>
    </row>
    <row r="17" spans="1:17" ht="15.75" x14ac:dyDescent="0.25">
      <c r="A17" s="13"/>
      <c r="B17" s="13"/>
      <c r="C17" s="13"/>
      <c r="D17" s="13"/>
      <c r="E17" s="13"/>
      <c r="F17" s="13"/>
      <c r="G17" s="13"/>
      <c r="H17" s="13"/>
      <c r="I17" s="13"/>
      <c r="J17" s="13"/>
      <c r="K17" s="13"/>
      <c r="L17" s="13"/>
      <c r="M17" s="13"/>
      <c r="N17" s="13"/>
      <c r="O17" s="13"/>
      <c r="P17" s="2"/>
      <c r="Q17" s="2"/>
    </row>
    <row r="18" spans="1:17" ht="15.75" x14ac:dyDescent="0.25">
      <c r="A18" s="1"/>
      <c r="B18" s="2"/>
      <c r="C18" s="2" t="s">
        <v>17</v>
      </c>
      <c r="D18" s="13"/>
      <c r="E18" s="13"/>
      <c r="F18" s="13"/>
      <c r="G18" s="13"/>
      <c r="H18" s="13"/>
      <c r="I18" s="13"/>
      <c r="J18" s="13"/>
      <c r="K18" s="13"/>
      <c r="L18" s="13"/>
      <c r="M18" s="13"/>
      <c r="N18" s="13"/>
      <c r="O18" s="13"/>
      <c r="P18" s="2"/>
      <c r="Q18" s="2"/>
    </row>
    <row r="19" spans="1:17" ht="15.75" x14ac:dyDescent="0.25">
      <c r="A19" s="1" t="s">
        <v>18</v>
      </c>
      <c r="B19" s="1"/>
      <c r="C19" s="2"/>
      <c r="D19" s="13"/>
      <c r="E19" s="13"/>
      <c r="F19" s="13"/>
      <c r="G19" s="13"/>
      <c r="H19" s="13"/>
      <c r="I19" s="13"/>
      <c r="J19" s="13"/>
      <c r="K19" s="13"/>
      <c r="L19" s="13"/>
      <c r="M19" s="13"/>
      <c r="N19" s="13"/>
      <c r="O19" s="13"/>
      <c r="P19" s="2"/>
      <c r="Q19" s="2"/>
    </row>
    <row r="20" spans="1:17" ht="47.25" x14ac:dyDescent="0.25">
      <c r="A20" s="3" t="s">
        <v>0</v>
      </c>
      <c r="B20" s="4" t="s">
        <v>19</v>
      </c>
      <c r="C20" s="5" t="s">
        <v>42</v>
      </c>
      <c r="D20" s="13"/>
      <c r="E20" s="13"/>
      <c r="F20" s="13"/>
      <c r="G20" s="13"/>
      <c r="H20" s="13"/>
      <c r="I20" s="13"/>
      <c r="J20" s="13"/>
      <c r="K20" s="13"/>
      <c r="L20" s="13"/>
      <c r="M20" s="13"/>
      <c r="N20" s="13"/>
      <c r="O20" s="13"/>
      <c r="P20" s="2"/>
      <c r="Q20" s="2"/>
    </row>
    <row r="21" spans="1:17" ht="15.75" x14ac:dyDescent="0.25">
      <c r="A21" s="6">
        <v>1</v>
      </c>
      <c r="B21" s="7" t="s">
        <v>56</v>
      </c>
      <c r="C21" s="8">
        <v>8.26</v>
      </c>
      <c r="D21" s="13"/>
      <c r="E21" s="13"/>
      <c r="F21" s="13"/>
      <c r="G21" s="13"/>
      <c r="H21" s="13"/>
      <c r="I21" s="13"/>
      <c r="J21" s="13"/>
      <c r="K21" s="13"/>
      <c r="L21" s="13"/>
      <c r="M21" s="13"/>
      <c r="N21" s="13"/>
      <c r="O21" s="13"/>
      <c r="P21" s="2"/>
      <c r="Q21" s="2"/>
    </row>
    <row r="22" spans="1:17" ht="15.75" x14ac:dyDescent="0.25">
      <c r="A22" s="6">
        <f>A21+1</f>
        <v>2</v>
      </c>
      <c r="B22" s="7" t="s">
        <v>57</v>
      </c>
      <c r="C22" s="8">
        <v>8.26</v>
      </c>
      <c r="D22" s="13"/>
      <c r="E22" s="13"/>
      <c r="F22" s="13"/>
      <c r="G22" s="13"/>
      <c r="H22" s="13"/>
      <c r="I22" s="13"/>
      <c r="J22" s="13"/>
      <c r="K22" s="13"/>
      <c r="L22" s="13"/>
      <c r="M22" s="13"/>
      <c r="N22" s="13"/>
      <c r="O22" s="13"/>
      <c r="P22" s="2"/>
      <c r="Q22" s="2"/>
    </row>
    <row r="23" spans="1:17" ht="15.75" x14ac:dyDescent="0.25">
      <c r="A23" s="6">
        <f t="shared" ref="A23:A25" si="4">A22+1</f>
        <v>3</v>
      </c>
      <c r="B23" s="7" t="s">
        <v>58</v>
      </c>
      <c r="C23" s="8">
        <v>8.26</v>
      </c>
      <c r="D23" s="13"/>
      <c r="E23" s="13"/>
      <c r="F23" s="13"/>
      <c r="G23" s="13"/>
      <c r="H23" s="13"/>
      <c r="I23" s="13"/>
      <c r="J23" s="13"/>
      <c r="K23" s="13"/>
      <c r="L23" s="13"/>
      <c r="M23" s="13"/>
      <c r="N23" s="13"/>
      <c r="O23" s="13"/>
      <c r="P23" s="2"/>
      <c r="Q23" s="2"/>
    </row>
    <row r="24" spans="1:17" ht="15.75" x14ac:dyDescent="0.25">
      <c r="A24" s="6">
        <f t="shared" si="4"/>
        <v>4</v>
      </c>
      <c r="B24" s="7" t="s">
        <v>59</v>
      </c>
      <c r="C24" s="8">
        <v>8.26</v>
      </c>
      <c r="D24" s="13"/>
      <c r="E24" s="13"/>
      <c r="F24" s="13"/>
      <c r="G24" s="13"/>
      <c r="H24" s="13"/>
      <c r="I24" s="13"/>
      <c r="J24" s="13"/>
      <c r="K24" s="13"/>
      <c r="L24" s="13"/>
      <c r="M24" s="13"/>
      <c r="N24" s="13"/>
      <c r="O24" s="13"/>
      <c r="P24" s="2"/>
      <c r="Q24" s="2"/>
    </row>
    <row r="25" spans="1:17" ht="15.75" x14ac:dyDescent="0.25">
      <c r="A25" s="6">
        <f t="shared" si="4"/>
        <v>5</v>
      </c>
      <c r="B25" s="7" t="s">
        <v>60</v>
      </c>
      <c r="C25" s="8">
        <v>8.26</v>
      </c>
      <c r="D25" s="13"/>
      <c r="E25" s="13"/>
      <c r="F25" s="13"/>
      <c r="G25" s="13"/>
      <c r="H25" s="13"/>
      <c r="I25" s="13"/>
      <c r="J25" s="13"/>
      <c r="K25" s="13"/>
      <c r="L25" s="13"/>
      <c r="M25" s="13"/>
      <c r="N25" s="13"/>
      <c r="O25" s="13"/>
      <c r="P25" s="2"/>
      <c r="Q25" s="2"/>
    </row>
    <row r="26" spans="1:17" ht="15.75" x14ac:dyDescent="0.25">
      <c r="A26" s="6">
        <v>6</v>
      </c>
      <c r="B26" s="7" t="s">
        <v>61</v>
      </c>
      <c r="C26" s="8">
        <v>8.26</v>
      </c>
      <c r="D26" s="13"/>
      <c r="E26" s="13"/>
      <c r="F26" s="13"/>
      <c r="G26" s="13"/>
      <c r="H26" s="13"/>
      <c r="I26" s="13"/>
      <c r="J26" s="13"/>
      <c r="K26" s="13"/>
      <c r="L26" s="13"/>
      <c r="M26" s="13"/>
      <c r="N26" s="13"/>
      <c r="O26" s="13"/>
      <c r="P26" s="2"/>
      <c r="Q26" s="2"/>
    </row>
    <row r="27" spans="1:17" ht="15.75" x14ac:dyDescent="0.25">
      <c r="A27" s="6">
        <v>7</v>
      </c>
      <c r="B27" s="7" t="s">
        <v>62</v>
      </c>
      <c r="C27" s="8">
        <v>8.26</v>
      </c>
      <c r="D27" s="13"/>
      <c r="E27" s="13"/>
      <c r="F27" s="13"/>
      <c r="G27" s="13"/>
      <c r="H27" s="13"/>
      <c r="I27" s="13"/>
      <c r="J27" s="13"/>
      <c r="K27" s="13"/>
      <c r="L27" s="13"/>
      <c r="M27" s="13"/>
      <c r="N27" s="13"/>
      <c r="O27" s="13"/>
      <c r="P27" s="2"/>
      <c r="Q27" s="2"/>
    </row>
    <row r="28" spans="1:17" ht="15.75" x14ac:dyDescent="0.25">
      <c r="A28" s="6">
        <v>8</v>
      </c>
      <c r="B28" s="7" t="s">
        <v>63</v>
      </c>
      <c r="C28" s="8">
        <v>8.26</v>
      </c>
      <c r="D28" s="13"/>
      <c r="E28" s="13"/>
      <c r="F28" s="13"/>
      <c r="G28" s="13"/>
      <c r="H28" s="13"/>
      <c r="I28" s="13"/>
      <c r="J28" s="13"/>
      <c r="K28" s="13"/>
      <c r="L28" s="13"/>
      <c r="M28" s="13"/>
      <c r="N28" s="13"/>
      <c r="O28" s="13"/>
      <c r="P28" s="2"/>
      <c r="Q28" s="2"/>
    </row>
    <row r="29" spans="1:17" ht="15.75" x14ac:dyDescent="0.25">
      <c r="A29" s="9"/>
      <c r="B29" s="10" t="s">
        <v>28</v>
      </c>
      <c r="C29" s="11">
        <f>IF(COUNT(C21:C28)&lt;7,"",AVERAGE(C21:C28))</f>
        <v>8.26</v>
      </c>
      <c r="D29" s="13"/>
      <c r="E29" s="13"/>
      <c r="F29" s="13"/>
      <c r="G29" s="13"/>
      <c r="H29" s="13"/>
      <c r="I29" s="13"/>
      <c r="J29" s="13"/>
      <c r="K29" s="13"/>
      <c r="L29" s="13"/>
      <c r="M29" s="13"/>
      <c r="N29" s="13"/>
      <c r="O29" s="13"/>
      <c r="P29" s="2"/>
      <c r="Q29" s="2"/>
    </row>
    <row r="30" spans="1:17" ht="15.75" x14ac:dyDescent="0.25">
      <c r="A30" s="9"/>
      <c r="B30" s="2"/>
      <c r="C30" s="2"/>
      <c r="D30" s="13"/>
      <c r="E30" s="13"/>
      <c r="F30" s="13"/>
      <c r="G30" s="13"/>
      <c r="H30" s="13"/>
      <c r="I30" s="13"/>
      <c r="J30" s="13"/>
      <c r="K30" s="13"/>
      <c r="L30" s="13"/>
      <c r="M30" s="13"/>
      <c r="N30" s="13"/>
      <c r="O30" s="13"/>
      <c r="P30" s="2"/>
      <c r="Q30" s="2"/>
    </row>
    <row r="31" spans="1:17" ht="15.75" x14ac:dyDescent="0.25">
      <c r="A31" s="9"/>
      <c r="B31" s="2"/>
      <c r="C31" s="2" t="s">
        <v>20</v>
      </c>
      <c r="D31" s="13"/>
      <c r="E31" s="13"/>
      <c r="F31" s="13"/>
      <c r="G31" s="13"/>
      <c r="H31" s="13"/>
      <c r="I31" s="13"/>
      <c r="J31" s="13"/>
      <c r="K31" s="13"/>
      <c r="L31" s="13"/>
      <c r="M31" s="13"/>
      <c r="N31" s="13"/>
      <c r="O31" s="13"/>
      <c r="P31" s="2"/>
      <c r="Q31" s="2"/>
    </row>
    <row r="32" spans="1:17" ht="15.75" x14ac:dyDescent="0.25">
      <c r="A32" s="12" t="s">
        <v>21</v>
      </c>
      <c r="B32" s="2"/>
      <c r="C32" s="2"/>
      <c r="D32" s="13"/>
      <c r="E32" s="13"/>
      <c r="F32" s="13"/>
      <c r="G32" s="13"/>
      <c r="H32" s="13"/>
      <c r="I32" s="13"/>
      <c r="J32" s="13"/>
      <c r="K32" s="13"/>
      <c r="L32" s="13"/>
      <c r="M32" s="13"/>
      <c r="N32" s="13"/>
      <c r="O32" s="13"/>
      <c r="P32" s="2"/>
      <c r="Q32" s="2"/>
    </row>
    <row r="33" spans="1:17" ht="47.25" x14ac:dyDescent="0.25">
      <c r="A33" s="3" t="s">
        <v>0</v>
      </c>
      <c r="B33" s="4" t="s">
        <v>19</v>
      </c>
      <c r="C33" s="5" t="s">
        <v>42</v>
      </c>
      <c r="D33" s="13"/>
      <c r="E33" s="13"/>
      <c r="F33" s="13"/>
      <c r="G33" s="13"/>
      <c r="H33" s="13"/>
      <c r="I33" s="13"/>
      <c r="J33" s="13"/>
      <c r="K33" s="13"/>
      <c r="L33" s="13"/>
      <c r="M33" s="13"/>
      <c r="N33" s="13"/>
      <c r="O33" s="13"/>
      <c r="P33" s="2"/>
      <c r="Q33" s="2"/>
    </row>
    <row r="34" spans="1:17" ht="15.75" x14ac:dyDescent="0.25">
      <c r="A34" s="6">
        <v>1</v>
      </c>
      <c r="B34" s="7" t="s">
        <v>56</v>
      </c>
      <c r="C34" s="8">
        <v>9.92</v>
      </c>
      <c r="D34" s="13"/>
      <c r="E34" s="13"/>
      <c r="F34" s="13"/>
      <c r="G34" s="13"/>
      <c r="H34" s="13"/>
      <c r="I34" s="13"/>
      <c r="J34" s="13"/>
      <c r="K34" s="13"/>
      <c r="L34" s="13"/>
      <c r="M34" s="13"/>
      <c r="N34" s="13"/>
      <c r="O34" s="13"/>
      <c r="P34" s="2"/>
      <c r="Q34" s="2"/>
    </row>
    <row r="35" spans="1:17" ht="15.75" x14ac:dyDescent="0.25">
      <c r="A35" s="6">
        <f>A34+1</f>
        <v>2</v>
      </c>
      <c r="B35" s="7" t="s">
        <v>57</v>
      </c>
      <c r="C35" s="8">
        <v>9.92</v>
      </c>
      <c r="D35" s="13"/>
      <c r="E35" s="13"/>
      <c r="F35" s="13"/>
      <c r="G35" s="13"/>
      <c r="H35" s="13"/>
      <c r="I35" s="13"/>
      <c r="J35" s="13"/>
      <c r="K35" s="13"/>
      <c r="L35" s="13"/>
      <c r="M35" s="13"/>
      <c r="N35" s="13"/>
      <c r="O35" s="13"/>
      <c r="P35" s="2"/>
      <c r="Q35" s="2"/>
    </row>
    <row r="36" spans="1:17" ht="15.75" x14ac:dyDescent="0.25">
      <c r="A36" s="6">
        <f t="shared" ref="A36:A38" si="5">A35+1</f>
        <v>3</v>
      </c>
      <c r="B36" s="7" t="s">
        <v>58</v>
      </c>
      <c r="C36" s="8">
        <v>9.92</v>
      </c>
      <c r="D36" s="13"/>
      <c r="E36" s="13"/>
      <c r="F36" s="13"/>
      <c r="G36" s="13"/>
      <c r="H36" s="13"/>
      <c r="I36" s="13"/>
      <c r="J36" s="13"/>
      <c r="K36" s="13"/>
      <c r="L36" s="13"/>
      <c r="M36" s="13"/>
      <c r="N36" s="13"/>
      <c r="O36" s="13"/>
      <c r="P36" s="2"/>
      <c r="Q36" s="2"/>
    </row>
    <row r="37" spans="1:17" ht="15.75" x14ac:dyDescent="0.25">
      <c r="A37" s="6">
        <f t="shared" si="5"/>
        <v>4</v>
      </c>
      <c r="B37" s="7" t="s">
        <v>59</v>
      </c>
      <c r="C37" s="8">
        <v>9.92</v>
      </c>
      <c r="D37" s="13"/>
      <c r="E37" s="13"/>
      <c r="F37" s="13"/>
      <c r="G37" s="13"/>
      <c r="H37" s="13"/>
      <c r="I37" s="13"/>
      <c r="J37" s="13"/>
      <c r="K37" s="13"/>
      <c r="L37" s="13"/>
      <c r="M37" s="13"/>
      <c r="N37" s="13"/>
      <c r="O37" s="13"/>
      <c r="P37" s="2"/>
      <c r="Q37" s="2"/>
    </row>
    <row r="38" spans="1:17" ht="15.75" x14ac:dyDescent="0.25">
      <c r="A38" s="6">
        <f t="shared" si="5"/>
        <v>5</v>
      </c>
      <c r="B38" s="7" t="s">
        <v>60</v>
      </c>
      <c r="C38" s="8">
        <v>9.92</v>
      </c>
      <c r="D38" s="13"/>
      <c r="E38" s="13"/>
      <c r="F38" s="13"/>
      <c r="G38" s="13"/>
      <c r="H38" s="13"/>
      <c r="I38" s="13"/>
      <c r="J38" s="13"/>
      <c r="K38" s="13"/>
      <c r="L38" s="13"/>
      <c r="M38" s="13"/>
      <c r="N38" s="13"/>
      <c r="O38" s="13"/>
      <c r="P38" s="2"/>
      <c r="Q38" s="2"/>
    </row>
    <row r="39" spans="1:17" ht="15.75" x14ac:dyDescent="0.25">
      <c r="A39" s="6">
        <v>6</v>
      </c>
      <c r="B39" s="7" t="s">
        <v>61</v>
      </c>
      <c r="C39" s="8">
        <v>9.92</v>
      </c>
      <c r="D39" s="13"/>
      <c r="E39" s="13"/>
      <c r="F39" s="13"/>
      <c r="G39" s="13"/>
      <c r="H39" s="13"/>
      <c r="I39" s="13"/>
      <c r="J39" s="13"/>
      <c r="K39" s="13"/>
      <c r="L39" s="13"/>
      <c r="M39" s="13"/>
      <c r="N39" s="13"/>
      <c r="O39" s="13"/>
      <c r="P39" s="2"/>
      <c r="Q39" s="2"/>
    </row>
    <row r="40" spans="1:17" ht="15.75" x14ac:dyDescent="0.25">
      <c r="A40" s="6">
        <v>7</v>
      </c>
      <c r="B40" s="7" t="s">
        <v>62</v>
      </c>
      <c r="C40" s="8">
        <v>9.92</v>
      </c>
      <c r="D40" s="13"/>
      <c r="E40" s="13"/>
      <c r="F40" s="13"/>
      <c r="G40" s="13"/>
      <c r="H40" s="13"/>
      <c r="I40" s="13"/>
      <c r="J40" s="13"/>
      <c r="K40" s="13"/>
      <c r="L40" s="13"/>
      <c r="M40" s="13"/>
      <c r="N40" s="13"/>
      <c r="O40" s="13"/>
      <c r="P40" s="2"/>
      <c r="Q40" s="2"/>
    </row>
    <row r="41" spans="1:17" ht="15.75" x14ac:dyDescent="0.25">
      <c r="A41" s="6">
        <v>8</v>
      </c>
      <c r="B41" s="7" t="s">
        <v>63</v>
      </c>
      <c r="C41" s="8">
        <v>9.92</v>
      </c>
      <c r="D41" s="13"/>
      <c r="E41" s="13"/>
      <c r="F41" s="13"/>
      <c r="G41" s="13"/>
      <c r="H41" s="13"/>
      <c r="I41" s="13"/>
      <c r="J41" s="13"/>
      <c r="K41" s="13"/>
      <c r="L41" s="13"/>
      <c r="M41" s="13"/>
      <c r="N41" s="13"/>
      <c r="O41" s="13"/>
      <c r="P41" s="2"/>
      <c r="Q41" s="2"/>
    </row>
    <row r="42" spans="1:17" ht="15.75" x14ac:dyDescent="0.25">
      <c r="A42" s="9"/>
      <c r="B42" s="10" t="s">
        <v>28</v>
      </c>
      <c r="C42" s="11">
        <f>IF(COUNT(C34:C41)&lt;7,"",AVERAGE(C34:C41))</f>
        <v>9.92</v>
      </c>
      <c r="D42" s="13"/>
      <c r="E42" s="13"/>
      <c r="F42" s="13"/>
      <c r="G42" s="13"/>
      <c r="H42" s="13"/>
      <c r="I42" s="13"/>
      <c r="J42" s="13"/>
      <c r="K42" s="13"/>
      <c r="L42" s="13"/>
      <c r="M42" s="13"/>
      <c r="N42" s="13"/>
      <c r="O42" s="13"/>
      <c r="P42" s="2"/>
      <c r="Q42" s="2"/>
    </row>
    <row r="43" spans="1:17" ht="15.75" x14ac:dyDescent="0.25">
      <c r="A43" s="13"/>
      <c r="B43" s="2"/>
      <c r="C43" s="14"/>
      <c r="D43" s="13"/>
      <c r="E43" s="13"/>
      <c r="F43" s="13"/>
      <c r="G43" s="13"/>
      <c r="H43" s="13"/>
      <c r="I43" s="13"/>
      <c r="J43" s="13"/>
      <c r="K43" s="13"/>
      <c r="L43" s="13"/>
      <c r="M43" s="13"/>
      <c r="N43" s="13"/>
      <c r="O43" s="13"/>
      <c r="P43" s="2"/>
      <c r="Q43" s="2"/>
    </row>
    <row r="44" spans="1:17" ht="15.75" x14ac:dyDescent="0.25">
      <c r="A44" s="9"/>
      <c r="B44" s="2"/>
      <c r="C44" s="2" t="s">
        <v>22</v>
      </c>
      <c r="D44" s="13"/>
      <c r="E44" s="13"/>
      <c r="F44" s="13"/>
      <c r="G44" s="13"/>
      <c r="H44" s="13"/>
      <c r="I44" s="13"/>
      <c r="J44" s="13"/>
      <c r="K44" s="13"/>
      <c r="L44" s="13"/>
      <c r="M44" s="13"/>
      <c r="N44" s="13"/>
      <c r="O44" s="13"/>
      <c r="P44" s="2"/>
      <c r="Q44" s="2"/>
    </row>
    <row r="45" spans="1:17" ht="15.75" x14ac:dyDescent="0.25">
      <c r="A45" s="12" t="s">
        <v>24</v>
      </c>
      <c r="B45" s="2"/>
      <c r="C45" s="2"/>
      <c r="D45" s="13"/>
      <c r="E45" s="13"/>
      <c r="F45" s="13"/>
      <c r="G45" s="13"/>
      <c r="H45" s="13"/>
      <c r="I45" s="13"/>
      <c r="J45" s="13"/>
      <c r="K45" s="13"/>
      <c r="L45" s="13"/>
      <c r="M45" s="13"/>
      <c r="N45" s="13"/>
      <c r="O45" s="13"/>
      <c r="P45" s="2"/>
      <c r="Q45" s="2"/>
    </row>
    <row r="46" spans="1:17" ht="57" customHeight="1" x14ac:dyDescent="0.25">
      <c r="A46" s="3" t="s">
        <v>0</v>
      </c>
      <c r="B46" s="4" t="s">
        <v>19</v>
      </c>
      <c r="C46" s="5" t="s">
        <v>42</v>
      </c>
      <c r="D46" s="13"/>
      <c r="E46" s="13"/>
      <c r="F46" s="13"/>
      <c r="G46" s="13"/>
      <c r="H46" s="13"/>
      <c r="I46" s="13"/>
      <c r="J46" s="13"/>
      <c r="K46" s="13"/>
      <c r="L46" s="13"/>
      <c r="M46" s="13"/>
      <c r="N46" s="13"/>
      <c r="O46" s="13"/>
      <c r="P46" s="2"/>
      <c r="Q46" s="2"/>
    </row>
    <row r="47" spans="1:17" ht="15.75" x14ac:dyDescent="0.25">
      <c r="A47" s="6">
        <v>1</v>
      </c>
      <c r="B47" s="7" t="s">
        <v>56</v>
      </c>
      <c r="C47" s="8">
        <v>12.4</v>
      </c>
      <c r="D47" s="13"/>
      <c r="E47" s="13"/>
      <c r="F47" s="13"/>
      <c r="G47" s="13"/>
      <c r="H47" s="13"/>
      <c r="I47" s="13"/>
      <c r="J47" s="13"/>
      <c r="K47" s="13"/>
      <c r="L47" s="13"/>
      <c r="M47" s="13"/>
      <c r="N47" s="13"/>
      <c r="O47" s="13"/>
      <c r="P47" s="2"/>
      <c r="Q47" s="2"/>
    </row>
    <row r="48" spans="1:17" ht="15.75" x14ac:dyDescent="0.25">
      <c r="A48" s="6">
        <f>A47+1</f>
        <v>2</v>
      </c>
      <c r="B48" s="7" t="s">
        <v>57</v>
      </c>
      <c r="C48" s="8">
        <v>12.4</v>
      </c>
      <c r="D48" s="13"/>
      <c r="E48" s="13"/>
      <c r="F48" s="13"/>
      <c r="G48" s="13"/>
      <c r="H48" s="13"/>
      <c r="I48" s="13"/>
      <c r="J48" s="13"/>
      <c r="K48" s="13"/>
      <c r="L48" s="13"/>
      <c r="M48" s="13"/>
      <c r="N48" s="13"/>
      <c r="O48" s="13"/>
      <c r="P48" s="2"/>
      <c r="Q48" s="2"/>
    </row>
    <row r="49" spans="1:17" ht="15" customHeight="1" x14ac:dyDescent="0.25">
      <c r="A49" s="6">
        <f t="shared" ref="A49:A51" si="6">A48+1</f>
        <v>3</v>
      </c>
      <c r="B49" s="7" t="s">
        <v>58</v>
      </c>
      <c r="C49" s="8">
        <v>12.4</v>
      </c>
      <c r="D49" s="13"/>
      <c r="E49" s="13"/>
      <c r="F49" s="13"/>
      <c r="G49" s="13"/>
      <c r="H49" s="13"/>
      <c r="I49" s="13"/>
      <c r="J49" s="13"/>
      <c r="K49" s="13"/>
      <c r="L49" s="13"/>
      <c r="M49" s="13"/>
      <c r="N49" s="13"/>
      <c r="O49" s="13"/>
      <c r="P49" s="2"/>
      <c r="Q49" s="2"/>
    </row>
    <row r="50" spans="1:17" ht="15.75" x14ac:dyDescent="0.25">
      <c r="A50" s="6">
        <f t="shared" si="6"/>
        <v>4</v>
      </c>
      <c r="B50" s="7" t="s">
        <v>59</v>
      </c>
      <c r="C50" s="8">
        <v>12.4</v>
      </c>
      <c r="D50" s="13"/>
      <c r="E50" s="13"/>
      <c r="F50" s="13"/>
      <c r="G50" s="13"/>
      <c r="H50" s="13"/>
      <c r="I50" s="13"/>
      <c r="J50" s="13"/>
      <c r="K50" s="13"/>
      <c r="L50" s="13"/>
      <c r="M50" s="13"/>
      <c r="N50" s="13"/>
      <c r="O50" s="13"/>
      <c r="P50" s="2"/>
      <c r="Q50" s="2"/>
    </row>
    <row r="51" spans="1:17" ht="15.75" x14ac:dyDescent="0.25">
      <c r="A51" s="6">
        <f t="shared" si="6"/>
        <v>5</v>
      </c>
      <c r="B51" s="7" t="s">
        <v>60</v>
      </c>
      <c r="C51" s="8">
        <v>12.4</v>
      </c>
      <c r="D51" s="13"/>
      <c r="E51" s="13"/>
      <c r="F51" s="13"/>
      <c r="G51" s="13"/>
      <c r="H51" s="13"/>
      <c r="I51" s="13"/>
      <c r="J51" s="13"/>
      <c r="K51" s="13"/>
      <c r="L51" s="13"/>
      <c r="M51" s="13"/>
      <c r="N51" s="13"/>
      <c r="O51" s="13"/>
      <c r="P51" s="2"/>
      <c r="Q51" s="2"/>
    </row>
    <row r="52" spans="1:17" ht="15.75" x14ac:dyDescent="0.25">
      <c r="A52" s="6">
        <v>6</v>
      </c>
      <c r="B52" s="7" t="s">
        <v>61</v>
      </c>
      <c r="C52" s="8">
        <v>12.4</v>
      </c>
      <c r="D52" s="13"/>
      <c r="E52" s="13"/>
      <c r="F52" s="13"/>
      <c r="G52" s="13"/>
      <c r="H52" s="13"/>
      <c r="I52" s="13"/>
      <c r="J52" s="13"/>
      <c r="K52" s="13"/>
      <c r="L52" s="13"/>
      <c r="M52" s="13"/>
      <c r="N52" s="13"/>
      <c r="O52" s="13"/>
      <c r="P52" s="2"/>
      <c r="Q52" s="2"/>
    </row>
    <row r="53" spans="1:17" ht="15.75" x14ac:dyDescent="0.25">
      <c r="A53" s="6">
        <v>7</v>
      </c>
      <c r="B53" s="7" t="s">
        <v>62</v>
      </c>
      <c r="C53" s="8">
        <v>12.4</v>
      </c>
      <c r="D53" s="13"/>
      <c r="E53" s="13"/>
      <c r="F53" s="13"/>
      <c r="G53" s="13"/>
      <c r="H53" s="13"/>
      <c r="I53" s="13"/>
      <c r="J53" s="13"/>
      <c r="K53" s="13"/>
      <c r="L53" s="13"/>
      <c r="M53" s="13"/>
      <c r="N53" s="13"/>
      <c r="O53" s="13"/>
      <c r="P53" s="2"/>
      <c r="Q53" s="2"/>
    </row>
    <row r="54" spans="1:17" ht="15.75" x14ac:dyDescent="0.25">
      <c r="A54" s="6">
        <v>8</v>
      </c>
      <c r="B54" s="7" t="s">
        <v>63</v>
      </c>
      <c r="C54" s="8">
        <v>12.4</v>
      </c>
      <c r="D54" s="13"/>
      <c r="E54" s="13"/>
      <c r="F54" s="13"/>
      <c r="G54" s="13"/>
      <c r="H54" s="13"/>
      <c r="I54" s="13"/>
      <c r="J54" s="13"/>
      <c r="K54" s="13"/>
      <c r="L54" s="13"/>
      <c r="M54" s="13"/>
      <c r="N54" s="13"/>
      <c r="O54" s="13"/>
      <c r="P54" s="2"/>
      <c r="Q54" s="2"/>
    </row>
    <row r="55" spans="1:17" ht="15.75" x14ac:dyDescent="0.25">
      <c r="A55" s="9"/>
      <c r="B55" s="10" t="s">
        <v>28</v>
      </c>
      <c r="C55" s="11">
        <f>IF(COUNT(C47:C54)&lt;7,"",AVERAGE(C47:C54))</f>
        <v>12.400000000000002</v>
      </c>
      <c r="D55" s="13"/>
      <c r="E55" s="13"/>
      <c r="F55" s="13"/>
      <c r="G55" s="13"/>
      <c r="H55" s="13"/>
      <c r="I55" s="13"/>
      <c r="J55" s="13"/>
      <c r="K55" s="13"/>
      <c r="L55" s="13"/>
      <c r="M55" s="13"/>
      <c r="N55" s="13"/>
      <c r="O55" s="13"/>
      <c r="P55" s="2"/>
      <c r="Q55" s="2"/>
    </row>
    <row r="56" spans="1:17" ht="15.75" x14ac:dyDescent="0.25">
      <c r="A56" s="13"/>
      <c r="B56" s="2"/>
      <c r="C56" s="14"/>
      <c r="D56" s="13"/>
      <c r="E56" s="13"/>
      <c r="F56" s="13"/>
      <c r="G56" s="13"/>
      <c r="H56" s="13"/>
      <c r="I56" s="13"/>
      <c r="J56" s="13"/>
      <c r="K56" s="13"/>
      <c r="L56" s="13"/>
      <c r="M56" s="13"/>
      <c r="N56" s="13"/>
      <c r="O56" s="13"/>
      <c r="P56" s="2"/>
      <c r="Q56" s="2"/>
    </row>
    <row r="57" spans="1:17" s="13" customFormat="1" x14ac:dyDescent="0.2">
      <c r="C57" s="2" t="s">
        <v>25</v>
      </c>
    </row>
    <row r="58" spans="1:17" ht="15.75" x14ac:dyDescent="0.25">
      <c r="A58" s="12" t="s">
        <v>43</v>
      </c>
      <c r="B58" s="2"/>
      <c r="C58" s="2"/>
      <c r="D58" s="13"/>
      <c r="E58" s="13"/>
      <c r="F58" s="13"/>
      <c r="G58" s="13"/>
      <c r="H58" s="13"/>
      <c r="I58" s="13"/>
      <c r="J58" s="13"/>
      <c r="K58" s="13"/>
      <c r="L58" s="13"/>
      <c r="M58" s="13"/>
      <c r="N58" s="13"/>
      <c r="O58" s="13"/>
      <c r="P58" s="2"/>
      <c r="Q58" s="2"/>
    </row>
    <row r="59" spans="1:17" ht="47.25" x14ac:dyDescent="0.25">
      <c r="A59" s="3" t="s">
        <v>0</v>
      </c>
      <c r="B59" s="4" t="s">
        <v>19</v>
      </c>
      <c r="C59" s="5" t="s">
        <v>42</v>
      </c>
      <c r="D59" s="13"/>
      <c r="E59" s="13"/>
      <c r="F59" s="13"/>
      <c r="G59" s="13"/>
      <c r="H59" s="13"/>
      <c r="I59" s="13"/>
      <c r="J59" s="13"/>
      <c r="K59" s="13"/>
      <c r="L59" s="13"/>
      <c r="M59" s="13"/>
      <c r="N59" s="13"/>
      <c r="O59" s="13"/>
      <c r="P59" s="2"/>
      <c r="Q59" s="2"/>
    </row>
    <row r="60" spans="1:17" ht="15.75" x14ac:dyDescent="0.25">
      <c r="A60" s="6">
        <v>1</v>
      </c>
      <c r="B60" s="7" t="s">
        <v>56</v>
      </c>
      <c r="C60" s="8">
        <v>1.24</v>
      </c>
      <c r="D60" s="13"/>
      <c r="E60" s="13"/>
      <c r="F60" s="13"/>
      <c r="G60" s="13"/>
      <c r="H60" s="13"/>
      <c r="I60" s="13"/>
      <c r="J60" s="13"/>
      <c r="K60" s="13"/>
      <c r="L60" s="13"/>
      <c r="M60" s="13"/>
      <c r="N60" s="13"/>
      <c r="O60" s="13"/>
      <c r="P60" s="2"/>
      <c r="Q60" s="2"/>
    </row>
    <row r="61" spans="1:17" ht="15.75" x14ac:dyDescent="0.25">
      <c r="A61" s="6">
        <f>A60+1</f>
        <v>2</v>
      </c>
      <c r="B61" s="7" t="s">
        <v>57</v>
      </c>
      <c r="C61" s="8">
        <v>1.24</v>
      </c>
      <c r="D61" s="13"/>
      <c r="E61" s="13"/>
      <c r="F61" s="13"/>
      <c r="G61" s="13"/>
      <c r="H61" s="13"/>
      <c r="I61" s="13"/>
      <c r="J61" s="13"/>
      <c r="K61" s="13"/>
      <c r="L61" s="13"/>
      <c r="M61" s="13"/>
      <c r="N61" s="13"/>
      <c r="O61" s="13"/>
      <c r="P61" s="2"/>
      <c r="Q61" s="2"/>
    </row>
    <row r="62" spans="1:17" ht="15.75" x14ac:dyDescent="0.25">
      <c r="A62" s="6">
        <f t="shared" ref="A62:A64" si="7">A61+1</f>
        <v>3</v>
      </c>
      <c r="B62" s="7" t="s">
        <v>58</v>
      </c>
      <c r="C62" s="8">
        <v>1.24</v>
      </c>
      <c r="D62" s="13"/>
      <c r="E62" s="13"/>
      <c r="F62" s="13"/>
      <c r="G62" s="13"/>
      <c r="H62" s="13"/>
      <c r="I62" s="13"/>
      <c r="J62" s="13"/>
      <c r="K62" s="13"/>
      <c r="L62" s="13"/>
      <c r="M62" s="13"/>
      <c r="N62" s="13"/>
      <c r="O62" s="13"/>
      <c r="P62" s="2"/>
      <c r="Q62" s="2"/>
    </row>
    <row r="63" spans="1:17" ht="15.75" x14ac:dyDescent="0.25">
      <c r="A63" s="6">
        <f t="shared" si="7"/>
        <v>4</v>
      </c>
      <c r="B63" s="7" t="s">
        <v>59</v>
      </c>
      <c r="C63" s="8">
        <v>1.24</v>
      </c>
      <c r="D63" s="13"/>
      <c r="E63" s="13"/>
      <c r="F63" s="13"/>
      <c r="G63" s="13"/>
      <c r="H63" s="13"/>
      <c r="I63" s="13"/>
      <c r="J63" s="13"/>
      <c r="K63" s="13"/>
      <c r="L63" s="13"/>
      <c r="M63" s="13"/>
      <c r="N63" s="13"/>
      <c r="O63" s="13"/>
      <c r="P63" s="2"/>
      <c r="Q63" s="2"/>
    </row>
    <row r="64" spans="1:17" ht="15.75" x14ac:dyDescent="0.25">
      <c r="A64" s="6">
        <f t="shared" si="7"/>
        <v>5</v>
      </c>
      <c r="B64" s="7" t="s">
        <v>60</v>
      </c>
      <c r="C64" s="8">
        <v>1.24</v>
      </c>
      <c r="D64" s="13"/>
      <c r="E64" s="13"/>
      <c r="F64" s="13"/>
      <c r="G64" s="13"/>
      <c r="H64" s="13"/>
      <c r="I64" s="13"/>
      <c r="J64" s="13"/>
      <c r="K64" s="13"/>
      <c r="L64" s="13"/>
      <c r="M64" s="13"/>
      <c r="N64" s="13"/>
      <c r="O64" s="13"/>
      <c r="P64" s="2"/>
      <c r="Q64" s="2"/>
    </row>
    <row r="65" spans="1:17" ht="15.75" x14ac:dyDescent="0.25">
      <c r="A65" s="6">
        <v>6</v>
      </c>
      <c r="B65" s="7" t="s">
        <v>61</v>
      </c>
      <c r="C65" s="8">
        <v>1.24</v>
      </c>
      <c r="D65" s="13"/>
      <c r="E65" s="13"/>
      <c r="F65" s="13"/>
      <c r="G65" s="13"/>
      <c r="H65" s="13"/>
      <c r="I65" s="13"/>
      <c r="J65" s="13"/>
      <c r="K65" s="13"/>
      <c r="L65" s="13"/>
      <c r="M65" s="13"/>
      <c r="N65" s="13"/>
      <c r="O65" s="13"/>
      <c r="P65" s="2"/>
      <c r="Q65" s="2"/>
    </row>
    <row r="66" spans="1:17" ht="15.75" x14ac:dyDescent="0.25">
      <c r="A66" s="6">
        <v>7</v>
      </c>
      <c r="B66" s="7" t="s">
        <v>62</v>
      </c>
      <c r="C66" s="8">
        <v>1.24</v>
      </c>
      <c r="D66" s="13"/>
      <c r="E66" s="13"/>
      <c r="F66" s="13"/>
      <c r="G66" s="13"/>
      <c r="H66" s="13"/>
      <c r="I66" s="13"/>
      <c r="J66" s="13"/>
      <c r="K66" s="13"/>
      <c r="L66" s="13"/>
      <c r="M66" s="13"/>
      <c r="N66" s="13"/>
      <c r="O66" s="13"/>
      <c r="P66" s="2"/>
      <c r="Q66" s="2"/>
    </row>
    <row r="67" spans="1:17" ht="15.75" x14ac:dyDescent="0.25">
      <c r="A67" s="6">
        <v>8</v>
      </c>
      <c r="B67" s="7" t="s">
        <v>63</v>
      </c>
      <c r="C67" s="8">
        <v>1.24</v>
      </c>
      <c r="D67" s="13"/>
      <c r="E67" s="13"/>
      <c r="F67" s="13"/>
      <c r="G67" s="13"/>
      <c r="H67" s="13"/>
      <c r="I67" s="13"/>
      <c r="J67" s="13"/>
      <c r="K67" s="13"/>
      <c r="L67" s="13"/>
      <c r="M67" s="13"/>
      <c r="N67" s="13"/>
      <c r="O67" s="13"/>
      <c r="P67" s="2"/>
      <c r="Q67" s="2"/>
    </row>
    <row r="68" spans="1:17" ht="15.75" x14ac:dyDescent="0.25">
      <c r="A68" s="9"/>
      <c r="B68" s="10" t="s">
        <v>28</v>
      </c>
      <c r="C68" s="11">
        <f>IF(COUNT(C60:C67)&lt;7,"",AVERAGE(C60:C67))</f>
        <v>1.24</v>
      </c>
      <c r="D68" s="13"/>
      <c r="E68" s="13"/>
      <c r="F68" s="13"/>
      <c r="G68" s="13"/>
      <c r="H68" s="13"/>
      <c r="I68" s="13"/>
      <c r="J68" s="13"/>
      <c r="K68" s="13"/>
      <c r="L68" s="13"/>
      <c r="M68" s="13"/>
      <c r="N68" s="13"/>
      <c r="O68" s="13"/>
      <c r="P68" s="2"/>
      <c r="Q68" s="2"/>
    </row>
    <row r="69" spans="1:17" ht="15.75" x14ac:dyDescent="0.25">
      <c r="A69" s="13"/>
      <c r="B69" s="2"/>
      <c r="C69" s="2"/>
      <c r="D69" s="13"/>
      <c r="E69" s="13"/>
      <c r="F69" s="13"/>
      <c r="G69" s="13"/>
      <c r="H69" s="13"/>
      <c r="I69" s="13"/>
      <c r="J69" s="13"/>
      <c r="K69" s="13"/>
      <c r="L69" s="13"/>
      <c r="M69" s="13"/>
      <c r="N69" s="13"/>
      <c r="O69" s="13"/>
      <c r="P69" s="2"/>
      <c r="Q69" s="2"/>
    </row>
    <row r="70" spans="1:17" ht="15.75" x14ac:dyDescent="0.25">
      <c r="A70" s="13"/>
      <c r="B70" s="2"/>
      <c r="C70" s="2" t="s">
        <v>50</v>
      </c>
      <c r="D70" s="13"/>
      <c r="E70" s="13"/>
      <c r="F70" s="13"/>
      <c r="G70" s="13"/>
      <c r="H70" s="13"/>
      <c r="I70" s="13"/>
      <c r="J70" s="13"/>
      <c r="K70" s="13"/>
      <c r="L70" s="13"/>
      <c r="M70" s="13"/>
      <c r="N70" s="13"/>
      <c r="O70" s="13"/>
      <c r="P70" s="2"/>
      <c r="Q70" s="2"/>
    </row>
    <row r="71" spans="1:17" ht="31.5" x14ac:dyDescent="0.25">
      <c r="A71" s="3" t="s">
        <v>0</v>
      </c>
      <c r="B71" s="19" t="s">
        <v>44</v>
      </c>
      <c r="C71" s="15"/>
      <c r="D71" s="13"/>
      <c r="E71" s="13"/>
      <c r="F71" s="13"/>
      <c r="G71" s="13"/>
      <c r="H71" s="13"/>
      <c r="I71" s="13"/>
      <c r="J71" s="13"/>
      <c r="K71" s="13"/>
      <c r="L71" s="13"/>
      <c r="M71" s="13"/>
      <c r="N71" s="13"/>
      <c r="O71" s="13"/>
      <c r="P71" s="2"/>
      <c r="Q71" s="2"/>
    </row>
    <row r="72" spans="1:17" ht="94.5" x14ac:dyDescent="0.25">
      <c r="A72" s="16">
        <v>1</v>
      </c>
      <c r="B72" s="17" t="s">
        <v>23</v>
      </c>
      <c r="C72" s="18">
        <v>0.65</v>
      </c>
      <c r="D72" s="13"/>
      <c r="E72" s="13"/>
      <c r="F72" s="13"/>
      <c r="G72" s="13"/>
      <c r="H72" s="13"/>
      <c r="I72" s="13"/>
      <c r="J72" s="13"/>
      <c r="K72" s="13"/>
      <c r="L72" s="13"/>
      <c r="M72" s="13"/>
      <c r="N72" s="13"/>
      <c r="O72" s="13"/>
      <c r="P72" s="2"/>
      <c r="Q72" s="2"/>
    </row>
    <row r="73" spans="1:17" ht="141.75" x14ac:dyDescent="0.25">
      <c r="A73" s="16">
        <f>A72+1</f>
        <v>2</v>
      </c>
      <c r="B73" s="20" t="s">
        <v>45</v>
      </c>
      <c r="C73" s="18">
        <v>0</v>
      </c>
      <c r="D73" s="13"/>
      <c r="E73" s="13"/>
      <c r="F73" s="13"/>
      <c r="G73" s="13"/>
      <c r="H73" s="13"/>
      <c r="I73" s="13"/>
      <c r="J73" s="13"/>
      <c r="K73" s="13"/>
      <c r="L73" s="13"/>
      <c r="M73" s="13"/>
      <c r="N73" s="13"/>
      <c r="O73" s="13"/>
      <c r="P73" s="2"/>
      <c r="Q73" s="2"/>
    </row>
    <row r="74" spans="1:17" ht="15.75" x14ac:dyDescent="0.25">
      <c r="A74" s="25"/>
      <c r="B74" s="26"/>
      <c r="C74" s="13"/>
      <c r="D74" s="13"/>
      <c r="E74" s="13"/>
      <c r="F74" s="13"/>
      <c r="G74" s="13"/>
      <c r="H74" s="13"/>
      <c r="I74" s="13"/>
      <c r="J74" s="13"/>
      <c r="K74" s="13"/>
      <c r="L74" s="13"/>
      <c r="M74" s="13"/>
      <c r="N74" s="13"/>
      <c r="O74" s="13"/>
      <c r="P74" s="2"/>
      <c r="Q74" s="2"/>
    </row>
    <row r="75" spans="1:17" ht="15.75" x14ac:dyDescent="0.25">
      <c r="A75" s="13"/>
      <c r="B75" s="13"/>
      <c r="C75" s="13"/>
      <c r="D75" s="13"/>
      <c r="E75" s="13"/>
      <c r="F75" s="13"/>
      <c r="G75" s="13"/>
      <c r="H75" s="13"/>
      <c r="I75" s="13"/>
      <c r="J75" s="13"/>
      <c r="K75" s="13"/>
      <c r="L75" s="13"/>
      <c r="M75" s="13"/>
      <c r="N75" s="13"/>
      <c r="O75" s="13"/>
      <c r="P75" s="2"/>
      <c r="Q75" s="2"/>
    </row>
    <row r="76" spans="1:17" ht="15.75" x14ac:dyDescent="0.25">
      <c r="A76" s="13"/>
      <c r="B76" s="13"/>
      <c r="C76" s="13"/>
      <c r="D76" s="13"/>
      <c r="E76" s="13"/>
      <c r="F76" s="13"/>
      <c r="G76" s="13"/>
      <c r="H76" s="13"/>
      <c r="I76" s="13"/>
      <c r="J76" s="13"/>
      <c r="K76" s="13"/>
      <c r="L76" s="13"/>
      <c r="M76" s="13"/>
      <c r="N76" s="13"/>
      <c r="O76" s="13"/>
      <c r="P76" s="2"/>
      <c r="Q76" s="2"/>
    </row>
    <row r="77" spans="1:17" ht="15.75" x14ac:dyDescent="0.25">
      <c r="A77" s="13"/>
      <c r="B77" s="13"/>
      <c r="C77" s="13"/>
      <c r="D77" s="13"/>
      <c r="E77" s="13"/>
      <c r="F77" s="13"/>
      <c r="G77" s="13"/>
      <c r="H77" s="13"/>
      <c r="I77" s="13"/>
      <c r="J77" s="13"/>
      <c r="K77" s="13"/>
      <c r="L77" s="13"/>
      <c r="M77" s="13"/>
      <c r="N77" s="13"/>
      <c r="O77" s="13"/>
      <c r="P77" s="2"/>
      <c r="Q77" s="2"/>
    </row>
    <row r="78" spans="1:17" ht="15.75" x14ac:dyDescent="0.25">
      <c r="A78" s="13"/>
      <c r="B78" s="13"/>
      <c r="C78" s="13"/>
      <c r="D78" s="13"/>
      <c r="E78" s="13"/>
      <c r="F78" s="13"/>
      <c r="G78" s="13"/>
      <c r="H78" s="13"/>
      <c r="I78" s="13"/>
      <c r="J78" s="13"/>
      <c r="K78" s="13"/>
      <c r="L78" s="13"/>
      <c r="M78" s="13"/>
      <c r="N78" s="13"/>
      <c r="O78" s="13"/>
      <c r="P78" s="2"/>
      <c r="Q78" s="2"/>
    </row>
    <row r="79" spans="1:17" ht="15.75" x14ac:dyDescent="0.25">
      <c r="A79" s="13"/>
      <c r="B79" s="13"/>
      <c r="C79" s="13"/>
      <c r="D79" s="13"/>
      <c r="E79" s="13"/>
      <c r="F79" s="13"/>
      <c r="G79" s="13"/>
      <c r="H79" s="13"/>
      <c r="I79" s="13"/>
      <c r="J79" s="13"/>
      <c r="K79" s="13"/>
      <c r="L79" s="13"/>
      <c r="M79" s="13"/>
      <c r="N79" s="13"/>
      <c r="O79" s="13"/>
      <c r="P79" s="2"/>
      <c r="Q79" s="2"/>
    </row>
    <row r="80" spans="1:17" ht="15.75" x14ac:dyDescent="0.25">
      <c r="A80" s="13"/>
      <c r="B80" s="13"/>
      <c r="C80" s="13"/>
      <c r="D80" s="13"/>
      <c r="E80" s="13"/>
      <c r="F80" s="13"/>
      <c r="G80" s="13"/>
      <c r="H80" s="13"/>
      <c r="I80" s="13"/>
      <c r="J80" s="13"/>
      <c r="K80" s="13"/>
      <c r="L80" s="13"/>
      <c r="M80" s="13"/>
      <c r="N80" s="13"/>
      <c r="O80" s="13"/>
      <c r="P80" s="2"/>
      <c r="Q80" s="2"/>
    </row>
    <row r="81" spans="1:17" ht="15.75" x14ac:dyDescent="0.25">
      <c r="A81" s="13"/>
      <c r="B81" s="13"/>
      <c r="C81" s="13"/>
      <c r="D81" s="13"/>
      <c r="E81" s="13"/>
      <c r="F81" s="13"/>
      <c r="G81" s="13"/>
      <c r="H81" s="13"/>
      <c r="I81" s="13"/>
      <c r="J81" s="13"/>
      <c r="K81" s="13"/>
      <c r="L81" s="13"/>
      <c r="M81" s="13"/>
      <c r="N81" s="13"/>
      <c r="O81" s="13"/>
      <c r="P81" s="2"/>
      <c r="Q81" s="2"/>
    </row>
    <row r="82" spans="1:17" ht="15.75" x14ac:dyDescent="0.25">
      <c r="A82" s="13"/>
      <c r="B82" s="13"/>
      <c r="C82" s="13"/>
      <c r="D82" s="13"/>
      <c r="E82" s="13"/>
      <c r="F82" s="13"/>
      <c r="G82" s="13"/>
      <c r="H82" s="13"/>
      <c r="I82" s="13"/>
      <c r="J82" s="13"/>
      <c r="K82" s="13"/>
      <c r="L82" s="13"/>
      <c r="M82" s="13"/>
      <c r="N82" s="13"/>
      <c r="O82" s="13"/>
      <c r="P82" s="2"/>
      <c r="Q82" s="2"/>
    </row>
    <row r="83" spans="1:17" ht="15.75" x14ac:dyDescent="0.25">
      <c r="A83" s="13"/>
      <c r="B83" s="13"/>
      <c r="C83" s="13"/>
      <c r="D83" s="13"/>
      <c r="E83" s="13"/>
      <c r="F83" s="13"/>
      <c r="G83" s="13"/>
      <c r="H83" s="13"/>
      <c r="I83" s="13"/>
      <c r="J83" s="13"/>
      <c r="K83" s="13"/>
      <c r="L83" s="13"/>
      <c r="M83" s="13"/>
      <c r="N83" s="13"/>
      <c r="O83" s="13"/>
      <c r="P83" s="2"/>
      <c r="Q83" s="2"/>
    </row>
    <row r="84" spans="1:17" ht="15.75" x14ac:dyDescent="0.25">
      <c r="A84" s="13"/>
      <c r="B84" s="13"/>
      <c r="C84" s="13"/>
      <c r="D84" s="13"/>
      <c r="E84" s="13"/>
      <c r="F84" s="13"/>
      <c r="G84" s="13"/>
      <c r="H84" s="13"/>
      <c r="I84" s="13"/>
      <c r="J84" s="13"/>
      <c r="K84" s="13"/>
      <c r="L84" s="13"/>
      <c r="M84" s="13"/>
      <c r="N84" s="13"/>
      <c r="O84" s="13"/>
      <c r="P84" s="2"/>
      <c r="Q84" s="2"/>
    </row>
    <row r="85" spans="1:17" ht="15.75" x14ac:dyDescent="0.25">
      <c r="A85" s="13"/>
      <c r="B85" s="13"/>
      <c r="C85" s="13"/>
      <c r="D85" s="13"/>
      <c r="E85" s="13"/>
      <c r="F85" s="13"/>
      <c r="G85" s="13"/>
      <c r="H85" s="13"/>
      <c r="I85" s="13"/>
      <c r="J85" s="13"/>
      <c r="K85" s="13"/>
      <c r="L85" s="13"/>
      <c r="M85" s="13"/>
      <c r="N85" s="13"/>
      <c r="O85" s="13"/>
      <c r="P85" s="2"/>
      <c r="Q85" s="2"/>
    </row>
    <row r="86" spans="1:17" ht="15.75" x14ac:dyDescent="0.25">
      <c r="A86" s="13"/>
      <c r="B86" s="13"/>
      <c r="C86" s="13"/>
      <c r="D86" s="13"/>
      <c r="E86" s="13"/>
      <c r="F86" s="13"/>
      <c r="G86" s="13"/>
      <c r="H86" s="13"/>
      <c r="I86" s="13"/>
      <c r="J86" s="13"/>
      <c r="K86" s="13"/>
      <c r="L86" s="13"/>
      <c r="M86" s="13"/>
      <c r="N86" s="13"/>
      <c r="O86" s="13"/>
      <c r="P86" s="2"/>
      <c r="Q86" s="2"/>
    </row>
    <row r="87" spans="1:17" ht="15.75" x14ac:dyDescent="0.25">
      <c r="A87" s="13"/>
      <c r="B87" s="13"/>
      <c r="C87" s="13"/>
      <c r="D87" s="13"/>
      <c r="E87" s="13"/>
      <c r="F87" s="13"/>
      <c r="G87" s="13"/>
      <c r="H87" s="13"/>
      <c r="I87" s="13"/>
      <c r="J87" s="13"/>
      <c r="K87" s="13"/>
      <c r="L87" s="13"/>
      <c r="M87" s="13"/>
      <c r="N87" s="13"/>
      <c r="O87" s="13"/>
      <c r="P87" s="2"/>
      <c r="Q87" s="2"/>
    </row>
    <row r="88" spans="1:17" ht="15.75" x14ac:dyDescent="0.25">
      <c r="A88" s="13"/>
      <c r="B88" s="13"/>
      <c r="C88" s="13"/>
      <c r="D88" s="13"/>
      <c r="E88" s="13"/>
      <c r="F88" s="13"/>
      <c r="G88" s="13"/>
      <c r="H88" s="13"/>
      <c r="I88" s="13"/>
      <c r="J88" s="13"/>
      <c r="K88" s="13"/>
      <c r="L88" s="13"/>
      <c r="M88" s="13"/>
      <c r="N88" s="13"/>
      <c r="O88" s="13"/>
      <c r="P88" s="2"/>
      <c r="Q88" s="2"/>
    </row>
    <row r="89" spans="1:17" ht="15.75" x14ac:dyDescent="0.25">
      <c r="A89" s="13"/>
      <c r="B89" s="13"/>
      <c r="C89" s="13"/>
      <c r="D89" s="13"/>
      <c r="E89" s="13"/>
      <c r="F89" s="13"/>
      <c r="G89" s="13"/>
      <c r="H89" s="13"/>
      <c r="I89" s="13"/>
      <c r="J89" s="13"/>
      <c r="K89" s="13"/>
      <c r="L89" s="13"/>
      <c r="M89" s="13"/>
      <c r="N89" s="13"/>
      <c r="O89" s="13"/>
      <c r="P89" s="2"/>
      <c r="Q89" s="2"/>
    </row>
    <row r="90" spans="1:17" ht="15.75" x14ac:dyDescent="0.25">
      <c r="A90" s="13"/>
      <c r="B90" s="13"/>
      <c r="C90" s="13"/>
      <c r="D90" s="13"/>
      <c r="E90" s="13"/>
      <c r="F90" s="13"/>
      <c r="G90" s="13"/>
      <c r="H90" s="13"/>
      <c r="I90" s="13"/>
      <c r="J90" s="13"/>
      <c r="K90" s="13"/>
      <c r="L90" s="13"/>
      <c r="M90" s="13"/>
      <c r="N90" s="13"/>
      <c r="O90" s="13"/>
      <c r="P90" s="2"/>
      <c r="Q90" s="2"/>
    </row>
    <row r="91" spans="1:17" ht="15.75" x14ac:dyDescent="0.25">
      <c r="A91" s="13"/>
      <c r="B91" s="13"/>
      <c r="C91" s="13"/>
      <c r="D91" s="13"/>
      <c r="E91" s="13"/>
      <c r="F91" s="13"/>
      <c r="G91" s="13"/>
      <c r="H91" s="13"/>
      <c r="I91" s="13"/>
      <c r="J91" s="13"/>
      <c r="K91" s="13"/>
      <c r="L91" s="13"/>
      <c r="M91" s="13"/>
      <c r="N91" s="13"/>
      <c r="O91" s="13"/>
      <c r="P91" s="2"/>
      <c r="Q91" s="2"/>
    </row>
    <row r="92" spans="1:17" ht="15.75" x14ac:dyDescent="0.25">
      <c r="A92" s="13"/>
      <c r="B92" s="13"/>
      <c r="C92" s="13"/>
      <c r="D92" s="13"/>
      <c r="E92" s="13"/>
      <c r="F92" s="13"/>
      <c r="G92" s="13"/>
      <c r="H92" s="13"/>
      <c r="I92" s="13"/>
      <c r="J92" s="13"/>
      <c r="K92" s="13"/>
      <c r="L92" s="13"/>
      <c r="M92" s="13"/>
      <c r="N92" s="13"/>
      <c r="O92" s="13"/>
      <c r="P92" s="2"/>
      <c r="Q92" s="2"/>
    </row>
    <row r="93" spans="1:17" ht="15.75" x14ac:dyDescent="0.25">
      <c r="A93" s="13"/>
      <c r="B93" s="13"/>
      <c r="C93" s="13"/>
      <c r="D93" s="13"/>
      <c r="E93" s="13"/>
      <c r="F93" s="13"/>
      <c r="G93" s="13"/>
      <c r="H93" s="13"/>
      <c r="I93" s="13"/>
      <c r="J93" s="13"/>
      <c r="K93" s="13"/>
      <c r="L93" s="13"/>
      <c r="M93" s="13"/>
      <c r="N93" s="13"/>
      <c r="O93" s="13"/>
      <c r="P93" s="2"/>
      <c r="Q93" s="2"/>
    </row>
    <row r="94" spans="1:17" ht="15.75" x14ac:dyDescent="0.25">
      <c r="A94" s="13"/>
      <c r="B94" s="13"/>
      <c r="C94" s="13"/>
      <c r="D94" s="13"/>
      <c r="E94" s="13"/>
      <c r="F94" s="13"/>
      <c r="G94" s="13"/>
      <c r="H94" s="13"/>
      <c r="I94" s="13"/>
      <c r="J94" s="13"/>
      <c r="K94" s="13"/>
      <c r="L94" s="13"/>
      <c r="M94" s="13"/>
      <c r="N94" s="13"/>
      <c r="O94" s="13"/>
      <c r="P94" s="2"/>
      <c r="Q94" s="2"/>
    </row>
    <row r="95" spans="1:17" ht="15.75" x14ac:dyDescent="0.25">
      <c r="A95" s="13"/>
      <c r="B95" s="13"/>
      <c r="C95" s="13"/>
      <c r="D95" s="13"/>
      <c r="E95" s="13"/>
      <c r="F95" s="13"/>
      <c r="G95" s="13"/>
      <c r="H95" s="13"/>
      <c r="I95" s="13"/>
      <c r="J95" s="13"/>
      <c r="K95" s="13"/>
      <c r="L95" s="13"/>
      <c r="M95" s="13"/>
      <c r="N95" s="13"/>
      <c r="O95" s="13"/>
      <c r="P95" s="2"/>
      <c r="Q95" s="2"/>
    </row>
    <row r="96" spans="1:17" ht="15.75" x14ac:dyDescent="0.25">
      <c r="A96" s="13"/>
      <c r="B96" s="13"/>
      <c r="C96" s="13"/>
      <c r="D96" s="13"/>
      <c r="E96" s="13"/>
      <c r="F96" s="13"/>
      <c r="G96" s="13"/>
      <c r="H96" s="13"/>
      <c r="I96" s="13"/>
      <c r="J96" s="13"/>
      <c r="K96" s="13"/>
      <c r="L96" s="13"/>
      <c r="M96" s="13"/>
      <c r="N96" s="13"/>
      <c r="O96" s="13"/>
      <c r="P96" s="2"/>
      <c r="Q96" s="2"/>
    </row>
    <row r="97" spans="1:17" ht="15.75" x14ac:dyDescent="0.25">
      <c r="A97" s="13"/>
      <c r="B97" s="13"/>
      <c r="C97" s="13"/>
      <c r="D97" s="13"/>
      <c r="E97" s="13"/>
      <c r="F97" s="13"/>
      <c r="G97" s="13"/>
      <c r="H97" s="13"/>
      <c r="I97" s="13"/>
      <c r="J97" s="13"/>
      <c r="K97" s="13"/>
      <c r="L97" s="13"/>
      <c r="M97" s="13"/>
      <c r="N97" s="13"/>
      <c r="O97" s="13"/>
      <c r="P97" s="2"/>
      <c r="Q97" s="2"/>
    </row>
    <row r="98" spans="1:17" ht="15.75" x14ac:dyDescent="0.25">
      <c r="A98" s="13"/>
      <c r="B98" s="13"/>
      <c r="C98" s="13"/>
      <c r="D98" s="13"/>
      <c r="E98" s="13"/>
      <c r="F98" s="13"/>
      <c r="G98" s="13"/>
      <c r="H98" s="13"/>
      <c r="I98" s="13"/>
      <c r="J98" s="13"/>
      <c r="K98" s="13"/>
      <c r="L98" s="13"/>
      <c r="M98" s="13"/>
      <c r="N98" s="13"/>
      <c r="O98" s="13"/>
      <c r="P98" s="2"/>
      <c r="Q98" s="2"/>
    </row>
    <row r="99" spans="1:17" ht="15.75" x14ac:dyDescent="0.25">
      <c r="A99" s="13"/>
      <c r="B99" s="13"/>
      <c r="C99" s="13"/>
      <c r="D99" s="13"/>
      <c r="E99" s="13"/>
      <c r="F99" s="13"/>
      <c r="G99" s="13"/>
      <c r="H99" s="13"/>
      <c r="I99" s="13"/>
      <c r="J99" s="13"/>
      <c r="K99" s="13"/>
      <c r="L99" s="13"/>
      <c r="M99" s="13"/>
      <c r="N99" s="13"/>
      <c r="O99" s="13"/>
      <c r="P99" s="2"/>
      <c r="Q99" s="2"/>
    </row>
    <row r="100" spans="1:17" ht="15.75" x14ac:dyDescent="0.25">
      <c r="A100" s="13"/>
      <c r="B100" s="13"/>
      <c r="C100" s="13"/>
      <c r="D100" s="13"/>
      <c r="E100" s="13"/>
      <c r="F100" s="13"/>
      <c r="G100" s="13"/>
      <c r="H100" s="13"/>
      <c r="I100" s="13"/>
      <c r="J100" s="13"/>
      <c r="K100" s="13"/>
      <c r="L100" s="13"/>
      <c r="M100" s="13"/>
      <c r="N100" s="13"/>
      <c r="O100" s="13"/>
      <c r="P100" s="2"/>
      <c r="Q100" s="2"/>
    </row>
    <row r="101" spans="1:17" ht="15.75" x14ac:dyDescent="0.25">
      <c r="A101" s="13"/>
      <c r="B101" s="13"/>
      <c r="C101" s="13"/>
      <c r="D101" s="13"/>
      <c r="E101" s="13"/>
      <c r="F101" s="13"/>
      <c r="G101" s="13"/>
      <c r="H101" s="13"/>
      <c r="I101" s="13"/>
      <c r="J101" s="13"/>
      <c r="K101" s="13"/>
      <c r="L101" s="13"/>
      <c r="M101" s="13"/>
      <c r="N101" s="13"/>
      <c r="O101" s="13"/>
      <c r="P101" s="2"/>
      <c r="Q101" s="2"/>
    </row>
    <row r="102" spans="1:17" ht="15.75" x14ac:dyDescent="0.25">
      <c r="A102" s="13"/>
      <c r="B102" s="13"/>
      <c r="C102" s="13"/>
      <c r="D102" s="13"/>
      <c r="E102" s="13"/>
      <c r="F102" s="13"/>
      <c r="G102" s="13"/>
      <c r="H102" s="13"/>
      <c r="I102" s="13"/>
      <c r="J102" s="13"/>
      <c r="K102" s="13"/>
      <c r="L102" s="13"/>
      <c r="M102" s="13"/>
      <c r="N102" s="13"/>
      <c r="O102" s="13"/>
      <c r="P102" s="2"/>
      <c r="Q102" s="2"/>
    </row>
    <row r="103" spans="1:17" ht="15.75" x14ac:dyDescent="0.25">
      <c r="A103" s="13"/>
      <c r="B103" s="13"/>
      <c r="C103" s="13"/>
      <c r="D103" s="13"/>
      <c r="E103" s="13"/>
      <c r="F103" s="13"/>
      <c r="G103" s="13"/>
      <c r="H103" s="13"/>
      <c r="I103" s="13"/>
      <c r="J103" s="13"/>
      <c r="K103" s="13"/>
      <c r="L103" s="13"/>
      <c r="M103" s="13"/>
      <c r="N103" s="13"/>
      <c r="O103" s="13"/>
      <c r="P103" s="2"/>
      <c r="Q103" s="2"/>
    </row>
    <row r="104" spans="1:17" ht="15.75" x14ac:dyDescent="0.25">
      <c r="A104" s="13"/>
      <c r="B104" s="13"/>
      <c r="C104" s="13"/>
      <c r="D104" s="13"/>
      <c r="E104" s="13"/>
      <c r="F104" s="13"/>
      <c r="G104" s="13"/>
      <c r="H104" s="13"/>
      <c r="I104" s="13"/>
      <c r="J104" s="13"/>
      <c r="K104" s="13"/>
      <c r="L104" s="13"/>
      <c r="M104" s="13"/>
      <c r="N104" s="13"/>
      <c r="O104" s="13"/>
      <c r="P104" s="2"/>
      <c r="Q104" s="2"/>
    </row>
    <row r="105" spans="1:17" ht="15.75" x14ac:dyDescent="0.25">
      <c r="A105" s="13"/>
      <c r="B105" s="13"/>
      <c r="C105" s="13"/>
    </row>
    <row r="106" spans="1:17" ht="15.75" x14ac:dyDescent="0.25">
      <c r="A106" s="13"/>
      <c r="B106" s="13"/>
      <c r="C106" s="13"/>
    </row>
    <row r="107" spans="1:17" ht="15.75" x14ac:dyDescent="0.25">
      <c r="A107" s="13"/>
      <c r="B107" s="13"/>
      <c r="C107" s="13"/>
    </row>
    <row r="108" spans="1:17" ht="15.75" x14ac:dyDescent="0.25">
      <c r="A108" s="13"/>
      <c r="B108" s="13"/>
      <c r="C108" s="13"/>
    </row>
    <row r="109" spans="1:17" ht="15.75" x14ac:dyDescent="0.25">
      <c r="A109" s="13"/>
    </row>
  </sheetData>
  <sheetProtection algorithmName="SHA-512" hashValue="ixdD9B5+HrZOfMAyqvxPNrACUNTourHY67cpEXfBZDrTB5Oycme+ZYlkGCJB9JV21JTsgbWBS91esfqijX1MRA==" saltValue="rMLUFBQOXjcQ9RoAS/g7QQ==" spinCount="100000" sheet="1" objects="1" scenarios="1"/>
  <mergeCells count="5">
    <mergeCell ref="B13:D13"/>
    <mergeCell ref="B16:L16"/>
    <mergeCell ref="B12:C12"/>
    <mergeCell ref="C2:D2"/>
    <mergeCell ref="A1:E1"/>
  </mergeCells>
  <pageMargins left="0.7" right="0.7" top="0.75" bottom="0.75" header="0.3" footer="0.3"/>
  <pageSetup paperSize="9" orientation="portrait" r:id="rId1"/>
  <ignoredErrors>
    <ignoredError sqref="C42 C29 C68 C55"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ECC64-D8D9-4630-9013-1584B6AD99D2}">
  <dimension ref="A1:T36"/>
  <sheetViews>
    <sheetView zoomScale="70" zoomScaleNormal="70" workbookViewId="0">
      <selection activeCell="F36" sqref="F36"/>
    </sheetView>
  </sheetViews>
  <sheetFormatPr defaultRowHeight="15" x14ac:dyDescent="0.25"/>
  <cols>
    <col min="1" max="1" width="9.140625" style="22"/>
    <col min="2" max="2" width="21.42578125" style="22" customWidth="1"/>
    <col min="3" max="3" width="42.140625" style="22" customWidth="1"/>
    <col min="4" max="4" width="19.28515625" style="22" customWidth="1"/>
    <col min="5" max="5" width="22.28515625" style="22" customWidth="1"/>
    <col min="6" max="6" width="22.7109375" style="22" customWidth="1"/>
    <col min="7" max="7" width="24.7109375" style="22" customWidth="1"/>
    <col min="8" max="8" width="20.7109375" style="22" customWidth="1"/>
    <col min="9" max="16384" width="9.140625" style="22"/>
  </cols>
  <sheetData>
    <row r="1" spans="1:20" ht="18" x14ac:dyDescent="0.25">
      <c r="A1" s="24" t="s">
        <v>40</v>
      </c>
      <c r="B1" s="24"/>
      <c r="C1" s="24"/>
      <c r="D1" s="2"/>
      <c r="E1" s="2"/>
      <c r="F1" s="2"/>
      <c r="G1" s="2"/>
      <c r="H1" s="2"/>
      <c r="I1" s="2"/>
      <c r="J1" s="2"/>
      <c r="K1" s="2"/>
      <c r="L1" s="2"/>
      <c r="M1" s="2"/>
      <c r="N1" s="2"/>
      <c r="O1" s="2"/>
      <c r="P1" s="2"/>
      <c r="Q1" s="2"/>
      <c r="R1" s="2"/>
      <c r="S1" s="2"/>
    </row>
    <row r="2" spans="1:20" ht="15.75" x14ac:dyDescent="0.25">
      <c r="A2" s="43"/>
      <c r="B2" s="43"/>
      <c r="C2" s="43"/>
      <c r="D2" s="43"/>
      <c r="E2" s="43"/>
      <c r="F2" s="2"/>
      <c r="G2" s="2"/>
      <c r="H2" s="2"/>
      <c r="I2" s="2"/>
      <c r="J2" s="2"/>
      <c r="K2" s="2"/>
      <c r="L2" s="2"/>
      <c r="M2" s="2"/>
      <c r="N2" s="2"/>
      <c r="O2" s="2"/>
      <c r="P2" s="2"/>
      <c r="Q2" s="2"/>
      <c r="R2" s="2"/>
      <c r="S2" s="2"/>
    </row>
    <row r="3" spans="1:20" ht="16.5" thickBot="1" x14ac:dyDescent="0.3">
      <c r="A3" s="2"/>
      <c r="B3" s="2"/>
      <c r="C3" s="2" t="s">
        <v>53</v>
      </c>
      <c r="D3" s="2"/>
      <c r="E3" s="2"/>
      <c r="F3" s="2"/>
      <c r="G3" s="2"/>
      <c r="H3" s="2"/>
      <c r="I3" s="2"/>
      <c r="J3" s="2"/>
      <c r="K3" s="2"/>
      <c r="L3" s="2"/>
      <c r="M3" s="2"/>
      <c r="N3" s="2"/>
      <c r="O3" s="2"/>
      <c r="P3" s="2"/>
      <c r="Q3" s="2"/>
      <c r="R3" s="2"/>
      <c r="S3" s="2"/>
    </row>
    <row r="4" spans="1:20" ht="124.5" customHeight="1" x14ac:dyDescent="0.25">
      <c r="A4" s="17" t="s">
        <v>0</v>
      </c>
      <c r="B4" s="17" t="s">
        <v>1</v>
      </c>
      <c r="C4" s="17" t="s">
        <v>2</v>
      </c>
      <c r="D4" s="17" t="s">
        <v>3</v>
      </c>
      <c r="E4" s="27" t="s">
        <v>36</v>
      </c>
      <c r="F4" s="27" t="s">
        <v>37</v>
      </c>
      <c r="G4" s="17" t="s">
        <v>35</v>
      </c>
      <c r="H4" s="17" t="s">
        <v>5</v>
      </c>
      <c r="I4" s="2"/>
      <c r="J4" s="2"/>
      <c r="K4" s="2"/>
      <c r="L4" s="2"/>
      <c r="M4" s="2"/>
      <c r="N4" s="2"/>
      <c r="O4" s="2"/>
      <c r="P4" s="2"/>
      <c r="Q4" s="2"/>
      <c r="R4" s="2"/>
      <c r="S4" s="2"/>
      <c r="T4" s="2"/>
    </row>
    <row r="5" spans="1:20" ht="15.75" x14ac:dyDescent="0.25">
      <c r="A5" s="28"/>
      <c r="B5" s="28"/>
      <c r="C5" s="28"/>
      <c r="D5" s="28"/>
      <c r="E5" s="28"/>
      <c r="F5" s="28"/>
      <c r="G5" s="28"/>
      <c r="H5" s="28"/>
      <c r="I5" s="2"/>
      <c r="J5" s="2"/>
      <c r="K5" s="2"/>
      <c r="L5" s="2"/>
      <c r="M5" s="2"/>
      <c r="N5" s="2"/>
      <c r="O5" s="2"/>
      <c r="P5" s="2"/>
      <c r="Q5" s="2"/>
      <c r="R5" s="2"/>
      <c r="S5" s="2"/>
      <c r="T5" s="2"/>
    </row>
    <row r="6" spans="1:20" ht="75" x14ac:dyDescent="0.25">
      <c r="A6" s="28">
        <v>1</v>
      </c>
      <c r="B6" s="28" t="s">
        <v>8</v>
      </c>
      <c r="C6" s="28" t="s">
        <v>9</v>
      </c>
      <c r="D6" s="28" t="s">
        <v>10</v>
      </c>
      <c r="E6" s="29">
        <f>C18</f>
        <v>0</v>
      </c>
      <c r="F6" s="29">
        <f>E6-(E6*C35)</f>
        <v>0</v>
      </c>
      <c r="G6" s="28">
        <v>6300</v>
      </c>
      <c r="H6" s="30">
        <f>F6*G6</f>
        <v>0</v>
      </c>
      <c r="I6" s="2"/>
      <c r="J6" s="2"/>
      <c r="K6" s="2"/>
      <c r="L6" s="2"/>
      <c r="M6" s="2"/>
      <c r="N6" s="2"/>
      <c r="O6" s="2"/>
      <c r="P6" s="2"/>
      <c r="Q6" s="2"/>
      <c r="R6" s="2"/>
      <c r="S6" s="2"/>
      <c r="T6" s="2"/>
    </row>
    <row r="7" spans="1:20" ht="75" x14ac:dyDescent="0.25">
      <c r="A7" s="28">
        <v>2</v>
      </c>
      <c r="B7" s="28" t="s">
        <v>11</v>
      </c>
      <c r="C7" s="28" t="s">
        <v>12</v>
      </c>
      <c r="D7" s="28" t="s">
        <v>10</v>
      </c>
      <c r="E7" s="29">
        <f>C23</f>
        <v>0</v>
      </c>
      <c r="F7" s="29">
        <f>E7-(E7*C35)</f>
        <v>0</v>
      </c>
      <c r="G7" s="28">
        <v>1400</v>
      </c>
      <c r="H7" s="30">
        <f t="shared" ref="H7:H8" si="0">F7*G7</f>
        <v>0</v>
      </c>
      <c r="I7" s="2"/>
      <c r="J7" s="2"/>
      <c r="K7" s="2"/>
      <c r="L7" s="2"/>
      <c r="M7" s="2"/>
      <c r="N7" s="2"/>
      <c r="O7" s="2"/>
      <c r="P7" s="2"/>
      <c r="Q7" s="2"/>
      <c r="R7" s="2"/>
      <c r="S7" s="2"/>
      <c r="T7" s="2"/>
    </row>
    <row r="8" spans="1:20" ht="75" x14ac:dyDescent="0.25">
      <c r="A8" s="28">
        <v>3</v>
      </c>
      <c r="B8" s="28" t="s">
        <v>13</v>
      </c>
      <c r="C8" s="28" t="s">
        <v>14</v>
      </c>
      <c r="D8" s="28" t="s">
        <v>10</v>
      </c>
      <c r="E8" s="29">
        <f>C28</f>
        <v>0</v>
      </c>
      <c r="F8" s="29">
        <f>E8-(E8*C35)</f>
        <v>0</v>
      </c>
      <c r="G8" s="28">
        <v>1400</v>
      </c>
      <c r="H8" s="30">
        <f t="shared" si="0"/>
        <v>0</v>
      </c>
      <c r="I8" s="2"/>
      <c r="J8" s="2"/>
      <c r="K8" s="2"/>
      <c r="L8" s="2"/>
      <c r="M8" s="2"/>
      <c r="N8" s="2"/>
      <c r="O8" s="2"/>
      <c r="P8" s="2"/>
      <c r="Q8" s="2"/>
      <c r="R8" s="2"/>
      <c r="S8" s="2"/>
      <c r="T8" s="2"/>
    </row>
    <row r="9" spans="1:20" ht="38.25" customHeight="1" x14ac:dyDescent="0.25">
      <c r="A9" s="28">
        <v>4</v>
      </c>
      <c r="B9" s="28" t="s">
        <v>27</v>
      </c>
      <c r="C9" s="28" t="s">
        <v>46</v>
      </c>
      <c r="D9" s="28" t="s">
        <v>10</v>
      </c>
      <c r="E9" s="30">
        <f>C32</f>
        <v>0</v>
      </c>
      <c r="F9" s="29">
        <f>E9-(E9*C36)</f>
        <v>0</v>
      </c>
      <c r="G9" s="28">
        <v>500</v>
      </c>
      <c r="H9" s="30">
        <f>E9*G9</f>
        <v>0</v>
      </c>
      <c r="I9" s="2"/>
      <c r="J9" s="2"/>
      <c r="K9" s="2"/>
      <c r="L9" s="2"/>
      <c r="M9" s="2"/>
      <c r="N9" s="2"/>
      <c r="O9" s="2"/>
      <c r="P9" s="2"/>
      <c r="Q9" s="2"/>
      <c r="R9" s="2"/>
      <c r="S9" s="2"/>
      <c r="T9" s="2"/>
    </row>
    <row r="10" spans="1:20" ht="27.75" customHeight="1" x14ac:dyDescent="0.25">
      <c r="A10" s="28"/>
      <c r="B10" s="28"/>
      <c r="C10" s="28"/>
      <c r="D10" s="28"/>
      <c r="E10" s="41" t="s">
        <v>39</v>
      </c>
      <c r="F10" s="42"/>
      <c r="G10" s="31">
        <f>SUM(H6:H9)</f>
        <v>0</v>
      </c>
      <c r="H10" s="2"/>
      <c r="I10" s="2"/>
      <c r="J10" s="2"/>
      <c r="K10" s="2"/>
      <c r="L10" s="2"/>
      <c r="M10" s="2"/>
      <c r="N10" s="2"/>
      <c r="O10" s="2"/>
      <c r="P10" s="2"/>
      <c r="Q10" s="2"/>
      <c r="R10" s="2"/>
      <c r="S10" s="2"/>
    </row>
    <row r="11" spans="1:20" ht="108.75" hidden="1" customHeight="1" x14ac:dyDescent="0.25">
      <c r="A11" s="13"/>
      <c r="B11" s="36" t="s">
        <v>16</v>
      </c>
      <c r="C11" s="36"/>
      <c r="D11" s="36"/>
      <c r="E11" s="13"/>
      <c r="F11" s="13"/>
      <c r="G11" s="13"/>
      <c r="H11" s="13"/>
      <c r="I11" s="13"/>
      <c r="J11" s="13"/>
      <c r="K11" s="13"/>
      <c r="L11" s="13"/>
      <c r="M11" s="2"/>
      <c r="N11" s="2"/>
      <c r="O11" s="2"/>
      <c r="P11" s="2"/>
      <c r="Q11" s="2"/>
      <c r="R11" s="2"/>
      <c r="S11" s="2"/>
    </row>
    <row r="12" spans="1:20" ht="15.75" hidden="1" x14ac:dyDescent="0.25">
      <c r="A12" s="13"/>
      <c r="B12" s="13"/>
      <c r="C12" s="13"/>
      <c r="D12" s="13"/>
      <c r="E12" s="13"/>
      <c r="F12" s="13"/>
      <c r="G12" s="13"/>
      <c r="H12" s="13"/>
      <c r="I12" s="13"/>
      <c r="J12" s="13"/>
      <c r="K12" s="13"/>
      <c r="L12" s="13"/>
      <c r="M12" s="2"/>
      <c r="N12" s="2"/>
      <c r="O12" s="2"/>
      <c r="P12" s="2"/>
      <c r="Q12" s="2"/>
      <c r="R12" s="2"/>
      <c r="S12" s="2"/>
    </row>
    <row r="13" spans="1:20" ht="37.5" customHeight="1" x14ac:dyDescent="0.25">
      <c r="A13" s="13"/>
      <c r="B13" s="36" t="s">
        <v>41</v>
      </c>
      <c r="C13" s="36"/>
      <c r="D13" s="36"/>
      <c r="E13" s="36"/>
      <c r="F13" s="36"/>
      <c r="G13" s="36"/>
      <c r="H13" s="36"/>
      <c r="I13" s="36"/>
      <c r="J13" s="36"/>
      <c r="K13" s="36"/>
      <c r="L13" s="36"/>
      <c r="M13" s="2"/>
      <c r="N13" s="2"/>
      <c r="O13" s="2"/>
      <c r="P13" s="2"/>
      <c r="Q13" s="2"/>
      <c r="R13" s="2"/>
      <c r="S13" s="2"/>
    </row>
    <row r="14" spans="1:20" ht="15.75" x14ac:dyDescent="0.25">
      <c r="A14" s="13"/>
      <c r="B14" s="13"/>
      <c r="C14" s="13"/>
      <c r="D14" s="13"/>
      <c r="E14" s="13"/>
      <c r="F14" s="13"/>
      <c r="G14" s="13"/>
      <c r="H14" s="13"/>
      <c r="I14" s="13"/>
      <c r="J14" s="13"/>
      <c r="K14" s="13"/>
      <c r="L14" s="13"/>
      <c r="M14" s="2"/>
      <c r="N14" s="2"/>
      <c r="O14" s="2"/>
      <c r="P14" s="2"/>
      <c r="Q14" s="2"/>
      <c r="R14" s="2"/>
      <c r="S14" s="2"/>
    </row>
    <row r="15" spans="1:20" ht="15.75" x14ac:dyDescent="0.25">
      <c r="A15" s="1"/>
      <c r="B15" s="2"/>
      <c r="C15" s="2" t="s">
        <v>17</v>
      </c>
      <c r="D15" s="13"/>
      <c r="E15" s="13"/>
      <c r="F15" s="13"/>
      <c r="G15" s="13"/>
      <c r="H15" s="13"/>
      <c r="I15" s="13"/>
      <c r="J15" s="13"/>
      <c r="K15" s="13"/>
      <c r="L15" s="13"/>
    </row>
    <row r="16" spans="1:20" ht="15.75" x14ac:dyDescent="0.25">
      <c r="A16" s="1" t="s">
        <v>18</v>
      </c>
      <c r="B16" s="1"/>
      <c r="C16" s="2"/>
      <c r="D16" s="13"/>
      <c r="E16" s="13"/>
      <c r="F16" s="13"/>
      <c r="G16" s="13"/>
      <c r="H16" s="13"/>
      <c r="I16" s="13"/>
      <c r="J16" s="13"/>
      <c r="K16" s="13"/>
      <c r="L16" s="13"/>
    </row>
    <row r="17" spans="1:12" ht="47.25" x14ac:dyDescent="0.25">
      <c r="A17" s="3" t="s">
        <v>0</v>
      </c>
      <c r="B17" s="4" t="s">
        <v>19</v>
      </c>
      <c r="C17" s="5" t="s">
        <v>42</v>
      </c>
      <c r="D17" s="13"/>
      <c r="E17" s="13"/>
      <c r="F17" s="13"/>
      <c r="G17" s="13"/>
      <c r="H17" s="13"/>
      <c r="I17" s="13"/>
      <c r="J17" s="13"/>
      <c r="K17" s="13"/>
      <c r="L17" s="13"/>
    </row>
    <row r="18" spans="1:12" ht="15.75" x14ac:dyDescent="0.25">
      <c r="A18" s="6">
        <v>1</v>
      </c>
      <c r="B18" s="7" t="s">
        <v>29</v>
      </c>
      <c r="C18" s="8">
        <v>0</v>
      </c>
      <c r="D18" s="13"/>
      <c r="E18" s="13"/>
      <c r="F18" s="13"/>
      <c r="G18" s="13"/>
      <c r="H18" s="13"/>
      <c r="I18" s="13"/>
      <c r="J18" s="13"/>
      <c r="K18" s="13"/>
      <c r="L18" s="13"/>
    </row>
    <row r="19" spans="1:12" ht="15.75" x14ac:dyDescent="0.25">
      <c r="A19" s="9"/>
      <c r="B19" s="2"/>
      <c r="C19" s="2"/>
      <c r="D19" s="13"/>
      <c r="E19" s="13"/>
      <c r="F19" s="13"/>
      <c r="G19" s="13"/>
      <c r="H19" s="13"/>
      <c r="I19" s="13"/>
      <c r="J19" s="13"/>
      <c r="K19" s="13"/>
      <c r="L19" s="13"/>
    </row>
    <row r="20" spans="1:12" ht="15.75" x14ac:dyDescent="0.25">
      <c r="A20" s="9"/>
      <c r="B20" s="2"/>
      <c r="C20" s="2" t="s">
        <v>20</v>
      </c>
      <c r="D20" s="13"/>
      <c r="E20" s="13"/>
      <c r="F20" s="13"/>
      <c r="G20" s="13"/>
      <c r="H20" s="13"/>
      <c r="I20" s="13"/>
      <c r="J20" s="13"/>
      <c r="K20" s="13"/>
      <c r="L20" s="13"/>
    </row>
    <row r="21" spans="1:12" ht="15.75" x14ac:dyDescent="0.25">
      <c r="A21" s="12" t="s">
        <v>21</v>
      </c>
      <c r="B21" s="2"/>
      <c r="C21" s="2"/>
      <c r="D21" s="13"/>
      <c r="E21" s="13"/>
      <c r="F21" s="13"/>
      <c r="G21" s="13"/>
      <c r="H21" s="13"/>
      <c r="I21" s="13"/>
      <c r="J21" s="13"/>
      <c r="K21" s="13"/>
      <c r="L21" s="13"/>
    </row>
    <row r="22" spans="1:12" ht="47.25" x14ac:dyDescent="0.25">
      <c r="A22" s="3" t="s">
        <v>0</v>
      </c>
      <c r="B22" s="4" t="s">
        <v>19</v>
      </c>
      <c r="C22" s="5" t="s">
        <v>42</v>
      </c>
      <c r="D22" s="13"/>
      <c r="E22" s="13"/>
      <c r="F22" s="13"/>
      <c r="G22" s="13"/>
      <c r="H22" s="13"/>
      <c r="I22" s="13"/>
      <c r="J22" s="13"/>
      <c r="K22" s="13"/>
      <c r="L22" s="13"/>
    </row>
    <row r="23" spans="1:12" ht="15.75" x14ac:dyDescent="0.25">
      <c r="A23" s="6">
        <v>1</v>
      </c>
      <c r="B23" s="7" t="s">
        <v>29</v>
      </c>
      <c r="C23" s="8">
        <v>0</v>
      </c>
      <c r="D23" s="13"/>
      <c r="E23" s="13"/>
      <c r="F23" s="13"/>
      <c r="G23" s="13"/>
      <c r="H23" s="13"/>
      <c r="I23" s="13"/>
      <c r="J23" s="13"/>
      <c r="K23" s="13"/>
      <c r="L23" s="13"/>
    </row>
    <row r="24" spans="1:12" ht="15.75" x14ac:dyDescent="0.25">
      <c r="A24" s="13"/>
      <c r="B24" s="2"/>
      <c r="C24" s="14"/>
      <c r="D24" s="13"/>
      <c r="E24" s="13"/>
      <c r="F24" s="13"/>
      <c r="G24" s="13"/>
      <c r="H24" s="13"/>
      <c r="I24" s="13"/>
      <c r="J24" s="13"/>
      <c r="K24" s="13"/>
      <c r="L24" s="13"/>
    </row>
    <row r="25" spans="1:12" ht="15.75" x14ac:dyDescent="0.25">
      <c r="A25" s="9"/>
      <c r="B25" s="2"/>
      <c r="C25" s="2" t="s">
        <v>22</v>
      </c>
      <c r="D25" s="13"/>
      <c r="E25" s="13"/>
      <c r="F25" s="13"/>
      <c r="G25" s="13"/>
      <c r="H25" s="13"/>
      <c r="I25" s="13"/>
      <c r="J25" s="13"/>
      <c r="K25" s="13"/>
      <c r="L25" s="13"/>
    </row>
    <row r="26" spans="1:12" ht="15.75" x14ac:dyDescent="0.25">
      <c r="A26" s="12" t="s">
        <v>24</v>
      </c>
      <c r="B26" s="2"/>
      <c r="C26" s="2"/>
      <c r="D26" s="13"/>
      <c r="E26" s="13"/>
      <c r="F26" s="13"/>
      <c r="G26" s="13"/>
      <c r="H26" s="13"/>
      <c r="I26" s="13"/>
      <c r="J26" s="13"/>
      <c r="K26" s="13"/>
      <c r="L26" s="13"/>
    </row>
    <row r="27" spans="1:12" ht="47.25" x14ac:dyDescent="0.25">
      <c r="A27" s="3" t="s">
        <v>0</v>
      </c>
      <c r="B27" s="4" t="s">
        <v>19</v>
      </c>
      <c r="C27" s="5" t="s">
        <v>42</v>
      </c>
      <c r="D27" s="13"/>
      <c r="E27" s="13"/>
      <c r="F27" s="13"/>
      <c r="G27" s="13"/>
      <c r="H27" s="13"/>
      <c r="I27" s="13"/>
      <c r="J27" s="13"/>
      <c r="K27" s="13"/>
      <c r="L27" s="13"/>
    </row>
    <row r="28" spans="1:12" ht="15.75" x14ac:dyDescent="0.25">
      <c r="A28" s="6">
        <v>1</v>
      </c>
      <c r="B28" s="7" t="s">
        <v>29</v>
      </c>
      <c r="C28" s="8">
        <v>0</v>
      </c>
      <c r="D28" s="13"/>
      <c r="E28" s="13"/>
      <c r="F28" s="13"/>
      <c r="G28" s="13"/>
      <c r="H28" s="13"/>
      <c r="I28" s="13"/>
      <c r="J28" s="13"/>
      <c r="K28" s="13"/>
      <c r="L28" s="13"/>
    </row>
    <row r="29" spans="1:12" ht="15.75" x14ac:dyDescent="0.25">
      <c r="A29" s="13"/>
      <c r="B29" s="2"/>
      <c r="C29" s="23" t="s">
        <v>25</v>
      </c>
      <c r="D29" s="13"/>
      <c r="E29" s="13"/>
      <c r="F29" s="13"/>
      <c r="G29" s="13"/>
      <c r="H29" s="13"/>
      <c r="I29" s="13"/>
      <c r="J29" s="13"/>
      <c r="K29" s="13"/>
      <c r="L29" s="13"/>
    </row>
    <row r="30" spans="1:12" ht="15.75" x14ac:dyDescent="0.25">
      <c r="A30" s="12" t="s">
        <v>43</v>
      </c>
      <c r="B30" s="2"/>
      <c r="C30" s="2"/>
      <c r="D30" s="13"/>
      <c r="E30" s="13"/>
      <c r="F30" s="13"/>
      <c r="G30" s="13"/>
      <c r="H30" s="13"/>
      <c r="I30" s="13"/>
      <c r="J30" s="13"/>
      <c r="K30" s="13"/>
      <c r="L30" s="13"/>
    </row>
    <row r="31" spans="1:12" ht="47.25" x14ac:dyDescent="0.25">
      <c r="A31" s="3" t="s">
        <v>0</v>
      </c>
      <c r="B31" s="4" t="s">
        <v>19</v>
      </c>
      <c r="C31" s="5" t="s">
        <v>42</v>
      </c>
      <c r="D31" s="13"/>
      <c r="E31" s="13"/>
      <c r="F31" s="13"/>
      <c r="G31" s="13"/>
      <c r="H31" s="13"/>
      <c r="I31" s="13"/>
      <c r="J31" s="13"/>
      <c r="K31" s="13"/>
      <c r="L31" s="13"/>
    </row>
    <row r="32" spans="1:12" ht="15.75" x14ac:dyDescent="0.25">
      <c r="A32" s="6">
        <v>1</v>
      </c>
      <c r="B32" s="7" t="s">
        <v>29</v>
      </c>
      <c r="C32" s="8">
        <v>0</v>
      </c>
      <c r="D32" s="13"/>
      <c r="E32" s="13"/>
      <c r="F32" s="13"/>
      <c r="G32" s="13"/>
      <c r="H32" s="13"/>
      <c r="I32" s="13"/>
      <c r="J32" s="13"/>
      <c r="K32" s="13"/>
      <c r="L32" s="13"/>
    </row>
    <row r="33" spans="1:12" ht="15.75" x14ac:dyDescent="0.25">
      <c r="A33" s="12"/>
      <c r="B33" s="2"/>
      <c r="C33" s="2" t="s">
        <v>50</v>
      </c>
      <c r="D33" s="13"/>
      <c r="E33" s="13"/>
      <c r="F33" s="13"/>
      <c r="G33" s="13"/>
      <c r="H33" s="13"/>
      <c r="I33" s="13"/>
      <c r="J33" s="13"/>
      <c r="K33" s="13"/>
      <c r="L33" s="13"/>
    </row>
    <row r="34" spans="1:12" ht="31.5" x14ac:dyDescent="0.25">
      <c r="A34" s="3" t="s">
        <v>0</v>
      </c>
      <c r="B34" s="19" t="s">
        <v>44</v>
      </c>
      <c r="C34" s="15"/>
      <c r="D34" s="13"/>
      <c r="E34" s="13"/>
      <c r="F34" s="13"/>
      <c r="G34" s="13"/>
      <c r="H34" s="13"/>
      <c r="I34" s="13"/>
      <c r="J34" s="13"/>
      <c r="K34" s="13"/>
      <c r="L34" s="13"/>
    </row>
    <row r="35" spans="1:12" ht="110.25" x14ac:dyDescent="0.25">
      <c r="A35" s="16">
        <v>1</v>
      </c>
      <c r="B35" s="17" t="s">
        <v>23</v>
      </c>
      <c r="C35" s="18">
        <v>0</v>
      </c>
      <c r="D35" s="13"/>
      <c r="E35" s="13"/>
      <c r="F35" s="13"/>
      <c r="G35" s="13"/>
      <c r="H35" s="13"/>
      <c r="I35" s="13"/>
      <c r="J35" s="13"/>
      <c r="K35" s="13"/>
      <c r="L35" s="13"/>
    </row>
    <row r="36" spans="1:12" ht="157.5" x14ac:dyDescent="0.25">
      <c r="A36" s="16">
        <f>A35+1</f>
        <v>2</v>
      </c>
      <c r="B36" s="20" t="s">
        <v>45</v>
      </c>
      <c r="C36" s="18">
        <v>0</v>
      </c>
      <c r="D36" s="13"/>
      <c r="E36" s="13"/>
      <c r="F36" s="13"/>
      <c r="G36" s="13"/>
      <c r="H36" s="13"/>
      <c r="I36" s="13"/>
      <c r="J36" s="13"/>
      <c r="K36" s="13"/>
      <c r="L36" s="13"/>
    </row>
  </sheetData>
  <sheetProtection algorithmName="SHA-512" hashValue="NZ6AAdZDN6juaXW1RMu7Bnd6FOXWuZwvpUCbt6nwA9KVCQ3AwyLWI31v1QoDLgTbq7tCjmRrybtkyChAT9fNDA==" saltValue="jk1m/aSz2bKrcu5jTDqRpA==" spinCount="100000" sheet="1" objects="1" scenarios="1"/>
  <mergeCells count="4">
    <mergeCell ref="B11:D11"/>
    <mergeCell ref="E10:F10"/>
    <mergeCell ref="B13:L13"/>
    <mergeCell ref="A2:E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68B32-D39F-4BE1-AB36-53D28AA146E6}">
  <dimension ref="B2:M5"/>
  <sheetViews>
    <sheetView workbookViewId="0">
      <selection activeCell="T3" sqref="T3"/>
    </sheetView>
  </sheetViews>
  <sheetFormatPr defaultRowHeight="15" x14ac:dyDescent="0.25"/>
  <sheetData>
    <row r="2" spans="2:13" ht="52.5" customHeight="1" x14ac:dyDescent="0.25">
      <c r="B2" s="47" t="s">
        <v>38</v>
      </c>
      <c r="C2" s="47"/>
      <c r="D2" s="47"/>
      <c r="E2" s="47"/>
      <c r="F2" s="47"/>
      <c r="G2" s="47"/>
      <c r="H2" s="47"/>
      <c r="I2" s="47"/>
      <c r="J2" s="47"/>
      <c r="K2" s="47"/>
      <c r="L2" s="47"/>
      <c r="M2" s="47"/>
    </row>
    <row r="3" spans="2:13" ht="184.5" customHeight="1" x14ac:dyDescent="0.25">
      <c r="B3" s="44" t="s">
        <v>51</v>
      </c>
      <c r="C3" s="45"/>
      <c r="D3" s="45"/>
      <c r="E3" s="45"/>
      <c r="F3" s="45"/>
      <c r="G3" s="45"/>
      <c r="H3" s="45"/>
      <c r="I3" s="45"/>
      <c r="J3" s="45"/>
      <c r="K3" s="45"/>
      <c r="L3" s="45"/>
      <c r="M3" s="45"/>
    </row>
    <row r="4" spans="2:13" ht="32.25" customHeight="1" x14ac:dyDescent="0.25">
      <c r="B4" s="46" t="s">
        <v>52</v>
      </c>
      <c r="C4" s="46"/>
      <c r="D4" s="46"/>
      <c r="E4" s="46"/>
      <c r="F4" s="46"/>
      <c r="G4" s="46"/>
      <c r="H4" s="46"/>
      <c r="I4" s="46"/>
      <c r="J4" s="46"/>
      <c r="K4" s="46"/>
      <c r="L4" s="46"/>
      <c r="M4" s="46"/>
    </row>
    <row r="5" spans="2:13" ht="81" customHeight="1" x14ac:dyDescent="0.25">
      <c r="B5" s="44" t="s">
        <v>30</v>
      </c>
      <c r="C5" s="45"/>
      <c r="D5" s="45"/>
      <c r="E5" s="45"/>
      <c r="F5" s="45"/>
      <c r="G5" s="45"/>
      <c r="H5" s="45"/>
      <c r="I5" s="45"/>
      <c r="J5" s="45"/>
      <c r="K5" s="45"/>
      <c r="L5" s="45"/>
      <c r="M5" s="45"/>
    </row>
  </sheetData>
  <mergeCells count="4">
    <mergeCell ref="B3:M3"/>
    <mergeCell ref="B4:M4"/>
    <mergeCell ref="B5:M5"/>
    <mergeCell ref="B2:M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00E5C819E5084E9B2376D5FD4BFBAC" ma:contentTypeVersion="2" ma:contentTypeDescription="Create a new document." ma:contentTypeScope="" ma:versionID="17a6682deb9c0019c0852023f8821c8b">
  <xsd:schema xmlns:xsd="http://www.w3.org/2001/XMLSchema" xmlns:xs="http://www.w3.org/2001/XMLSchema" xmlns:p="http://schemas.microsoft.com/office/2006/metadata/properties" xmlns:ns2="f356f2c4-c3fa-4ef3-9935-384d8adc937d" targetNamespace="http://schemas.microsoft.com/office/2006/metadata/properties" ma:root="true" ma:fieldsID="455177ea8379dc1246c429283a414809" ns2:_="">
    <xsd:import namespace="f356f2c4-c3fa-4ef3-9935-384d8adc937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56f2c4-c3fa-4ef3-9935-384d8adc93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1E71DD-50F2-4AB4-9889-41D8AB15D919}">
  <ds:schemaRefs>
    <ds:schemaRef ds:uri="http://schemas.microsoft.com/sharepoint/v3/contenttype/forms"/>
  </ds:schemaRefs>
</ds:datastoreItem>
</file>

<file path=customXml/itemProps2.xml><?xml version="1.0" encoding="utf-8"?>
<ds:datastoreItem xmlns:ds="http://schemas.openxmlformats.org/officeDocument/2006/customXml" ds:itemID="{7630CDA3-CDDA-4F9B-BB65-4F62C0340CD3}">
  <ds:schemaRefs>
    <ds:schemaRef ds:uri="f356f2c4-c3fa-4ef3-9935-384d8adc937d"/>
    <ds:schemaRef ds:uri="http://schemas.microsoft.com/office/2006/metadata/properties"/>
    <ds:schemaRef ds:uri="http://purl.org/dc/elements/1.1/"/>
    <ds:schemaRef ds:uri="http://www.w3.org/XML/1998/namespace"/>
    <ds:schemaRef ds:uri="http://schemas.microsoft.com/office/infopath/2007/PartnerControls"/>
    <ds:schemaRef ds:uri="http://purl.org/dc/dcmitype/"/>
    <ds:schemaRef ds:uri="http://purl.org/dc/terms/"/>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19D0CCC3-1667-4355-90EA-B8DE8E71A9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56f2c4-c3fa-4ef3-9935-384d8adc93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 pirkimo objekto dalis</vt:lpstr>
      <vt:lpstr>II pirkimo objekto dalis</vt:lpstr>
      <vt:lpstr>Išnašos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dc:creator>
  <cp:lastModifiedBy>Mindaugas Brusokas</cp:lastModifiedBy>
  <dcterms:created xsi:type="dcterms:W3CDTF">2021-05-13T15:10:53Z</dcterms:created>
  <dcterms:modified xsi:type="dcterms:W3CDTF">2024-10-25T08:41:25Z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0x010100CD00E5C819E5084E9B2376D5FD4BFBAC</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Mindaugas.Brusokas@ignitis.lt</vt:lpwstr>
  </property>
  <property fmtid="{D5CDD505-2E9C-101B-9397-08002B2CF9AE}" pid="6" name="MSIP_Label_320c693d-44b7-4e16-b3dd-4fcd87401cf5_SetDate">
    <vt:lpwstr>2021-06-04T12:54:20.1184735Z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fbe02141-e814-46c4-8c09-934cd2653a00</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Mindaugas.Brusokas@ignitis.lt</vt:lpwstr>
  </property>
  <property fmtid="{D5CDD505-2E9C-101B-9397-08002B2CF9AE}" pid="14" name="MSIP_Label_190751af-2442-49a7-b7b9-9f0bcce858c9_SetDate">
    <vt:lpwstr>2021-06-04T12:54:20.1184735Z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fbe02141-e814-46c4-8c09-934cd2653a00</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Sensitivity">
    <vt:lpwstr>Viešo naudojimo Be žymos</vt:lpwstr>
  </property>
</Properties>
</file>