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04"/>
  <workbookPr/>
  <mc:AlternateContent xmlns:mc="http://schemas.openxmlformats.org/markup-compatibility/2006">
    <mc:Choice Requires="x15">
      <x15ac:absPath xmlns:x15ac="http://schemas.microsoft.com/office/spreadsheetml/2010/11/ac" url="\\eigesa-srv\Bendras\Viešieji pirkimai\KONKURSAI\717862 Šalčininkų vandenvietės rekonstravimo darbų pirkimas\Pateikimui\"/>
    </mc:Choice>
  </mc:AlternateContent>
  <xr:revisionPtr revIDLastSave="0" documentId="13_ncr:1_{084BE107-32AB-420A-9E1C-282021B62B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Sheet1!$A$1:$F$109</definedName>
    <definedName name="_xlnm.Print_Titles" localSheetId="0">Sheet1!$4:$5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9" i="1"/>
  <c r="F10" i="1"/>
  <c r="F7" i="1"/>
  <c r="F8" i="1" l="1"/>
  <c r="F50" i="1"/>
  <c r="F62" i="1"/>
  <c r="F32" i="1"/>
  <c r="F65" i="1"/>
  <c r="F66" i="1"/>
  <c r="F37" i="1"/>
  <c r="F39" i="1" l="1"/>
  <c r="F64" i="1"/>
  <c r="F22" i="1"/>
  <c r="F103" i="1"/>
  <c r="F102" i="1"/>
  <c r="F101" i="1"/>
  <c r="F98" i="1"/>
  <c r="F97" i="1"/>
  <c r="F96" i="1"/>
  <c r="F95" i="1"/>
  <c r="F94" i="1"/>
  <c r="F93" i="1"/>
  <c r="F92" i="1"/>
  <c r="F90" i="1"/>
  <c r="F89" i="1"/>
  <c r="F88" i="1"/>
  <c r="F87" i="1"/>
  <c r="F86" i="1"/>
  <c r="F82" i="1"/>
  <c r="F81" i="1"/>
  <c r="F80" i="1"/>
  <c r="F79" i="1"/>
  <c r="F78" i="1"/>
  <c r="F76" i="1"/>
  <c r="F75" i="1"/>
  <c r="F73" i="1"/>
  <c r="F72" i="1"/>
  <c r="F71" i="1"/>
  <c r="F67" i="1"/>
  <c r="F63" i="1"/>
  <c r="F61" i="1"/>
  <c r="F60" i="1"/>
  <c r="F59" i="1"/>
  <c r="F58" i="1"/>
  <c r="F54" i="1"/>
  <c r="F53" i="1"/>
  <c r="F52" i="1"/>
  <c r="F51" i="1"/>
  <c r="F47" i="1"/>
  <c r="F48" i="1" s="1"/>
  <c r="F44" i="1"/>
  <c r="F43" i="1"/>
  <c r="F40" i="1"/>
  <c r="F38" i="1"/>
  <c r="F36" i="1"/>
  <c r="F35" i="1"/>
  <c r="F34" i="1"/>
  <c r="F33" i="1"/>
  <c r="F31" i="1"/>
  <c r="F29" i="1"/>
  <c r="F28" i="1"/>
  <c r="F27" i="1"/>
  <c r="F26" i="1"/>
  <c r="F25" i="1"/>
  <c r="F24" i="1"/>
  <c r="F21" i="1"/>
  <c r="F20" i="1"/>
  <c r="F19" i="1"/>
  <c r="F18" i="1"/>
  <c r="F41" i="1" l="1"/>
  <c r="F83" i="1"/>
  <c r="F55" i="1"/>
  <c r="F68" i="1"/>
  <c r="F104" i="1"/>
  <c r="F45" i="1"/>
  <c r="F99" i="1"/>
  <c r="F15" i="1" l="1"/>
  <c r="F105" i="1" s="1"/>
  <c r="F106" i="1" l="1"/>
  <c r="F107" i="1" s="1"/>
</calcChain>
</file>

<file path=xl/sharedStrings.xml><?xml version="1.0" encoding="utf-8"?>
<sst xmlns="http://schemas.openxmlformats.org/spreadsheetml/2006/main" count="273" uniqueCount="199">
  <si>
    <t>Priedas Nr. 4</t>
  </si>
  <si>
    <t xml:space="preserve">Darbų kainų žiniaraštis </t>
  </si>
  <si>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</si>
  <si>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</si>
  <si>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</si>
  <si>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</si>
  <si>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</si>
  <si>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</si>
  <si>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</si>
  <si>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1.</t>
  </si>
  <si>
    <t>BENDROJI DALIS</t>
  </si>
  <si>
    <t>1.1</t>
  </si>
  <si>
    <t>Statinio darbo projekto parengimas</t>
  </si>
  <si>
    <t>kompl.</t>
  </si>
  <si>
    <t>1.2</t>
  </si>
  <si>
    <t>Eksploatavimo ir priežiūros instrukcijos</t>
  </si>
  <si>
    <t>1.3</t>
  </si>
  <si>
    <t>Išpildomieji brėžiniai</t>
  </si>
  <si>
    <t>1.4</t>
  </si>
  <si>
    <t>Kadastriniai matavimai, pastatų inventorizacinės bylos</t>
  </si>
  <si>
    <t>1.5</t>
  </si>
  <si>
    <t>Statybos darbų organizavimo ir apsaugos priemonės:</t>
  </si>
  <si>
    <t>1.5.1</t>
  </si>
  <si>
    <t>Laikini kelio ženklai</t>
  </si>
  <si>
    <t>1.5.2</t>
  </si>
  <si>
    <t>Signaliniai apsauginiai atitvėrimai su pašvietimu</t>
  </si>
  <si>
    <t>1.5.3</t>
  </si>
  <si>
    <t>Medžių - krūmų pašalinimas ir atsodinimas</t>
  </si>
  <si>
    <t>IŠ VISO: BENDROJI DALIS</t>
  </si>
  <si>
    <t>2.</t>
  </si>
  <si>
    <t xml:space="preserve">STATYBOS DALIS (Vandens ruošimo įrenginių nauja statyba) </t>
  </si>
  <si>
    <t>2.1</t>
  </si>
  <si>
    <t>Naujo vandens ruošimo įrenginių (technologinio) pastato statyba:</t>
  </si>
  <si>
    <t>2.1.1</t>
  </si>
  <si>
    <t>Pastato pamatai</t>
  </si>
  <si>
    <t>2.1.2</t>
  </si>
  <si>
    <t>Pastato sienos ir pertvaros</t>
  </si>
  <si>
    <t>2.1.3</t>
  </si>
  <si>
    <t>Pastato angos (langai, durys, vartai)</t>
  </si>
  <si>
    <t>2.1.4</t>
  </si>
  <si>
    <t>Pastato stogas</t>
  </si>
  <si>
    <t>2.1.5</t>
  </si>
  <si>
    <t>Pastato vidaus apdaila (grindys, sienos)</t>
  </si>
  <si>
    <t>2.2</t>
  </si>
  <si>
    <t>Vandens ruošimo įrenginių technologija, įskaitant įrangą, medžiagas, gaminius:</t>
  </si>
  <si>
    <t>2.2.1</t>
  </si>
  <si>
    <t>Slėginiai filtrai</t>
  </si>
  <si>
    <t>2.2.2</t>
  </si>
  <si>
    <t>Slėginių filtrų montavimas</t>
  </si>
  <si>
    <t>2.2.3</t>
  </si>
  <si>
    <t>Kita technologinė įranga</t>
  </si>
  <si>
    <t>2.2.4</t>
  </si>
  <si>
    <t>Kitos technologinės įrangos montavimas</t>
  </si>
  <si>
    <t>2.2.5</t>
  </si>
  <si>
    <t>Vidaus vamzdynai ir fasoninės dalys</t>
  </si>
  <si>
    <t>2.2.6</t>
  </si>
  <si>
    <t>Paleidimo - derinimo darbai</t>
  </si>
  <si>
    <t>2.3</t>
  </si>
  <si>
    <t>Elektros ir automatikos darbai VRĮ:</t>
  </si>
  <si>
    <t>2.3.1</t>
  </si>
  <si>
    <t>Elektros/automatikos valdymo skydų pateikimas</t>
  </si>
  <si>
    <t>2.3.2</t>
  </si>
  <si>
    <t>Elektros įrangos pateikimas</t>
  </si>
  <si>
    <t>2.3.3</t>
  </si>
  <si>
    <t>Elektros įrangos sumontavimas, paleidimas-derinimas</t>
  </si>
  <si>
    <t>2.3.4</t>
  </si>
  <si>
    <t>Automatikos įrangos pateikimas</t>
  </si>
  <si>
    <t>2.3.5</t>
  </si>
  <si>
    <t>Automatikos įrangos sumontavimas, paleidimas-derinimas</t>
  </si>
  <si>
    <t>2.4</t>
  </si>
  <si>
    <t>Žaibosauga</t>
  </si>
  <si>
    <t>2.5</t>
  </si>
  <si>
    <t>Pastato šildymas - vėdinimas</t>
  </si>
  <si>
    <t>2.6</t>
  </si>
  <si>
    <t>Apsauginė ir gaisrinė signalizacija</t>
  </si>
  <si>
    <t>2.7</t>
  </si>
  <si>
    <t>Vaizdo stebėjimo sistema</t>
  </si>
  <si>
    <t>2.8</t>
  </si>
  <si>
    <t>Įrenginių automatizavimas (SCADA)</t>
  </si>
  <si>
    <r>
      <t xml:space="preserve">IŠ VISO: STATYBOS DALIS (Vandens </t>
    </r>
    <r>
      <rPr>
        <b/>
        <sz val="12"/>
        <color rgb="FF000000"/>
        <rFont val="Calibri Light"/>
        <family val="2"/>
        <charset val="186"/>
        <scheme val="major"/>
      </rPr>
      <t>ruošimo įre</t>
    </r>
    <r>
      <rPr>
        <b/>
        <sz val="12"/>
        <color indexed="8"/>
        <rFont val="Calibri Light"/>
        <family val="2"/>
        <charset val="186"/>
        <scheme val="major"/>
      </rPr>
      <t xml:space="preserve">nginių nauja statyba) </t>
    </r>
  </si>
  <si>
    <t>3.</t>
  </si>
  <si>
    <t xml:space="preserve">STATYBOS DALIS (Švaraus vandens rezervuaro nauja statyba) </t>
  </si>
  <si>
    <t>3.1</t>
  </si>
  <si>
    <t>Dviejų sekcijų bendro tūrio apie 870 m3 švaraus vandens ir plovimo vandens apie 16m3 g/b rezervuaro statyba, įskaitant žemės darbus</t>
  </si>
  <si>
    <t>3.2</t>
  </si>
  <si>
    <t>Rezervuaro ventiliacijos su filtrais, apsaugančiais nuo vabzdžių, įrengimas; įlipimo liukų ir dangčių, lipynių/kopėčių įrengimas; rezervuaro perdangos apšiltinimo su hidroizoliacija įrengimas, įskaitant žemės darbus</t>
  </si>
  <si>
    <t xml:space="preserve">IŠ VISO: STATYBOS DALIS (Švaraus vandens rezervuaro nauja statyba) </t>
  </si>
  <si>
    <t>4.</t>
  </si>
  <si>
    <t xml:space="preserve">STATYBOS DALIS (Paplavų sėsdintuvo rezervuaro nauja statyba) </t>
  </si>
  <si>
    <t>4.1</t>
  </si>
  <si>
    <t>Paplavų rezervuaro-nusėsdintuvo statyba</t>
  </si>
  <si>
    <t xml:space="preserve">IŠ VISO: STATYBOS DALIS (Paplavų sėsdintuvo rezervuaro nauja statyba) </t>
  </si>
  <si>
    <t>5.</t>
  </si>
  <si>
    <t xml:space="preserve">STATYBOS DALIS Vandens gręžinių remontas (Gręžiniai GR.5, GR.6, GR.9, GR.10, GR.11) </t>
  </si>
  <si>
    <t>5.1</t>
  </si>
  <si>
    <t>Gręžinių elektros/automatikos kabelių ir įrangos montavimas</t>
  </si>
  <si>
    <t>5.2</t>
  </si>
  <si>
    <t>Gręžinių GR.6 ir GR.9 siurbliai</t>
  </si>
  <si>
    <t>5.3</t>
  </si>
  <si>
    <t>Gręžinių GR.6 ir GR.9 siurblių montavimas</t>
  </si>
  <si>
    <t>5.4</t>
  </si>
  <si>
    <t>Gręžinių GR.5, GR.9 ir GR.10 slėginių kolonų keitimas</t>
  </si>
  <si>
    <t>5.5</t>
  </si>
  <si>
    <t>Gręžinio žiočių kamerų rekonstravimas (vidaus ir išorės hidroizoliacija, kopėčių/lipynių keitimas, prieduobių įrengimas, įlipimo angų ir liukų keitimas su žemės darbais), įskaitant uždaromąją ir apsauginę armatūrą, medžiagas</t>
  </si>
  <si>
    <t xml:space="preserve">IŠ VISO: STATYBOS DALIS (Vandens gręžinių remontas) </t>
  </si>
  <si>
    <t>6.</t>
  </si>
  <si>
    <t xml:space="preserve">STATYBOS DALIS (Esamo pastato-transformatorinės remontas) </t>
  </si>
  <si>
    <t>6.1</t>
  </si>
  <si>
    <t>Esamo transformatorinės pastato (unikalus Nr. 4400-1997-1707) rekonstravimas, įskaitant sienų, pamatų ir stogo apšiltinimą, pamatų hidroizoliavimą, stogo dangos keitimą, fasado apskardinimą, vartų ir ventiliacinių grotelių, įėjimo laiptų, nuogrindų aplink pastatą keitimą, apšvietimo, vaizdo stebėjimo, elektros instaliacijos sistemos įrengimą/rekonstravimą, transformatorinės vidaus elektros/automatikos įrengimų keitimą):</t>
  </si>
  <si>
    <t>6.1.1</t>
  </si>
  <si>
    <t>Pastato pamatų, sienų apšiltinimas ir apskardinimas</t>
  </si>
  <si>
    <t>6.1.2</t>
  </si>
  <si>
    <t>Stogo šiltinimas ir dangos keitimas</t>
  </si>
  <si>
    <t>6.1.3</t>
  </si>
  <si>
    <t>Metalinių durų ir ventiliacinių grotelių keitimas</t>
  </si>
  <si>
    <t>6.1.4</t>
  </si>
  <si>
    <t>Apšvietimo sistemos, elektros instaliacijos keitimas</t>
  </si>
  <si>
    <t>6.2</t>
  </si>
  <si>
    <t>Transformatorių keitimas</t>
  </si>
  <si>
    <t>6.3</t>
  </si>
  <si>
    <t>Transformatorinės elektros įrangos keitimas</t>
  </si>
  <si>
    <t>6.4</t>
  </si>
  <si>
    <t>Stacionaraus dyzelinio generatoriaus pateikimas</t>
  </si>
  <si>
    <t>6.5</t>
  </si>
  <si>
    <t>Stacionaraus dyzelinio generatoriaus elektros/automatikos įrangos montavimas ir paleidimo/derinimo darbai</t>
  </si>
  <si>
    <t>6.6</t>
  </si>
  <si>
    <t>6.7</t>
  </si>
  <si>
    <t>Statybinio laužo utilizavimas ir teritorijos sutvarkymas</t>
  </si>
  <si>
    <t xml:space="preserve">IŠ VISO: STATYBOS DALIS (Esamo pastato-transformatorinės remontas) </t>
  </si>
  <si>
    <t>7.</t>
  </si>
  <si>
    <t>STATYBOS DALIS (Sklypo sutvarkymas, susisiekimas)</t>
  </si>
  <si>
    <t>7.1</t>
  </si>
  <si>
    <t>Aplinkos sutvarkymo, apšvietimo darbai:</t>
  </si>
  <si>
    <t>7.1.1</t>
  </si>
  <si>
    <t>Bendras vandenvietės bei privažiavimo kelių apšvietimas</t>
  </si>
  <si>
    <t>7.1.2</t>
  </si>
  <si>
    <t>Vejos įrengimas/atsėjimas</t>
  </si>
  <si>
    <t>7.1.3</t>
  </si>
  <si>
    <t>Teritorijos statinių ir įrenginių informacinių lentelių įrengimas</t>
  </si>
  <si>
    <t>7.2</t>
  </si>
  <si>
    <t>Asfalto, betono trinkelių dangų įrengimo darbai:</t>
  </si>
  <si>
    <t>7.2.1</t>
  </si>
  <si>
    <t>Privažiavimo keliai ir aikštelės</t>
  </si>
  <si>
    <t>7.2.2</t>
  </si>
  <si>
    <t>Pėsčiųjų takai</t>
  </si>
  <si>
    <t>7.3</t>
  </si>
  <si>
    <t>Tvoros, vartų įrengimo darbai</t>
  </si>
  <si>
    <t>7.3.1</t>
  </si>
  <si>
    <t>Esamo vandentiekio stoties aptvėrimo išmontavimas</t>
  </si>
  <si>
    <t>7.3.2</t>
  </si>
  <si>
    <t>Naujo vandentiekio stoties aptvėrimo įrengimas</t>
  </si>
  <si>
    <t>7.3.3</t>
  </si>
  <si>
    <t>Automatiniai vartai</t>
  </si>
  <si>
    <t>7.3.4</t>
  </si>
  <si>
    <t>Rankiniai vartai</t>
  </si>
  <si>
    <t>7.3.5</t>
  </si>
  <si>
    <t>Stebėjimo bei pasikalbėjimo sistemos</t>
  </si>
  <si>
    <t xml:space="preserve">IŠ VISO: STATYBOS DALIS (Sklypo sutvarkymas, susisiekimas) </t>
  </si>
  <si>
    <t>8.</t>
  </si>
  <si>
    <t xml:space="preserve">STATYBOS DALIS (Vandentiekio ir nuotekų tinklų rekonstravimas/statyba) </t>
  </si>
  <si>
    <t>8.1</t>
  </si>
  <si>
    <t>Vandentiekio tinklai (~1500 m):</t>
  </si>
  <si>
    <t>8.1.1</t>
  </si>
  <si>
    <t xml:space="preserve">Vandens tiekimo vamzdyno įrengimas/rekonstravimas </t>
  </si>
  <si>
    <t>8.1.2</t>
  </si>
  <si>
    <t>Dangų išardymo ir atstatymo darbai</t>
  </si>
  <si>
    <t>8.1.3</t>
  </si>
  <si>
    <t>Komunikacijų nužymėjimo ženklai</t>
  </si>
  <si>
    <t>8.1.4</t>
  </si>
  <si>
    <t>Vandentiekio tinklų plovimas, dezinfekavimas</t>
  </si>
  <si>
    <t>8.1.5</t>
  </si>
  <si>
    <t>Vandentiekio tinklų išbandymas</t>
  </si>
  <si>
    <t>8.2</t>
  </si>
  <si>
    <t>Nuotekų tinklai (~450 m):</t>
  </si>
  <si>
    <t>8.2.1</t>
  </si>
  <si>
    <t xml:space="preserve">Nuotekų tinklų įrengimas/rekonstravimas </t>
  </si>
  <si>
    <t>8.2.2</t>
  </si>
  <si>
    <t>TV diagnostika</t>
  </si>
  <si>
    <t>8.2.3</t>
  </si>
  <si>
    <t>8.2.4</t>
  </si>
  <si>
    <t>8.2.5</t>
  </si>
  <si>
    <t>Savitakinių nuotekų tinklų patikrinimas, išbandymas</t>
  </si>
  <si>
    <t>8.3</t>
  </si>
  <si>
    <t xml:space="preserve">Vandentiekio kamerų rekonstravimas, įskaitant armatūros, medžiagų, liukų su dangčiais keitimą </t>
  </si>
  <si>
    <t>8.4</t>
  </si>
  <si>
    <t>Antžeminio gaisrinio hidranto pastatymas</t>
  </si>
  <si>
    <t xml:space="preserve">IŠ VISO: STATYBOS DALIS (Vandentiekio ir nuotekų tinklų rekonstravimas/statyba) </t>
  </si>
  <si>
    <t>9.</t>
  </si>
  <si>
    <t xml:space="preserve">STATYBOS DALIS (Griovimo darbai) </t>
  </si>
  <si>
    <t>9.1</t>
  </si>
  <si>
    <t>Esamo gamybinio-buitinio pastato (unikalus Nr. 4400-1669-7479) antžeminės dalies griovimas su pamatų išardymu ir  esamos įrangos demontavimu</t>
  </si>
  <si>
    <t>9.2</t>
  </si>
  <si>
    <t>Gręžinių antžeminės dalies griovimas ir automatikos valdymo įrangos demontavimas  (GR.P.102, GR.P.9, GR.P.11, GR.P.6, GR.P.142, GR.P.5, GR.P.102)</t>
  </si>
  <si>
    <t>9.3</t>
  </si>
  <si>
    <t xml:space="preserve">IŠ VISO: STATYBOS DALIS (Griovimo darbai) </t>
  </si>
  <si>
    <t>IŠ VISO DARBAMS</t>
  </si>
  <si>
    <t>PVM</t>
  </si>
  <si>
    <t>IŠ VISO SU PVM</t>
  </si>
  <si>
    <t>Pastaba: atliktų darbų aktai Užsakovui pateikiami tik toms žiniaraščių pozicijoms, kuriose 100 proc. užbaigti darbai.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</si>
</sst>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b/>
      <sz val="14"/>
      <name val="Calibri Light"/>
      <family val="2"/>
      <charset val="186"/>
      <scheme val="major"/>
    </font>
    <font>
      <b/>
      <sz val="14"/>
      <color indexed="8"/>
      <name val="Calibri Light"/>
      <family val="2"/>
      <charset val="186"/>
      <scheme val="major"/>
    </font>
    <font>
      <b/>
      <sz val="14"/>
      <color indexed="30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b/>
      <sz val="10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strike/>
      <sz val="12"/>
      <color rgb="FFFF0000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12"/>
      <color rgb="FF000000"/>
      <name val="Calibri Light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/>
    <xf numFmtId="2" fontId="3" fillId="0" borderId="0" xfId="0" applyNumberFormat="1" applyFont="1"/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view="pageBreakPreview" topLeftCell="A25" zoomScaleNormal="100" zoomScaleSheetLayoutView="100" workbookViewId="0">
      <selection activeCell="E44" sqref="E44"/>
    </sheetView>
  </sheetViews>
  <sheetFormatPr defaultColWidth="9.140625" defaultRowHeight="15.75"/>
  <cols>
    <col min="1" max="1" width="5.42578125" style="1" customWidth="1"/>
    <col min="2" max="2" width="59.28515625" style="1" customWidth="1"/>
    <col min="3" max="3" width="8.5703125" style="20" customWidth="1"/>
    <col min="4" max="4" width="12.140625" style="17" customWidth="1"/>
    <col min="5" max="5" width="13.42578125" style="1" customWidth="1"/>
    <col min="6" max="6" width="17.5703125" style="1" customWidth="1"/>
    <col min="7" max="16384" width="9.140625" style="1"/>
  </cols>
  <sheetData>
    <row r="1" spans="1:6" ht="18.75">
      <c r="A1" s="31" t="s">
        <v>0</v>
      </c>
      <c r="B1" s="31"/>
    </row>
    <row r="3" spans="1:6" ht="18.75">
      <c r="A3" s="18" t="s">
        <v>1</v>
      </c>
      <c r="B3" s="18"/>
      <c r="C3" s="33"/>
      <c r="D3" s="33"/>
      <c r="E3" s="3"/>
      <c r="F3" s="3"/>
    </row>
    <row r="4" spans="1:6" ht="22.5" customHeight="1">
      <c r="A4" s="34" t="s">
        <v>2</v>
      </c>
      <c r="B4" s="35" t="s">
        <v>3</v>
      </c>
      <c r="C4" s="34" t="s">
        <v>4</v>
      </c>
      <c r="D4" s="35" t="s">
        <v>5</v>
      </c>
      <c r="E4" s="35"/>
      <c r="F4" s="35"/>
    </row>
    <row r="5" spans="1:6" ht="47.25">
      <c r="A5" s="34"/>
      <c r="B5" s="35"/>
      <c r="C5" s="34"/>
      <c r="D5" s="4" t="s">
        <v>6</v>
      </c>
      <c r="E5" s="21" t="s">
        <v>7</v>
      </c>
      <c r="F5" s="21" t="s">
        <v>8</v>
      </c>
    </row>
    <row r="6" spans="1:6">
      <c r="A6" s="5" t="s">
        <v>9</v>
      </c>
      <c r="B6" s="6" t="s">
        <v>10</v>
      </c>
      <c r="C6" s="7"/>
      <c r="D6" s="8"/>
      <c r="E6" s="9"/>
      <c r="F6" s="9"/>
    </row>
    <row r="7" spans="1:6">
      <c r="A7" s="7" t="s">
        <v>11</v>
      </c>
      <c r="B7" s="23" t="s">
        <v>12</v>
      </c>
      <c r="C7" s="7" t="s">
        <v>13</v>
      </c>
      <c r="D7" s="12">
        <v>1</v>
      </c>
      <c r="E7" s="12">
        <v>159800</v>
      </c>
      <c r="F7" s="12">
        <f>D7*E7</f>
        <v>159800</v>
      </c>
    </row>
    <row r="8" spans="1:6">
      <c r="A8" s="7" t="s">
        <v>14</v>
      </c>
      <c r="B8" s="11" t="s">
        <v>15</v>
      </c>
      <c r="C8" s="7" t="s">
        <v>13</v>
      </c>
      <c r="D8" s="12">
        <v>1</v>
      </c>
      <c r="E8" s="12">
        <v>5700</v>
      </c>
      <c r="F8" s="12">
        <f t="shared" ref="F8:F14" si="0">D8*E8</f>
        <v>5700</v>
      </c>
    </row>
    <row r="9" spans="1:6">
      <c r="A9" s="7" t="s">
        <v>16</v>
      </c>
      <c r="B9" s="11" t="s">
        <v>17</v>
      </c>
      <c r="C9" s="7" t="s">
        <v>13</v>
      </c>
      <c r="D9" s="12">
        <v>1</v>
      </c>
      <c r="E9" s="12">
        <v>7800</v>
      </c>
      <c r="F9" s="12">
        <f t="shared" si="0"/>
        <v>7800</v>
      </c>
    </row>
    <row r="10" spans="1:6">
      <c r="A10" s="7" t="s">
        <v>18</v>
      </c>
      <c r="B10" s="11" t="s">
        <v>19</v>
      </c>
      <c r="C10" s="7" t="s">
        <v>13</v>
      </c>
      <c r="D10" s="12">
        <v>1</v>
      </c>
      <c r="E10" s="12">
        <v>3500</v>
      </c>
      <c r="F10" s="12">
        <f t="shared" si="0"/>
        <v>3500</v>
      </c>
    </row>
    <row r="11" spans="1:6">
      <c r="A11" s="7" t="s">
        <v>20</v>
      </c>
      <c r="B11" s="11" t="s">
        <v>21</v>
      </c>
      <c r="C11" s="7"/>
      <c r="D11" s="12"/>
      <c r="E11" s="12"/>
      <c r="F11" s="12"/>
    </row>
    <row r="12" spans="1:6">
      <c r="A12" s="7" t="s">
        <v>22</v>
      </c>
      <c r="B12" s="11" t="s">
        <v>23</v>
      </c>
      <c r="C12" s="7" t="s">
        <v>13</v>
      </c>
      <c r="D12" s="12">
        <v>1</v>
      </c>
      <c r="E12" s="12">
        <v>1294</v>
      </c>
      <c r="F12" s="12">
        <f t="shared" si="0"/>
        <v>1294</v>
      </c>
    </row>
    <row r="13" spans="1:6">
      <c r="A13" s="7" t="s">
        <v>24</v>
      </c>
      <c r="B13" s="11" t="s">
        <v>25</v>
      </c>
      <c r="C13" s="7" t="s">
        <v>13</v>
      </c>
      <c r="D13" s="12">
        <v>1</v>
      </c>
      <c r="E13" s="12">
        <v>1294</v>
      </c>
      <c r="F13" s="12">
        <f t="shared" si="0"/>
        <v>1294</v>
      </c>
    </row>
    <row r="14" spans="1:6">
      <c r="A14" s="7" t="s">
        <v>26</v>
      </c>
      <c r="B14" s="11" t="s">
        <v>27</v>
      </c>
      <c r="C14" s="7" t="s">
        <v>13</v>
      </c>
      <c r="D14" s="12">
        <v>1</v>
      </c>
      <c r="E14" s="12">
        <v>1725</v>
      </c>
      <c r="F14" s="12">
        <f t="shared" si="0"/>
        <v>1725</v>
      </c>
    </row>
    <row r="15" spans="1:6">
      <c r="A15" s="10"/>
      <c r="B15" s="22" t="s">
        <v>28</v>
      </c>
      <c r="C15" s="7"/>
      <c r="D15" s="12"/>
      <c r="E15" s="12"/>
      <c r="F15" s="8">
        <f>SUM(F7:F14)</f>
        <v>181113</v>
      </c>
    </row>
    <row r="16" spans="1:6" ht="32.1" customHeight="1">
      <c r="A16" s="26" t="s">
        <v>29</v>
      </c>
      <c r="B16" s="25" t="s">
        <v>30</v>
      </c>
      <c r="C16" s="7"/>
      <c r="D16" s="12"/>
      <c r="E16" s="12"/>
      <c r="F16" s="12"/>
    </row>
    <row r="17" spans="1:6" ht="31.5">
      <c r="A17" s="14" t="s">
        <v>31</v>
      </c>
      <c r="B17" s="30" t="s">
        <v>32</v>
      </c>
      <c r="C17" s="7"/>
      <c r="D17" s="12"/>
      <c r="E17" s="12"/>
      <c r="F17" s="12"/>
    </row>
    <row r="18" spans="1:6">
      <c r="A18" s="14" t="s">
        <v>33</v>
      </c>
      <c r="B18" s="30" t="s">
        <v>34</v>
      </c>
      <c r="C18" s="7" t="s">
        <v>13</v>
      </c>
      <c r="D18" s="12">
        <v>1</v>
      </c>
      <c r="E18" s="12">
        <v>23100</v>
      </c>
      <c r="F18" s="12">
        <f t="shared" ref="F18:F22" si="1">D18*E18</f>
        <v>23100</v>
      </c>
    </row>
    <row r="19" spans="1:6">
      <c r="A19" s="14" t="s">
        <v>35</v>
      </c>
      <c r="B19" s="30" t="s">
        <v>36</v>
      </c>
      <c r="C19" s="7" t="s">
        <v>13</v>
      </c>
      <c r="D19" s="12">
        <v>1</v>
      </c>
      <c r="E19" s="12">
        <v>90750</v>
      </c>
      <c r="F19" s="12">
        <f t="shared" si="1"/>
        <v>90750</v>
      </c>
    </row>
    <row r="20" spans="1:6">
      <c r="A20" s="14" t="s">
        <v>37</v>
      </c>
      <c r="B20" s="30" t="s">
        <v>38</v>
      </c>
      <c r="C20" s="7" t="s">
        <v>13</v>
      </c>
      <c r="D20" s="12">
        <v>1</v>
      </c>
      <c r="E20" s="12">
        <v>17600</v>
      </c>
      <c r="F20" s="12">
        <f t="shared" si="1"/>
        <v>17600</v>
      </c>
    </row>
    <row r="21" spans="1:6">
      <c r="A21" s="14" t="s">
        <v>39</v>
      </c>
      <c r="B21" s="30" t="s">
        <v>40</v>
      </c>
      <c r="C21" s="7" t="s">
        <v>13</v>
      </c>
      <c r="D21" s="12">
        <v>1</v>
      </c>
      <c r="E21" s="12">
        <v>27500</v>
      </c>
      <c r="F21" s="12">
        <f t="shared" si="1"/>
        <v>27500</v>
      </c>
    </row>
    <row r="22" spans="1:6">
      <c r="A22" s="14" t="s">
        <v>41</v>
      </c>
      <c r="B22" s="30" t="s">
        <v>42</v>
      </c>
      <c r="C22" s="7" t="s">
        <v>13</v>
      </c>
      <c r="D22" s="12">
        <v>1</v>
      </c>
      <c r="E22" s="12">
        <v>11550</v>
      </c>
      <c r="F22" s="12">
        <f t="shared" si="1"/>
        <v>11550</v>
      </c>
    </row>
    <row r="23" spans="1:6" ht="31.5">
      <c r="A23" s="14" t="s">
        <v>43</v>
      </c>
      <c r="B23" s="30" t="s">
        <v>44</v>
      </c>
      <c r="C23" s="7"/>
      <c r="D23" s="12"/>
      <c r="E23" s="12"/>
      <c r="F23" s="12"/>
    </row>
    <row r="24" spans="1:6">
      <c r="A24" s="14" t="s">
        <v>45</v>
      </c>
      <c r="B24" s="30" t="s">
        <v>46</v>
      </c>
      <c r="C24" s="7" t="s">
        <v>13</v>
      </c>
      <c r="D24" s="12">
        <v>1</v>
      </c>
      <c r="E24" s="12">
        <v>261000</v>
      </c>
      <c r="F24" s="12">
        <f t="shared" ref="F24:F29" si="2">D24*E24</f>
        <v>261000</v>
      </c>
    </row>
    <row r="25" spans="1:6">
      <c r="A25" s="14" t="s">
        <v>47</v>
      </c>
      <c r="B25" s="30" t="s">
        <v>48</v>
      </c>
      <c r="C25" s="7" t="s">
        <v>13</v>
      </c>
      <c r="D25" s="12">
        <v>1</v>
      </c>
      <c r="E25" s="12">
        <v>59800</v>
      </c>
      <c r="F25" s="12">
        <f t="shared" si="2"/>
        <v>59800</v>
      </c>
    </row>
    <row r="26" spans="1:6">
      <c r="A26" s="14" t="s">
        <v>49</v>
      </c>
      <c r="B26" s="30" t="s">
        <v>50</v>
      </c>
      <c r="C26" s="7" t="s">
        <v>13</v>
      </c>
      <c r="D26" s="12">
        <v>1</v>
      </c>
      <c r="E26" s="12">
        <v>302500</v>
      </c>
      <c r="F26" s="12">
        <f t="shared" si="2"/>
        <v>302500</v>
      </c>
    </row>
    <row r="27" spans="1:6">
      <c r="A27" s="14" t="s">
        <v>51</v>
      </c>
      <c r="B27" s="30" t="s">
        <v>52</v>
      </c>
      <c r="C27" s="7" t="s">
        <v>13</v>
      </c>
      <c r="D27" s="12">
        <v>1</v>
      </c>
      <c r="E27" s="12">
        <v>72164</v>
      </c>
      <c r="F27" s="12">
        <f t="shared" si="2"/>
        <v>72164</v>
      </c>
    </row>
    <row r="28" spans="1:6">
      <c r="A28" s="14" t="s">
        <v>53</v>
      </c>
      <c r="B28" s="30" t="s">
        <v>54</v>
      </c>
      <c r="C28" s="7" t="s">
        <v>13</v>
      </c>
      <c r="D28" s="12">
        <v>1</v>
      </c>
      <c r="E28" s="12">
        <v>68600</v>
      </c>
      <c r="F28" s="12">
        <f t="shared" si="2"/>
        <v>68600</v>
      </c>
    </row>
    <row r="29" spans="1:6">
      <c r="A29" s="14" t="s">
        <v>55</v>
      </c>
      <c r="B29" s="30" t="s">
        <v>56</v>
      </c>
      <c r="C29" s="7" t="s">
        <v>13</v>
      </c>
      <c r="D29" s="12">
        <v>1</v>
      </c>
      <c r="E29" s="12">
        <v>15000</v>
      </c>
      <c r="F29" s="12">
        <f t="shared" si="2"/>
        <v>15000</v>
      </c>
    </row>
    <row r="30" spans="1:6">
      <c r="A30" s="14" t="s">
        <v>57</v>
      </c>
      <c r="B30" s="30" t="s">
        <v>58</v>
      </c>
      <c r="C30" s="7"/>
      <c r="D30" s="12"/>
      <c r="E30" s="12"/>
      <c r="F30" s="12"/>
    </row>
    <row r="31" spans="1:6">
      <c r="A31" s="14" t="s">
        <v>59</v>
      </c>
      <c r="B31" s="30" t="s">
        <v>60</v>
      </c>
      <c r="C31" s="7" t="s">
        <v>13</v>
      </c>
      <c r="D31" s="12">
        <v>1</v>
      </c>
      <c r="E31" s="12">
        <v>63330</v>
      </c>
      <c r="F31" s="12">
        <f t="shared" ref="F31:F38" si="3">D31*E31</f>
        <v>63330</v>
      </c>
    </row>
    <row r="32" spans="1:6">
      <c r="A32" s="14" t="s">
        <v>61</v>
      </c>
      <c r="B32" s="30" t="s">
        <v>62</v>
      </c>
      <c r="C32" s="7" t="s">
        <v>13</v>
      </c>
      <c r="D32" s="12">
        <v>1</v>
      </c>
      <c r="E32" s="12">
        <v>46200</v>
      </c>
      <c r="F32" s="12">
        <f t="shared" ref="F32" si="4">D32*E32</f>
        <v>46200</v>
      </c>
    </row>
    <row r="33" spans="1:6">
      <c r="A33" s="14" t="s">
        <v>63</v>
      </c>
      <c r="B33" s="30" t="s">
        <v>64</v>
      </c>
      <c r="C33" s="7" t="s">
        <v>13</v>
      </c>
      <c r="D33" s="12">
        <v>1</v>
      </c>
      <c r="E33" s="12">
        <v>125315</v>
      </c>
      <c r="F33" s="12">
        <f t="shared" si="3"/>
        <v>125315</v>
      </c>
    </row>
    <row r="34" spans="1:6">
      <c r="A34" s="14" t="s">
        <v>65</v>
      </c>
      <c r="B34" s="30" t="s">
        <v>66</v>
      </c>
      <c r="C34" s="7" t="s">
        <v>13</v>
      </c>
      <c r="D34" s="12">
        <v>1</v>
      </c>
      <c r="E34" s="12">
        <v>71288</v>
      </c>
      <c r="F34" s="12">
        <f t="shared" si="3"/>
        <v>71288</v>
      </c>
    </row>
    <row r="35" spans="1:6">
      <c r="A35" s="14" t="s">
        <v>67</v>
      </c>
      <c r="B35" s="30" t="s">
        <v>68</v>
      </c>
      <c r="C35" s="7" t="s">
        <v>13</v>
      </c>
      <c r="D35" s="12">
        <v>1</v>
      </c>
      <c r="E35" s="12">
        <v>84876</v>
      </c>
      <c r="F35" s="12">
        <f t="shared" si="3"/>
        <v>84876</v>
      </c>
    </row>
    <row r="36" spans="1:6">
      <c r="A36" s="14" t="s">
        <v>69</v>
      </c>
      <c r="B36" s="30" t="s">
        <v>70</v>
      </c>
      <c r="C36" s="7" t="s">
        <v>13</v>
      </c>
      <c r="D36" s="12">
        <v>1</v>
      </c>
      <c r="E36" s="12">
        <v>12238</v>
      </c>
      <c r="F36" s="12">
        <f t="shared" si="3"/>
        <v>12238</v>
      </c>
    </row>
    <row r="37" spans="1:6">
      <c r="A37" s="14" t="s">
        <v>71</v>
      </c>
      <c r="B37" s="30" t="s">
        <v>72</v>
      </c>
      <c r="C37" s="7" t="s">
        <v>13</v>
      </c>
      <c r="D37" s="12">
        <v>1</v>
      </c>
      <c r="E37" s="12">
        <v>44000</v>
      </c>
      <c r="F37" s="12">
        <f t="shared" si="3"/>
        <v>44000</v>
      </c>
    </row>
    <row r="38" spans="1:6">
      <c r="A38" s="14" t="s">
        <v>73</v>
      </c>
      <c r="B38" s="30" t="s">
        <v>74</v>
      </c>
      <c r="C38" s="7" t="s">
        <v>13</v>
      </c>
      <c r="D38" s="12">
        <v>1</v>
      </c>
      <c r="E38" s="12">
        <v>41363</v>
      </c>
      <c r="F38" s="12">
        <f t="shared" si="3"/>
        <v>41363</v>
      </c>
    </row>
    <row r="39" spans="1:6">
      <c r="A39" s="14" t="s">
        <v>75</v>
      </c>
      <c r="B39" s="30" t="s">
        <v>76</v>
      </c>
      <c r="C39" s="7" t="s">
        <v>13</v>
      </c>
      <c r="D39" s="12">
        <v>1</v>
      </c>
      <c r="E39" s="12">
        <v>16238</v>
      </c>
      <c r="F39" s="12">
        <f>D39*E39</f>
        <v>16238</v>
      </c>
    </row>
    <row r="40" spans="1:6">
      <c r="A40" s="14" t="s">
        <v>77</v>
      </c>
      <c r="B40" s="30" t="s">
        <v>78</v>
      </c>
      <c r="C40" s="7" t="s">
        <v>13</v>
      </c>
      <c r="D40" s="12">
        <v>1</v>
      </c>
      <c r="E40" s="12">
        <v>45371</v>
      </c>
      <c r="F40" s="12">
        <f>D40*E40</f>
        <v>45371</v>
      </c>
    </row>
    <row r="41" spans="1:6" ht="35.1" customHeight="1">
      <c r="A41" s="14"/>
      <c r="B41" s="22" t="s">
        <v>79</v>
      </c>
      <c r="C41" s="7"/>
      <c r="D41" s="12"/>
      <c r="E41" s="12"/>
      <c r="F41" s="8">
        <f>SUM(F18:F40)</f>
        <v>1499783</v>
      </c>
    </row>
    <row r="42" spans="1:6" ht="35.1" customHeight="1">
      <c r="A42" s="26" t="s">
        <v>80</v>
      </c>
      <c r="B42" s="25" t="s">
        <v>81</v>
      </c>
      <c r="C42" s="7"/>
      <c r="D42" s="12"/>
      <c r="E42" s="12"/>
      <c r="F42" s="12"/>
    </row>
    <row r="43" spans="1:6" ht="47.1" customHeight="1">
      <c r="A43" s="14" t="s">
        <v>82</v>
      </c>
      <c r="B43" s="29" t="s">
        <v>83</v>
      </c>
      <c r="C43" s="7" t="s">
        <v>13</v>
      </c>
      <c r="D43" s="12">
        <v>1</v>
      </c>
      <c r="E43" s="12">
        <v>345950</v>
      </c>
      <c r="F43" s="12">
        <f t="shared" ref="F43" si="5">D43*E43</f>
        <v>345950</v>
      </c>
    </row>
    <row r="44" spans="1:6" ht="63">
      <c r="A44" s="14" t="s">
        <v>84</v>
      </c>
      <c r="B44" s="29" t="s">
        <v>85</v>
      </c>
      <c r="C44" s="7" t="s">
        <v>13</v>
      </c>
      <c r="D44" s="12">
        <v>1</v>
      </c>
      <c r="E44" s="12">
        <v>224000</v>
      </c>
      <c r="F44" s="12">
        <f>D44*E44</f>
        <v>224000</v>
      </c>
    </row>
    <row r="45" spans="1:6" ht="35.1" customHeight="1">
      <c r="A45" s="14"/>
      <c r="B45" s="22" t="s">
        <v>86</v>
      </c>
      <c r="C45" s="7"/>
      <c r="D45" s="12"/>
      <c r="E45" s="12"/>
      <c r="F45" s="8">
        <f>SUM(F43:F44)</f>
        <v>569950</v>
      </c>
    </row>
    <row r="46" spans="1:6" ht="35.1" customHeight="1">
      <c r="A46" s="26" t="s">
        <v>87</v>
      </c>
      <c r="B46" s="25" t="s">
        <v>88</v>
      </c>
      <c r="C46" s="7"/>
      <c r="D46" s="12"/>
      <c r="E46" s="12"/>
      <c r="F46" s="12"/>
    </row>
    <row r="47" spans="1:6">
      <c r="A47" s="14" t="s">
        <v>89</v>
      </c>
      <c r="B47" s="29" t="s">
        <v>90</v>
      </c>
      <c r="C47" s="7" t="s">
        <v>13</v>
      </c>
      <c r="D47" s="12">
        <v>1</v>
      </c>
      <c r="E47" s="12">
        <v>79350</v>
      </c>
      <c r="F47" s="12">
        <f t="shared" ref="F47" si="6">D47*E47</f>
        <v>79350</v>
      </c>
    </row>
    <row r="48" spans="1:6" ht="31.5">
      <c r="A48" s="14"/>
      <c r="B48" s="22" t="s">
        <v>91</v>
      </c>
      <c r="C48" s="7"/>
      <c r="D48" s="12"/>
      <c r="E48" s="12"/>
      <c r="F48" s="8">
        <f>SUM(F47:F47)</f>
        <v>79350</v>
      </c>
    </row>
    <row r="49" spans="1:6" ht="33" customHeight="1">
      <c r="A49" s="26" t="s">
        <v>92</v>
      </c>
      <c r="B49" s="27" t="s">
        <v>93</v>
      </c>
      <c r="C49" s="7"/>
      <c r="D49" s="12"/>
      <c r="E49" s="12"/>
      <c r="F49" s="12"/>
    </row>
    <row r="50" spans="1:6" ht="33" customHeight="1">
      <c r="A50" s="14" t="s">
        <v>94</v>
      </c>
      <c r="B50" s="30" t="s">
        <v>95</v>
      </c>
      <c r="C50" s="7" t="s">
        <v>13</v>
      </c>
      <c r="D50" s="12">
        <v>1</v>
      </c>
      <c r="E50" s="12">
        <v>114070</v>
      </c>
      <c r="F50" s="12">
        <f t="shared" ref="F50" si="7">D50*E50</f>
        <v>114070</v>
      </c>
    </row>
    <row r="51" spans="1:6">
      <c r="A51" s="14" t="s">
        <v>96</v>
      </c>
      <c r="B51" s="30" t="s">
        <v>97</v>
      </c>
      <c r="C51" s="7" t="s">
        <v>13</v>
      </c>
      <c r="D51" s="12">
        <v>2</v>
      </c>
      <c r="E51" s="12">
        <v>8203</v>
      </c>
      <c r="F51" s="12">
        <f t="shared" ref="F51:F53" si="8">D51*E51</f>
        <v>16406</v>
      </c>
    </row>
    <row r="52" spans="1:6">
      <c r="A52" s="14" t="s">
        <v>98</v>
      </c>
      <c r="B52" s="30" t="s">
        <v>99</v>
      </c>
      <c r="C52" s="7" t="s">
        <v>13</v>
      </c>
      <c r="D52" s="12">
        <v>2</v>
      </c>
      <c r="E52" s="12">
        <v>11000</v>
      </c>
      <c r="F52" s="12">
        <f t="shared" si="8"/>
        <v>22000</v>
      </c>
    </row>
    <row r="53" spans="1:6">
      <c r="A53" s="14" t="s">
        <v>100</v>
      </c>
      <c r="B53" s="30" t="s">
        <v>101</v>
      </c>
      <c r="C53" s="7" t="s">
        <v>13</v>
      </c>
      <c r="D53" s="12">
        <v>3</v>
      </c>
      <c r="E53" s="12">
        <v>22000</v>
      </c>
      <c r="F53" s="12">
        <f t="shared" si="8"/>
        <v>66000</v>
      </c>
    </row>
    <row r="54" spans="1:6" ht="63">
      <c r="A54" s="14" t="s">
        <v>102</v>
      </c>
      <c r="B54" s="30" t="s">
        <v>103</v>
      </c>
      <c r="C54" s="7" t="s">
        <v>13</v>
      </c>
      <c r="D54" s="12">
        <v>5</v>
      </c>
      <c r="E54" s="12">
        <v>2800</v>
      </c>
      <c r="F54" s="12">
        <f>D54*E54</f>
        <v>14000</v>
      </c>
    </row>
    <row r="55" spans="1:6" ht="31.5">
      <c r="A55" s="14"/>
      <c r="B55" s="22" t="s">
        <v>104</v>
      </c>
      <c r="C55" s="7"/>
      <c r="D55" s="12"/>
      <c r="E55" s="12"/>
      <c r="F55" s="8">
        <f>SUM(F50:F54)</f>
        <v>232476</v>
      </c>
    </row>
    <row r="56" spans="1:6" ht="35.1" customHeight="1">
      <c r="A56" s="26" t="s">
        <v>105</v>
      </c>
      <c r="B56" s="25" t="s">
        <v>106</v>
      </c>
      <c r="C56" s="7"/>
      <c r="D56" s="12"/>
      <c r="E56" s="12"/>
      <c r="F56" s="12"/>
    </row>
    <row r="57" spans="1:6" ht="126">
      <c r="A57" s="14" t="s">
        <v>107</v>
      </c>
      <c r="B57" s="29" t="s">
        <v>108</v>
      </c>
      <c r="C57" s="7"/>
      <c r="D57" s="12"/>
      <c r="E57" s="12"/>
      <c r="F57" s="12"/>
    </row>
    <row r="58" spans="1:6">
      <c r="A58" s="14" t="s">
        <v>109</v>
      </c>
      <c r="B58" s="29" t="s">
        <v>110</v>
      </c>
      <c r="C58" s="7" t="s">
        <v>13</v>
      </c>
      <c r="D58" s="12">
        <v>1</v>
      </c>
      <c r="E58" s="12">
        <v>25806</v>
      </c>
      <c r="F58" s="12">
        <f t="shared" ref="F58:F67" si="9">D58*E58</f>
        <v>25806</v>
      </c>
    </row>
    <row r="59" spans="1:6">
      <c r="A59" s="14" t="s">
        <v>111</v>
      </c>
      <c r="B59" s="29" t="s">
        <v>112</v>
      </c>
      <c r="C59" s="7" t="s">
        <v>13</v>
      </c>
      <c r="D59" s="12">
        <v>1</v>
      </c>
      <c r="E59" s="12">
        <v>17634</v>
      </c>
      <c r="F59" s="12">
        <f t="shared" si="9"/>
        <v>17634</v>
      </c>
    </row>
    <row r="60" spans="1:6">
      <c r="A60" s="14" t="s">
        <v>113</v>
      </c>
      <c r="B60" s="29" t="s">
        <v>114</v>
      </c>
      <c r="C60" s="7" t="s">
        <v>13</v>
      </c>
      <c r="D60" s="12">
        <v>1</v>
      </c>
      <c r="E60" s="12">
        <v>5233</v>
      </c>
      <c r="F60" s="12">
        <f t="shared" si="9"/>
        <v>5233</v>
      </c>
    </row>
    <row r="61" spans="1:6">
      <c r="A61" s="14" t="s">
        <v>115</v>
      </c>
      <c r="B61" s="29" t="s">
        <v>116</v>
      </c>
      <c r="C61" s="7" t="s">
        <v>13</v>
      </c>
      <c r="D61" s="12">
        <v>1</v>
      </c>
      <c r="E61" s="12">
        <v>4400</v>
      </c>
      <c r="F61" s="12">
        <f t="shared" si="9"/>
        <v>4400</v>
      </c>
    </row>
    <row r="62" spans="1:6">
      <c r="A62" s="14" t="s">
        <v>117</v>
      </c>
      <c r="B62" s="29" t="s">
        <v>118</v>
      </c>
      <c r="C62" s="7" t="s">
        <v>13</v>
      </c>
      <c r="D62" s="12">
        <v>1</v>
      </c>
      <c r="E62" s="12">
        <v>7499</v>
      </c>
      <c r="F62" s="12">
        <f t="shared" ref="F62" si="10">D62*E62</f>
        <v>7499</v>
      </c>
    </row>
    <row r="63" spans="1:6">
      <c r="A63" s="14" t="s">
        <v>119</v>
      </c>
      <c r="B63" s="29" t="s">
        <v>120</v>
      </c>
      <c r="C63" s="7" t="s">
        <v>13</v>
      </c>
      <c r="D63" s="12">
        <v>1</v>
      </c>
      <c r="E63" s="12">
        <v>29995</v>
      </c>
      <c r="F63" s="12">
        <f t="shared" si="9"/>
        <v>29995</v>
      </c>
    </row>
    <row r="64" spans="1:6">
      <c r="A64" s="14" t="s">
        <v>121</v>
      </c>
      <c r="B64" s="29" t="s">
        <v>122</v>
      </c>
      <c r="C64" s="7" t="s">
        <v>13</v>
      </c>
      <c r="D64" s="12">
        <v>1</v>
      </c>
      <c r="E64" s="12">
        <v>17498</v>
      </c>
      <c r="F64" s="12">
        <f t="shared" si="9"/>
        <v>17498</v>
      </c>
    </row>
    <row r="65" spans="1:6" ht="31.5">
      <c r="A65" s="14" t="s">
        <v>123</v>
      </c>
      <c r="B65" s="29" t="s">
        <v>124</v>
      </c>
      <c r="C65" s="7" t="s">
        <v>13</v>
      </c>
      <c r="D65" s="12">
        <v>1</v>
      </c>
      <c r="E65" s="12">
        <v>4375</v>
      </c>
      <c r="F65" s="12">
        <f t="shared" ref="F65" si="11">D65*E65</f>
        <v>4375</v>
      </c>
    </row>
    <row r="66" spans="1:6">
      <c r="A66" s="14" t="s">
        <v>125</v>
      </c>
      <c r="B66" s="29" t="s">
        <v>78</v>
      </c>
      <c r="C66" s="7" t="s">
        <v>13</v>
      </c>
      <c r="D66" s="12">
        <v>1</v>
      </c>
      <c r="E66" s="12">
        <v>15367</v>
      </c>
      <c r="F66" s="12">
        <f t="shared" ref="F66" si="12">D66*E66</f>
        <v>15367</v>
      </c>
    </row>
    <row r="67" spans="1:6">
      <c r="A67" s="14" t="s">
        <v>126</v>
      </c>
      <c r="B67" s="29" t="s">
        <v>127</v>
      </c>
      <c r="C67" s="7" t="s">
        <v>13</v>
      </c>
      <c r="D67" s="12">
        <v>1</v>
      </c>
      <c r="E67" s="12">
        <v>950</v>
      </c>
      <c r="F67" s="12">
        <f t="shared" si="9"/>
        <v>950</v>
      </c>
    </row>
    <row r="68" spans="1:6" ht="35.1" customHeight="1">
      <c r="A68" s="14"/>
      <c r="B68" s="22" t="s">
        <v>128</v>
      </c>
      <c r="C68" s="7"/>
      <c r="D68" s="12"/>
      <c r="E68" s="12"/>
      <c r="F68" s="8">
        <f>SUM(F58:F67)</f>
        <v>128757</v>
      </c>
    </row>
    <row r="69" spans="1:6">
      <c r="A69" s="24" t="s">
        <v>129</v>
      </c>
      <c r="B69" s="25" t="s">
        <v>130</v>
      </c>
      <c r="C69" s="13"/>
      <c r="D69" s="12"/>
      <c r="E69" s="12"/>
      <c r="F69" s="12"/>
    </row>
    <row r="70" spans="1:6">
      <c r="A70" s="14" t="s">
        <v>131</v>
      </c>
      <c r="B70" s="11" t="s">
        <v>132</v>
      </c>
      <c r="C70" s="7"/>
      <c r="D70" s="12"/>
      <c r="E70" s="12"/>
      <c r="F70" s="12"/>
    </row>
    <row r="71" spans="1:6">
      <c r="A71" s="14" t="s">
        <v>133</v>
      </c>
      <c r="B71" s="11" t="s">
        <v>134</v>
      </c>
      <c r="C71" s="7" t="s">
        <v>13</v>
      </c>
      <c r="D71" s="12">
        <v>1</v>
      </c>
      <c r="E71" s="12">
        <v>6246</v>
      </c>
      <c r="F71" s="12">
        <f t="shared" ref="F71:F73" si="13">D71*E71</f>
        <v>6246</v>
      </c>
    </row>
    <row r="72" spans="1:6">
      <c r="A72" s="14" t="s">
        <v>135</v>
      </c>
      <c r="B72" s="11" t="s">
        <v>136</v>
      </c>
      <c r="C72" s="7" t="s">
        <v>13</v>
      </c>
      <c r="D72" s="12">
        <v>1</v>
      </c>
      <c r="E72" s="12">
        <v>22000</v>
      </c>
      <c r="F72" s="12">
        <f t="shared" si="13"/>
        <v>22000</v>
      </c>
    </row>
    <row r="73" spans="1:6" ht="31.5">
      <c r="A73" s="14" t="s">
        <v>137</v>
      </c>
      <c r="B73" s="30" t="s">
        <v>138</v>
      </c>
      <c r="C73" s="7" t="s">
        <v>13</v>
      </c>
      <c r="D73" s="12">
        <v>1</v>
      </c>
      <c r="E73" s="12">
        <v>2587</v>
      </c>
      <c r="F73" s="12">
        <f t="shared" si="13"/>
        <v>2587</v>
      </c>
    </row>
    <row r="74" spans="1:6">
      <c r="A74" s="14" t="s">
        <v>139</v>
      </c>
      <c r="B74" s="11" t="s">
        <v>140</v>
      </c>
      <c r="C74" s="7"/>
      <c r="D74" s="12"/>
      <c r="E74" s="12"/>
      <c r="F74" s="12"/>
    </row>
    <row r="75" spans="1:6">
      <c r="A75" s="14" t="s">
        <v>141</v>
      </c>
      <c r="B75" s="11" t="s">
        <v>142</v>
      </c>
      <c r="C75" s="7" t="s">
        <v>13</v>
      </c>
      <c r="D75" s="12">
        <v>1</v>
      </c>
      <c r="E75" s="12">
        <v>154749</v>
      </c>
      <c r="F75" s="12">
        <f t="shared" ref="F75:F76" si="14">D75*E75</f>
        <v>154749</v>
      </c>
    </row>
    <row r="76" spans="1:6">
      <c r="A76" s="14" t="s">
        <v>143</v>
      </c>
      <c r="B76" s="11" t="s">
        <v>144</v>
      </c>
      <c r="C76" s="7" t="s">
        <v>13</v>
      </c>
      <c r="D76" s="12">
        <v>1</v>
      </c>
      <c r="E76" s="12">
        <v>14440</v>
      </c>
      <c r="F76" s="12">
        <f t="shared" si="14"/>
        <v>14440</v>
      </c>
    </row>
    <row r="77" spans="1:6">
      <c r="A77" s="14" t="s">
        <v>145</v>
      </c>
      <c r="B77" s="11" t="s">
        <v>146</v>
      </c>
      <c r="C77" s="7"/>
      <c r="D77" s="12"/>
      <c r="E77" s="12"/>
      <c r="F77" s="12"/>
    </row>
    <row r="78" spans="1:6">
      <c r="A78" s="14" t="s">
        <v>147</v>
      </c>
      <c r="B78" s="11" t="s">
        <v>148</v>
      </c>
      <c r="C78" s="7" t="s">
        <v>13</v>
      </c>
      <c r="D78" s="12">
        <v>1</v>
      </c>
      <c r="E78" s="12">
        <v>9311</v>
      </c>
      <c r="F78" s="12">
        <f t="shared" ref="F78:F82" si="15">D78*E78</f>
        <v>9311</v>
      </c>
    </row>
    <row r="79" spans="1:6">
      <c r="A79" s="14" t="s">
        <v>149</v>
      </c>
      <c r="B79" s="11" t="s">
        <v>150</v>
      </c>
      <c r="C79" s="7" t="s">
        <v>13</v>
      </c>
      <c r="D79" s="12">
        <v>1</v>
      </c>
      <c r="E79" s="12">
        <v>139154</v>
      </c>
      <c r="F79" s="12">
        <f t="shared" si="15"/>
        <v>139154</v>
      </c>
    </row>
    <row r="80" spans="1:6">
      <c r="A80" s="14" t="s">
        <v>151</v>
      </c>
      <c r="B80" s="11" t="s">
        <v>152</v>
      </c>
      <c r="C80" s="7" t="s">
        <v>13</v>
      </c>
      <c r="D80" s="12">
        <v>1</v>
      </c>
      <c r="E80" s="12">
        <v>3879</v>
      </c>
      <c r="F80" s="12">
        <f t="shared" si="15"/>
        <v>3879</v>
      </c>
    </row>
    <row r="81" spans="1:6">
      <c r="A81" s="14" t="s">
        <v>153</v>
      </c>
      <c r="B81" s="11" t="s">
        <v>154</v>
      </c>
      <c r="C81" s="7" t="s">
        <v>13</v>
      </c>
      <c r="D81" s="12">
        <v>2</v>
      </c>
      <c r="E81" s="12">
        <v>3707</v>
      </c>
      <c r="F81" s="12">
        <f t="shared" si="15"/>
        <v>7414</v>
      </c>
    </row>
    <row r="82" spans="1:6">
      <c r="A82" s="14" t="s">
        <v>155</v>
      </c>
      <c r="B82" s="11" t="s">
        <v>156</v>
      </c>
      <c r="C82" s="7" t="s">
        <v>13</v>
      </c>
      <c r="D82" s="12">
        <v>1</v>
      </c>
      <c r="E82" s="12">
        <v>730</v>
      </c>
      <c r="F82" s="12">
        <f t="shared" si="15"/>
        <v>730</v>
      </c>
    </row>
    <row r="83" spans="1:6" ht="35.1" customHeight="1">
      <c r="A83" s="14"/>
      <c r="B83" s="22" t="s">
        <v>157</v>
      </c>
      <c r="C83" s="7"/>
      <c r="D83" s="12"/>
      <c r="E83" s="12"/>
      <c r="F83" s="8">
        <f>SUM(F71:F82)</f>
        <v>360510</v>
      </c>
    </row>
    <row r="84" spans="1:6" ht="35.1" customHeight="1">
      <c r="A84" s="26" t="s">
        <v>158</v>
      </c>
      <c r="B84" s="25" t="s">
        <v>159</v>
      </c>
      <c r="C84" s="7"/>
      <c r="D84" s="12"/>
      <c r="E84" s="12"/>
      <c r="F84" s="12"/>
    </row>
    <row r="85" spans="1:6">
      <c r="A85" s="14" t="s">
        <v>160</v>
      </c>
      <c r="B85" s="29" t="s">
        <v>161</v>
      </c>
      <c r="C85" s="7"/>
      <c r="D85" s="12"/>
      <c r="E85" s="12"/>
      <c r="F85" s="12"/>
    </row>
    <row r="86" spans="1:6">
      <c r="A86" s="14" t="s">
        <v>162</v>
      </c>
      <c r="B86" s="29" t="s">
        <v>163</v>
      </c>
      <c r="C86" s="7" t="s">
        <v>13</v>
      </c>
      <c r="D86" s="12">
        <v>1</v>
      </c>
      <c r="E86" s="12">
        <v>245300</v>
      </c>
      <c r="F86" s="12">
        <f t="shared" ref="F86:F90" si="16">D86*E86</f>
        <v>245300</v>
      </c>
    </row>
    <row r="87" spans="1:6">
      <c r="A87" s="14" t="s">
        <v>164</v>
      </c>
      <c r="B87" s="29" t="s">
        <v>165</v>
      </c>
      <c r="C87" s="7" t="s">
        <v>13</v>
      </c>
      <c r="D87" s="12">
        <v>1</v>
      </c>
      <c r="E87" s="12">
        <v>24200</v>
      </c>
      <c r="F87" s="12">
        <f t="shared" si="16"/>
        <v>24200</v>
      </c>
    </row>
    <row r="88" spans="1:6">
      <c r="A88" s="14" t="s">
        <v>166</v>
      </c>
      <c r="B88" s="29" t="s">
        <v>167</v>
      </c>
      <c r="C88" s="7" t="s">
        <v>13</v>
      </c>
      <c r="D88" s="12">
        <v>1</v>
      </c>
      <c r="E88" s="12">
        <v>1650</v>
      </c>
      <c r="F88" s="12">
        <f t="shared" si="16"/>
        <v>1650</v>
      </c>
    </row>
    <row r="89" spans="1:6">
      <c r="A89" s="14" t="s">
        <v>168</v>
      </c>
      <c r="B89" s="29" t="s">
        <v>169</v>
      </c>
      <c r="C89" s="7" t="s">
        <v>13</v>
      </c>
      <c r="D89" s="12">
        <v>1</v>
      </c>
      <c r="E89" s="12">
        <v>7700</v>
      </c>
      <c r="F89" s="12">
        <f t="shared" si="16"/>
        <v>7700</v>
      </c>
    </row>
    <row r="90" spans="1:6">
      <c r="A90" s="14" t="s">
        <v>170</v>
      </c>
      <c r="B90" s="29" t="s">
        <v>171</v>
      </c>
      <c r="C90" s="7" t="s">
        <v>13</v>
      </c>
      <c r="D90" s="12">
        <v>1</v>
      </c>
      <c r="E90" s="12">
        <v>7029</v>
      </c>
      <c r="F90" s="12">
        <f t="shared" si="16"/>
        <v>7029</v>
      </c>
    </row>
    <row r="91" spans="1:6">
      <c r="A91" s="14" t="s">
        <v>172</v>
      </c>
      <c r="B91" s="29" t="s">
        <v>173</v>
      </c>
      <c r="C91" s="7"/>
      <c r="D91" s="12"/>
      <c r="E91" s="12"/>
      <c r="F91" s="12"/>
    </row>
    <row r="92" spans="1:6">
      <c r="A92" s="14" t="s">
        <v>174</v>
      </c>
      <c r="B92" s="29" t="s">
        <v>175</v>
      </c>
      <c r="C92" s="7" t="s">
        <v>13</v>
      </c>
      <c r="D92" s="12">
        <v>1</v>
      </c>
      <c r="E92" s="12">
        <v>170280</v>
      </c>
      <c r="F92" s="12">
        <f t="shared" ref="F92:F97" si="17">D92*E92</f>
        <v>170280</v>
      </c>
    </row>
    <row r="93" spans="1:6">
      <c r="A93" s="14" t="s">
        <v>176</v>
      </c>
      <c r="B93" s="29" t="s">
        <v>177</v>
      </c>
      <c r="C93" s="7" t="s">
        <v>13</v>
      </c>
      <c r="D93" s="12">
        <v>1</v>
      </c>
      <c r="E93" s="12">
        <v>3850</v>
      </c>
      <c r="F93" s="12">
        <f t="shared" si="17"/>
        <v>3850</v>
      </c>
    </row>
    <row r="94" spans="1:6">
      <c r="A94" s="14" t="s">
        <v>178</v>
      </c>
      <c r="B94" s="29" t="s">
        <v>165</v>
      </c>
      <c r="C94" s="7" t="s">
        <v>13</v>
      </c>
      <c r="D94" s="12">
        <v>1</v>
      </c>
      <c r="E94" s="12">
        <v>12441</v>
      </c>
      <c r="F94" s="12">
        <f t="shared" si="17"/>
        <v>12441</v>
      </c>
    </row>
    <row r="95" spans="1:6">
      <c r="A95" s="14" t="s">
        <v>179</v>
      </c>
      <c r="B95" s="29" t="s">
        <v>167</v>
      </c>
      <c r="C95" s="7" t="s">
        <v>13</v>
      </c>
      <c r="D95" s="12">
        <v>1</v>
      </c>
      <c r="E95" s="12">
        <v>2200</v>
      </c>
      <c r="F95" s="12">
        <f t="shared" si="17"/>
        <v>2200</v>
      </c>
    </row>
    <row r="96" spans="1:6">
      <c r="A96" s="14" t="s">
        <v>180</v>
      </c>
      <c r="B96" s="29" t="s">
        <v>181</v>
      </c>
      <c r="C96" s="7" t="s">
        <v>13</v>
      </c>
      <c r="D96" s="12">
        <v>1</v>
      </c>
      <c r="E96" s="12">
        <v>3184</v>
      </c>
      <c r="F96" s="12">
        <f t="shared" si="17"/>
        <v>3184</v>
      </c>
    </row>
    <row r="97" spans="1:6" ht="31.5">
      <c r="A97" s="14" t="s">
        <v>182</v>
      </c>
      <c r="B97" s="29" t="s">
        <v>183</v>
      </c>
      <c r="C97" s="7" t="s">
        <v>13</v>
      </c>
      <c r="D97" s="12">
        <v>1</v>
      </c>
      <c r="E97" s="12">
        <v>238040</v>
      </c>
      <c r="F97" s="12">
        <f t="shared" si="17"/>
        <v>238040</v>
      </c>
    </row>
    <row r="98" spans="1:6">
      <c r="A98" s="14" t="s">
        <v>184</v>
      </c>
      <c r="B98" s="29" t="s">
        <v>185</v>
      </c>
      <c r="C98" s="7" t="s">
        <v>13</v>
      </c>
      <c r="D98" s="12">
        <v>1</v>
      </c>
      <c r="E98" s="12">
        <v>4638</v>
      </c>
      <c r="F98" s="12">
        <f>D98*E98</f>
        <v>4638</v>
      </c>
    </row>
    <row r="99" spans="1:6" ht="31.5">
      <c r="A99" s="14"/>
      <c r="B99" s="22" t="s">
        <v>186</v>
      </c>
      <c r="C99" s="7"/>
      <c r="D99" s="12"/>
      <c r="E99" s="12"/>
      <c r="F99" s="8">
        <f>SUM(F85:F98)</f>
        <v>720512</v>
      </c>
    </row>
    <row r="100" spans="1:6">
      <c r="A100" s="26" t="s">
        <v>187</v>
      </c>
      <c r="B100" s="25" t="s">
        <v>188</v>
      </c>
      <c r="C100" s="7"/>
      <c r="D100" s="12"/>
      <c r="E100" s="12"/>
      <c r="F100" s="12"/>
    </row>
    <row r="101" spans="1:6" ht="54" customHeight="1">
      <c r="A101" s="14" t="s">
        <v>189</v>
      </c>
      <c r="B101" s="28" t="s">
        <v>190</v>
      </c>
      <c r="C101" s="7" t="s">
        <v>13</v>
      </c>
      <c r="D101" s="12">
        <v>1</v>
      </c>
      <c r="E101" s="12">
        <v>80430</v>
      </c>
      <c r="F101" s="12">
        <f t="shared" ref="F101:F102" si="18">D101*E101</f>
        <v>80430</v>
      </c>
    </row>
    <row r="102" spans="1:6" ht="47.1" customHeight="1">
      <c r="A102" s="14" t="s">
        <v>191</v>
      </c>
      <c r="B102" s="29" t="s">
        <v>192</v>
      </c>
      <c r="C102" s="7" t="s">
        <v>13</v>
      </c>
      <c r="D102" s="12">
        <v>7</v>
      </c>
      <c r="E102" s="12">
        <v>1707</v>
      </c>
      <c r="F102" s="12">
        <f t="shared" si="18"/>
        <v>11949</v>
      </c>
    </row>
    <row r="103" spans="1:6">
      <c r="A103" s="14" t="s">
        <v>193</v>
      </c>
      <c r="B103" s="29" t="s">
        <v>127</v>
      </c>
      <c r="C103" s="7" t="s">
        <v>13</v>
      </c>
      <c r="D103" s="12">
        <v>1</v>
      </c>
      <c r="E103" s="12">
        <v>33120</v>
      </c>
      <c r="F103" s="12">
        <f>D103*E103</f>
        <v>33120</v>
      </c>
    </row>
    <row r="104" spans="1:6">
      <c r="A104" s="14"/>
      <c r="B104" s="22" t="s">
        <v>194</v>
      </c>
      <c r="C104" s="7"/>
      <c r="D104" s="12"/>
      <c r="E104" s="12"/>
      <c r="F104" s="8">
        <f>SUM(F101:F103)</f>
        <v>125499</v>
      </c>
    </row>
    <row r="105" spans="1:6">
      <c r="A105" s="10"/>
      <c r="B105" s="19" t="s">
        <v>195</v>
      </c>
      <c r="C105" s="7"/>
      <c r="D105" s="12"/>
      <c r="E105" s="12"/>
      <c r="F105" s="8">
        <f>SUM(F15,F41,F45,F48,F55,F68,F83,F99,F104)</f>
        <v>3897950</v>
      </c>
    </row>
    <row r="106" spans="1:6">
      <c r="A106" s="10"/>
      <c r="B106" s="19" t="s">
        <v>196</v>
      </c>
      <c r="C106" s="7"/>
      <c r="D106" s="12"/>
      <c r="E106" s="12"/>
      <c r="F106" s="12">
        <f>F105*0.21</f>
        <v>818569.5</v>
      </c>
    </row>
    <row r="107" spans="1:6">
      <c r="A107" s="10"/>
      <c r="B107" s="19" t="s">
        <v>197</v>
      </c>
      <c r="C107" s="7"/>
      <c r="D107" s="12"/>
      <c r="E107" s="12"/>
      <c r="F107" s="8">
        <f>SUM(F105:F106)</f>
        <v>4716519.5</v>
      </c>
    </row>
    <row r="108" spans="1:6">
      <c r="B108" s="16"/>
      <c r="D108" s="2"/>
    </row>
    <row r="109" spans="1:6" s="15" customFormat="1" ht="34.5" customHeight="1">
      <c r="A109" s="32" t="s">
        <v>198</v>
      </c>
      <c r="B109" s="32"/>
      <c r="C109" s="32"/>
      <c r="D109" s="32"/>
      <c r="E109" s="32"/>
      <c r="F109" s="32"/>
    </row>
    <row r="110" spans="1:6">
      <c r="B110" s="16"/>
      <c r="D110" s="2"/>
    </row>
  </sheetData>
  <mergeCells count="7">
    <mergeCell ref="A1:B1"/>
    <mergeCell ref="A109:F109"/>
    <mergeCell ref="C3:D3"/>
    <mergeCell ref="A4:A5"/>
    <mergeCell ref="B4:B5"/>
    <mergeCell ref="C4:C5"/>
    <mergeCell ref="D4:F4"/>
  </mergeCells>
  <phoneticPr fontId="14" type="noConversion"/>
  <pageMargins left="0.59055118110236204" right="0.196850393700787" top="0.78740157480314998" bottom="0.39370078740157499" header="0.31496062992126" footer="0.31496062992126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A56609-A867-4F32-829C-903D56603C58}"/>
</file>

<file path=customXml/itemProps2.xml><?xml version="1.0" encoding="utf-8"?>
<ds:datastoreItem xmlns:ds="http://schemas.openxmlformats.org/officeDocument/2006/customXml" ds:itemID="{B868B77A-6ABE-4867-8639-84B2510CCF22}"/>
</file>

<file path=customXml/itemProps3.xml><?xml version="1.0" encoding="utf-8"?>
<ds:datastoreItem xmlns:ds="http://schemas.openxmlformats.org/officeDocument/2006/customXml" ds:itemID="{537BE48C-C350-4221-8968-DA2D426C5C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Jurgita Gamulėnė</cp:lastModifiedBy>
  <cp:revision/>
  <dcterms:created xsi:type="dcterms:W3CDTF">2017-02-27T06:43:29Z</dcterms:created>
  <dcterms:modified xsi:type="dcterms:W3CDTF">2024-07-09T15:06:58Z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  <property fmtid="{D5CDD505-2E9C-101B-9397-08002B2CF9AE}" pid="3" name="MediaServiceImageTags">
    <vt:lpwstr/>
  </property>
</Properties>
</file>