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https://ambercellinvestment.sharepoint.com/sites/AmbercellData/Shared Documents/TENDERS/KONKURSAI RITA/Vilnius/Santariskiu klinikos/2022 01 17 IR, Vaidas 576272 Vienk med pag priem/Egles/"/>
    </mc:Choice>
  </mc:AlternateContent>
  <xr:revisionPtr revIDLastSave="16" documentId="13_ncr:1_{D0EB8F42-F950-4EF3-88D6-C9A1D261816B}" xr6:coauthVersionLast="47" xr6:coauthVersionMax="47" xr10:uidLastSave="{D48E4D3F-280F-47F8-825E-43AB1BE07670}"/>
  <bookViews>
    <workbookView xWindow="-120" yWindow="-120" windowWidth="29040" windowHeight="15840" xr2:uid="{00000000-000D-0000-FFFF-FFFF00000000}"/>
  </bookViews>
  <sheets>
    <sheet name="specifikacija" sheetId="1" r:id="rId1"/>
  </sheets>
  <definedNames>
    <definedName name="_xlnm._FilterDatabase" localSheetId="0" hidden="1">specifikacija!$A$11:$K$31</definedName>
    <definedName name="_GoBack" localSheetId="0">specifikacija!#REF!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H29" i="1"/>
  <c r="I29" i="1" s="1"/>
  <c r="J29" i="1" s="1"/>
  <c r="H30" i="1"/>
  <c r="I30" i="1" s="1"/>
  <c r="J30" i="1" s="1"/>
  <c r="H31" i="1"/>
  <c r="I31" i="1" s="1"/>
  <c r="H23" i="1"/>
  <c r="I23" i="1" s="1"/>
  <c r="H24" i="1"/>
  <c r="I24" i="1" s="1"/>
  <c r="H25" i="1"/>
  <c r="I25" i="1" s="1"/>
  <c r="H26" i="1"/>
  <c r="I26" i="1" s="1"/>
  <c r="J26" i="1" s="1"/>
  <c r="H27" i="1"/>
  <c r="I27" i="1" s="1"/>
  <c r="J27" i="1" s="1"/>
  <c r="H17" i="1"/>
  <c r="I17" i="1" s="1"/>
  <c r="J17" i="1" s="1"/>
  <c r="H18" i="1"/>
  <c r="I18" i="1" s="1"/>
  <c r="H19" i="1"/>
  <c r="I19" i="1" s="1"/>
  <c r="H20" i="1"/>
  <c r="I20" i="1" s="1"/>
  <c r="H21" i="1"/>
  <c r="I21" i="1" s="1"/>
  <c r="J21" i="1" s="1"/>
  <c r="H22" i="1"/>
  <c r="I22" i="1" s="1"/>
  <c r="J22" i="1" s="1"/>
  <c r="H14" i="1"/>
  <c r="I14" i="1" s="1"/>
  <c r="H15" i="1"/>
  <c r="H12" i="1"/>
  <c r="I12" i="1" s="1"/>
  <c r="J12" i="1" l="1"/>
  <c r="J14" i="1"/>
  <c r="I15" i="1"/>
  <c r="J15" i="1" s="1"/>
  <c r="I28" i="1"/>
  <c r="J28" i="1" s="1"/>
  <c r="J19" i="1"/>
  <c r="J23" i="1"/>
  <c r="J25" i="1"/>
  <c r="J31" i="1"/>
  <c r="J24" i="1"/>
  <c r="J18" i="1"/>
  <c r="J20" i="1"/>
  <c r="H16" i="1"/>
  <c r="J16" i="1" l="1"/>
  <c r="I16" i="1"/>
</calcChain>
</file>

<file path=xl/sharedStrings.xml><?xml version="1.0" encoding="utf-8"?>
<sst xmlns="http://schemas.openxmlformats.org/spreadsheetml/2006/main" count="99" uniqueCount="82">
  <si>
    <t>1.</t>
  </si>
  <si>
    <t>2.</t>
  </si>
  <si>
    <t>3.</t>
  </si>
  <si>
    <t>4.</t>
  </si>
  <si>
    <t>5.</t>
  </si>
  <si>
    <t>6.</t>
  </si>
  <si>
    <t>7.</t>
  </si>
  <si>
    <t>8.</t>
  </si>
  <si>
    <t>9.</t>
  </si>
  <si>
    <t>10.</t>
  </si>
  <si>
    <t>11.</t>
  </si>
  <si>
    <t>12.</t>
  </si>
  <si>
    <t>13.</t>
  </si>
  <si>
    <t>14.</t>
  </si>
  <si>
    <t>15.</t>
  </si>
  <si>
    <t>16.</t>
  </si>
  <si>
    <t>17.</t>
  </si>
  <si>
    <t>PVM tarifas ٪</t>
  </si>
  <si>
    <t>Skirti krūtinės aortos aneurizmų ir lėtinių disekacijų gydymui. Turi turėti galimybę prijungti distalinį prailgintoją (-us). Turi turėti  proksimaliniame gale aktyvios fiksacijos elementus - nedengtą stento dalį ir kabliukus, išeinančius iš dengtos proksimalinės dalies karkaso elementų, leidžiančių fiksuoti stentgraftą aortos lanke proksimaliau a.subclavia.Išorinis endoprotezo karkasas – savaime išsiskleidžiantis nitinolio atskirų karkaso žiedų stentas. Vidinė danga  – Poliesteris. Turi būti tiesaus ir siaurėjančio dizaino. Dengtos dalies ilgis nuo 105 iki 233 mm. Diametras nuo 18 iki 46 mm.  Įvedimo sistemą sudaro išorinis lankstus introdiuseris, dengtas hidrofiline danga su vidiniu pozicionuojančiu komponentu, kuris privalo likti kaip atskiras introdiuseris aortos spindžio viduje po stentgrafto išskleidimo sekančioms manipuliacijoms. Įvedimo sistemos introdiuserio diametras turi būti 16F-20F ir įvedimo introdiuserio ilgis 85 cm.  Įvedimo sistema turi užtikrinti tikslią lokalizaciją išskleidžiant stentgraftą nuosekliai nuo aortos iki klubinio galo distaline kryptimi. Komplektuojamas kartu su balionu stentgrafto modeliavimui ir fiksacijai.</t>
  </si>
  <si>
    <t>Skirtas dengto stentgrafto pratęsimui arba krūtinės ir pilvo aortos disekuotos dalies stentavimui. Nedengtas self-expandable tipo stentas. Turi būti įvairių ilgių,  nuo 80 iki 185 mm. Diametrai turi būti nuo 36 iki 46 mm. Įvedimo sistemos diametras turi būti ne didesnis nei 16F.Įvedimo sistema turi užtikrinti tikslią lokalizaciją išskleidžiant stentgraftą nuosekliai nuo aortos iki klubinio galo distaline kryptimi.</t>
  </si>
  <si>
    <t>Pirkimo dalies Nr.</t>
  </si>
  <si>
    <t>Mato vienetas</t>
  </si>
  <si>
    <t>vnt</t>
  </si>
  <si>
    <t>Charakteristikos, reikalavimai</t>
  </si>
  <si>
    <t>2. Prekių charakteristikoms patvirtinti tiekėjai privalo pateikti techninių duomenų lapą ar lygiavertį gamintojo dokumentą.</t>
  </si>
  <si>
    <t xml:space="preserve">3. Visoms nurodytoms konkrečioms medžiagoms ir/ar konkretiems prekių pavadinimams taikoma „arba lygiavertis“. </t>
  </si>
  <si>
    <t xml:space="preserve">Priemonės pavadinimas </t>
  </si>
  <si>
    <t xml:space="preserve"> Mažo profilio krūtininės aortos dalies stentgraftas (tiesaus ir siaurėjančio dizaino)</t>
  </si>
  <si>
    <t>Torakalinės aortos dalies stentgrafto distalinis nedengtas prailgintojas (disekacijoms)</t>
  </si>
  <si>
    <t>SPS 1 priedas</t>
  </si>
  <si>
    <t>TECHNINĖ SPECIFIKACIJA</t>
  </si>
  <si>
    <t>SPECIALIEJI REIKALAVIMAI</t>
  </si>
  <si>
    <t>Mato vnt. įkainis EUR be PVM</t>
  </si>
  <si>
    <t>Suma Eur be PVM</t>
  </si>
  <si>
    <t>PVM suma, Eur</t>
  </si>
  <si>
    <t>Suma Eur su PVM</t>
  </si>
  <si>
    <t>Mažo profilio krūtininės aortos stentgrafto sistema</t>
  </si>
  <si>
    <t>1. Tais atvejais, kai pagal galiojančius teisės aktus tiekėjui nereikia mokėti PVM, jis PVM sumos ir bendros (maksimalios) sumos su PVM nenurodo/nepildo ir nurodo priežastis, dėl kurių PVM nemokamas:</t>
  </si>
  <si>
    <r>
      <rPr>
        <b/>
        <sz val="10.5"/>
        <rFont val="Times New Roman"/>
        <family val="1"/>
        <charset val="186"/>
      </rPr>
      <t xml:space="preserve">Siūlomos prekės charakteristikos,  firminis pavadinimas, gamintojas, tikslus modelis, katalogo numeris. </t>
    </r>
    <r>
      <rPr>
        <sz val="10.5"/>
        <rFont val="Times New Roman"/>
        <family val="1"/>
        <charset val="186"/>
      </rPr>
      <t xml:space="preserve">
</t>
    </r>
    <r>
      <rPr>
        <b/>
        <sz val="10.5"/>
        <rFont val="Times New Roman"/>
        <family val="1"/>
        <charset val="186"/>
      </rPr>
      <t>Dokumento (failo pavadinimas) ir gamintojo katalogo</t>
    </r>
    <r>
      <rPr>
        <sz val="10.5"/>
        <rFont val="Times New Roman"/>
        <family val="1"/>
        <charset val="186"/>
      </rPr>
      <t xml:space="preserve"> </t>
    </r>
    <r>
      <rPr>
        <b/>
        <sz val="10.5"/>
        <rFont val="Times New Roman"/>
        <family val="1"/>
        <charset val="186"/>
      </rPr>
      <t>pusl. Nr.</t>
    </r>
    <r>
      <rPr>
        <sz val="10.5"/>
        <rFont val="Times New Roman"/>
        <family val="1"/>
        <charset val="186"/>
      </rPr>
      <t xml:space="preserve">, kuriame yra siūlomus techninius parametrus patvirtinantys duomenys).
</t>
    </r>
    <r>
      <rPr>
        <sz val="10.5"/>
        <color rgb="FFFF0000"/>
        <rFont val="Times New Roman"/>
        <family val="1"/>
        <charset val="186"/>
      </rPr>
      <t>BŪTINA NURODYTI VISĄ PRAŠOMĄ INFORMACIJĄ</t>
    </r>
  </si>
  <si>
    <r>
      <t xml:space="preserve">4. </t>
    </r>
    <r>
      <rPr>
        <sz val="11"/>
        <color rgb="FFFF0000"/>
        <rFont val="Times New Roman"/>
        <family val="1"/>
        <charset val="186"/>
      </rPr>
      <t>Tiekėjas, siūlantis lygiavertę prekę privalo patikimomis priemonėmis įrodyti</t>
    </r>
    <r>
      <rPr>
        <sz val="11"/>
        <color theme="1"/>
        <rFont val="Times New Roman"/>
        <family val="1"/>
        <charset val="186"/>
      </rPr>
      <t>,</t>
    </r>
    <r>
      <rPr>
        <sz val="11"/>
        <color rgb="FFFF0000"/>
        <rFont val="Times New Roman"/>
        <family val="1"/>
        <charset val="186"/>
      </rPr>
      <t xml:space="preserve"> kad siūloma prekė yra lygiavert</t>
    </r>
    <r>
      <rPr>
        <sz val="11"/>
        <color theme="1"/>
        <rFont val="Times New Roman"/>
        <family val="1"/>
        <charset val="186"/>
      </rPr>
      <t>ė ir visiškai atitinka techninėje specifikacijoje keliamus reikalavimus</t>
    </r>
  </si>
  <si>
    <t>Max kiekis, vnt.</t>
  </si>
  <si>
    <t>2. Tais atvejais, kai tiekėjas teikia pasiūlymą ir taiko kitokį nei perkančiosios organizacijos suplanuotas PVM , tiekėjas kartu su pasiūlymu pateikia laisvos formos dokumentą, kuriame nurodo priežastis, dėl kurių taikomas jo pasirinktas PVM tarifas (žr. SPS 18 p. pastabą).</t>
  </si>
  <si>
    <r>
      <t>3. Prekių vieneto įkainis pateikiamame pasiūlyme turi būti pateikiamas</t>
    </r>
    <r>
      <rPr>
        <b/>
        <sz val="11"/>
        <color theme="1"/>
        <rFont val="Times New Roman"/>
        <family val="1"/>
        <charset val="186"/>
      </rPr>
      <t xml:space="preserve"> suapvalintas pagal aritmetikos taisykles iki šimtųjų (du skaičiai po kablelio) </t>
    </r>
    <r>
      <rPr>
        <sz val="11"/>
        <color theme="1"/>
        <rFont val="Times New Roman"/>
        <family val="1"/>
        <charset val="186"/>
      </rPr>
      <t>skaičiaus dalių. Kiekvienos pirkimo dalies suma turi būti išreikšta</t>
    </r>
    <r>
      <rPr>
        <b/>
        <sz val="11"/>
        <color theme="1"/>
        <rFont val="Times New Roman"/>
        <family val="1"/>
        <charset val="186"/>
      </rPr>
      <t xml:space="preserve"> cento tikslumu (du skaičiai po kablelio).</t>
    </r>
  </si>
  <si>
    <t>Aukšto viskoziškumo vertebroplastikos rinkinys</t>
  </si>
  <si>
    <t>Vidutinio viskoziškumo vertebroplastikos rinkinys</t>
  </si>
  <si>
    <t>Kvadriplastikos rinkinys</t>
  </si>
  <si>
    <t>Vienkartinės medicinos pagalbos priemonės intervencinei kardiologijai, kardiochirurgijai ir radiologijai (Nr. 4080)</t>
  </si>
  <si>
    <t xml:space="preserve">Etileno vinilo alkoholio koopolimeras AVM embolizacijai </t>
  </si>
  <si>
    <t xml:space="preserve"> Medžiaga sumaišyta su Tantalo dalelėmis ar lygiavertėmis rentgenokontrastiškumui pasiekti.  Kopolimeras limpa tarpusavyje (cohesive), o ne prie arterijos sienelių (not adhesive).  Pasirinktinai suspensija turi būti 3 klampumų – 18, 20 ir 34 sCt. Pakuotėje: 1,5 ml embolizacinės medžiagos, 1,5 ml DMSO, 1 x 3 ml DMSO švirkštas.    </t>
  </si>
  <si>
    <t>viso 2 p. d.</t>
  </si>
  <si>
    <r>
      <t xml:space="preserve">  Savaime išsiskleidžiantis  stentas periferinių arterijų stentavimui naudojami su 0,014</t>
    </r>
    <r>
      <rPr>
        <sz val="11"/>
        <rFont val="Calibri"/>
        <family val="2"/>
        <charset val="186"/>
      </rPr>
      <t>"</t>
    </r>
    <r>
      <rPr>
        <sz val="11"/>
        <rFont val="Times New Roman"/>
        <family val="1"/>
        <charset val="186"/>
      </rPr>
      <t xml:space="preserve"> ir 0,018" PTA vielomis, OTW.</t>
    </r>
  </si>
  <si>
    <t xml:space="preserve">Nitinoliniai, savaime išsiskleidžiantys stentai, periferinėms arterijoms ir  tulžies latakų stentavimui. Stento dizainas – banguotas formos dizainas.  Pagamintas iš nikelio- titano lydinio.  Įvedimo sistema:  lanksti, atspari užsilenkimams, pinta, pagaminta iš padengta PTFE, padengta hidrofiline danga.   Įvedimo sistema – 4 ir 5Fr, sistemos Ilgiai įvedimo sistemos 80cm, 90cm, 120cm, 135 cm  Stento diametrai – 3 iki 8 mm. Stento ilgiai –20-100mm. Tinkamas su 0,014‘‘ ir 0,018" PTA vielomis
</t>
  </si>
  <si>
    <t xml:space="preserve">Geometrinis stentas okliuzijoms </t>
  </si>
  <si>
    <r>
      <t>Geometrinis stentas, skirtas kietų krešulių ištraukimui;  Stentas skirtas kraujagyslėms, kurių diametras nuo 1.5mm iki 5mm;  Stento konstrukcija susideda iš dviejų dalių - spiralinės dalies ir išorinio narvo (angl. "cage")
Stento darbinė dalis ne trumpesnė kaip 28mm;  Spiralinės dalies diametras ne mažesnis kaip 2.25mm;
Stentas privalo turėti ne mažiau kaip 2 distalinius markerius, 2 vidurinės dalies markerius ir proksimalinę radiokontrastinę spiralę. Proksimalinės spiralės ilgis turi būti ne trumpesnis kaip 20mm; Tinkamas naudoti su ≥0.021</t>
    </r>
    <r>
      <rPr>
        <sz val="11"/>
        <rFont val="Calibri"/>
        <family val="2"/>
        <charset val="186"/>
      </rPr>
      <t>"</t>
    </r>
    <r>
      <rPr>
        <sz val="11"/>
        <rFont val="Times New Roman"/>
        <family val="1"/>
        <charset val="186"/>
      </rPr>
      <t xml:space="preserve"> vidinio diametro mikrokateteriu.</t>
    </r>
  </si>
  <si>
    <t>Mechaninės trombektomijos stentas okliuzijoms</t>
  </si>
  <si>
    <t>Stento darbinė konstrukcija susidedanti iš trijų dalių - išorinių narvų (angl. "cage"), vidinio kanalo ir distalinio tinklelio, skirto atsiskyrusiems trombų fragmentams sugauti.  Stentas turi būti 3 arba 5 segmentų pasirinktinai;
Savaime išsiplėčiantis.  Stentas privalo būti ne mažiau dviejų išorinių diametrų pasirinktinai intervale nuo 5 mm iki 6.5mm (imtinai);  Stentas privalo turėti ne mažiau kaip tris skirtingus darbinius ilgius intervale nuo 22mm iki 45mm (imtinai).  Stentas privalo turėti ne mažiau kaip 2 proksimalinius markerius, ne mažiau kaip 3 distalinius markerius ir ne mažiau kaip po 4 markerius ant kiekvieno segmento;  Rentgenokontrastinė distalinė dalis ne ilgesnė kaip 4 mm;  Proksimalinės spiralės ilgis ne trumpesnis kaip 20 mm. Tinkama naudoti su ≥0.021” vidinio diametro mikrokateteriu.</t>
  </si>
  <si>
    <t>Stentas - ištraukiklis</t>
  </si>
  <si>
    <t>Stentas - ištraukiklis galvos smegenų arterijų trombektomijai: Pagamintas pagal „Interlinked cage“ arba lygiavertę technologiją (nuosekliai sujungti atraumatiniai fragmentai); Sudarytas iš 4 – 5 rutuliukų, kurių diametras nuo 3,0 mm iki 6,0 mm, tinkamas įvairaus diametro arterijoms; Darbinis ilgis: 20 mm, 24 mm, 30 mm, 35 mm ir 44 mm; Distalinio galiuko ilgis - 5 mm; Sistemos ilgis iki stento pradžios - ne mažiau nei 203 cm; Suderinamas su 0,017” (1,7 F) mikrokateteriu.</t>
  </si>
  <si>
    <t>Aspiraciniai kateteriai</t>
  </si>
  <si>
    <r>
      <t>Kateterio išorinis diametras 0.0825</t>
    </r>
    <r>
      <rPr>
        <sz val="11"/>
        <rFont val="Calibri"/>
        <family val="2"/>
        <charset val="186"/>
      </rPr>
      <t>"</t>
    </r>
    <r>
      <rPr>
        <sz val="11"/>
        <rFont val="Times New Roman"/>
        <family val="1"/>
        <charset val="186"/>
      </rPr>
      <t>/0.0810</t>
    </r>
    <r>
      <rPr>
        <sz val="11"/>
        <rFont val="Calibri"/>
        <family val="2"/>
        <charset val="186"/>
      </rPr>
      <t>"</t>
    </r>
    <r>
      <rPr>
        <sz val="11"/>
        <rFont val="Times New Roman"/>
        <family val="1"/>
        <charset val="186"/>
      </rPr>
      <t>, vidinis diametras 0.071'';  Ne mažiau kaip dviejų skirtingų darbinių ilgių intervale nuo 125cm iki 132cm (imtinai);  Vidinis spindis padengtas PTFE ar analogišką medžiaga; Distalinis hidrofilinis padengimas ne mažiau kaip 30 cm; Kateterio vidinė struktūra pinta per visą ilgį;
Turi būti platinos ar analaogiškos medžiagos distalinis markeris; Distalinis galiukas minkštas, atraumatinio tipo.</t>
    </r>
  </si>
  <si>
    <t xml:space="preserve">Didelio vidinio spindžio distalinio prieinamumo nukreipiamieji kateteriai </t>
  </si>
  <si>
    <r>
      <t>Kateterio išorinis diametras 8 F, vidinis diametras 0.090</t>
    </r>
    <r>
      <rPr>
        <sz val="11"/>
        <rFont val="Calibri"/>
        <family val="2"/>
        <charset val="186"/>
      </rPr>
      <t>"</t>
    </r>
    <r>
      <rPr>
        <sz val="11"/>
        <rFont val="Times New Roman"/>
        <family val="1"/>
        <charset val="186"/>
      </rPr>
      <t>;  Ne mažiau trijų skirtingų ilgių intervale nuo 80cm iki  95cm (imtinai)  Vidinis spindis padengtas PTFE ar analogišką medžiaga;  Distalinis hidrofilinis padengimas ne mažiau kaip 20 cm; Multisegmentinė konstrukcija su ne mažiau kaip 12 segmentų;  Kateterio vidinė struktūra iš nerūdijančio plieno vijų pinta per visą ilgį;  Platinos ar analaogiškos medžiagos markeris ne toliau kaip 1 mm nuo distalinio galo;  Lankstus distalinis galas ne trumpesnis kaip 2 cm.</t>
    </r>
  </si>
  <si>
    <t>Kateterio rinkinys su nitinoline viela kasos salelių transplantacijai</t>
  </si>
  <si>
    <t>Techniniai duomenys: išorinis kateterio diametras/ ilgis cm 5/ 27, vidinis kateterio diametras Fr/ ilgis
cm 3/ 30, adatos diametras G/ ilgis cm 22/ 20,  vielos diametras inch/ ilgis cm .018/ 60.</t>
  </si>
  <si>
    <r>
      <t>Aukšto klampumo cementas tinkamas suleisti specialiu injektoriumi. Pilno cemento sustingimo laikas ne mažiau 15 min ir ne daugiau 31 min, turi būti injektavimo laikas didesnis kaip prie 18</t>
    </r>
    <r>
      <rPr>
        <sz val="11"/>
        <rFont val="Calibri"/>
        <family val="2"/>
        <charset val="186"/>
      </rPr>
      <t>°</t>
    </r>
    <r>
      <rPr>
        <sz val="11"/>
        <rFont val="Times New Roman"/>
        <family val="1"/>
        <charset val="186"/>
      </rPr>
      <t xml:space="preserve"> C- 11 min, o prie 23 </t>
    </r>
    <r>
      <rPr>
        <sz val="11"/>
        <rFont val="Calibri"/>
        <family val="2"/>
        <charset val="186"/>
      </rPr>
      <t>°</t>
    </r>
    <r>
      <rPr>
        <sz val="11"/>
        <rFont val="Times New Roman"/>
        <family val="1"/>
        <charset val="186"/>
      </rPr>
      <t>C - 7 min nuo maišymo pradžios, sterilus įpakavimas. Miltelių kiekis 20 g, milteliai  susideda iš: 63,1% polimetilakrilato, 0,5 % benzoilo peroksido, 27,3% bariosulfato ir 9,1 % hidroksiapatito. Skystosios dalies kiekis 8,6 g, kuri susideda iš 98,5% metilmetakrilato, 1,5% N-N Dimetil-p-toluidine, 20 ppm hidrokinono.  Cemento maišytuvas, mikseris 1 vnt, uždara sistema, sterilus įpakavimas. 2 vnt kaniulių 11 G, 125 mm. Adata 2 vnt, tinkanti kaniulei 11 G, 125 mm. Cemento injektorius 1 vnt., hidraulinė sistema suderinama tiesiogiai su mikeriu, kaniulėmis ir adatomis, galimas slankstelio užpildymas 8 cc. Sistema turi būti sudaryta  iš dviejų talpų sujungtų per vamzdelį, viena talpa užsipildo vandeniu, o į kitą įsitraukia sumaišytas cementas, kuri tiesiogiai jungiasi su kaniule.</t>
    </r>
  </si>
  <si>
    <r>
      <t xml:space="preserve">Vidutinio klampumo cementas tinkamas suleisti specialiu injektoriumi. Pilno cemento sustingimo laikas ne mažiau 15 min ir ne daugiau 31 min,  turi būti injektavimo laikas didesnis kaip prie 20 </t>
    </r>
    <r>
      <rPr>
        <sz val="11"/>
        <rFont val="Calibri"/>
        <family val="2"/>
        <charset val="186"/>
      </rPr>
      <t>°</t>
    </r>
    <r>
      <rPr>
        <sz val="11"/>
        <rFont val="Times New Roman"/>
        <family val="1"/>
        <charset val="186"/>
      </rPr>
      <t xml:space="preserve"> C - 22 min, o prie 25</t>
    </r>
    <r>
      <rPr>
        <sz val="11"/>
        <rFont val="Calibri"/>
        <family val="2"/>
        <charset val="186"/>
      </rPr>
      <t>°</t>
    </r>
    <r>
      <rPr>
        <sz val="11"/>
        <rFont val="Times New Roman"/>
        <family val="1"/>
        <charset val="186"/>
      </rPr>
      <t>C - 12,5 min nuo maišymo pradžios, sterilus įpakavimas. Sudėtis turi būti -  milteliai (25,8g): polimetilakrilatas 19,2%, melitmetakrilato/stireno  kopolimeras  35%, benzoilo peroksidas 0,5%, cirkonio dioksidas 45%; Skystis (9,2g): metilmetakrilatas 99,3%, N-N dimetil-p-toluidine 0,7%, hidrokinonas 20 ppm. Cemento maišytuvas, mikseris 1 vnt, uždara sistema, sterilus įpakavimas. 2 vnt kaniulių, turi būti galimybė rinktis tarp 11 G ir 13 G, 125mm. Adata 2 vnt, tinka</t>
    </r>
    <r>
      <rPr>
        <sz val="12"/>
        <rFont val="Times New Roman"/>
        <family val="1"/>
        <charset val="186"/>
      </rPr>
      <t>n</t>
    </r>
    <r>
      <rPr>
        <sz val="11"/>
        <rFont val="Times New Roman"/>
        <family val="1"/>
        <charset val="186"/>
      </rPr>
      <t>ti kaniulei 11 G, 125mm arba 13 G, 125 mm. Cemento injektorius 1 vnt . sistema suderinama su mikseriu.  Privalo būti pritaikyta speciali rankenėlė sukant injektuoti cementą. Turi jungtis papildomu vamzdeliu su kaniule.</t>
    </r>
  </si>
  <si>
    <t>Adatų rinkiniai elektrochemoterapijai</t>
  </si>
  <si>
    <t>Elektrodų rinkinys elektroporacijos sistemai Igea Cliniporator Vitae, VGD tipo, 6 vnt pakuotėje
Modeliai tinkami minkštiesiems audiniams ir kaulams.  Sterilūs, vienkartinio naudojimo;  Gali būti naudojami perkutaniniu ir laparoskopiniu būdu ir atviruoju chirurginiu būdu;  Elektrodai skirtingų ilgių ir diametrų: 15G, 17 G;  Ilgių intervalas 12-24 cm;  Aktyvi zona 20mm, 30mm, 40mm;  Pagaminti iš nerūdijančio plieno, dengti izoliacine danga;  Galiukas echogeniškas;  Gylio žymės išdėstytos 360° kampu aplink elektrodą;  Rinkinys sudarytas iš 6 vnt elektrodų;  Matomi UG, KT.  Techniškai suderinami su elektroporacijos sistema Cliniporator Vitae Igea.</t>
  </si>
  <si>
    <t>Žemo klampumo cementas tinkamas suleisti specialiu injektoriumi. Pilno cemento sustingimo laikas ne mažiau 15 min ir ne daugiau 31 min, 20 ml galutinio gaunamo tūrio, sterilus įpakavimas. Cemento maišytuvas, mikseris 1 vnt, uždara sistema, 40 ml talpos, sterilus įpakavimas. 2 vnt kaniulių, kurių vidinis diametras - 3,6 mm, išorinis diametras - 4,1 mm, ilgis - 124 mm, sterilus įpakavimas. 1 vnt Kifoplastikoje naudojama adata, vienos krypties galandinimas, išorinis diametras - 3,5 mm, sterilus įpakavimas 2 vnt, kaniulės užkimšėjas, sterilus įpakavimas. Biopsinis švirkštas, 1 vnt, 20 ml, sterilus įpakavimas. Biopsinė kaniulė 1 vnt,  išorinis diametras - 3,4 mm, vidinis diametras - 2,8 mm, sterilus įpakavimas. Biopsinis stūmoklis 1 vnt, diametras - 2,8 mm, sterilus įpakavimas. Kaulų grąžtas kifoplastikai 1 vnt, diametras - 3,4 mm, sterilus įpakavimas.  Kifoplastikos kateteris 2 vnt, dvigubas balionas atskirai ant kiekvieno kateterio, kiekvieno baliono ilgis - 8 mm,  diametras 16 mm, maksimalus spaudimas galimas 27 barai, turi būti galimybė kiekvieną balioną pripildyti atskirai, sterilus įpakavimas.  Kifoplastikos kateterio adapteriai su vožtuvu, kurio pagalba galima perjungti kurį balioną pildyti ant kateterio, sterilus įpakavimas. Kifoplastikos pompos 2 vnt, 14 ml, maksimalus slėgis 30 barų, sterilus įpakavimas.  Slankstelių užpildymo kaniulės 4 vnt - per priekinę dalį, vienoje kanulėje turi tilpti 1,5 ml cemento, išorinis diametras - 3,4 mm, vidinis diametras - 2,9 mm, sterilus įpakavimas. Slankstelių užpildymo stūmokliai 4 vnt, diametras 2,8 mm, sterilus įpakavimas. Slankstelių užpildymo kaniulės 2 vnt, per priekinę dalį skirtą lanksčiai adatai, vienoje kanulėje turi tilpti 1,5 ml cemento, išorinis diametras - 3,4 mm, vidinis diametras - 2,9 mm, sterilus įpakavimas	  Slankstelių užpildymo stūmoklis 2 vnt, slakstelių užpildymo stūmoklis lankstus, diametras 2,8 mm, sterilus įpakavimas.</t>
  </si>
  <si>
    <t>Adata su lokalizacijos viela (inkaro formos)</t>
  </si>
  <si>
    <t>1.	Vienkartinė.  2.	Sterili.  3.	Kaniulių skersmuo ir ilgis:  3.1	18G x 75 +- 3 mm; 100 +- 3 mm
3.2	20G x 90 +- 3mm; 120 +- 3 mm  4.	Adata su vidine dviguba nitinolio lokalizacijos viela, turinčia du fiksuojančius 270° išsiskleidžiančius kabliukus (inkaro formos).  5.	Dvigubos nitinolio vielos susukimas tankėjantis link distalinio galo palengvintai intraoperacinei orientacijai.  6.	Kabliukus galima sutraukti atgal į punkcinę adatą repozicionavimui.  7.	Ant kaniulės turi būti gylio žymekliai.  8.	Komplekte su siūloma viela kartu turi būti  fiksacijos spaustukas.</t>
  </si>
  <si>
    <t>Adata su lokalizacijos viela (T formos)</t>
  </si>
  <si>
    <t>1.	Vienkartinė.  2.	Sterili.  3.	Kaniulės skersmuo: 20G  4.	Kaniulės ilgis: 105 +- 3 mm
5.	Adata su vidine dviguba lokalizacijos viela, turinčia du fiksuojančius  išsiskleidžiančius kabliukus (T formos).  6.	Dvigubos vielos susukimas tankėjantis link distalinio galo palengvintai intraoperacinei orientacijai.  7.	Kabliukus galima sutraukti atgal į punkcinę adatą repozicionavimui.  8.	Ant kaniulės turi būti gylio žymekliai.  9.	Komplekte su siūloma viela kartu turi būti  fiksacijos spaustukas.</t>
  </si>
  <si>
    <t>Krūties naviko lokalizacinės vielos</t>
  </si>
  <si>
    <t xml:space="preserve">Krūties navikų lokalizacijos žymeklis  Skirtas prieš operaciją krūtų pažeidimų žymėjimui  X formos kabliukas užtikrina puikų fiksavimą ir yra skirtas apriboti migraciją prieš procedūrą.  Procedūros metu lengvai apčiuopiama 3 cm ilgio standi adatos dalis  Sustiprintą vielą lengva rasti procedūros metu.  Sustiprinta viela skirta sumažinti galimybę netyčia nupjauti vielą  Tiekiamas sterilioje, vienkartinėje  pakuotėje.   Rinkinį sudaro:
1. Dviejų dalių pozicionavimo adata su TROCAR įvedėju; 2. Įvedimo kaniulė; 3. Kabliuko viela; 4. Kabliukas patalpintas išrorinėje kaniulėje. 5. Išorinė kaniulės diametras 18 G, ilgis 5 cm arba 9 cm pasirinktinai. </t>
  </si>
  <si>
    <t xml:space="preserve">Šlaunies arterijos užspaudimo po punkcijos prietaisas. </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</si>
  <si>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t>
  </si>
  <si>
    <t>2.1</t>
  </si>
  <si>
    <t>2.2</t>
  </si>
  <si>
    <t>1. Prekių kokybė, žymėjimas, informacija vartotojui turi atitikti ES 2017/745 reglamento reikalavimus.</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</si>
  <si>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rgb="FFFF0000"/>
        <rFont val="Times New Roman"/>
        <family val="1"/>
        <charset val="186"/>
      </rPr>
      <t xml:space="preserve">dokumentuose tiekėjas turi grafiškai nurodyti </t>
    </r>
    <r>
      <rPr>
        <u/>
        <sz val="11"/>
        <color theme="1"/>
        <rFont val="Times New Roman"/>
        <family val="1"/>
        <charset val="186"/>
      </rPr>
      <t xml:space="preserve">(t. y. pastebimai pažymėti – spalvotai markiruoti, ir/ar nurodyti rodyklėmis, ir/ar pabraukti) </t>
    </r>
    <r>
      <rPr>
        <u/>
        <sz val="11"/>
        <color rgb="FFFF0000"/>
        <rFont val="Times New Roman"/>
        <family val="1"/>
        <charset val="186"/>
      </rPr>
      <t>konkrečias teikiamų dokumentų vietas</t>
    </r>
    <r>
      <rPr>
        <u/>
        <sz val="11"/>
        <color theme="1"/>
        <rFont val="Times New Roman"/>
        <family val="1"/>
        <charset val="186"/>
      </rPr>
      <t xml:space="preserve">, </t>
    </r>
    <r>
      <rPr>
        <u/>
        <sz val="11"/>
        <color rgb="FFFF0000"/>
        <rFont val="Times New Roman"/>
        <family val="1"/>
        <charset val="186"/>
      </rPr>
      <t>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 nuoroda turi būti tiksli į konkrečią prekę)</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</si>
  <si>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Igea Medical (Italija), VGD electrodes. IGxxxxxx. 
Elektrodų rinkinys elektroporacijos sistemai Igea Cliniporator Vitae, VGD tipo, 6 vnt pakuotėje
Modeliai tinkami minkštiesiems audiniams ir kaulams.  Sterilūs, vienkartinio naudojimo;  Gali būti naudojami perkutaniniu ir laparoskopiniu būdu ir atviruoju chirurginiu būdu;  Elektrodai skirtingų ilgių ir diametrų: 15G, 17 G;  Ilgių intervalas 12-24 cm;  Aktyvi zona 20mm, 30mm, 40mm;  Pagaminti iš nerūdijančio plieno, dengti izoliacine danga;  Galiukas echogeniškas;  Gylio žymės išdėstytos 360° kampu aplink elektrodą;  Rinkinys sudarytas iš 6 vnt elektrodų;  Matomi UG, KT.  Techniškai suderinami su elektroporacijos sistema Cliniporator Vitae Igea.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</si>
</sst>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9" x14ac:knownFonts="1">
    <font>
      <sz val="11"/>
      <color theme="1"/>
      <name val="Garamond"/>
      <family val="2"/>
      <charset val="186"/>
    </font>
    <font>
      <sz val="11"/>
      <color theme="1"/>
      <name val="Calibri"/>
      <family val="2"/>
      <charset val="186"/>
      <scheme val="minor"/>
    </font>
    <font>
      <sz val="11"/>
      <color theme="1"/>
      <name val="Garamond"/>
      <family val="2"/>
      <charset val="186"/>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u/>
      <sz val="11"/>
      <color theme="1"/>
      <name val="Times New Roman"/>
      <family val="1"/>
      <charset val="186"/>
    </font>
    <font>
      <b/>
      <sz val="11"/>
      <color theme="1"/>
      <name val="Times New Roman"/>
      <family val="1"/>
      <charset val="186"/>
    </font>
    <font>
      <sz val="11"/>
      <color rgb="FF000000"/>
      <name val="Times New Roman"/>
      <family val="1"/>
      <charset val="186"/>
    </font>
    <font>
      <u/>
      <sz val="11"/>
      <name val="Times New Roman"/>
      <family val="1"/>
      <charset val="186"/>
    </font>
    <font>
      <b/>
      <sz val="10.5"/>
      <name val="Times New Roman"/>
      <family val="1"/>
      <charset val="186"/>
    </font>
    <font>
      <sz val="10.5"/>
      <name val="Times New Roman"/>
      <family val="1"/>
      <charset val="186"/>
    </font>
    <font>
      <sz val="10.5"/>
      <color theme="1"/>
      <name val="Times New Roman"/>
      <family val="1"/>
      <charset val="186"/>
    </font>
    <font>
      <sz val="10.5"/>
      <color rgb="FFFF0000"/>
      <name val="Times New Roman"/>
      <family val="1"/>
      <charset val="186"/>
    </font>
    <font>
      <u/>
      <sz val="11"/>
      <color rgb="FFFF0000"/>
      <name val="Times New Roman"/>
      <family val="1"/>
      <charset val="186"/>
    </font>
    <font>
      <sz val="11"/>
      <color rgb="FFFF0000"/>
      <name val="Times New Roman"/>
      <family val="1"/>
      <charset val="186"/>
    </font>
    <font>
      <sz val="11"/>
      <name val="Calibri"/>
      <family val="2"/>
      <charset val="186"/>
    </font>
    <font>
      <sz val="12"/>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3" fillId="0" borderId="0"/>
    <xf numFmtId="0" fontId="1" fillId="0" borderId="0"/>
  </cellStyleXfs>
  <cellXfs count="80">
    <xf numFmtId="0" fontId="0" fillId="0" borderId="0" xfId="0"/>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4" fontId="5" fillId="0" borderId="0" xfId="0" applyNumberFormat="1" applyFont="1" applyAlignment="1">
      <alignment horizontal="left" vertical="top"/>
    </xf>
    <xf numFmtId="1" fontId="5" fillId="0" borderId="0" xfId="0" applyNumberFormat="1" applyFont="1" applyAlignment="1">
      <alignment horizontal="left" vertical="top"/>
    </xf>
    <xf numFmtId="4" fontId="5" fillId="0" borderId="0" xfId="0" applyNumberFormat="1" applyFont="1" applyAlignment="1">
      <alignment horizontal="left" vertical="top" wrapText="1"/>
    </xf>
    <xf numFmtId="0" fontId="6" fillId="0" borderId="0" xfId="0" applyFont="1"/>
    <xf numFmtId="0" fontId="6" fillId="0" borderId="0" xfId="0" applyFont="1" applyAlignment="1">
      <alignment horizontal="left" vertical="top"/>
    </xf>
    <xf numFmtId="0" fontId="6" fillId="0" borderId="0" xfId="0" applyFont="1" applyAlignment="1">
      <alignment vertical="top"/>
    </xf>
    <xf numFmtId="4" fontId="6" fillId="0" borderId="0" xfId="0" applyNumberFormat="1" applyFont="1" applyAlignment="1">
      <alignment horizontal="left" vertical="top"/>
    </xf>
    <xf numFmtId="1" fontId="6" fillId="0" borderId="0" xfId="0" applyNumberFormat="1" applyFont="1" applyAlignment="1">
      <alignment horizontal="left" vertical="top"/>
    </xf>
    <xf numFmtId="4" fontId="6" fillId="0" borderId="0" xfId="0" applyNumberFormat="1" applyFont="1" applyAlignment="1">
      <alignment horizontal="left" vertical="top" wrapText="1"/>
    </xf>
    <xf numFmtId="0" fontId="6" fillId="0" borderId="0" xfId="0" applyFont="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0" xfId="0" applyFont="1"/>
    <xf numFmtId="0" fontId="5" fillId="0" borderId="2" xfId="0" applyFont="1" applyBorder="1" applyAlignment="1">
      <alignment horizontal="center" vertical="top" wrapText="1"/>
    </xf>
    <xf numFmtId="0" fontId="5" fillId="2" borderId="2" xfId="0" applyFont="1" applyFill="1" applyBorder="1" applyAlignment="1">
      <alignment horizontal="center" vertical="top" wrapText="1"/>
    </xf>
    <xf numFmtId="4" fontId="5" fillId="0" borderId="2" xfId="0" applyNumberFormat="1" applyFont="1" applyBorder="1" applyAlignment="1">
      <alignment horizontal="center" vertical="top" wrapText="1"/>
    </xf>
    <xf numFmtId="2" fontId="5" fillId="0" borderId="2" xfId="1" applyNumberFormat="1" applyFont="1" applyBorder="1" applyAlignment="1">
      <alignment horizontal="center" vertical="top" wrapText="1"/>
    </xf>
    <xf numFmtId="0" fontId="5" fillId="0" borderId="3" xfId="0" applyFont="1" applyBorder="1" applyAlignment="1">
      <alignment horizontal="center" vertical="top" wrapText="1"/>
    </xf>
    <xf numFmtId="0" fontId="5" fillId="2" borderId="3" xfId="0" applyFont="1" applyFill="1" applyBorder="1" applyAlignment="1">
      <alignment horizontal="center" vertical="top" wrapText="1"/>
    </xf>
    <xf numFmtId="2" fontId="5" fillId="0" borderId="3" xfId="1" applyNumberFormat="1" applyFont="1" applyBorder="1" applyAlignment="1">
      <alignment horizontal="center" vertical="top" wrapText="1"/>
    </xf>
    <xf numFmtId="4" fontId="5" fillId="0" borderId="3" xfId="0" applyNumberFormat="1" applyFont="1" applyBorder="1" applyAlignment="1">
      <alignment horizontal="center" vertical="top" wrapText="1"/>
    </xf>
    <xf numFmtId="0" fontId="6" fillId="0" borderId="0" xfId="0" applyFont="1" applyAlignment="1">
      <alignment horizontal="center" vertical="top" wrapText="1"/>
    </xf>
    <xf numFmtId="0" fontId="6" fillId="2" borderId="0" xfId="0" applyFont="1" applyFill="1" applyAlignment="1">
      <alignment horizontal="center" vertical="top" wrapText="1"/>
    </xf>
    <xf numFmtId="2" fontId="9" fillId="0" borderId="1" xfId="1" applyNumberFormat="1" applyFont="1" applyBorder="1" applyAlignment="1">
      <alignment horizontal="center" vertical="top" wrapText="1"/>
    </xf>
    <xf numFmtId="0" fontId="9" fillId="0" borderId="1" xfId="0" applyFont="1" applyBorder="1" applyAlignment="1">
      <alignment horizontal="center" vertical="top" wrapText="1"/>
    </xf>
    <xf numFmtId="164" fontId="6" fillId="2" borderId="0" xfId="0" applyNumberFormat="1" applyFont="1" applyFill="1" applyAlignment="1">
      <alignment horizontal="center" vertical="top" wrapText="1"/>
    </xf>
    <xf numFmtId="164" fontId="6" fillId="0" borderId="0" xfId="0" applyNumberFormat="1" applyFont="1" applyAlignment="1">
      <alignment horizontal="center" vertical="top" wrapText="1"/>
    </xf>
    <xf numFmtId="4" fontId="9" fillId="0" borderId="1" xfId="0" applyNumberFormat="1" applyFont="1" applyBorder="1" applyAlignment="1">
      <alignment horizontal="center" vertical="top" wrapText="1"/>
    </xf>
    <xf numFmtId="2" fontId="6" fillId="0" borderId="0" xfId="1" applyNumberFormat="1" applyFont="1" applyAlignment="1">
      <alignment horizontal="center" vertical="top" wrapText="1"/>
    </xf>
    <xf numFmtId="4" fontId="6" fillId="0" borderId="0" xfId="0" applyNumberFormat="1" applyFont="1" applyAlignment="1">
      <alignment horizontal="center" vertical="top" wrapText="1"/>
    </xf>
    <xf numFmtId="0" fontId="5" fillId="2" borderId="2" xfId="0" applyFont="1" applyFill="1" applyBorder="1" applyAlignment="1">
      <alignment horizontal="left" vertical="top" wrapText="1"/>
    </xf>
    <xf numFmtId="0" fontId="4" fillId="0" borderId="0" xfId="0" applyFont="1" applyAlignment="1">
      <alignment horizontal="center" vertical="top"/>
    </xf>
    <xf numFmtId="4" fontId="4" fillId="0" borderId="0" xfId="0" applyNumberFormat="1" applyFont="1" applyAlignment="1">
      <alignment horizontal="center" vertical="top"/>
    </xf>
    <xf numFmtId="4" fontId="4" fillId="0" borderId="0" xfId="0" applyNumberFormat="1" applyFont="1" applyAlignment="1">
      <alignment horizontal="left" vertical="top"/>
    </xf>
    <xf numFmtId="0" fontId="4" fillId="0" borderId="0" xfId="0" applyFont="1" applyAlignment="1">
      <alignment vertical="top"/>
    </xf>
    <xf numFmtId="4" fontId="4" fillId="0" borderId="0" xfId="0" applyNumberFormat="1" applyFont="1" applyAlignment="1">
      <alignment vertical="top"/>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2" fontId="11" fillId="0" borderId="2" xfId="1"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13" fillId="0" borderId="0" xfId="0" applyFont="1" applyAlignment="1">
      <alignment horizontal="center" vertical="center"/>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2" borderId="0" xfId="0" applyFont="1" applyFill="1" applyBorder="1" applyAlignment="1">
      <alignment horizontal="center" vertical="top" wrapText="1"/>
    </xf>
    <xf numFmtId="2" fontId="5" fillId="0" borderId="0" xfId="1" applyNumberFormat="1" applyFont="1" applyBorder="1" applyAlignment="1">
      <alignment horizontal="center" vertical="top" wrapText="1"/>
    </xf>
    <xf numFmtId="4" fontId="5" fillId="0" borderId="0" xfId="0" applyNumberFormat="1" applyFont="1" applyBorder="1" applyAlignment="1">
      <alignment horizontal="center" vertical="top" wrapText="1"/>
    </xf>
    <xf numFmtId="4" fontId="5" fillId="2" borderId="0" xfId="0" applyNumberFormat="1" applyFont="1" applyFill="1" applyBorder="1" applyAlignment="1">
      <alignment horizontal="center" vertical="top" wrapText="1"/>
    </xf>
    <xf numFmtId="164" fontId="4" fillId="2" borderId="2" xfId="0" applyNumberFormat="1" applyFont="1" applyFill="1" applyBorder="1" applyAlignment="1">
      <alignment horizontal="center" vertical="center" wrapText="1"/>
    </xf>
    <xf numFmtId="4" fontId="5" fillId="0" borderId="2" xfId="0" applyNumberFormat="1" applyFont="1" applyBorder="1" applyAlignment="1">
      <alignment horizontal="right" vertical="top" wrapText="1"/>
    </xf>
    <xf numFmtId="4" fontId="5" fillId="2" borderId="2" xfId="0" applyNumberFormat="1" applyFont="1" applyFill="1" applyBorder="1" applyAlignment="1">
      <alignment horizontal="right" vertical="top" wrapText="1"/>
    </xf>
    <xf numFmtId="0" fontId="5" fillId="2" borderId="2" xfId="3"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0" xfId="0" applyFont="1" applyFill="1" applyAlignment="1">
      <alignment horizontal="left" vertical="top"/>
    </xf>
    <xf numFmtId="0" fontId="6" fillId="2" borderId="0" xfId="0" applyFont="1" applyFill="1" applyAlignment="1">
      <alignment horizontal="left" vertical="top"/>
    </xf>
    <xf numFmtId="0" fontId="5" fillId="2" borderId="2" xfId="0" applyFont="1" applyFill="1" applyBorder="1" applyAlignment="1">
      <alignment horizontal="center" vertical="top"/>
    </xf>
    <xf numFmtId="0" fontId="5" fillId="2" borderId="0" xfId="0" applyFont="1" applyFill="1" applyBorder="1" applyAlignment="1">
      <alignment horizontal="center" vertical="top"/>
    </xf>
    <xf numFmtId="0" fontId="6" fillId="2" borderId="0" xfId="0" applyFont="1" applyFill="1" applyAlignment="1">
      <alignment horizontal="center" vertical="top"/>
    </xf>
    <xf numFmtId="2" fontId="5" fillId="0" borderId="2" xfId="0" applyNumberFormat="1" applyFont="1" applyBorder="1" applyAlignment="1">
      <alignment horizontal="left" vertical="top" wrapText="1"/>
    </xf>
    <xf numFmtId="2" fontId="5" fillId="2" borderId="2" xfId="1"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6" fillId="2" borderId="0" xfId="0" applyFont="1" applyFill="1"/>
    <xf numFmtId="0" fontId="4" fillId="0" borderId="0" xfId="0" applyFont="1" applyAlignment="1">
      <alignment horizontal="center" vertical="top"/>
    </xf>
    <xf numFmtId="0" fontId="10" fillId="0" borderId="0" xfId="0" applyFont="1" applyAlignment="1">
      <alignment horizontal="left" vertical="top"/>
    </xf>
    <xf numFmtId="0" fontId="6" fillId="0" borderId="0" xfId="0" applyFont="1" applyAlignment="1">
      <alignment horizontal="left" vertical="top"/>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6" fillId="0" borderId="0" xfId="0" applyFont="1" applyAlignment="1">
      <alignment horizontal="left" vertical="top" wrapText="1"/>
    </xf>
    <xf numFmtId="0" fontId="5" fillId="0" borderId="2" xfId="0" applyFont="1" applyFill="1" applyBorder="1" applyAlignment="1">
      <alignment horizontal="center" vertical="top"/>
    </xf>
    <xf numFmtId="0" fontId="6" fillId="0" borderId="2" xfId="0" applyFont="1" applyFill="1" applyBorder="1" applyAlignment="1">
      <alignment horizontal="left" vertical="top" wrapText="1"/>
    </xf>
    <xf numFmtId="0" fontId="5" fillId="0" borderId="2" xfId="0" applyFont="1" applyFill="1" applyBorder="1" applyAlignment="1">
      <alignment horizontal="center" vertical="top" wrapText="1"/>
    </xf>
    <xf numFmtId="2" fontId="5" fillId="0" borderId="2" xfId="1" applyNumberFormat="1" applyFont="1" applyFill="1" applyBorder="1" applyAlignment="1">
      <alignment horizontal="center" vertical="top" wrapText="1"/>
    </xf>
    <xf numFmtId="4" fontId="5" fillId="0" borderId="2" xfId="0" applyNumberFormat="1" applyFont="1" applyFill="1" applyBorder="1" applyAlignment="1">
      <alignment horizontal="right" vertical="top" wrapText="1"/>
    </xf>
    <xf numFmtId="4" fontId="5" fillId="0" borderId="2" xfId="0" applyNumberFormat="1" applyFont="1" applyFill="1" applyBorder="1" applyAlignment="1">
      <alignment horizontal="center" vertical="top" wrapText="1"/>
    </xf>
    <xf numFmtId="0" fontId="6" fillId="0" borderId="0" xfId="0" applyFont="1" applyFill="1"/>
  </cellXfs>
  <cellStyles count="4">
    <cellStyle name="Comma" xfId="1" builtinId="3"/>
    <cellStyle name="Normal" xfId="0" builtinId="0"/>
    <cellStyle name="Normal 2" xfId="2" xr:uid="{00000000-0005-0000-0000-000002000000}"/>
    <cellStyle name="Normal 3" xfId="3" xr:uid="{2E2B8A76-048D-40B3-B8F2-B8663CFB37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topLeftCell="A4" zoomScale="80" zoomScaleNormal="80" workbookViewId="0">
      <pane ySplit="8" topLeftCell="A12" activePane="bottomLeft" state="frozen"/>
      <selection activeCell="A4" sqref="A4"/>
      <selection pane="bottomLeft" activeCell="C26" sqref="C26"/>
    </sheetView>
  </sheetViews>
  <sheetFormatPr defaultColWidth="9" defaultRowHeight="15" x14ac:dyDescent="0.25"/>
  <cols>
    <col min="1" max="1" width="7" style="61" customWidth="1"/>
    <col min="2" max="2" width="20.42578125" style="8" customWidth="1"/>
    <col min="3" max="3" width="101" style="9" customWidth="1"/>
    <col min="4" max="4" width="6.7109375" style="25" customWidth="1"/>
    <col min="5" max="5" width="8.140625" style="26" customWidth="1"/>
    <col min="6" max="6" width="15.7109375" style="32" customWidth="1"/>
    <col min="7" max="7" width="6.5703125" style="25" customWidth="1"/>
    <col min="8" max="8" width="15.85546875" style="33" customWidth="1"/>
    <col min="9" max="9" width="11.5703125" style="29" customWidth="1"/>
    <col min="10" max="10" width="16" style="29" customWidth="1"/>
    <col min="11" max="11" width="78.28515625" style="30" customWidth="1"/>
    <col min="12" max="16384" width="9" style="7"/>
  </cols>
  <sheetData>
    <row r="1" spans="1:12" x14ac:dyDescent="0.25">
      <c r="A1" s="57"/>
      <c r="B1" s="1"/>
      <c r="C1" s="1"/>
      <c r="D1" s="2"/>
      <c r="E1" s="3"/>
      <c r="F1" s="4"/>
      <c r="G1" s="4"/>
      <c r="H1" s="5"/>
      <c r="I1" s="4"/>
      <c r="J1" s="37" t="s">
        <v>29</v>
      </c>
      <c r="K1" s="4"/>
      <c r="L1" s="6"/>
    </row>
    <row r="2" spans="1:12" x14ac:dyDescent="0.25">
      <c r="A2" s="66" t="s">
        <v>46</v>
      </c>
      <c r="B2" s="66"/>
      <c r="C2" s="66"/>
      <c r="D2" s="66"/>
      <c r="E2" s="66"/>
      <c r="F2" s="66"/>
      <c r="G2" s="66"/>
      <c r="H2" s="66"/>
      <c r="I2" s="38"/>
      <c r="J2" s="38"/>
      <c r="K2" s="39"/>
      <c r="L2" s="39"/>
    </row>
    <row r="3" spans="1:12" x14ac:dyDescent="0.25">
      <c r="A3" s="66" t="s">
        <v>30</v>
      </c>
      <c r="B3" s="66"/>
      <c r="C3" s="66"/>
      <c r="D3" s="66"/>
      <c r="E3" s="66"/>
      <c r="F3" s="66"/>
      <c r="G3" s="66"/>
      <c r="H3" s="66"/>
      <c r="I3" s="35"/>
      <c r="J3" s="35"/>
      <c r="K3" s="36"/>
      <c r="L3" s="36"/>
    </row>
    <row r="4" spans="1:12" x14ac:dyDescent="0.25">
      <c r="A4" s="67" t="s">
        <v>31</v>
      </c>
      <c r="B4" s="67"/>
      <c r="C4" s="67"/>
      <c r="D4" s="35"/>
      <c r="E4" s="35"/>
      <c r="F4" s="35"/>
      <c r="G4" s="35"/>
      <c r="H4" s="35"/>
      <c r="I4" s="35"/>
      <c r="J4" s="35"/>
      <c r="K4" s="36"/>
      <c r="L4" s="36"/>
    </row>
    <row r="5" spans="1:12" ht="17.25" customHeight="1" x14ac:dyDescent="0.25">
      <c r="A5" s="58" t="s">
        <v>79</v>
      </c>
      <c r="B5" s="13"/>
      <c r="C5" s="8"/>
      <c r="D5" s="8"/>
      <c r="E5" s="9"/>
      <c r="F5" s="10"/>
      <c r="G5" s="10"/>
      <c r="H5" s="11"/>
      <c r="I5" s="10"/>
      <c r="J5" s="10"/>
      <c r="K5" s="10"/>
      <c r="L5" s="12"/>
    </row>
    <row r="6" spans="1:12" x14ac:dyDescent="0.25">
      <c r="A6" s="58" t="s">
        <v>24</v>
      </c>
      <c r="B6" s="13"/>
      <c r="C6" s="8"/>
      <c r="D6" s="8"/>
      <c r="E6" s="9"/>
      <c r="F6" s="10"/>
      <c r="G6" s="10"/>
      <c r="H6" s="11"/>
      <c r="I6" s="10"/>
      <c r="J6" s="10"/>
      <c r="K6" s="10"/>
      <c r="L6" s="12"/>
    </row>
    <row r="7" spans="1:12" x14ac:dyDescent="0.25">
      <c r="A7" s="58" t="s">
        <v>25</v>
      </c>
      <c r="B7" s="13"/>
      <c r="C7" s="8"/>
      <c r="D7" s="8"/>
      <c r="E7" s="9"/>
      <c r="F7" s="10"/>
      <c r="G7" s="10"/>
      <c r="H7" s="11"/>
      <c r="I7" s="10"/>
      <c r="J7" s="10"/>
      <c r="K7" s="10"/>
      <c r="L7" s="12"/>
    </row>
    <row r="8" spans="1:12" ht="15.75" customHeight="1" x14ac:dyDescent="0.25">
      <c r="A8" s="72" t="s">
        <v>39</v>
      </c>
      <c r="B8" s="72"/>
      <c r="C8" s="72"/>
      <c r="D8" s="72"/>
      <c r="E8" s="72"/>
      <c r="F8" s="72"/>
      <c r="G8" s="72"/>
      <c r="H8" s="72"/>
      <c r="I8" s="72"/>
      <c r="J8" s="10"/>
      <c r="K8" s="10"/>
      <c r="L8" s="12"/>
    </row>
    <row r="9" spans="1:12" ht="108.75" customHeight="1" x14ac:dyDescent="0.25">
      <c r="A9" s="72" t="s">
        <v>80</v>
      </c>
      <c r="B9" s="72"/>
      <c r="C9" s="72"/>
      <c r="D9" s="72"/>
      <c r="E9" s="72"/>
      <c r="F9" s="72"/>
      <c r="G9" s="72"/>
      <c r="H9" s="72"/>
      <c r="I9" s="72"/>
      <c r="J9" s="10"/>
      <c r="K9" s="10"/>
      <c r="L9" s="12"/>
    </row>
    <row r="11" spans="1:12" s="44" customFormat="1" ht="90" customHeight="1" x14ac:dyDescent="0.25">
      <c r="A11" s="41" t="s">
        <v>20</v>
      </c>
      <c r="B11" s="40" t="s">
        <v>26</v>
      </c>
      <c r="C11" s="40" t="s">
        <v>23</v>
      </c>
      <c r="D11" s="40" t="s">
        <v>21</v>
      </c>
      <c r="E11" s="41" t="s">
        <v>40</v>
      </c>
      <c r="F11" s="42" t="s">
        <v>32</v>
      </c>
      <c r="G11" s="40" t="s">
        <v>17</v>
      </c>
      <c r="H11" s="52" t="s">
        <v>33</v>
      </c>
      <c r="I11" s="52" t="s">
        <v>34</v>
      </c>
      <c r="J11" s="52" t="s">
        <v>35</v>
      </c>
      <c r="K11" s="43" t="s">
        <v>38</v>
      </c>
    </row>
    <row r="12" spans="1:12" ht="65.25" hidden="1" customHeight="1" x14ac:dyDescent="0.25">
      <c r="A12" s="18" t="s">
        <v>0</v>
      </c>
      <c r="B12" s="34" t="s">
        <v>47</v>
      </c>
      <c r="C12" s="14" t="s">
        <v>48</v>
      </c>
      <c r="D12" s="17" t="s">
        <v>22</v>
      </c>
      <c r="E12" s="18">
        <v>25</v>
      </c>
      <c r="F12" s="20"/>
      <c r="G12" s="17"/>
      <c r="H12" s="53">
        <f t="shared" ref="H12:H15" si="0">SUM(E12*F12)</f>
        <v>0</v>
      </c>
      <c r="I12" s="54">
        <f t="shared" ref="I12:I15" si="1">SUM(H12)*G12/100</f>
        <v>0</v>
      </c>
      <c r="J12" s="54">
        <f t="shared" ref="J12:J15" si="2">SUM(H12+I12)</f>
        <v>0</v>
      </c>
      <c r="K12" s="19"/>
    </row>
    <row r="13" spans="1:12" ht="51" hidden="1" customHeight="1" x14ac:dyDescent="0.25">
      <c r="A13" s="18" t="s">
        <v>1</v>
      </c>
      <c r="B13" s="15" t="s">
        <v>36</v>
      </c>
      <c r="C13" s="14"/>
      <c r="D13" s="17"/>
      <c r="E13" s="18"/>
      <c r="F13" s="20"/>
      <c r="G13" s="17"/>
      <c r="H13" s="53"/>
      <c r="I13" s="54"/>
      <c r="J13" s="54"/>
      <c r="K13" s="19"/>
    </row>
    <row r="14" spans="1:12" ht="175.5" hidden="1" customHeight="1" x14ac:dyDescent="0.25">
      <c r="A14" s="18" t="s">
        <v>77</v>
      </c>
      <c r="B14" s="34" t="s">
        <v>27</v>
      </c>
      <c r="C14" s="34" t="s">
        <v>18</v>
      </c>
      <c r="D14" s="17" t="s">
        <v>22</v>
      </c>
      <c r="E14" s="18">
        <v>8</v>
      </c>
      <c r="F14" s="20"/>
      <c r="G14" s="17"/>
      <c r="H14" s="53">
        <f t="shared" si="0"/>
        <v>0</v>
      </c>
      <c r="I14" s="54">
        <f t="shared" si="1"/>
        <v>0</v>
      </c>
      <c r="J14" s="54">
        <f t="shared" si="2"/>
        <v>0</v>
      </c>
      <c r="K14" s="19"/>
    </row>
    <row r="15" spans="1:12" ht="76.5" hidden="1" customHeight="1" x14ac:dyDescent="0.25">
      <c r="A15" s="18" t="s">
        <v>78</v>
      </c>
      <c r="B15" s="34" t="s">
        <v>28</v>
      </c>
      <c r="C15" s="34" t="s">
        <v>19</v>
      </c>
      <c r="D15" s="17" t="s">
        <v>22</v>
      </c>
      <c r="E15" s="18">
        <v>5</v>
      </c>
      <c r="F15" s="20"/>
      <c r="G15" s="17"/>
      <c r="H15" s="53">
        <f t="shared" si="0"/>
        <v>0</v>
      </c>
      <c r="I15" s="54">
        <f t="shared" si="1"/>
        <v>0</v>
      </c>
      <c r="J15" s="54">
        <f t="shared" si="2"/>
        <v>0</v>
      </c>
      <c r="K15" s="19"/>
    </row>
    <row r="16" spans="1:12" ht="21" hidden="1" customHeight="1" x14ac:dyDescent="0.25">
      <c r="A16" s="18"/>
      <c r="B16" s="15"/>
      <c r="C16" s="14"/>
      <c r="D16" s="69" t="s">
        <v>49</v>
      </c>
      <c r="E16" s="70"/>
      <c r="F16" s="70"/>
      <c r="G16" s="71"/>
      <c r="H16" s="53">
        <f>SUM(H14+H15)</f>
        <v>0</v>
      </c>
      <c r="I16" s="53">
        <f t="shared" ref="I16:J16" si="3">SUM(I14+I15)</f>
        <v>0</v>
      </c>
      <c r="J16" s="53">
        <f t="shared" si="3"/>
        <v>0</v>
      </c>
      <c r="K16" s="19"/>
    </row>
    <row r="17" spans="1:11" ht="128.25" hidden="1" customHeight="1" x14ac:dyDescent="0.25">
      <c r="A17" s="59" t="s">
        <v>2</v>
      </c>
      <c r="B17" s="34" t="s">
        <v>50</v>
      </c>
      <c r="C17" s="34" t="s">
        <v>51</v>
      </c>
      <c r="D17" s="17" t="s">
        <v>22</v>
      </c>
      <c r="E17" s="18">
        <v>30</v>
      </c>
      <c r="F17" s="20"/>
      <c r="G17" s="17"/>
      <c r="H17" s="53">
        <f t="shared" ref="H17:H22" si="4">SUM(E17*F17)</f>
        <v>0</v>
      </c>
      <c r="I17" s="54">
        <f t="shared" ref="I17:I22" si="5">SUM(H17)*G17/100</f>
        <v>0</v>
      </c>
      <c r="J17" s="54">
        <f t="shared" ref="J17:J22" si="6">SUM(H17+I17)</f>
        <v>0</v>
      </c>
      <c r="K17" s="19"/>
    </row>
    <row r="18" spans="1:11" ht="96" hidden="1" customHeight="1" x14ac:dyDescent="0.25">
      <c r="A18" s="59" t="s">
        <v>3</v>
      </c>
      <c r="B18" s="55" t="s">
        <v>52</v>
      </c>
      <c r="C18" s="55" t="s">
        <v>53</v>
      </c>
      <c r="D18" s="17" t="s">
        <v>22</v>
      </c>
      <c r="E18" s="18">
        <v>2</v>
      </c>
      <c r="F18" s="20"/>
      <c r="G18" s="17"/>
      <c r="H18" s="53">
        <f t="shared" si="4"/>
        <v>0</v>
      </c>
      <c r="I18" s="54">
        <f t="shared" si="5"/>
        <v>0</v>
      </c>
      <c r="J18" s="54">
        <f t="shared" si="6"/>
        <v>0</v>
      </c>
      <c r="K18" s="19"/>
    </row>
    <row r="19" spans="1:11" ht="131.25" hidden="1" customHeight="1" x14ac:dyDescent="0.25">
      <c r="A19" s="59" t="s">
        <v>4</v>
      </c>
      <c r="B19" s="55" t="s">
        <v>54</v>
      </c>
      <c r="C19" s="55" t="s">
        <v>55</v>
      </c>
      <c r="D19" s="17" t="s">
        <v>22</v>
      </c>
      <c r="E19" s="18">
        <v>5</v>
      </c>
      <c r="F19" s="20"/>
      <c r="G19" s="17"/>
      <c r="H19" s="53">
        <f t="shared" si="4"/>
        <v>0</v>
      </c>
      <c r="I19" s="54">
        <f t="shared" si="5"/>
        <v>0</v>
      </c>
      <c r="J19" s="54">
        <f t="shared" si="6"/>
        <v>0</v>
      </c>
      <c r="K19" s="19"/>
    </row>
    <row r="20" spans="1:11" ht="78.75" hidden="1" customHeight="1" x14ac:dyDescent="0.25">
      <c r="A20" s="59" t="s">
        <v>5</v>
      </c>
      <c r="B20" s="55" t="s">
        <v>56</v>
      </c>
      <c r="C20" s="55" t="s">
        <v>57</v>
      </c>
      <c r="D20" s="17" t="s">
        <v>22</v>
      </c>
      <c r="E20" s="18">
        <v>10</v>
      </c>
      <c r="F20" s="20"/>
      <c r="G20" s="17"/>
      <c r="H20" s="53">
        <f t="shared" si="4"/>
        <v>0</v>
      </c>
      <c r="I20" s="54">
        <f t="shared" si="5"/>
        <v>0</v>
      </c>
      <c r="J20" s="54">
        <f t="shared" si="6"/>
        <v>0</v>
      </c>
      <c r="K20" s="19"/>
    </row>
    <row r="21" spans="1:11" ht="84" hidden="1" customHeight="1" x14ac:dyDescent="0.25">
      <c r="A21" s="59" t="s">
        <v>6</v>
      </c>
      <c r="B21" s="55" t="s">
        <v>58</v>
      </c>
      <c r="C21" s="55" t="s">
        <v>59</v>
      </c>
      <c r="D21" s="17" t="s">
        <v>22</v>
      </c>
      <c r="E21" s="18">
        <v>10</v>
      </c>
      <c r="F21" s="20"/>
      <c r="G21" s="17"/>
      <c r="H21" s="53">
        <f t="shared" si="4"/>
        <v>0</v>
      </c>
      <c r="I21" s="54">
        <f t="shared" si="5"/>
        <v>0</v>
      </c>
      <c r="J21" s="54">
        <f t="shared" si="6"/>
        <v>0</v>
      </c>
      <c r="K21" s="19"/>
    </row>
    <row r="22" spans="1:11" s="65" customFormat="1" ht="86.25" hidden="1" customHeight="1" x14ac:dyDescent="0.25">
      <c r="A22" s="59" t="s">
        <v>7</v>
      </c>
      <c r="B22" s="55" t="s">
        <v>60</v>
      </c>
      <c r="C22" s="55" t="s">
        <v>61</v>
      </c>
      <c r="D22" s="18" t="s">
        <v>22</v>
      </c>
      <c r="E22" s="18">
        <v>17</v>
      </c>
      <c r="F22" s="63"/>
      <c r="G22" s="18"/>
      <c r="H22" s="54">
        <f t="shared" si="4"/>
        <v>0</v>
      </c>
      <c r="I22" s="54">
        <f t="shared" si="5"/>
        <v>0</v>
      </c>
      <c r="J22" s="54">
        <f t="shared" si="6"/>
        <v>0</v>
      </c>
      <c r="K22" s="64"/>
    </row>
    <row r="23" spans="1:11" ht="65.25" hidden="1" customHeight="1" x14ac:dyDescent="0.25">
      <c r="A23" s="59" t="s">
        <v>8</v>
      </c>
      <c r="B23" s="34" t="s">
        <v>62</v>
      </c>
      <c r="C23" s="34" t="s">
        <v>63</v>
      </c>
      <c r="D23" s="17" t="s">
        <v>22</v>
      </c>
      <c r="E23" s="18">
        <v>10</v>
      </c>
      <c r="F23" s="20"/>
      <c r="G23" s="17"/>
      <c r="H23" s="53">
        <f t="shared" ref="H23:H27" si="7">SUM(E23*F23)</f>
        <v>0</v>
      </c>
      <c r="I23" s="54">
        <f t="shared" ref="I23:I27" si="8">SUM(H23)*G23/100</f>
        <v>0</v>
      </c>
      <c r="J23" s="54">
        <f t="shared" ref="J23:J27" si="9">SUM(H23+I23)</f>
        <v>0</v>
      </c>
      <c r="K23" s="19"/>
    </row>
    <row r="24" spans="1:11" ht="158.25" hidden="1" customHeight="1" x14ac:dyDescent="0.25">
      <c r="A24" s="18" t="s">
        <v>9</v>
      </c>
      <c r="B24" s="34" t="s">
        <v>43</v>
      </c>
      <c r="C24" s="34" t="s">
        <v>64</v>
      </c>
      <c r="D24" s="17" t="s">
        <v>22</v>
      </c>
      <c r="E24" s="18">
        <v>10</v>
      </c>
      <c r="F24" s="20"/>
      <c r="G24" s="17"/>
      <c r="H24" s="53">
        <f t="shared" si="7"/>
        <v>0</v>
      </c>
      <c r="I24" s="54">
        <f t="shared" si="8"/>
        <v>0</v>
      </c>
      <c r="J24" s="54">
        <f t="shared" si="9"/>
        <v>0</v>
      </c>
      <c r="K24" s="19"/>
    </row>
    <row r="25" spans="1:11" ht="141" hidden="1" customHeight="1" x14ac:dyDescent="0.25">
      <c r="A25" s="18" t="s">
        <v>10</v>
      </c>
      <c r="B25" s="34" t="s">
        <v>44</v>
      </c>
      <c r="C25" s="34" t="s">
        <v>65</v>
      </c>
      <c r="D25" s="17" t="s">
        <v>22</v>
      </c>
      <c r="E25" s="18">
        <v>5</v>
      </c>
      <c r="F25" s="20"/>
      <c r="G25" s="17"/>
      <c r="H25" s="53">
        <f t="shared" si="7"/>
        <v>0</v>
      </c>
      <c r="I25" s="54">
        <f t="shared" si="8"/>
        <v>0</v>
      </c>
      <c r="J25" s="54">
        <f t="shared" si="9"/>
        <v>0</v>
      </c>
      <c r="K25" s="19"/>
    </row>
    <row r="26" spans="1:11" s="79" customFormat="1" ht="148.5" customHeight="1" x14ac:dyDescent="0.25">
      <c r="A26" s="73" t="s">
        <v>11</v>
      </c>
      <c r="B26" s="74" t="s">
        <v>66</v>
      </c>
      <c r="C26" s="74" t="s">
        <v>67</v>
      </c>
      <c r="D26" s="75" t="s">
        <v>22</v>
      </c>
      <c r="E26" s="75">
        <v>20</v>
      </c>
      <c r="F26" s="76">
        <v>2100</v>
      </c>
      <c r="G26" s="75">
        <v>5</v>
      </c>
      <c r="H26" s="77">
        <f t="shared" si="7"/>
        <v>42000</v>
      </c>
      <c r="I26" s="77">
        <f t="shared" si="8"/>
        <v>2100</v>
      </c>
      <c r="J26" s="77">
        <f t="shared" si="9"/>
        <v>44100</v>
      </c>
      <c r="K26" s="78" t="s">
        <v>81</v>
      </c>
    </row>
    <row r="27" spans="1:11" ht="281.25" hidden="1" customHeight="1" x14ac:dyDescent="0.25">
      <c r="A27" s="18" t="s">
        <v>12</v>
      </c>
      <c r="B27" s="34" t="s">
        <v>45</v>
      </c>
      <c r="C27" s="34" t="s">
        <v>68</v>
      </c>
      <c r="D27" s="17" t="s">
        <v>22</v>
      </c>
      <c r="E27" s="18">
        <v>10</v>
      </c>
      <c r="F27" s="20"/>
      <c r="G27" s="17"/>
      <c r="H27" s="53">
        <f t="shared" si="7"/>
        <v>0</v>
      </c>
      <c r="I27" s="54">
        <f t="shared" si="8"/>
        <v>0</v>
      </c>
      <c r="J27" s="54">
        <f t="shared" si="9"/>
        <v>0</v>
      </c>
      <c r="K27" s="19"/>
    </row>
    <row r="28" spans="1:11" ht="100.5" hidden="1" customHeight="1" x14ac:dyDescent="0.25">
      <c r="A28" s="59" t="s">
        <v>13</v>
      </c>
      <c r="B28" s="56" t="s">
        <v>69</v>
      </c>
      <c r="C28" s="56" t="s">
        <v>70</v>
      </c>
      <c r="D28" s="17" t="s">
        <v>22</v>
      </c>
      <c r="E28" s="18">
        <v>100</v>
      </c>
      <c r="F28" s="20"/>
      <c r="G28" s="17"/>
      <c r="H28" s="53">
        <f t="shared" ref="H28:H31" si="10">SUM(E28*F28)</f>
        <v>0</v>
      </c>
      <c r="I28" s="54">
        <f t="shared" ref="I28:I31" si="11">SUM(H28)*G28/100</f>
        <v>0</v>
      </c>
      <c r="J28" s="54">
        <f t="shared" ref="J28:J31" si="12">SUM(H28+I28)</f>
        <v>0</v>
      </c>
      <c r="K28" s="19"/>
    </row>
    <row r="29" spans="1:11" ht="83.25" hidden="1" customHeight="1" x14ac:dyDescent="0.25">
      <c r="A29" s="59" t="s">
        <v>14</v>
      </c>
      <c r="B29" s="56" t="s">
        <v>71</v>
      </c>
      <c r="C29" s="56" t="s">
        <v>72</v>
      </c>
      <c r="D29" s="17" t="s">
        <v>22</v>
      </c>
      <c r="E29" s="18">
        <v>100</v>
      </c>
      <c r="F29" s="20"/>
      <c r="G29" s="17"/>
      <c r="H29" s="53">
        <f t="shared" si="10"/>
        <v>0</v>
      </c>
      <c r="I29" s="54">
        <f t="shared" si="11"/>
        <v>0</v>
      </c>
      <c r="J29" s="54">
        <f t="shared" si="12"/>
        <v>0</v>
      </c>
      <c r="K29" s="19"/>
    </row>
    <row r="30" spans="1:11" ht="111.75" hidden="1" customHeight="1" x14ac:dyDescent="0.25">
      <c r="A30" s="60" t="s">
        <v>15</v>
      </c>
      <c r="B30" s="56" t="s">
        <v>73</v>
      </c>
      <c r="C30" s="56" t="s">
        <v>74</v>
      </c>
      <c r="D30" s="21" t="s">
        <v>22</v>
      </c>
      <c r="E30" s="22">
        <v>100</v>
      </c>
      <c r="F30" s="23"/>
      <c r="G30" s="21"/>
      <c r="H30" s="53">
        <f t="shared" si="10"/>
        <v>0</v>
      </c>
      <c r="I30" s="54">
        <f t="shared" si="11"/>
        <v>0</v>
      </c>
      <c r="J30" s="54">
        <f t="shared" si="12"/>
        <v>0</v>
      </c>
      <c r="K30" s="24"/>
    </row>
    <row r="31" spans="1:11" s="16" customFormat="1" ht="54" hidden="1" customHeight="1" x14ac:dyDescent="0.25">
      <c r="A31" s="18" t="s">
        <v>16</v>
      </c>
      <c r="B31" s="62" t="s">
        <v>75</v>
      </c>
      <c r="C31" s="62" t="s">
        <v>76</v>
      </c>
      <c r="D31" s="17" t="s">
        <v>22</v>
      </c>
      <c r="E31" s="18">
        <v>410</v>
      </c>
      <c r="F31" s="20"/>
      <c r="G31" s="17"/>
      <c r="H31" s="53">
        <f t="shared" si="10"/>
        <v>0</v>
      </c>
      <c r="I31" s="54">
        <f t="shared" si="11"/>
        <v>0</v>
      </c>
      <c r="J31" s="54">
        <f t="shared" si="12"/>
        <v>0</v>
      </c>
      <c r="K31" s="19"/>
    </row>
    <row r="32" spans="1:11" s="16" customFormat="1" ht="16.5" customHeight="1" x14ac:dyDescent="0.25">
      <c r="A32" s="48"/>
      <c r="B32" s="46"/>
      <c r="C32" s="47"/>
      <c r="D32" s="45"/>
      <c r="E32" s="48"/>
      <c r="F32" s="49"/>
      <c r="G32" s="45"/>
      <c r="H32" s="50"/>
      <c r="I32" s="51"/>
      <c r="J32" s="51"/>
      <c r="K32" s="50"/>
    </row>
    <row r="33" spans="2:11" ht="30" customHeight="1" x14ac:dyDescent="0.25">
      <c r="B33" s="8" t="s">
        <v>37</v>
      </c>
      <c r="F33" s="27"/>
      <c r="G33" s="28"/>
      <c r="H33" s="31"/>
    </row>
    <row r="34" spans="2:11" ht="30" customHeight="1" x14ac:dyDescent="0.25">
      <c r="B34" s="68" t="s">
        <v>41</v>
      </c>
      <c r="C34" s="68"/>
      <c r="D34" s="68"/>
      <c r="E34" s="68"/>
      <c r="F34" s="68"/>
      <c r="G34" s="68"/>
      <c r="H34" s="68"/>
      <c r="I34" s="68"/>
      <c r="J34" s="68"/>
      <c r="K34" s="68"/>
    </row>
    <row r="35" spans="2:11" ht="22.5" customHeight="1" x14ac:dyDescent="0.25">
      <c r="B35" s="8" t="s">
        <v>42</v>
      </c>
      <c r="F35" s="27"/>
      <c r="G35" s="28"/>
      <c r="H35" s="31"/>
    </row>
  </sheetData>
  <mergeCells count="7">
    <mergeCell ref="A2:H2"/>
    <mergeCell ref="A4:C4"/>
    <mergeCell ref="B34:K34"/>
    <mergeCell ref="D16:G16"/>
    <mergeCell ref="A8:I8"/>
    <mergeCell ref="A9:I9"/>
    <mergeCell ref="A3:H3"/>
  </mergeCells>
  <pageMargins left="0.51181102362204722" right="0.51181102362204722" top="0.55118110236220474" bottom="0.55118110236220474" header="0.31496062992125984" footer="0.31496062992125984"/>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2" ma:contentTypeDescription="Create a new document." ma:contentTypeScope="" ma:versionID="76efe027a5984e110ad6f16033582e8d">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d90b74315a71ae32b9bf97d240a78b71"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BF4C30-CBCE-449D-ADB9-7EB16C440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2DA0A-208B-4D56-8F5B-E43924AF8270}">
  <ds:schemaRefs>
    <ds:schemaRef ds:uri="http://schemas.microsoft.com/sharepoint/v3/contenttype/forms"/>
  </ds:schemaRefs>
</ds:datastoreItem>
</file>

<file path=customXml/itemProps3.xml><?xml version="1.0" encoding="utf-8"?>
<ds:datastoreItem xmlns:ds="http://schemas.openxmlformats.org/officeDocument/2006/customXml" ds:itemID="{6A22FF9A-A728-4727-AD72-2C2D8850367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Rita Jarutė</cp:lastModifiedBy>
  <cp:lastPrinted>2021-11-25T16:34:13Z</cp:lastPrinted>
  <dcterms:created xsi:type="dcterms:W3CDTF">2019-04-26T04:36:24Z</dcterms:created>
  <dcterms:modified xsi:type="dcterms:W3CDTF">2022-01-16T11:26:51Z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ies>
</file>