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576"/>
  </bookViews>
  <sheets>
    <sheet name="Sheet1" sheetId="10" r:id="rId1"/>
  </sheets>
  <definedNames>
    <definedName name="_xlnm._FilterDatabase" localSheetId="0" hidden="1">Sheet1!$A$12:$H$25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0" l="1"/>
  <c r="I31" i="10" s="1"/>
  <c r="H31" i="10"/>
  <c r="G32" i="10"/>
  <c r="I32" i="10" s="1"/>
  <c r="H32" i="10"/>
  <c r="G33" i="10"/>
  <c r="I33" i="10" s="1"/>
  <c r="H33" i="10"/>
  <c r="G34" i="10"/>
  <c r="I34" i="10" s="1"/>
  <c r="H34" i="10"/>
  <c r="G35" i="10"/>
  <c r="I35" i="10" s="1"/>
  <c r="H35" i="10"/>
  <c r="G36" i="10"/>
  <c r="I36" i="10" s="1"/>
  <c r="H36" i="10"/>
  <c r="G37" i="10"/>
  <c r="I37" i="10" s="1"/>
  <c r="H37" i="10"/>
  <c r="G38" i="10"/>
  <c r="I38" i="10" s="1"/>
  <c r="H38" i="10"/>
  <c r="G39" i="10"/>
  <c r="I39" i="10" s="1"/>
  <c r="H39" i="10"/>
  <c r="G40" i="10"/>
  <c r="I40" i="10" s="1"/>
  <c r="H40" i="10"/>
  <c r="G41" i="10"/>
  <c r="I41" i="10" s="1"/>
  <c r="H41" i="10"/>
  <c r="H30" i="10"/>
  <c r="G30" i="10"/>
  <c r="I30" i="10" s="1"/>
  <c r="G18" i="10"/>
  <c r="I18" i="10" s="1"/>
  <c r="H18" i="10"/>
  <c r="G19" i="10"/>
  <c r="I19" i="10" s="1"/>
  <c r="H19" i="10"/>
  <c r="G20" i="10"/>
  <c r="I20" i="10" s="1"/>
  <c r="H20" i="10"/>
  <c r="G21" i="10"/>
  <c r="I21" i="10" s="1"/>
  <c r="H21" i="10"/>
  <c r="G22" i="10"/>
  <c r="I22" i="10" s="1"/>
  <c r="H22" i="10"/>
  <c r="H17" i="10"/>
  <c r="G17" i="10"/>
  <c r="I17" i="10" s="1"/>
  <c r="H42" i="10" l="1"/>
  <c r="H44" i="10" s="1"/>
  <c r="H43" i="10" s="1"/>
  <c r="H23" i="10"/>
  <c r="H25" i="10" s="1"/>
  <c r="H24" i="10" s="1"/>
</calcChain>
</file>

<file path=xl/sharedStrings.xml><?xml version="1.0" encoding="utf-8"?>
<sst xmlns="http://schemas.openxmlformats.org/spreadsheetml/2006/main" count="85" uniqueCount="57">
  <si>
    <t>Pavadinimas</t>
  </si>
  <si>
    <t>Eil.Nr.</t>
  </si>
  <si>
    <t>Darbo valandos įkainis (ne daugiau, kaip 50 Eur/val + PVM)</t>
  </si>
  <si>
    <t>Pasiūlymas</t>
  </si>
  <si>
    <t>Kodas</t>
  </si>
  <si>
    <t>Suma viso su PVM, EUR</t>
  </si>
  <si>
    <t>US daviklis (remontinis keitimas)</t>
  </si>
  <si>
    <t>TOCO daviklis (remontinis keitimas)</t>
  </si>
  <si>
    <t>TOCO+ daviklis (remontinis keitimas)</t>
  </si>
  <si>
    <t>US/TOCO daviklio kabelis</t>
  </si>
  <si>
    <t>US/TOCO daviklių tvirtinimo diržai (5 vnt. komplekte)</t>
  </si>
  <si>
    <t>Philips Avalon FM20/30 valdymo panelė (remontinis
keitimas)</t>
  </si>
  <si>
    <t>Ekrano-valdymo panelės lankstusis kabelis</t>
  </si>
  <si>
    <t>Philips Avalon FM ekrano-valdymo panelės laikiklis (kompl. 5 vnt.)</t>
  </si>
  <si>
    <t>Philips Avalon FM ekrano-valdymo panelės tvirtinimo dalys (kompl. 5 vnt.)</t>
  </si>
  <si>
    <t>Termospausdintuvo galvutė</t>
  </si>
  <si>
    <t>AV FM20-FM30 AKS matavimo modulis</t>
  </si>
  <si>
    <t>M1562A</t>
  </si>
  <si>
    <t xml:space="preserve">ARDO antibakterinis filtras (1 pak.10 vnt. filtrų) </t>
  </si>
  <si>
    <t>1l vakuuminis indas</t>
  </si>
  <si>
    <t>2l vakuuminis indas</t>
  </si>
  <si>
    <t>Vakuuminio indo dangtelis su laikikliu</t>
  </si>
  <si>
    <t>Pavaros dirželis</t>
  </si>
  <si>
    <t>50.00.05</t>
  </si>
  <si>
    <t>50.00.167</t>
  </si>
  <si>
    <t>50.00.168</t>
  </si>
  <si>
    <t>50.00.08</t>
  </si>
  <si>
    <t>99.00.316</t>
  </si>
  <si>
    <t>Maksimali sutarties vertė 25.000 Eur su PVM</t>
  </si>
  <si>
    <t>Maksimali sutarties vertė 1.000 Eur su PVM</t>
  </si>
  <si>
    <t>1. Ardo gamintojo atsiurbimo sistema Master</t>
  </si>
  <si>
    <t>15. Philips vaisiaus monitorius Avalon FM</t>
  </si>
  <si>
    <t>Preliminarus kiekis</t>
  </si>
  <si>
    <t>Mato vnt.</t>
  </si>
  <si>
    <t>Įkainis su PVM, EUR</t>
  </si>
  <si>
    <t>Suma viso be PVM, EUR</t>
  </si>
  <si>
    <t>Bendra pasiūlymo 1 pirkimo daliai kaina be PVM, Eur:</t>
  </si>
  <si>
    <t>Bendra pasiūlymo 1 pirkimo daliai kaina su PVM, Eur:</t>
  </si>
  <si>
    <t>PVM Suma, Eur</t>
  </si>
  <si>
    <t>val.</t>
  </si>
  <si>
    <t>vnt.</t>
  </si>
  <si>
    <t>Įkainis be PVM, EUR</t>
  </si>
  <si>
    <t>Bendra pasiūlymo 15 pirkimo daliai kaina be PVM, Eur:</t>
  </si>
  <si>
    <t>Bendra pasiūlymo 15 pirkimo daliai kaina su PVM, Eur:</t>
  </si>
  <si>
    <t xml:space="preserve">SPS 2 priedas </t>
  </si>
  <si>
    <t>MEDICINOS TECHNIKOS REMONTO PASLAUGŲ PIRKIMAS (FIKSUOTŲ ĮKAINIŲ KAINODARA) (6337)</t>
  </si>
  <si>
    <t>Atrankos reikalavimai tiekėjams:</t>
  </si>
  <si>
    <t>Reikalavimai</t>
  </si>
  <si>
    <t>Reikalavimus įrodantys dokumentai</t>
  </si>
  <si>
    <t xml:space="preserve">Teikėjas turi turėti gamintojo įgaliojimą techniškai aptarnauti medicinos prietaisą arba turi turėti rašytinį susitarimą su kitu ūkio subjektu, kuris yra gamintojo įgaliotas atlikti medicinos prietaiso techninį aptarnavimą. </t>
  </si>
  <si>
    <t>Dokumentas patvirtinantis, kad teikėjas yra gamintojo įgaliotas techniškai aptarnauti medicinos prietaisą, arba yra sudaręs rašytinį susitarimą su kitu ūkio subjektu, kuris yra gamintojo įgaliotas atlikti šio medicinos prietaiso aptarnavimą. Pateikiama skaitmeninė dokumento kopija</t>
  </si>
  <si>
    <t>Bendrieji reikalavimai</t>
  </si>
  <si>
    <t>Remontui atlikti Pardavėjas naudoja tik gamintojo rekomenduojamas naujas detales. Pakeistoms dalims ir mazgams  bei atliekamiems darbams Pardavėjas suteikia ne mažesnę kaip 6 mėn. garantiją. Rentgeno vamzdžiams taikoma ne mažesnė kaip 12 mėn. garantija.</t>
  </si>
  <si>
    <t>Preliminarus lyginamuosis prekių ir (ar) paslaugų kiekis naudojamas tik pasiūlymų vertinime ir nebus laikomi maksimaliais.</t>
  </si>
  <si>
    <t>Atlikus remontą tiekėjas senas (sugedusias dalis) pasiims ar utilizuos savo sąskaita.</t>
  </si>
  <si>
    <t>Remonto pradžia po užsakymo pateikimo - ne daugiau 48 val. Remonto trukmė - ne daugiau 30 kd.</t>
  </si>
  <si>
    <t>Aplinkos apsaugos reikalavimai vykdant žaliąjį pirkimą (taikomi sutarties vykdymo metu) nustatyti, vadovaujantis Lietuvos Respublikos aplinkos ministras  2011 m. birželio 28 d. įsakymo  Nr. D1-508 „Dėl aplinkos apsaugos kriterijų taikymo, vykdant žaliuosius pirkimus, tvarkos aprašo patvirtinimo“ (Suvestinė redakcija nuo 2023-01-01 iki 2024-12-31) (toliau - Tvarkos aprašas) 4 punkto (Pirkimas laikomas žaliuoju, kai rengiant technines specifikacijas, nustatant tiekėjų kvalifikacijos reikalavimus ar kvalifikacinės atrankos kriterijus, pasiūlymų vertinimo kriterijus, pirkimo sutarties vykdymo sąlygas ir (ar) kitus reikalavimus tiekėjams, perkama prekė, paslauga arba darbas (toliau – produktas) tenkina bent vieną iš žemiau esančių papunkčių)  4.4 papunkčiu, nes perkamų paslaugų nėra produktų sąraše (produktų sąrašas pateiktas - Tvarkos aprašo 1 priede), tačiau Tvarkos aprašo 4.4.4 p. nurodyta, kad pirkdamas produktą pirkimo vykdytojas savarankiškai nustato aplinkos apsaugos kriterijus, kurie yra susiję su pirkimo objektu, taikydamas bent vieną iš numatytų aplinkosauginių principų viename, keliuose ar visuose produkto gyvavimo ciklo etapuose. Tvarkos aprašo 4.4.4.1 p. nurodyta, kad gali būti nurodoma, jog prekei tiekti sunaudojama mažiau gamtos išteklių ir (ar) sudėtyje yra pakartotinai panaudotų ir (ar) perdirbtų medžiagų ir Tvarkos aprašo 4.4.4.2 p. nurodyta, kad prekei tiekti gali būti naudojama energija iš atsinaujinančių energijos išteklių;  4.4.4.5 p. nurodyta, kad prekė, virtusi atliekomis, tinka paruošti pakartotinai naudoti ar perdirbti. (Antrinė pakuotė laikytina produktu, kuris gali būti perdirbamas). 
Sutarties vykdymo metu paslaugų teikėjas turi laikytis bent vieno iš 1-4 p. nurodytų aplinkos apsaugos kriterijų, sutarties vykdymo metu perkančioji organizacija turi teisę reikalauti tiekėjo pateikti įrodančius dokumentus dėl aplinkos apsaugos kriterijų laikymosi: 
1) Paslaugos teikėjas, paslaugos teikimui naudoja detales ir (ar) kitas medžiagas, kurios virtusios atliekomis, tinkamos paruošti pakartotinai naudoti ar perdirbti.
2) Jei teikiant remonto paslaugą atsarginė detalė tiekiama antrinėje pakuotėje, paslaugos teikėjas turi pristatyti detales tokiose pakuotėse, kurios laikomos perdirbamosiomis pakuotėmis pagal Lietuvos Respublikos mokesčio už aplinkos teršimą įstatymo 2 str. 12 d. Perdirbamoji pakuotė – pakuotė, kuri: 1) pagaminta taip, kad ją sudarančias medžiagas būtų galima perdirbti į produktus, atitinkančius tiems produktams Europos Sąjungoje ir (ar) tik Lietuvos Respublikoje taikomus standartus, arba ją sudarančias medžiagas būtų galima biologiškai suskaidyti taip, kad didžioji pagaminto komposto dalis galėtų skaidytis į anglies dioksidą, biomasę ir vandenį, ir (ar) 2) tapusi atlieka, Lietuvos Respublikos atliekų tvarkymo įstatyme nurodytame Gaminių ir (ar) pakuočių atliekų sutvarkymą įrodančius dokumentus turinčių teisę išrašyti atliekų tvarkytojų sąraše nurodytų atliekų naudotojų (perdirbėjų) perdirbama ar tokiame sąraše nurodytų atliekų eksportuotojų išvežama (eksportuojama) į Europos Sąjungos valstybes nares perdirbti į produktus, atitinkančius tiems produktams Europos Sąjungoje ir (ar) tik Lietuvos Respublikoje taikomus standartus. 
3) Jei teikiant remonto paslaugą atsarginė detalė tiekiama antrinėje popierinėje pakuotėje, tai popierinė pakuotė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turi būti nebalinta arba balinta nenaudojant chloro dujų.
4) Teikiant paslaugą atsarginės detalės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</si>
</sst>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 &quot;€&quot;"/>
  </numFmts>
  <fonts count="18" x14ac:knownFonts="1">
    <font>
      <sz val="11"/>
      <color theme="1"/>
      <name val="Calibri"/>
      <family val="2"/>
      <charset val="186"/>
      <scheme val="minor"/>
    </font>
    <font>
      <sz val="11"/>
      <color theme="1"/>
      <name val="Calibri"/>
      <family val="2"/>
      <scheme val="minor"/>
    </font>
    <font>
      <sz val="10"/>
      <color theme="1"/>
      <name val="Times New Roman"/>
      <family val="1"/>
      <charset val="186"/>
    </font>
    <font>
      <sz val="11"/>
      <color indexed="8"/>
      <name val="Calibri"/>
      <family val="2"/>
    </font>
    <font>
      <sz val="10"/>
      <color indexed="8"/>
      <name val="Times New Roman"/>
      <family val="1"/>
      <charset val="186"/>
    </font>
    <font>
      <b/>
      <sz val="10"/>
      <color rgb="FF000000"/>
      <name val="Times New Roman"/>
      <family val="1"/>
      <charset val="186"/>
    </font>
    <font>
      <b/>
      <sz val="10"/>
      <color theme="1"/>
      <name val="Times New Roman"/>
      <family val="1"/>
      <charset val="186"/>
    </font>
    <font>
      <sz val="10"/>
      <name val="Times New Roman"/>
      <family val="1"/>
      <charset val="186"/>
    </font>
    <font>
      <b/>
      <sz val="10"/>
      <color indexed="8"/>
      <name val="Times New Roman"/>
      <family val="1"/>
      <charset val="186"/>
    </font>
    <font>
      <sz val="10"/>
      <name val="Arial"/>
      <family val="2"/>
    </font>
    <font>
      <sz val="11"/>
      <color indexed="8"/>
      <name val="Calibri"/>
      <family val="2"/>
      <charset val="186"/>
    </font>
    <font>
      <b/>
      <sz val="10"/>
      <name val="Times New Roman"/>
      <family val="1"/>
      <charset val="186"/>
    </font>
    <font>
      <b/>
      <sz val="10"/>
      <color theme="1"/>
      <name val="Times New Roman"/>
      <family val="1"/>
    </font>
    <font>
      <sz val="11"/>
      <color theme="1"/>
      <name val="Times New Roman"/>
      <family val="1"/>
    </font>
    <font>
      <b/>
      <sz val="12"/>
      <color theme="1"/>
      <name val="Times New Roman"/>
      <family val="1"/>
    </font>
    <font>
      <b/>
      <u/>
      <sz val="10"/>
      <name val="Times New Roman"/>
      <family val="1"/>
      <charset val="186"/>
    </font>
    <font>
      <b/>
      <u/>
      <sz val="10"/>
      <color theme="1"/>
      <name val="Times New Roman"/>
      <family val="1"/>
      <charset val="186"/>
    </font>
    <font>
      <sz val="10"/>
      <color indexed="8"/>
      <name val="Calibri"/>
      <family val="2"/>
      <charset val="186"/>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3" fillId="0" borderId="0" applyFont="0" applyFill="0" applyBorder="0" applyAlignment="0" applyProtection="0"/>
    <xf numFmtId="0" fontId="9" fillId="0" borderId="0"/>
    <xf numFmtId="0" fontId="10" fillId="0" borderId="0"/>
    <xf numFmtId="0" fontId="1" fillId="0" borderId="0"/>
  </cellStyleXfs>
  <cellXfs count="75">
    <xf numFmtId="0" fontId="0" fillId="0" borderId="0" xfId="0"/>
    <xf numFmtId="0" fontId="4" fillId="0" borderId="0" xfId="0" applyFont="1" applyAlignment="1">
      <alignment vertical="center"/>
    </xf>
    <xf numFmtId="0" fontId="4" fillId="0" borderId="0" xfId="0" applyFont="1" applyAlignment="1">
      <alignment horizontal="center" vertical="center"/>
    </xf>
    <xf numFmtId="4" fontId="2" fillId="0" borderId="0" xfId="0" applyNumberFormat="1" applyFont="1" applyAlignment="1">
      <alignment horizontal="right" vertical="center"/>
    </xf>
    <xf numFmtId="4" fontId="4" fillId="0" borderId="0" xfId="0" applyNumberFormat="1" applyFont="1" applyAlignment="1">
      <alignment horizontal="right" vertical="center"/>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applyAlignment="1">
      <alignment vertical="center"/>
    </xf>
    <xf numFmtId="0" fontId="2" fillId="0" borderId="0" xfId="0" applyFont="1" applyAlignment="1">
      <alignment horizontal="center" vertical="center"/>
    </xf>
    <xf numFmtId="4" fontId="8" fillId="0" borderId="1" xfId="0" applyNumberFormat="1" applyFont="1" applyBorder="1" applyAlignment="1">
      <alignment horizontal="center" vertical="center" wrapText="1"/>
    </xf>
    <xf numFmtId="0" fontId="2" fillId="0" borderId="0" xfId="0" applyFont="1" applyAlignment="1">
      <alignment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wrapText="1"/>
    </xf>
    <xf numFmtId="1" fontId="4" fillId="0" borderId="1" xfId="3" applyNumberFormat="1" applyFont="1" applyBorder="1" applyAlignment="1">
      <alignment horizontal="center" vertical="center" wrapText="1"/>
    </xf>
    <xf numFmtId="0" fontId="4" fillId="0" borderId="0" xfId="0" applyFont="1" applyAlignment="1">
      <alignment horizontal="left" vertical="center"/>
    </xf>
    <xf numFmtId="0" fontId="12" fillId="0" borderId="2" xfId="0" applyFont="1" applyBorder="1" applyAlignment="1">
      <alignment vertical="center"/>
    </xf>
    <xf numFmtId="0" fontId="2" fillId="0" borderId="2" xfId="0" applyFont="1" applyBorder="1" applyAlignment="1">
      <alignment vertical="center"/>
    </xf>
    <xf numFmtId="4" fontId="8" fillId="0" borderId="7"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left" vertical="center" wrapText="1"/>
    </xf>
    <xf numFmtId="1" fontId="4" fillId="0" borderId="13" xfId="3" applyNumberFormat="1" applyFont="1" applyBorder="1" applyAlignment="1">
      <alignment horizontal="center" vertical="center" wrapText="1"/>
    </xf>
    <xf numFmtId="1" fontId="4" fillId="0" borderId="13" xfId="0" applyNumberFormat="1" applyFont="1" applyBorder="1" applyAlignment="1">
      <alignment horizontal="center" vertical="center" wrapText="1"/>
    </xf>
    <xf numFmtId="4" fontId="2" fillId="0" borderId="1" xfId="0" applyNumberFormat="1" applyFont="1" applyBorder="1" applyAlignment="1">
      <alignment vertical="center"/>
    </xf>
    <xf numFmtId="4" fontId="8" fillId="0" borderId="13" xfId="0" applyNumberFormat="1" applyFont="1" applyBorder="1" applyAlignment="1">
      <alignment horizontal="center" vertical="center" wrapText="1"/>
    </xf>
    <xf numFmtId="4" fontId="8" fillId="0" borderId="17" xfId="0" applyNumberFormat="1" applyFont="1" applyBorder="1" applyAlignment="1">
      <alignment horizontal="center" vertical="center" wrapText="1"/>
    </xf>
    <xf numFmtId="0" fontId="13" fillId="0" borderId="0" xfId="0" applyFont="1" applyAlignment="1">
      <alignment vertical="center"/>
    </xf>
    <xf numFmtId="0" fontId="2" fillId="0" borderId="18" xfId="0" applyFont="1" applyBorder="1" applyAlignment="1">
      <alignment horizontal="center" vertical="top" wrapText="1"/>
    </xf>
    <xf numFmtId="0" fontId="2" fillId="0" borderId="7" xfId="0" applyFont="1" applyBorder="1" applyAlignment="1">
      <alignment horizontal="center" vertical="center"/>
    </xf>
    <xf numFmtId="0" fontId="2" fillId="0" borderId="14" xfId="0" applyFont="1" applyBorder="1" applyAlignment="1">
      <alignment horizontal="center" vertical="center"/>
    </xf>
    <xf numFmtId="4" fontId="12" fillId="0" borderId="1" xfId="0" applyNumberFormat="1" applyFont="1" applyBorder="1" applyAlignment="1">
      <alignment horizontal="right" vertical="center"/>
    </xf>
    <xf numFmtId="4" fontId="12" fillId="0" borderId="3" xfId="0" applyNumberFormat="1" applyFont="1" applyBorder="1" applyAlignment="1">
      <alignment horizontal="right" vertical="center"/>
    </xf>
    <xf numFmtId="0" fontId="12" fillId="0" borderId="1" xfId="0" applyFont="1" applyBorder="1" applyAlignment="1">
      <alignment horizontal="right" vertical="center"/>
    </xf>
    <xf numFmtId="0" fontId="13" fillId="0" borderId="0" xfId="0" applyFont="1" applyAlignment="1">
      <alignment horizontal="right"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4" fontId="8" fillId="0" borderId="15"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2" xfId="0" applyNumberFormat="1" applyFont="1" applyBorder="1" applyAlignment="1">
      <alignment horizontal="center" vertical="center"/>
    </xf>
    <xf numFmtId="0" fontId="11" fillId="2" borderId="0" xfId="0" applyFont="1" applyFill="1" applyAlignment="1">
      <alignment horizontal="left" vertical="center" wrapText="1"/>
    </xf>
    <xf numFmtId="4" fontId="8" fillId="0" borderId="4" xfId="0" applyNumberFormat="1" applyFont="1" applyBorder="1" applyAlignment="1">
      <alignment horizontal="center" vertical="center"/>
    </xf>
    <xf numFmtId="4" fontId="8" fillId="0" borderId="5" xfId="0" applyNumberFormat="1" applyFont="1" applyBorder="1" applyAlignment="1">
      <alignment horizontal="center" vertical="center"/>
    </xf>
    <xf numFmtId="4" fontId="8" fillId="0" borderId="6" xfId="0" applyNumberFormat="1" applyFont="1" applyBorder="1" applyAlignment="1">
      <alignment horizontal="center" vertical="center"/>
    </xf>
    <xf numFmtId="0" fontId="2" fillId="0" borderId="13" xfId="0" applyFont="1" applyBorder="1" applyAlignment="1">
      <alignment horizontal="left" vertical="center"/>
    </xf>
    <xf numFmtId="0" fontId="2" fillId="0" borderId="17" xfId="0" applyFont="1" applyBorder="1" applyAlignment="1">
      <alignment horizontal="left" vertical="center"/>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164" fontId="4" fillId="0" borderId="8" xfId="0" applyNumberFormat="1" applyFont="1" applyBorder="1" applyAlignment="1">
      <alignment horizontal="center" vertical="center"/>
    </xf>
    <xf numFmtId="164" fontId="2" fillId="0" borderId="3" xfId="0" applyNumberFormat="1" applyFont="1" applyBorder="1" applyAlignment="1">
      <alignment vertical="center"/>
    </xf>
    <xf numFmtId="164" fontId="2" fillId="0" borderId="1" xfId="0" applyNumberFormat="1" applyFont="1" applyBorder="1" applyAlignment="1">
      <alignment vertical="center"/>
    </xf>
    <xf numFmtId="2" fontId="17" fillId="0" borderId="1" xfId="3" applyNumberFormat="1" applyFont="1" applyBorder="1" applyAlignment="1">
      <alignment horizontal="center" vertical="center" wrapText="1"/>
    </xf>
  </cellXfs>
  <cellStyles count="5">
    <cellStyle name="Excel Built-in Normal" xfId="3"/>
    <cellStyle name="Normal" xfId="0" builtinId="0"/>
    <cellStyle name="Normal 2" xfId="2"/>
    <cellStyle name="Normal 3" xfId="4"/>
    <cellStyle name="Währung"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topLeftCell="A25" zoomScaleNormal="100" workbookViewId="0">
      <selection activeCell="K44" sqref="K44"/>
    </sheetView>
  </sheetViews>
  <sheetFormatPr defaultColWidth="9.109375" defaultRowHeight="21.9" customHeight="1" x14ac:dyDescent="0.3"/>
  <cols>
    <col min="1" max="1" width="5" style="14" customWidth="1"/>
    <col min="2" max="2" width="38.5546875" style="14" customWidth="1"/>
    <col min="3" max="3" width="15.33203125" style="14" customWidth="1"/>
    <col min="4" max="4" width="14.88671875" style="14" customWidth="1"/>
    <col min="5" max="5" width="9.109375" style="14"/>
    <col min="6" max="6" width="14.33203125" style="14" customWidth="1"/>
    <col min="7" max="7" width="14.6640625" style="14" customWidth="1"/>
    <col min="8" max="8" width="17" style="14" customWidth="1"/>
    <col min="9" max="9" width="18.6640625" style="14" customWidth="1"/>
    <col min="10" max="16384" width="9.109375" style="14"/>
  </cols>
  <sheetData>
    <row r="1" spans="1:10" ht="21.9" customHeight="1" thickBot="1" x14ac:dyDescent="0.3">
      <c r="H1" s="42" t="s">
        <v>44</v>
      </c>
      <c r="I1" s="42"/>
      <c r="J1" s="35"/>
    </row>
    <row r="2" spans="1:10" ht="21.6" customHeight="1" thickBot="1" x14ac:dyDescent="0.35">
      <c r="A2" s="43" t="s">
        <v>45</v>
      </c>
      <c r="B2" s="44"/>
      <c r="C2" s="44"/>
      <c r="D2" s="44"/>
      <c r="E2" s="44"/>
      <c r="F2" s="44"/>
      <c r="G2" s="44"/>
      <c r="H2" s="44"/>
      <c r="I2" s="45"/>
    </row>
    <row r="3" spans="1:10" ht="21" customHeight="1" x14ac:dyDescent="0.3">
      <c r="A3" s="46" t="s">
        <v>46</v>
      </c>
      <c r="B3" s="47"/>
      <c r="C3" s="47"/>
      <c r="D3" s="47"/>
      <c r="E3" s="47"/>
      <c r="F3" s="47"/>
      <c r="G3" s="47"/>
      <c r="H3" s="47"/>
      <c r="I3" s="48"/>
    </row>
    <row r="4" spans="1:10" ht="21" customHeight="1" x14ac:dyDescent="0.3">
      <c r="A4" s="52" t="s">
        <v>47</v>
      </c>
      <c r="B4" s="53"/>
      <c r="C4" s="53"/>
      <c r="D4" s="53" t="s">
        <v>48</v>
      </c>
      <c r="E4" s="53"/>
      <c r="F4" s="53"/>
      <c r="G4" s="53"/>
      <c r="H4" s="53"/>
      <c r="I4" s="54"/>
    </row>
    <row r="5" spans="1:10" ht="51" customHeight="1" thickBot="1" x14ac:dyDescent="0.35">
      <c r="A5" s="49" t="s">
        <v>49</v>
      </c>
      <c r="B5" s="50"/>
      <c r="C5" s="50"/>
      <c r="D5" s="50" t="s">
        <v>50</v>
      </c>
      <c r="E5" s="50"/>
      <c r="F5" s="50"/>
      <c r="G5" s="50"/>
      <c r="H5" s="50"/>
      <c r="I5" s="51"/>
    </row>
    <row r="6" spans="1:10" ht="33.6" customHeight="1" x14ac:dyDescent="0.25">
      <c r="A6" s="66" t="s">
        <v>51</v>
      </c>
      <c r="B6" s="67"/>
      <c r="C6" s="67"/>
      <c r="D6" s="67"/>
      <c r="E6" s="67"/>
      <c r="F6" s="67"/>
      <c r="G6" s="67"/>
      <c r="H6" s="67"/>
      <c r="I6" s="68"/>
    </row>
    <row r="7" spans="1:10" ht="27.6" customHeight="1" x14ac:dyDescent="0.3">
      <c r="A7" s="37">
        <v>1</v>
      </c>
      <c r="B7" s="55" t="s">
        <v>52</v>
      </c>
      <c r="C7" s="55"/>
      <c r="D7" s="55"/>
      <c r="E7" s="55"/>
      <c r="F7" s="55"/>
      <c r="G7" s="55"/>
      <c r="H7" s="55"/>
      <c r="I7" s="56"/>
    </row>
    <row r="8" spans="1:10" ht="21" customHeight="1" x14ac:dyDescent="0.3">
      <c r="A8" s="37">
        <v>2</v>
      </c>
      <c r="B8" s="55" t="s">
        <v>53</v>
      </c>
      <c r="C8" s="55"/>
      <c r="D8" s="55"/>
      <c r="E8" s="55"/>
      <c r="F8" s="55"/>
      <c r="G8" s="55"/>
      <c r="H8" s="55"/>
      <c r="I8" s="56"/>
    </row>
    <row r="9" spans="1:10" ht="21" customHeight="1" x14ac:dyDescent="0.3">
      <c r="A9" s="37">
        <v>3</v>
      </c>
      <c r="B9" s="55" t="s">
        <v>54</v>
      </c>
      <c r="C9" s="55"/>
      <c r="D9" s="55"/>
      <c r="E9" s="55"/>
      <c r="F9" s="55"/>
      <c r="G9" s="55"/>
      <c r="H9" s="55"/>
      <c r="I9" s="56"/>
    </row>
    <row r="10" spans="1:10" ht="23.4" customHeight="1" thickBot="1" x14ac:dyDescent="0.35">
      <c r="A10" s="38">
        <v>4</v>
      </c>
      <c r="B10" s="64" t="s">
        <v>55</v>
      </c>
      <c r="C10" s="64"/>
      <c r="D10" s="64"/>
      <c r="E10" s="64"/>
      <c r="F10" s="64"/>
      <c r="G10" s="64"/>
      <c r="H10" s="64"/>
      <c r="I10" s="65"/>
    </row>
    <row r="11" spans="1:10" ht="409.6" customHeight="1" thickBot="1" x14ac:dyDescent="0.35">
      <c r="A11" s="36">
        <v>5</v>
      </c>
      <c r="B11" s="50" t="s">
        <v>56</v>
      </c>
      <c r="C11" s="69"/>
      <c r="D11" s="69"/>
      <c r="E11" s="69"/>
      <c r="F11" s="69"/>
      <c r="G11" s="69"/>
      <c r="H11" s="69"/>
      <c r="I11" s="70"/>
    </row>
    <row r="13" spans="1:10" ht="21.6" customHeight="1" x14ac:dyDescent="0.25">
      <c r="A13" s="60" t="s">
        <v>30</v>
      </c>
      <c r="B13" s="60"/>
      <c r="C13" s="60"/>
      <c r="D13" s="60"/>
      <c r="E13" s="60"/>
      <c r="F13" s="60"/>
      <c r="G13" s="60"/>
      <c r="H13" s="1"/>
    </row>
    <row r="14" spans="1:10" ht="21.9" customHeight="1" thickBot="1" x14ac:dyDescent="0.35">
      <c r="A14" s="1"/>
      <c r="B14" s="19" t="s">
        <v>29</v>
      </c>
      <c r="C14" s="1"/>
      <c r="D14" s="2"/>
      <c r="E14" s="3"/>
      <c r="F14" s="3"/>
      <c r="G14" s="4"/>
      <c r="H14" s="1"/>
    </row>
    <row r="15" spans="1:10" ht="21.9" customHeight="1" x14ac:dyDescent="0.3">
      <c r="A15" s="12"/>
      <c r="B15" s="5"/>
      <c r="C15" s="1"/>
      <c r="D15" s="2"/>
      <c r="F15" s="61" t="s">
        <v>3</v>
      </c>
      <c r="G15" s="62"/>
      <c r="H15" s="62"/>
      <c r="I15" s="63"/>
    </row>
    <row r="16" spans="1:10" ht="35.4" customHeight="1" x14ac:dyDescent="0.3">
      <c r="A16" s="15" t="s">
        <v>1</v>
      </c>
      <c r="B16" s="6" t="s">
        <v>0</v>
      </c>
      <c r="C16" s="10" t="s">
        <v>4</v>
      </c>
      <c r="D16" s="10" t="s">
        <v>32</v>
      </c>
      <c r="E16" s="20" t="s">
        <v>33</v>
      </c>
      <c r="F16" s="22" t="s">
        <v>41</v>
      </c>
      <c r="G16" s="13" t="s">
        <v>34</v>
      </c>
      <c r="H16" s="26" t="s">
        <v>35</v>
      </c>
      <c r="I16" s="23" t="s">
        <v>5</v>
      </c>
    </row>
    <row r="17" spans="1:9" ht="36.6" customHeight="1" x14ac:dyDescent="0.3">
      <c r="A17" s="7">
        <v>1</v>
      </c>
      <c r="B17" s="8" t="s">
        <v>2</v>
      </c>
      <c r="C17" s="7"/>
      <c r="D17" s="9">
        <v>3</v>
      </c>
      <c r="E17" s="21" t="s">
        <v>39</v>
      </c>
      <c r="F17" s="24">
        <v>50</v>
      </c>
      <c r="G17" s="17">
        <f>F17*1.21</f>
        <v>60.5</v>
      </c>
      <c r="H17" s="27">
        <f>D17*F17</f>
        <v>150</v>
      </c>
      <c r="I17" s="71">
        <f>D17*G17</f>
        <v>181.5</v>
      </c>
    </row>
    <row r="18" spans="1:9" ht="21.9" customHeight="1" x14ac:dyDescent="0.3">
      <c r="A18" s="7">
        <v>2</v>
      </c>
      <c r="B18" s="8" t="s">
        <v>18</v>
      </c>
      <c r="C18" s="18" t="s">
        <v>23</v>
      </c>
      <c r="D18" s="9">
        <v>1</v>
      </c>
      <c r="E18" s="21" t="s">
        <v>40</v>
      </c>
      <c r="F18" s="24">
        <v>180</v>
      </c>
      <c r="G18" s="17">
        <f t="shared" ref="G18:G22" si="0">F18*1.21</f>
        <v>217.79999999999998</v>
      </c>
      <c r="H18" s="27">
        <f t="shared" ref="H18:H22" si="1">D18*F18</f>
        <v>180</v>
      </c>
      <c r="I18" s="71">
        <f t="shared" ref="I18:I22" si="2">D18*G18</f>
        <v>217.79999999999998</v>
      </c>
    </row>
    <row r="19" spans="1:9" ht="21.9" customHeight="1" x14ac:dyDescent="0.3">
      <c r="A19" s="7">
        <v>3</v>
      </c>
      <c r="B19" s="8" t="s">
        <v>19</v>
      </c>
      <c r="C19" s="18" t="s">
        <v>24</v>
      </c>
      <c r="D19" s="9">
        <v>1</v>
      </c>
      <c r="E19" s="21" t="s">
        <v>40</v>
      </c>
      <c r="F19" s="24">
        <v>120</v>
      </c>
      <c r="G19" s="17">
        <f t="shared" si="0"/>
        <v>145.19999999999999</v>
      </c>
      <c r="H19" s="27">
        <f t="shared" si="1"/>
        <v>120</v>
      </c>
      <c r="I19" s="71">
        <f t="shared" si="2"/>
        <v>145.19999999999999</v>
      </c>
    </row>
    <row r="20" spans="1:9" ht="21.9" customHeight="1" x14ac:dyDescent="0.3">
      <c r="A20" s="7">
        <v>4</v>
      </c>
      <c r="B20" s="8" t="s">
        <v>20</v>
      </c>
      <c r="C20" s="18" t="s">
        <v>25</v>
      </c>
      <c r="D20" s="9">
        <v>1</v>
      </c>
      <c r="E20" s="21" t="s">
        <v>40</v>
      </c>
      <c r="F20" s="24">
        <v>135</v>
      </c>
      <c r="G20" s="17">
        <f t="shared" si="0"/>
        <v>163.35</v>
      </c>
      <c r="H20" s="27">
        <f t="shared" si="1"/>
        <v>135</v>
      </c>
      <c r="I20" s="71">
        <f t="shared" si="2"/>
        <v>163.35</v>
      </c>
    </row>
    <row r="21" spans="1:9" ht="21.9" customHeight="1" x14ac:dyDescent="0.3">
      <c r="A21" s="7">
        <v>5</v>
      </c>
      <c r="B21" s="8" t="s">
        <v>21</v>
      </c>
      <c r="C21" s="18" t="s">
        <v>26</v>
      </c>
      <c r="D21" s="9">
        <v>1</v>
      </c>
      <c r="E21" s="21" t="s">
        <v>40</v>
      </c>
      <c r="F21" s="24">
        <v>190</v>
      </c>
      <c r="G21" s="17">
        <f t="shared" si="0"/>
        <v>229.9</v>
      </c>
      <c r="H21" s="27">
        <f t="shared" si="1"/>
        <v>190</v>
      </c>
      <c r="I21" s="71">
        <f t="shared" si="2"/>
        <v>229.9</v>
      </c>
    </row>
    <row r="22" spans="1:9" ht="21.9" customHeight="1" thickBot="1" x14ac:dyDescent="0.35">
      <c r="A22" s="28">
        <v>6</v>
      </c>
      <c r="B22" s="29" t="s">
        <v>22</v>
      </c>
      <c r="C22" s="30" t="s">
        <v>27</v>
      </c>
      <c r="D22" s="31">
        <v>1</v>
      </c>
      <c r="E22" s="21" t="s">
        <v>40</v>
      </c>
      <c r="F22" s="25">
        <v>48</v>
      </c>
      <c r="G22" s="17">
        <f t="shared" si="0"/>
        <v>58.08</v>
      </c>
      <c r="H22" s="27">
        <f t="shared" si="1"/>
        <v>48</v>
      </c>
      <c r="I22" s="71">
        <f t="shared" si="2"/>
        <v>58.08</v>
      </c>
    </row>
    <row r="23" spans="1:9" ht="15.6" customHeight="1" x14ac:dyDescent="0.3">
      <c r="A23" s="39" t="s">
        <v>36</v>
      </c>
      <c r="B23" s="39"/>
      <c r="C23" s="39"/>
      <c r="D23" s="39"/>
      <c r="E23" s="39"/>
      <c r="F23" s="40"/>
      <c r="G23" s="40"/>
      <c r="H23" s="72">
        <f>SUM(H17:H22)</f>
        <v>823</v>
      </c>
    </row>
    <row r="24" spans="1:9" ht="15.6" customHeight="1" x14ac:dyDescent="0.3">
      <c r="A24" s="41" t="s">
        <v>38</v>
      </c>
      <c r="B24" s="41"/>
      <c r="C24" s="41"/>
      <c r="D24" s="41"/>
      <c r="E24" s="41"/>
      <c r="F24" s="41"/>
      <c r="G24" s="41"/>
      <c r="H24" s="73">
        <f>H25-H23</f>
        <v>172.82999999999993</v>
      </c>
    </row>
    <row r="25" spans="1:9" ht="14.4" customHeight="1" x14ac:dyDescent="0.3">
      <c r="A25" s="41" t="s">
        <v>37</v>
      </c>
      <c r="B25" s="41"/>
      <c r="C25" s="41"/>
      <c r="D25" s="41"/>
      <c r="E25" s="41"/>
      <c r="F25" s="41"/>
      <c r="G25" s="41"/>
      <c r="H25" s="32">
        <f>H23*1.21</f>
        <v>995.82999999999993</v>
      </c>
    </row>
    <row r="26" spans="1:9" s="1" customFormat="1" ht="21.9" customHeight="1" x14ac:dyDescent="0.3">
      <c r="A26" s="60" t="s">
        <v>31</v>
      </c>
      <c r="B26" s="60"/>
      <c r="C26" s="60"/>
      <c r="D26" s="60"/>
      <c r="E26" s="60"/>
      <c r="F26" s="60"/>
      <c r="G26" s="60"/>
    </row>
    <row r="27" spans="1:9" ht="21.9" customHeight="1" thickBot="1" x14ac:dyDescent="0.35">
      <c r="A27" s="1"/>
      <c r="B27" s="19" t="s">
        <v>28</v>
      </c>
      <c r="C27" s="1"/>
      <c r="D27" s="2"/>
      <c r="E27" s="3"/>
      <c r="F27" s="3"/>
      <c r="G27" s="4"/>
      <c r="H27" s="1"/>
      <c r="I27" s="1"/>
    </row>
    <row r="28" spans="1:9" ht="21.9" customHeight="1" x14ac:dyDescent="0.3">
      <c r="A28" s="12"/>
      <c r="B28" s="5"/>
      <c r="C28" s="1"/>
      <c r="D28" s="2"/>
      <c r="F28" s="57" t="s">
        <v>3</v>
      </c>
      <c r="G28" s="58"/>
      <c r="H28" s="58"/>
      <c r="I28" s="59"/>
    </row>
    <row r="29" spans="1:9" s="1" customFormat="1" ht="21.9" customHeight="1" x14ac:dyDescent="0.3">
      <c r="A29" s="15" t="s">
        <v>1</v>
      </c>
      <c r="B29" s="6" t="s">
        <v>0</v>
      </c>
      <c r="C29" s="10" t="s">
        <v>4</v>
      </c>
      <c r="D29" s="10" t="s">
        <v>32</v>
      </c>
      <c r="E29" s="20" t="s">
        <v>33</v>
      </c>
      <c r="F29" s="22" t="s">
        <v>41</v>
      </c>
      <c r="G29" s="13" t="s">
        <v>34</v>
      </c>
      <c r="H29" s="33" t="s">
        <v>35</v>
      </c>
      <c r="I29" s="34" t="s">
        <v>5</v>
      </c>
    </row>
    <row r="30" spans="1:9" s="1" customFormat="1" ht="21.9" customHeight="1" x14ac:dyDescent="0.3">
      <c r="A30" s="7">
        <v>1</v>
      </c>
      <c r="B30" s="8" t="s">
        <v>2</v>
      </c>
      <c r="C30" s="7"/>
      <c r="D30" s="9">
        <v>45</v>
      </c>
      <c r="E30" s="27" t="s">
        <v>39</v>
      </c>
      <c r="F30" s="24">
        <v>50</v>
      </c>
      <c r="G30" s="17">
        <f>F30*1.21</f>
        <v>60.5</v>
      </c>
      <c r="H30" s="27">
        <f>D30*F30</f>
        <v>2250</v>
      </c>
      <c r="I30" s="71">
        <f>D30*G30</f>
        <v>2722.5</v>
      </c>
    </row>
    <row r="31" spans="1:9" s="1" customFormat="1" ht="21.9" customHeight="1" x14ac:dyDescent="0.3">
      <c r="A31" s="7">
        <v>2</v>
      </c>
      <c r="B31" s="8" t="s">
        <v>6</v>
      </c>
      <c r="C31" s="18">
        <v>453564833131</v>
      </c>
      <c r="D31" s="16">
        <v>3</v>
      </c>
      <c r="E31" s="27" t="s">
        <v>40</v>
      </c>
      <c r="F31" s="74">
        <v>980</v>
      </c>
      <c r="G31" s="17">
        <f t="shared" ref="G31:G41" si="3">F31*1.21</f>
        <v>1185.8</v>
      </c>
      <c r="H31" s="27">
        <f t="shared" ref="H31:H41" si="4">D31*F31</f>
        <v>2940</v>
      </c>
      <c r="I31" s="71">
        <f t="shared" ref="I31:I41" si="5">D31*G31</f>
        <v>3557.3999999999996</v>
      </c>
    </row>
    <row r="32" spans="1:9" s="1" customFormat="1" ht="21.9" customHeight="1" x14ac:dyDescent="0.3">
      <c r="A32" s="7">
        <v>3</v>
      </c>
      <c r="B32" s="8" t="s">
        <v>7</v>
      </c>
      <c r="C32" s="18">
        <v>453564204991</v>
      </c>
      <c r="D32" s="16">
        <v>2</v>
      </c>
      <c r="E32" s="27" t="s">
        <v>40</v>
      </c>
      <c r="F32" s="74">
        <v>636</v>
      </c>
      <c r="G32" s="17">
        <f t="shared" si="3"/>
        <v>769.56</v>
      </c>
      <c r="H32" s="27">
        <f t="shared" si="4"/>
        <v>1272</v>
      </c>
      <c r="I32" s="71">
        <f t="shared" si="5"/>
        <v>1539.12</v>
      </c>
    </row>
    <row r="33" spans="1:10" s="1" customFormat="1" ht="21.9" customHeight="1" x14ac:dyDescent="0.3">
      <c r="A33" s="7">
        <v>4</v>
      </c>
      <c r="B33" s="8" t="s">
        <v>8</v>
      </c>
      <c r="C33" s="18">
        <v>453564833161</v>
      </c>
      <c r="D33" s="16">
        <v>3</v>
      </c>
      <c r="E33" s="27" t="s">
        <v>40</v>
      </c>
      <c r="F33" s="74">
        <v>960</v>
      </c>
      <c r="G33" s="17">
        <f t="shared" si="3"/>
        <v>1161.5999999999999</v>
      </c>
      <c r="H33" s="27">
        <f t="shared" si="4"/>
        <v>2880</v>
      </c>
      <c r="I33" s="71">
        <f t="shared" si="5"/>
        <v>3484.7999999999997</v>
      </c>
    </row>
    <row r="34" spans="1:10" s="1" customFormat="1" ht="21.9" customHeight="1" x14ac:dyDescent="0.3">
      <c r="A34" s="7">
        <v>5</v>
      </c>
      <c r="B34" s="8" t="s">
        <v>9</v>
      </c>
      <c r="C34" s="18">
        <v>451261010481</v>
      </c>
      <c r="D34" s="16">
        <v>4</v>
      </c>
      <c r="E34" s="27" t="s">
        <v>40</v>
      </c>
      <c r="F34" s="74">
        <v>357</v>
      </c>
      <c r="G34" s="17">
        <f t="shared" si="3"/>
        <v>431.96999999999997</v>
      </c>
      <c r="H34" s="27">
        <f t="shared" si="4"/>
        <v>1428</v>
      </c>
      <c r="I34" s="71">
        <f t="shared" si="5"/>
        <v>1727.8799999999999</v>
      </c>
    </row>
    <row r="35" spans="1:10" s="1" customFormat="1" ht="21.9" customHeight="1" x14ac:dyDescent="0.3">
      <c r="A35" s="7">
        <v>6</v>
      </c>
      <c r="B35" s="8" t="s">
        <v>10</v>
      </c>
      <c r="C35" s="18" t="s">
        <v>17</v>
      </c>
      <c r="D35" s="16">
        <v>5</v>
      </c>
      <c r="E35" s="27" t="s">
        <v>40</v>
      </c>
      <c r="F35" s="74">
        <v>60</v>
      </c>
      <c r="G35" s="17">
        <f t="shared" si="3"/>
        <v>72.599999999999994</v>
      </c>
      <c r="H35" s="27">
        <f t="shared" si="4"/>
        <v>300</v>
      </c>
      <c r="I35" s="71">
        <f t="shared" si="5"/>
        <v>363</v>
      </c>
    </row>
    <row r="36" spans="1:10" s="1" customFormat="1" ht="21.9" customHeight="1" x14ac:dyDescent="0.3">
      <c r="A36" s="7">
        <v>7</v>
      </c>
      <c r="B36" s="8" t="s">
        <v>11</v>
      </c>
      <c r="C36" s="18">
        <v>453564435191</v>
      </c>
      <c r="D36" s="16">
        <v>3</v>
      </c>
      <c r="E36" s="27" t="s">
        <v>40</v>
      </c>
      <c r="F36" s="74">
        <v>1410</v>
      </c>
      <c r="G36" s="17">
        <f t="shared" si="3"/>
        <v>1706.1</v>
      </c>
      <c r="H36" s="27">
        <f t="shared" si="4"/>
        <v>4230</v>
      </c>
      <c r="I36" s="71">
        <f t="shared" si="5"/>
        <v>5118.2999999999993</v>
      </c>
    </row>
    <row r="37" spans="1:10" s="1" customFormat="1" ht="21.9" customHeight="1" x14ac:dyDescent="0.3">
      <c r="A37" s="7">
        <v>8</v>
      </c>
      <c r="B37" s="8" t="s">
        <v>12</v>
      </c>
      <c r="C37" s="18">
        <v>453564180891</v>
      </c>
      <c r="D37" s="9">
        <v>5</v>
      </c>
      <c r="E37" s="27" t="s">
        <v>40</v>
      </c>
      <c r="F37" s="74">
        <v>172</v>
      </c>
      <c r="G37" s="17">
        <f t="shared" si="3"/>
        <v>208.12</v>
      </c>
      <c r="H37" s="27">
        <f t="shared" si="4"/>
        <v>860</v>
      </c>
      <c r="I37" s="71">
        <f t="shared" si="5"/>
        <v>1040.5999999999999</v>
      </c>
    </row>
    <row r="38" spans="1:10" s="1" customFormat="1" ht="21.9" customHeight="1" x14ac:dyDescent="0.3">
      <c r="A38" s="7">
        <v>9</v>
      </c>
      <c r="B38" s="8" t="s">
        <v>13</v>
      </c>
      <c r="C38" s="18">
        <v>451261010521</v>
      </c>
      <c r="D38" s="16">
        <v>5</v>
      </c>
      <c r="E38" s="27" t="s">
        <v>40</v>
      </c>
      <c r="F38" s="74">
        <v>45</v>
      </c>
      <c r="G38" s="17">
        <f t="shared" si="3"/>
        <v>54.449999999999996</v>
      </c>
      <c r="H38" s="27">
        <f t="shared" si="4"/>
        <v>225</v>
      </c>
      <c r="I38" s="71">
        <f t="shared" si="5"/>
        <v>272.25</v>
      </c>
    </row>
    <row r="39" spans="1:10" s="1" customFormat="1" ht="21.9" customHeight="1" x14ac:dyDescent="0.3">
      <c r="A39" s="7">
        <v>10</v>
      </c>
      <c r="B39" s="8" t="s">
        <v>14</v>
      </c>
      <c r="C39" s="18">
        <v>453564584841</v>
      </c>
      <c r="D39" s="16">
        <v>3</v>
      </c>
      <c r="E39" s="27" t="s">
        <v>40</v>
      </c>
      <c r="F39" s="74">
        <v>95</v>
      </c>
      <c r="G39" s="17">
        <f t="shared" si="3"/>
        <v>114.95</v>
      </c>
      <c r="H39" s="27">
        <f t="shared" si="4"/>
        <v>285</v>
      </c>
      <c r="I39" s="71">
        <f t="shared" si="5"/>
        <v>344.85</v>
      </c>
    </row>
    <row r="40" spans="1:10" s="1" customFormat="1" ht="21.9" customHeight="1" x14ac:dyDescent="0.3">
      <c r="A40" s="7">
        <v>11</v>
      </c>
      <c r="B40" s="8" t="s">
        <v>15</v>
      </c>
      <c r="C40" s="18">
        <v>451261010381</v>
      </c>
      <c r="D40" s="16">
        <v>3</v>
      </c>
      <c r="E40" s="27" t="s">
        <v>40</v>
      </c>
      <c r="F40" s="74">
        <v>235</v>
      </c>
      <c r="G40" s="17">
        <f t="shared" si="3"/>
        <v>284.34999999999997</v>
      </c>
      <c r="H40" s="27">
        <f t="shared" si="4"/>
        <v>705</v>
      </c>
      <c r="I40" s="71">
        <f t="shared" si="5"/>
        <v>853.05</v>
      </c>
    </row>
    <row r="41" spans="1:10" s="11" customFormat="1" ht="21.9" customHeight="1" x14ac:dyDescent="0.3">
      <c r="A41" s="7">
        <v>12</v>
      </c>
      <c r="B41" s="8" t="s">
        <v>16</v>
      </c>
      <c r="C41" s="18">
        <v>453564705571</v>
      </c>
      <c r="D41" s="16">
        <v>3</v>
      </c>
      <c r="E41" s="27" t="s">
        <v>40</v>
      </c>
      <c r="F41" s="74">
        <v>1080</v>
      </c>
      <c r="G41" s="17">
        <f t="shared" si="3"/>
        <v>1306.8</v>
      </c>
      <c r="H41" s="27">
        <f t="shared" si="4"/>
        <v>3240</v>
      </c>
      <c r="I41" s="71">
        <f t="shared" si="5"/>
        <v>3920.3999999999996</v>
      </c>
      <c r="J41" s="1"/>
    </row>
    <row r="42" spans="1:10" ht="21.9" customHeight="1" x14ac:dyDescent="0.3">
      <c r="A42" s="39" t="s">
        <v>42</v>
      </c>
      <c r="B42" s="39"/>
      <c r="C42" s="39"/>
      <c r="D42" s="39"/>
      <c r="E42" s="39"/>
      <c r="F42" s="40"/>
      <c r="G42" s="40"/>
      <c r="H42" s="72">
        <f>SUM(H30:H41)</f>
        <v>20615</v>
      </c>
    </row>
    <row r="43" spans="1:10" ht="21.9" customHeight="1" x14ac:dyDescent="0.3">
      <c r="A43" s="41" t="s">
        <v>38</v>
      </c>
      <c r="B43" s="41"/>
      <c r="C43" s="41"/>
      <c r="D43" s="41"/>
      <c r="E43" s="41"/>
      <c r="F43" s="41"/>
      <c r="G43" s="41"/>
      <c r="H43" s="73">
        <f>H44-H42</f>
        <v>4329.1499999999978</v>
      </c>
    </row>
    <row r="44" spans="1:10" ht="21.9" customHeight="1" x14ac:dyDescent="0.3">
      <c r="A44" s="41" t="s">
        <v>43</v>
      </c>
      <c r="B44" s="41"/>
      <c r="C44" s="41"/>
      <c r="D44" s="41"/>
      <c r="E44" s="41"/>
      <c r="F44" s="41"/>
      <c r="G44" s="41"/>
      <c r="H44" s="32">
        <f>H42*1.21</f>
        <v>24944.149999999998</v>
      </c>
    </row>
  </sheetData>
  <mergeCells count="23">
    <mergeCell ref="A26:G26"/>
    <mergeCell ref="A42:G42"/>
    <mergeCell ref="A43:G43"/>
    <mergeCell ref="A44:G44"/>
    <mergeCell ref="F15:I15"/>
    <mergeCell ref="B10:I10"/>
    <mergeCell ref="A6:I6"/>
    <mergeCell ref="B11:I11"/>
    <mergeCell ref="A13:G13"/>
    <mergeCell ref="A23:G23"/>
    <mergeCell ref="A24:G24"/>
    <mergeCell ref="A25:G25"/>
    <mergeCell ref="F28:I28"/>
    <mergeCell ref="H1:I1"/>
    <mergeCell ref="A2:I2"/>
    <mergeCell ref="A3:I3"/>
    <mergeCell ref="A5:C5"/>
    <mergeCell ref="D5:I5"/>
    <mergeCell ref="A4:C4"/>
    <mergeCell ref="D4:I4"/>
    <mergeCell ref="B7:I7"/>
    <mergeCell ref="B8:I8"/>
    <mergeCell ref="B9:I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Rokas.Bedalis@santa.lt</dc:creator>
  <cp:lastModifiedBy>User</cp:lastModifiedBy>
  <cp:lastPrinted>2022-11-30T09:18:21Z</cp:lastPrinted>
  <dcterms:created xsi:type="dcterms:W3CDTF">2017-11-16T08:44:57Z</dcterms:created>
  <dcterms:modified xsi:type="dcterms:W3CDTF">2024-02-19T09:00:02Z</dcterms:modified>
</cp:coreProperties>
</file>