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I:\Administracija\E-PI\!Konkursai\ESO\2025-02-25  (2025-ESO-320) ET Rekonstrukcijų projektavimo Kauno regione\Ruošiniai\"/>
    </mc:Choice>
  </mc:AlternateContent>
  <xr:revisionPtr revIDLastSave="0" documentId="13_ncr:1_{F66759AC-4524-4C9D-9D85-AB7A105BA30F}" xr6:coauthVersionLast="47" xr6:coauthVersionMax="47" xr10:uidLastSave="{00000000-0000-0000-0000-000000000000}"/>
  <bookViews>
    <workbookView xWindow="-12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17" i="1" l="1"/>
  <c r="E15" i="1"/>
  <c r="E13" i="1"/>
  <c r="E11" i="1"/>
  <c r="E9" i="1"/>
  <c r="D19" i="1" l="1"/>
  <c r="G19" i="1" s="1"/>
  <c r="D17" i="1"/>
  <c r="G17" i="1" s="1"/>
  <c r="D15" i="1"/>
  <c r="G15" i="1" s="1"/>
  <c r="D13" i="1"/>
  <c r="G13" i="1" s="1"/>
  <c r="D11" i="1"/>
  <c r="D9" i="1"/>
  <c r="G9" i="1" s="1"/>
  <c r="G11" i="1"/>
  <c r="G14" i="1"/>
  <c r="G8" i="1"/>
  <c r="G18" i="1"/>
  <c r="G10" i="1"/>
  <c r="G12" i="1"/>
  <c r="G16" i="1"/>
  <c r="G46" i="1"/>
  <c r="G45" i="1"/>
  <c r="G44" i="1"/>
  <c r="G43" i="1"/>
  <c r="G42" i="1"/>
  <c r="G41" i="1"/>
  <c r="G40" i="1"/>
  <c r="G39" i="1"/>
  <c r="G38" i="1"/>
  <c r="G37" i="1"/>
  <c r="G36" i="1"/>
  <c r="G35" i="1"/>
  <c r="G34" i="1"/>
  <c r="G33" i="1"/>
  <c r="G32" i="1"/>
  <c r="G31" i="1"/>
  <c r="G30" i="1"/>
  <c r="G29" i="1"/>
  <c r="G28" i="1"/>
  <c r="G27" i="1"/>
  <c r="G26" i="1"/>
  <c r="G25" i="1"/>
  <c r="G24" i="1"/>
  <c r="G23" i="1"/>
  <c r="G22" i="1"/>
  <c r="G21" i="1"/>
  <c r="G20" i="1"/>
  <c r="G49" i="1" l="1"/>
</calcChain>
</file>

<file path=xl/sharedStrings.xml><?xml version="1.0" encoding="utf-8"?>
<sst xmlns="http://schemas.openxmlformats.org/spreadsheetml/2006/main" count="115" uniqueCount="78">
  <si>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</si>
  <si>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</si>
  <si>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</si>
  <si>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</si>
  <si>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</si>
  <si>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</si>
  <si>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</si>
  <si>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</si>
  <si>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</si>
  <si>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</si>
  <si>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</si>
  <si>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</si>
  <si>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</si>
  <si>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</si>
  <si>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Techninio projekto korekcijos įkainis dėl ESO kaltės (arba ESO iniciatyva), kai techninio projekto sąmatinė vertė virš 35 iki 50 tūkst. Eur ir techninio projekto korekcijos sąmatinė vertė iki 5 tūkst. Eur</t>
  </si>
  <si>
    <t>Techninio projekto korekcijos įkainis dėl ESO kaltės (arba ESO iniciatyva), kai techninio projekto sąmatinė vertė virš 35 iki 50 tūkst. Eur ir techninio projekto korekcijos sąmatinė vertė nuo 5 tūkst. iki 7 tūkst. Eur</t>
  </si>
  <si>
    <t>Projekto vykdymo priežiūros  maksimalus priimtinas įkainis, kai techninio projekto sąmatinė vertė virš 35 iki 50 tūkst. Eur</t>
  </si>
  <si>
    <t>Techninio projekto korekcijos įkainis dėl ESO kaltės (arba ESO iniciatyva), kai techninio projekto sąmatinė vertė virš 50 iki 100 tūkst. Eur ir techninio projekto korekcijos sąmatinė vertė iki 10 tūkst. Eur</t>
  </si>
  <si>
    <t>Techninio projekto korekcijos įkainis dėl ESO kaltės (arba ESO iniciatyva), kai techninio projekto sąmatinė vertė virš 50 iki 100 tūkst. Eur ir techninio projekto korekcijos sąmatinė vertė nuo 10 tūkst. iki 13 tūkst. Eur</t>
  </si>
  <si>
    <t>Projekto vykdymo priežiūros maksimalus priimtinas įkainis, kai techninio projekto sąmatinė vertė virš 50 iki 100 tūkst. Eur</t>
  </si>
  <si>
    <t>Techninio projekto korekcijos įkainis dėl ESO kaltės (arba ESO iniciatyva), kai techninio projekto sąmatinė vertė virš 100 iki 200 tūkst. Eur ir techninio projekto korekcijos sąmatinė vertė iki 20 tūkst. Eur</t>
  </si>
  <si>
    <t>Techninio projekto korekcijos įkainis dėl ESO kaltės (arba ESO iniciatyva), kai techninio projekto sąmatinė vertė virš 100 iki 200 tūkst. Eur ir techninio projekto korekcijos sąmatinė vertė nuo 20 tūkst. iki 25 tūkst. Eur</t>
  </si>
  <si>
    <t>Projekto vykdymo priežiūros maksimalus priimtinas įkainis kai techninio projekto sąmatinė vertė virš 100 iki 200 tūkst. Eur</t>
  </si>
  <si>
    <t>Techninio projekto korekcijos įkainis dėl ESO kaltės (arba ESO iniciatyva), kai techninio projekto sąmatinė vertė virš 200 iki 350 tūkst. Eur ir techninio projekto korekcijos sąmatinė vertė iki 35 tūkst. Eur</t>
  </si>
  <si>
    <t>Techninio projekto korekcijos įkainis dėl ESO kaltės (arba ESO iniciatyva), kai techninio projekto sąmatinė vertė virš 200 iki 350 tūkst. Eur ir techninio projekto korekcijos sąmatinė vertė nuo 35 tūkst. iki 42 tūkst. Eur</t>
  </si>
  <si>
    <t>Projekto vykdymo priežiūros maksimalus priimtinas įkainis, kai techninio projekto sąmatinė vertė virš 200 iki 350 tūkst. Eur</t>
  </si>
  <si>
    <t>Techninio projekto korekcijos įkainis dėl ESO kaltės (arba ESO iniciatyva), kai techninio projekto sąmatinė vertė virš 350 iki 700 tūkst. Eur ir techninio projekto korekcijos sąmatinė vertė iki 70 tūkst. Eur</t>
  </si>
  <si>
    <t>Techninio projekto korekcijos įkainis dėl ESO kaltės (arba ESO iniciatyva), kai techninio projekto sąmatinė vertė virš 350 iki 700 tūkst. Eur ir techninio projekto korekcijos sąmatinė vertė nuo 70 tūkst. iki 84 tūkst. Eur</t>
  </si>
  <si>
    <t>Projekto vykdymo priežiūros maksimalus priimtinas įkainis, kai techninio projekto sąmatinė vertė virš 350 iki 700 tūkst. Eur</t>
  </si>
  <si>
    <t>Techninio projekto korekcijos įkainis dėl ESO kaltės (arba ESO iniciatyva), kai techninio projekto sąmatinė vertė virš 700 tūkst. Eur iki 2,5 mln. Eur ir techninio projekto korekcijos sąmatinė vertė iki 250 tūkst. Eur</t>
  </si>
  <si>
    <t>Techninio projekto korekcijos įkainis dėl ESO kaltės (arba ESO iniciatyva), kai techninio projekto sąmatinė vertė virš 700 tūkst. Eur iki 2,5 mln. Eur ir techninio projekto korekcijos sąmatinė vertė nuo 250 tūkst. iki 300 tūkst. Eur</t>
  </si>
  <si>
    <t>Projekto vykdymo priežiūros maksimalus priimtinas įkainis, kai techninio projekto sąmatinė vertė virš 700 tūkst. Eur iki 2,5 mln. Eur</t>
  </si>
  <si>
    <t>Techninio projekto korekcijos įkainis dėl ESO kaltės (arba ESO iniciatyva), kai techninio projekto sąmatinė vertė virš 2,5 mln. Eur iki 5 mln. Eur ir techninio projekto korekcijos sąmatinė vertė iki 500 tūkst. Eur</t>
  </si>
  <si>
    <t>Techninio projekto korekcijos įkainis dėl ESO kaltės (arba ESO iniciatyva), kai techninio projekto sąmatinė vertė virš 2,5 mln. Eur iki 5 mln. Eur ir techninio projekto korekcijos sąmatinė vertė nuo 500 tūkst. iki 600 tūkst. Eur</t>
  </si>
  <si>
    <t>Projekto vykdymo priežiūros maksimalus priimtinas įkainis, kai techninio projekto sąmatinė vertė virš 2,5 mln. Eur iki 5 mln. Eur</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</si>
  <si>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</si>
  <si>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</si>
  <si>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</si>
  <si>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Techninio projekto korekcija dėl ESO kaltės (arba ESO iniciatyva), kai reikia pakoreguoti schemas, pakoreguoti žiniaraščius, pakoreguoti technines specifikacijas.</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</si>
  <si>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</si>
  <si>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</si>
  <si>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</si>
  <si>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</si>
  <si>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</si>
  <si>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*Mato vnt. Įkainis, Eur be PVM (Rangovo) - Paslaugų Teikėjo pasiūlytas įkainis už atliktas Projektavimo paslaugas, išskyrus Sutarties 6.1. tiesiogiai kompensuojamas išlaidas.</t>
  </si>
  <si>
    <t>**Maksimalus priimtinas darbų įkainis, Eur be PVM (ESO) - maksimalus galimas Projektavimo paslaugos įkainis, išskyrus Sutarties 6.1. tiesiogiai kompensuojamas išlaidas.</t>
  </si>
  <si>
    <t>Projektavimo paslaugos įkainis už objektą</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</si>
  <si>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</si>
  <si>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</si>
  <si>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</si>
  <si>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</si>
  <si>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</si>
  <si>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</si>
  <si>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</si>
  <si>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</si>
  <si>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</si>
  <si>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</si>
  <si>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</si>
  <si>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</si>
  <si>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1.1.</t>
  </si>
  <si>
    <t>2.1.</t>
  </si>
  <si>
    <t>1.2.</t>
  </si>
  <si>
    <t>2.2.</t>
  </si>
  <si>
    <t>3.1.</t>
  </si>
  <si>
    <t>3.2.</t>
  </si>
  <si>
    <t>4.1.</t>
  </si>
  <si>
    <t>4.2.</t>
  </si>
  <si>
    <t>5.1.</t>
  </si>
  <si>
    <t>5.2.</t>
  </si>
  <si>
    <t>6.1.</t>
  </si>
  <si>
    <t>6.2.</t>
  </si>
  <si>
    <r>
      <t xml:space="preserve">6 </t>
    </r>
    <r>
      <rPr>
        <sz val="11"/>
        <color theme="1"/>
        <rFont val="Calibri"/>
        <family val="2"/>
        <charset val="186"/>
        <scheme val="minor"/>
      </rPr>
      <t>Įkainis taikomas atlikus projektavimą per sutrumpintą terminą, nurodytą Sutarties priede Nr. 6</t>
    </r>
  </si>
  <si>
    <r>
      <t>Projektavimo paslaugos įkainis už objektą su premija</t>
    </r>
    <r>
      <rPr>
        <vertAlign val="superscript"/>
        <sz val="11"/>
        <color theme="1"/>
        <rFont val="Calibri"/>
        <family val="2"/>
        <charset val="186"/>
        <scheme val="minor"/>
      </rPr>
      <t>6</t>
    </r>
  </si>
  <si>
    <r>
      <t>Suprojektuoto inžinerinio tinklo ilgis, 10 kV</t>
    </r>
    <r>
      <rPr>
        <vertAlign val="superscript"/>
        <sz val="11"/>
        <color theme="1"/>
        <rFont val="Calibri"/>
        <family val="2"/>
        <charset val="186"/>
        <scheme val="minor"/>
      </rPr>
      <t>1</t>
    </r>
    <r>
      <rPr>
        <sz val="11"/>
        <color theme="1"/>
        <rFont val="Calibri"/>
        <family val="2"/>
        <charset val="186"/>
        <scheme val="minor"/>
      </rPr>
      <t xml:space="preserve"> su premija</t>
    </r>
    <r>
      <rPr>
        <vertAlign val="superscript"/>
        <sz val="11"/>
        <color theme="1"/>
        <rFont val="Calibri"/>
        <family val="2"/>
        <charset val="186"/>
        <scheme val="minor"/>
      </rPr>
      <t>6</t>
    </r>
  </si>
  <si>
    <r>
      <t>Suprojektuoto inžinerinio tinklo ilgis, 0,4 kV</t>
    </r>
    <r>
      <rPr>
        <vertAlign val="superscript"/>
        <sz val="11"/>
        <color theme="1"/>
        <rFont val="Calibri"/>
        <family val="2"/>
        <charset val="186"/>
        <scheme val="minor"/>
      </rPr>
      <t>2</t>
    </r>
    <r>
      <rPr>
        <sz val="11"/>
        <color theme="1"/>
        <rFont val="Calibri"/>
        <family val="2"/>
        <charset val="186"/>
        <scheme val="minor"/>
      </rPr>
      <t xml:space="preserve"> su premija</t>
    </r>
    <r>
      <rPr>
        <vertAlign val="superscript"/>
        <sz val="11"/>
        <color theme="1"/>
        <rFont val="Calibri"/>
        <family val="2"/>
        <charset val="186"/>
        <scheme val="minor"/>
      </rPr>
      <t>6</t>
    </r>
  </si>
  <si>
    <r>
      <t>Suprojektuoto inžinerinio tinklo ilgis, 0,4 kV, abonentinė dalis</t>
    </r>
    <r>
      <rPr>
        <vertAlign val="superscript"/>
        <sz val="11"/>
        <color theme="1"/>
        <rFont val="Calibri"/>
        <family val="2"/>
        <charset val="186"/>
        <scheme val="minor"/>
      </rPr>
      <t>3</t>
    </r>
    <r>
      <rPr>
        <sz val="11"/>
        <color theme="1"/>
        <rFont val="Calibri"/>
        <family val="2"/>
        <charset val="186"/>
        <scheme val="minor"/>
      </rPr>
      <t xml:space="preserve"> su premija</t>
    </r>
    <r>
      <rPr>
        <vertAlign val="superscript"/>
        <sz val="11"/>
        <color theme="1"/>
        <rFont val="Calibri"/>
        <family val="2"/>
        <charset val="186"/>
        <scheme val="minor"/>
      </rPr>
      <t>6</t>
    </r>
  </si>
  <si>
    <r>
      <t xml:space="preserve">Transformatorinės projektavimas (rekonstrukcija, modernizavimas, pastatymas) </t>
    </r>
    <r>
      <rPr>
        <vertAlign val="superscript"/>
        <sz val="11"/>
        <color theme="1"/>
        <rFont val="Calibri"/>
        <family val="2"/>
        <charset val="186"/>
        <scheme val="minor"/>
      </rPr>
      <t xml:space="preserve">4 </t>
    </r>
    <r>
      <rPr>
        <sz val="11"/>
        <color theme="1"/>
        <rFont val="Calibri"/>
        <family val="2"/>
        <charset val="186"/>
        <scheme val="minor"/>
      </rPr>
      <t>su premija</t>
    </r>
    <r>
      <rPr>
        <vertAlign val="superscript"/>
        <sz val="11"/>
        <color theme="1"/>
        <rFont val="Calibri"/>
        <family val="2"/>
        <charset val="186"/>
        <scheme val="minor"/>
      </rPr>
      <t xml:space="preserve">6     </t>
    </r>
  </si>
  <si>
    <r>
      <t>Pamatų modulinei karkasinei transformatorinei (MKT) suprojektavimas</t>
    </r>
    <r>
      <rPr>
        <vertAlign val="superscript"/>
        <sz val="11"/>
        <color theme="1"/>
        <rFont val="Calibri"/>
        <family val="2"/>
        <charset val="186"/>
        <scheme val="minor"/>
      </rPr>
      <t>5</t>
    </r>
    <r>
      <rPr>
        <sz val="11"/>
        <color theme="1"/>
        <rFont val="Calibri"/>
        <family val="2"/>
        <charset val="186"/>
        <scheme val="minor"/>
      </rPr>
      <t xml:space="preserve"> su premija</t>
    </r>
    <r>
      <rPr>
        <vertAlign val="superscript"/>
        <sz val="11"/>
        <color theme="1"/>
        <rFont val="Calibri"/>
        <family val="2"/>
        <charset val="186"/>
        <scheme val="minor"/>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</si>
</sst>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39">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0" applyFill="1" applyBorder="1" applyAlignment="1">
      <alignment horizontal="center" vertical="center"/>
    </xf>
    <xf numFmtId="0" fontId="4" fillId="7" borderId="1" xfId="1" applyFont="1" applyFill="1" applyBorder="1" applyAlignment="1">
      <alignment horizontal="left" vertical="center" wrapText="1"/>
    </xf>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4" fillId="0" borderId="1" xfId="1" applyFont="1" applyBorder="1" applyAlignment="1">
      <alignment horizontal="left"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7" borderId="1" xfId="1" applyFont="1" applyFill="1" applyBorder="1" applyAlignment="1">
      <alignment horizontal="left"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3"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2" fillId="7" borderId="1" xfId="1" applyFont="1" applyFill="1" applyBorder="1" applyAlignment="1">
      <alignment horizontal="left" vertical="center" wrapText="1"/>
    </xf>
    <xf numFmtId="0" fontId="9" fillId="0" borderId="0" xfId="0" applyFont="1" applyAlignment="1">
      <alignment horizontal="left" vertical="center"/>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9" fillId="0" borderId="0" xfId="0" applyFont="1" applyAlignment="1">
      <alignment horizontal="left" vertical="center" wrapText="1"/>
    </xf>
    <xf numFmtId="0" fontId="15" fillId="0" borderId="0" xfId="0" applyFont="1" applyAlignment="1">
      <alignment horizontal="left" vertical="center"/>
    </xf>
  </cellXfs>
  <cellStyles count="2">
    <cellStyle name="Normal" xfId="0" builtinId="0"/>
    <cellStyle name="Normal 3" xfId="1" xr:uid="{C8556D06-5873-4B70-BB2C-52FCDC6EF7FD}"/>
  </cellStyles>
  <dxfs count="4">
    <dxf>
      <font>
        <color auto="1"/>
      </font>
      <fill>
        <patternFill>
          <bgColor theme="5" tint="0.59996337778862885"/>
        </patternFill>
      </fill>
    </dxf>
    <dxf>
      <fill>
        <patternFill>
          <bgColor rgb="FFFFFFCC"/>
        </patternFill>
      </fill>
    </dxf>
    <dxf>
      <font>
        <color auto="1"/>
      </font>
      <fill>
        <patternFill>
          <bgColor theme="6" tint="0.3999450666829432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2"/>
  <sheetViews>
    <sheetView tabSelected="1" topLeftCell="A37" workbookViewId="0">
      <selection activeCell="D48" sqref="D48"/>
    </sheetView>
  </sheetViews>
  <sheetFormatPr defaultColWidth="9.28515625" defaultRowHeight="15" x14ac:dyDescent="0.25"/>
  <cols>
    <col min="1" max="1" width="12.7109375" style="20" customWidth="1"/>
    <col min="2" max="2" width="69.42578125" style="24" customWidth="1"/>
    <col min="3" max="3" width="10" style="1" customWidth="1"/>
    <col min="4" max="4" width="24.7109375" style="1" customWidth="1"/>
    <col min="5" max="5" width="29.28515625" style="2" customWidth="1"/>
    <col min="6" max="6" width="13.7109375" style="1" customWidth="1"/>
    <col min="7" max="7" width="33.42578125" style="1" customWidth="1"/>
  </cols>
  <sheetData>
    <row r="1" spans="1:7" ht="21" x14ac:dyDescent="0.25">
      <c r="A1" s="32" t="s">
        <v>0</v>
      </c>
      <c r="B1" s="32"/>
    </row>
    <row r="2" spans="1:7" x14ac:dyDescent="0.25">
      <c r="A2" s="33" t="s">
        <v>1</v>
      </c>
      <c r="B2" s="33"/>
    </row>
    <row r="3" spans="1:7" x14ac:dyDescent="0.25">
      <c r="A3" s="34" t="s">
        <v>2</v>
      </c>
      <c r="B3" s="34"/>
    </row>
    <row r="4" spans="1:7" x14ac:dyDescent="0.25">
      <c r="A4" s="35" t="s">
        <v>3</v>
      </c>
      <c r="B4" s="35"/>
    </row>
    <row r="5" spans="1:7" ht="45.75" customHeight="1" x14ac:dyDescent="0.25">
      <c r="A5" s="36" t="s">
        <v>4</v>
      </c>
      <c r="B5" s="36"/>
    </row>
    <row r="6" spans="1:7" x14ac:dyDescent="0.25">
      <c r="A6" s="31" t="s">
        <v>5</v>
      </c>
      <c r="B6" s="31"/>
    </row>
    <row r="7" spans="1:7" s="5" customFormat="1" ht="50.25" customHeight="1" x14ac:dyDescent="0.25">
      <c r="A7" s="3" t="s">
        <v>6</v>
      </c>
      <c r="B7" s="4" t="s">
        <v>7</v>
      </c>
      <c r="C7" s="4" t="s">
        <v>8</v>
      </c>
      <c r="D7" s="4" t="s">
        <v>9</v>
      </c>
      <c r="E7" s="4" t="s">
        <v>10</v>
      </c>
      <c r="F7" s="4" t="s">
        <v>11</v>
      </c>
      <c r="G7" s="4" t="s">
        <v>12</v>
      </c>
    </row>
    <row r="8" spans="1:7" x14ac:dyDescent="0.25">
      <c r="A8" s="6" t="s">
        <v>59</v>
      </c>
      <c r="B8" s="7" t="s">
        <v>46</v>
      </c>
      <c r="C8" s="8" t="s">
        <v>13</v>
      </c>
      <c r="D8" s="9">
        <v>2500</v>
      </c>
      <c r="E8" s="10">
        <v>2500</v>
      </c>
      <c r="F8" s="11">
        <v>0.4</v>
      </c>
      <c r="G8" s="12">
        <f>D8*F8</f>
        <v>1000</v>
      </c>
    </row>
    <row r="9" spans="1:7" ht="17.25" x14ac:dyDescent="0.25">
      <c r="A9" s="6" t="s">
        <v>61</v>
      </c>
      <c r="B9" s="29" t="s">
        <v>72</v>
      </c>
      <c r="C9" s="8" t="s">
        <v>13</v>
      </c>
      <c r="D9" s="12">
        <f>D8*1.1</f>
        <v>2750</v>
      </c>
      <c r="E9" s="10">
        <f>E8*1.1</f>
        <v>2750</v>
      </c>
      <c r="F9" s="11">
        <v>0.4</v>
      </c>
      <c r="G9" s="12">
        <f>D9*F9</f>
        <v>1100</v>
      </c>
    </row>
    <row r="10" spans="1:7" ht="17.25" x14ac:dyDescent="0.25">
      <c r="A10" s="6" t="s">
        <v>60</v>
      </c>
      <c r="B10" s="27" t="s">
        <v>49</v>
      </c>
      <c r="C10" s="8" t="s">
        <v>47</v>
      </c>
      <c r="D10" s="9">
        <v>4800</v>
      </c>
      <c r="E10" s="10">
        <v>4800</v>
      </c>
      <c r="F10" s="11">
        <v>0.2</v>
      </c>
      <c r="G10" s="12">
        <f t="shared" ref="G10:G45" si="0">D10*F10</f>
        <v>960</v>
      </c>
    </row>
    <row r="11" spans="1:7" ht="17.25" x14ac:dyDescent="0.25">
      <c r="A11" s="6" t="s">
        <v>62</v>
      </c>
      <c r="B11" s="29" t="s">
        <v>73</v>
      </c>
      <c r="C11" s="8" t="s">
        <v>47</v>
      </c>
      <c r="D11" s="12">
        <f>D10*1.1</f>
        <v>5280</v>
      </c>
      <c r="E11" s="10">
        <f>E10*1.1</f>
        <v>5280</v>
      </c>
      <c r="F11" s="11">
        <v>0.2</v>
      </c>
      <c r="G11" s="12">
        <f t="shared" ref="G11" si="1">D11*F11</f>
        <v>1056</v>
      </c>
    </row>
    <row r="12" spans="1:7" ht="17.25" x14ac:dyDescent="0.25">
      <c r="A12" s="6" t="s">
        <v>63</v>
      </c>
      <c r="B12" s="27" t="s">
        <v>50</v>
      </c>
      <c r="C12" s="8" t="s">
        <v>47</v>
      </c>
      <c r="D12" s="9">
        <v>5400</v>
      </c>
      <c r="E12" s="10">
        <v>5400</v>
      </c>
      <c r="F12" s="11">
        <v>0.3</v>
      </c>
      <c r="G12" s="12">
        <f t="shared" si="0"/>
        <v>1620</v>
      </c>
    </row>
    <row r="13" spans="1:7" ht="17.25" x14ac:dyDescent="0.25">
      <c r="A13" s="6" t="s">
        <v>64</v>
      </c>
      <c r="B13" s="29" t="s">
        <v>74</v>
      </c>
      <c r="C13" s="8" t="s">
        <v>47</v>
      </c>
      <c r="D13" s="12">
        <f>D12*1.1</f>
        <v>5940.0000000000009</v>
      </c>
      <c r="E13" s="10">
        <f>E12*1.1</f>
        <v>5940.0000000000009</v>
      </c>
      <c r="F13" s="11">
        <v>0.3</v>
      </c>
      <c r="G13" s="12">
        <f t="shared" ref="G13" si="2">D13*F13</f>
        <v>1782.0000000000002</v>
      </c>
    </row>
    <row r="14" spans="1:7" ht="17.25" x14ac:dyDescent="0.25">
      <c r="A14" s="6" t="s">
        <v>65</v>
      </c>
      <c r="B14" s="27" t="s">
        <v>51</v>
      </c>
      <c r="C14" s="8" t="s">
        <v>47</v>
      </c>
      <c r="D14" s="9">
        <v>2800</v>
      </c>
      <c r="E14" s="10">
        <v>2800</v>
      </c>
      <c r="F14" s="11">
        <v>0.15</v>
      </c>
      <c r="G14" s="12">
        <f>D14*F14</f>
        <v>420</v>
      </c>
    </row>
    <row r="15" spans="1:7" ht="17.25" x14ac:dyDescent="0.25">
      <c r="A15" s="6" t="s">
        <v>66</v>
      </c>
      <c r="B15" s="29" t="s">
        <v>75</v>
      </c>
      <c r="C15" s="8" t="s">
        <v>47</v>
      </c>
      <c r="D15" s="12">
        <f>D14*1.1</f>
        <v>3080.0000000000005</v>
      </c>
      <c r="E15" s="10">
        <f>E14*1.1</f>
        <v>3080.0000000000005</v>
      </c>
      <c r="F15" s="11">
        <v>0.15</v>
      </c>
      <c r="G15" s="12">
        <f>D15*F15</f>
        <v>462.00000000000006</v>
      </c>
    </row>
    <row r="16" spans="1:7" ht="20.25" customHeight="1" x14ac:dyDescent="0.25">
      <c r="A16" s="6" t="s">
        <v>67</v>
      </c>
      <c r="B16" s="27" t="s">
        <v>57</v>
      </c>
      <c r="C16" s="8" t="s">
        <v>13</v>
      </c>
      <c r="D16" s="9">
        <v>2000</v>
      </c>
      <c r="E16" s="10">
        <v>2000</v>
      </c>
      <c r="F16" s="11">
        <v>0.25</v>
      </c>
      <c r="G16" s="12">
        <f t="shared" si="0"/>
        <v>500</v>
      </c>
    </row>
    <row r="17" spans="1:7" ht="35.25" customHeight="1" x14ac:dyDescent="0.25">
      <c r="A17" s="6" t="s">
        <v>68</v>
      </c>
      <c r="B17" s="29" t="s">
        <v>76</v>
      </c>
      <c r="C17" s="8" t="s">
        <v>13</v>
      </c>
      <c r="D17" s="12">
        <f>D16*1.1</f>
        <v>2200</v>
      </c>
      <c r="E17" s="10">
        <f>E16*1.1</f>
        <v>2200</v>
      </c>
      <c r="F17" s="11">
        <v>0.25</v>
      </c>
      <c r="G17" s="12">
        <f t="shared" ref="G17" si="3">D17*F17</f>
        <v>550</v>
      </c>
    </row>
    <row r="18" spans="1:7" ht="17.25" x14ac:dyDescent="0.25">
      <c r="A18" s="6" t="s">
        <v>69</v>
      </c>
      <c r="B18" s="27" t="s">
        <v>52</v>
      </c>
      <c r="C18" s="8" t="s">
        <v>13</v>
      </c>
      <c r="D18" s="9">
        <v>1200</v>
      </c>
      <c r="E18" s="10">
        <v>1200</v>
      </c>
      <c r="F18" s="11">
        <v>0.01</v>
      </c>
      <c r="G18" s="12">
        <f>D18*F18</f>
        <v>12</v>
      </c>
    </row>
    <row r="19" spans="1:7" ht="19.899999999999999" customHeight="1" x14ac:dyDescent="0.25">
      <c r="A19" s="6" t="s">
        <v>70</v>
      </c>
      <c r="B19" s="29" t="s">
        <v>77</v>
      </c>
      <c r="C19" s="8" t="s">
        <v>13</v>
      </c>
      <c r="D19" s="12">
        <f>D18*1.1</f>
        <v>1320</v>
      </c>
      <c r="E19" s="10">
        <f>E18*1.1</f>
        <v>1320</v>
      </c>
      <c r="F19" s="11">
        <v>0.01</v>
      </c>
      <c r="G19" s="12">
        <f>D19*F19</f>
        <v>13.200000000000001</v>
      </c>
    </row>
    <row r="20" spans="1:7" ht="45" x14ac:dyDescent="0.25">
      <c r="A20" s="6">
        <v>7</v>
      </c>
      <c r="B20" s="13" t="s">
        <v>14</v>
      </c>
      <c r="C20" s="14" t="s">
        <v>13</v>
      </c>
      <c r="D20" s="15">
        <v>351</v>
      </c>
      <c r="E20" s="16">
        <v>351</v>
      </c>
      <c r="F20" s="17">
        <v>0.04</v>
      </c>
      <c r="G20" s="12">
        <f t="shared" si="0"/>
        <v>14.040000000000001</v>
      </c>
    </row>
    <row r="21" spans="1:7" ht="45" x14ac:dyDescent="0.25">
      <c r="A21" s="6">
        <v>8</v>
      </c>
      <c r="B21" s="13" t="s">
        <v>15</v>
      </c>
      <c r="C21" s="14" t="s">
        <v>13</v>
      </c>
      <c r="D21" s="15">
        <v>422</v>
      </c>
      <c r="E21" s="16">
        <v>422</v>
      </c>
      <c r="F21" s="17">
        <v>0.04</v>
      </c>
      <c r="G21" s="12">
        <f t="shared" si="0"/>
        <v>16.88</v>
      </c>
    </row>
    <row r="22" spans="1:7" ht="30" x14ac:dyDescent="0.25">
      <c r="A22" s="6">
        <v>9</v>
      </c>
      <c r="B22" s="7" t="s">
        <v>16</v>
      </c>
      <c r="C22" s="8" t="s">
        <v>13</v>
      </c>
      <c r="D22" s="9">
        <v>130</v>
      </c>
      <c r="E22" s="10">
        <v>130</v>
      </c>
      <c r="F22" s="11">
        <v>0.02</v>
      </c>
      <c r="G22" s="12">
        <f t="shared" si="0"/>
        <v>2.6</v>
      </c>
    </row>
    <row r="23" spans="1:7" ht="45" x14ac:dyDescent="0.25">
      <c r="A23" s="6">
        <v>10</v>
      </c>
      <c r="B23" s="13" t="s">
        <v>17</v>
      </c>
      <c r="C23" s="14" t="s">
        <v>13</v>
      </c>
      <c r="D23" s="15">
        <v>533</v>
      </c>
      <c r="E23" s="16">
        <v>533</v>
      </c>
      <c r="F23" s="17">
        <v>0.04</v>
      </c>
      <c r="G23" s="12">
        <f t="shared" si="0"/>
        <v>21.32</v>
      </c>
    </row>
    <row r="24" spans="1:7" ht="45" x14ac:dyDescent="0.25">
      <c r="A24" s="6">
        <v>11</v>
      </c>
      <c r="B24" s="13" t="s">
        <v>18</v>
      </c>
      <c r="C24" s="14" t="s">
        <v>13</v>
      </c>
      <c r="D24" s="15">
        <v>640</v>
      </c>
      <c r="E24" s="16">
        <v>640</v>
      </c>
      <c r="F24" s="17">
        <v>0.04</v>
      </c>
      <c r="G24" s="12">
        <f t="shared" si="0"/>
        <v>25.6</v>
      </c>
    </row>
    <row r="25" spans="1:7" ht="30" x14ac:dyDescent="0.25">
      <c r="A25" s="6">
        <v>12</v>
      </c>
      <c r="B25" s="7" t="s">
        <v>19</v>
      </c>
      <c r="C25" s="8" t="s">
        <v>13</v>
      </c>
      <c r="D25" s="9">
        <v>260</v>
      </c>
      <c r="E25" s="10">
        <v>260</v>
      </c>
      <c r="F25" s="11">
        <v>0.02</v>
      </c>
      <c r="G25" s="12">
        <f t="shared" si="0"/>
        <v>5.2</v>
      </c>
    </row>
    <row r="26" spans="1:7" ht="45" x14ac:dyDescent="0.25">
      <c r="A26" s="6">
        <v>13</v>
      </c>
      <c r="B26" s="13" t="s">
        <v>20</v>
      </c>
      <c r="C26" s="14" t="s">
        <v>13</v>
      </c>
      <c r="D26" s="15">
        <v>845</v>
      </c>
      <c r="E26" s="16">
        <v>845</v>
      </c>
      <c r="F26" s="17">
        <v>0.04</v>
      </c>
      <c r="G26" s="12">
        <f t="shared" si="0"/>
        <v>33.799999999999997</v>
      </c>
    </row>
    <row r="27" spans="1:7" ht="45" x14ac:dyDescent="0.25">
      <c r="A27" s="6">
        <v>14</v>
      </c>
      <c r="B27" s="13" t="s">
        <v>21</v>
      </c>
      <c r="C27" s="14" t="s">
        <v>13</v>
      </c>
      <c r="D27" s="15">
        <v>1014</v>
      </c>
      <c r="E27" s="16">
        <v>1014</v>
      </c>
      <c r="F27" s="17">
        <v>0.04</v>
      </c>
      <c r="G27" s="12">
        <f t="shared" si="0"/>
        <v>40.56</v>
      </c>
    </row>
    <row r="28" spans="1:7" ht="30" x14ac:dyDescent="0.25">
      <c r="A28" s="6">
        <v>15</v>
      </c>
      <c r="B28" s="18" t="s">
        <v>22</v>
      </c>
      <c r="C28" s="8" t="s">
        <v>13</v>
      </c>
      <c r="D28" s="9">
        <v>390</v>
      </c>
      <c r="E28" s="10">
        <v>390</v>
      </c>
      <c r="F28" s="11">
        <v>0.02</v>
      </c>
      <c r="G28" s="12">
        <f t="shared" si="0"/>
        <v>7.8</v>
      </c>
    </row>
    <row r="29" spans="1:7" ht="45" x14ac:dyDescent="0.25">
      <c r="A29" s="6">
        <v>16</v>
      </c>
      <c r="B29" s="19" t="s">
        <v>23</v>
      </c>
      <c r="C29" s="14" t="s">
        <v>13</v>
      </c>
      <c r="D29" s="15">
        <v>1040</v>
      </c>
      <c r="E29" s="16">
        <v>1040</v>
      </c>
      <c r="F29" s="17">
        <v>0.02</v>
      </c>
      <c r="G29" s="12">
        <f t="shared" si="0"/>
        <v>20.8</v>
      </c>
    </row>
    <row r="30" spans="1:7" ht="45" x14ac:dyDescent="0.25">
      <c r="A30" s="6">
        <v>17</v>
      </c>
      <c r="B30" s="19" t="s">
        <v>24</v>
      </c>
      <c r="C30" s="14" t="s">
        <v>13</v>
      </c>
      <c r="D30" s="15">
        <v>1248</v>
      </c>
      <c r="E30" s="16">
        <v>1248</v>
      </c>
      <c r="F30" s="17">
        <v>0.02</v>
      </c>
      <c r="G30" s="12">
        <f t="shared" si="0"/>
        <v>24.96</v>
      </c>
    </row>
    <row r="31" spans="1:7" ht="30" x14ac:dyDescent="0.25">
      <c r="A31" s="6">
        <v>18</v>
      </c>
      <c r="B31" s="18" t="s">
        <v>25</v>
      </c>
      <c r="C31" s="8" t="s">
        <v>13</v>
      </c>
      <c r="D31" s="9">
        <v>520</v>
      </c>
      <c r="E31" s="10">
        <v>520</v>
      </c>
      <c r="F31" s="11">
        <v>0.02</v>
      </c>
      <c r="G31" s="12">
        <f t="shared" si="0"/>
        <v>10.4</v>
      </c>
    </row>
    <row r="32" spans="1:7" ht="45" x14ac:dyDescent="0.25">
      <c r="A32" s="6">
        <v>19</v>
      </c>
      <c r="B32" s="19" t="s">
        <v>26</v>
      </c>
      <c r="C32" s="14" t="s">
        <v>13</v>
      </c>
      <c r="D32" s="15">
        <v>1170</v>
      </c>
      <c r="E32" s="16">
        <v>1170</v>
      </c>
      <c r="F32" s="17">
        <v>0.02</v>
      </c>
      <c r="G32" s="12">
        <f t="shared" si="0"/>
        <v>23.400000000000002</v>
      </c>
    </row>
    <row r="33" spans="1:7" ht="45" x14ac:dyDescent="0.25">
      <c r="A33" s="6">
        <v>20</v>
      </c>
      <c r="B33" s="19" t="s">
        <v>27</v>
      </c>
      <c r="C33" s="14" t="s">
        <v>13</v>
      </c>
      <c r="D33" s="15">
        <v>1416</v>
      </c>
      <c r="E33" s="16">
        <v>1416</v>
      </c>
      <c r="F33" s="17">
        <v>0.02</v>
      </c>
      <c r="G33" s="12">
        <f t="shared" si="0"/>
        <v>28.32</v>
      </c>
    </row>
    <row r="34" spans="1:7" ht="30" x14ac:dyDescent="0.25">
      <c r="A34" s="6">
        <v>21</v>
      </c>
      <c r="B34" s="18" t="s">
        <v>28</v>
      </c>
      <c r="C34" s="8" t="s">
        <v>13</v>
      </c>
      <c r="D34" s="9">
        <v>650</v>
      </c>
      <c r="E34" s="10">
        <v>650</v>
      </c>
      <c r="F34" s="11">
        <v>0.02</v>
      </c>
      <c r="G34" s="12">
        <f t="shared" si="0"/>
        <v>13</v>
      </c>
    </row>
    <row r="35" spans="1:7" ht="45" x14ac:dyDescent="0.25">
      <c r="A35" s="6">
        <v>22</v>
      </c>
      <c r="B35" s="13" t="s">
        <v>29</v>
      </c>
      <c r="C35" s="14" t="s">
        <v>13</v>
      </c>
      <c r="D35" s="15">
        <v>3900</v>
      </c>
      <c r="E35" s="16">
        <v>3900</v>
      </c>
      <c r="F35" s="17">
        <v>0.01</v>
      </c>
      <c r="G35" s="12">
        <f t="shared" si="0"/>
        <v>39</v>
      </c>
    </row>
    <row r="36" spans="1:7" ht="60" x14ac:dyDescent="0.25">
      <c r="A36" s="6">
        <v>23</v>
      </c>
      <c r="B36" s="13" t="s">
        <v>30</v>
      </c>
      <c r="C36" s="14" t="s">
        <v>13</v>
      </c>
      <c r="D36" s="15">
        <v>4680</v>
      </c>
      <c r="E36" s="16">
        <v>4680</v>
      </c>
      <c r="F36" s="17">
        <v>0.01</v>
      </c>
      <c r="G36" s="12">
        <f t="shared" si="0"/>
        <v>46.800000000000004</v>
      </c>
    </row>
    <row r="37" spans="1:7" ht="30" x14ac:dyDescent="0.25">
      <c r="A37" s="6">
        <v>24</v>
      </c>
      <c r="B37" s="18" t="s">
        <v>31</v>
      </c>
      <c r="C37" s="8" t="s">
        <v>13</v>
      </c>
      <c r="D37" s="9">
        <v>1040</v>
      </c>
      <c r="E37" s="10">
        <v>1040</v>
      </c>
      <c r="F37" s="11">
        <v>0.01</v>
      </c>
      <c r="G37" s="12">
        <f t="shared" si="0"/>
        <v>10.4</v>
      </c>
    </row>
    <row r="38" spans="1:7" ht="45" x14ac:dyDescent="0.25">
      <c r="A38" s="6">
        <v>25</v>
      </c>
      <c r="B38" s="13" t="s">
        <v>32</v>
      </c>
      <c r="C38" s="14" t="s">
        <v>13</v>
      </c>
      <c r="D38" s="15">
        <v>11700</v>
      </c>
      <c r="E38" s="16">
        <v>11700</v>
      </c>
      <c r="F38" s="17">
        <v>0.01</v>
      </c>
      <c r="G38" s="12">
        <f t="shared" si="0"/>
        <v>117</v>
      </c>
    </row>
    <row r="39" spans="1:7" ht="60" x14ac:dyDescent="0.25">
      <c r="A39" s="6">
        <v>26</v>
      </c>
      <c r="B39" s="13" t="s">
        <v>33</v>
      </c>
      <c r="C39" s="14" t="s">
        <v>13</v>
      </c>
      <c r="D39" s="15">
        <v>14040</v>
      </c>
      <c r="E39" s="16">
        <v>14040</v>
      </c>
      <c r="F39" s="17">
        <v>0.01</v>
      </c>
      <c r="G39" s="12">
        <f t="shared" si="0"/>
        <v>140.4</v>
      </c>
    </row>
    <row r="40" spans="1:7" ht="30" x14ac:dyDescent="0.25">
      <c r="A40" s="6">
        <v>27</v>
      </c>
      <c r="B40" s="18" t="s">
        <v>34</v>
      </c>
      <c r="C40" s="8" t="s">
        <v>13</v>
      </c>
      <c r="D40" s="9">
        <v>3120</v>
      </c>
      <c r="E40" s="10">
        <v>3120</v>
      </c>
      <c r="F40" s="11">
        <v>0.01</v>
      </c>
      <c r="G40" s="12">
        <f t="shared" si="0"/>
        <v>31.2</v>
      </c>
    </row>
    <row r="41" spans="1:7" ht="30" x14ac:dyDescent="0.25">
      <c r="A41" s="6">
        <v>28</v>
      </c>
      <c r="B41" s="19" t="s">
        <v>35</v>
      </c>
      <c r="C41" s="14" t="s">
        <v>13</v>
      </c>
      <c r="D41" s="15">
        <v>1560</v>
      </c>
      <c r="E41" s="16">
        <v>1560</v>
      </c>
      <c r="F41" s="17">
        <v>0.16</v>
      </c>
      <c r="G41" s="12">
        <f t="shared" si="0"/>
        <v>249.6</v>
      </c>
    </row>
    <row r="42" spans="1:7" ht="30" x14ac:dyDescent="0.25">
      <c r="A42" s="6">
        <v>29</v>
      </c>
      <c r="B42" s="19" t="s">
        <v>36</v>
      </c>
      <c r="C42" s="14" t="s">
        <v>13</v>
      </c>
      <c r="D42" s="15">
        <v>4810</v>
      </c>
      <c r="E42" s="16">
        <v>4810</v>
      </c>
      <c r="F42" s="17">
        <v>0.05</v>
      </c>
      <c r="G42" s="12">
        <f t="shared" si="0"/>
        <v>240.5</v>
      </c>
    </row>
    <row r="43" spans="1:7" ht="30" x14ac:dyDescent="0.25">
      <c r="A43" s="6">
        <v>30</v>
      </c>
      <c r="B43" s="19" t="s">
        <v>37</v>
      </c>
      <c r="C43" s="14" t="s">
        <v>13</v>
      </c>
      <c r="D43" s="15">
        <v>10400</v>
      </c>
      <c r="E43" s="16">
        <v>10400</v>
      </c>
      <c r="F43" s="17">
        <v>0.01</v>
      </c>
      <c r="G43" s="12">
        <f t="shared" si="0"/>
        <v>104</v>
      </c>
    </row>
    <row r="44" spans="1:7" ht="46.5" customHeight="1" x14ac:dyDescent="0.25">
      <c r="A44" s="6">
        <v>31</v>
      </c>
      <c r="B44" s="19" t="s">
        <v>38</v>
      </c>
      <c r="C44" s="14" t="s">
        <v>13</v>
      </c>
      <c r="D44" s="15">
        <v>260</v>
      </c>
      <c r="E44" s="16">
        <v>260</v>
      </c>
      <c r="F44" s="17">
        <v>0.03</v>
      </c>
      <c r="G44" s="12">
        <f t="shared" si="0"/>
        <v>7.8</v>
      </c>
    </row>
    <row r="45" spans="1:7" ht="30" x14ac:dyDescent="0.25">
      <c r="A45" s="6">
        <v>32</v>
      </c>
      <c r="B45" s="28" t="s">
        <v>48</v>
      </c>
      <c r="C45" s="14" t="s">
        <v>13</v>
      </c>
      <c r="D45" s="15">
        <v>600</v>
      </c>
      <c r="E45" s="16">
        <v>600</v>
      </c>
      <c r="F45" s="17">
        <v>0.02</v>
      </c>
      <c r="G45" s="12">
        <f t="shared" si="0"/>
        <v>12</v>
      </c>
    </row>
    <row r="46" spans="1:7" ht="30" x14ac:dyDescent="0.25">
      <c r="A46" s="6">
        <v>33</v>
      </c>
      <c r="B46" s="19" t="s">
        <v>39</v>
      </c>
      <c r="C46" s="14" t="s">
        <v>13</v>
      </c>
      <c r="D46" s="15">
        <v>520</v>
      </c>
      <c r="E46" s="16">
        <v>520</v>
      </c>
      <c r="F46" s="17">
        <v>0.01</v>
      </c>
      <c r="G46" s="12">
        <f>D46*F46</f>
        <v>5.2</v>
      </c>
    </row>
    <row r="47" spans="1:7" x14ac:dyDescent="0.25">
      <c r="B47" s="21"/>
      <c r="C47" s="22"/>
      <c r="D47" s="2"/>
      <c r="F47" s="23"/>
      <c r="G47" s="23"/>
    </row>
    <row r="48" spans="1:7" ht="15.75" thickBot="1" x14ac:dyDescent="0.3">
      <c r="E48" s="25"/>
      <c r="F48" s="25"/>
      <c r="G48" s="25"/>
    </row>
    <row r="49" spans="1:7" ht="15.75" thickBot="1" x14ac:dyDescent="0.3">
      <c r="E49" s="25"/>
      <c r="F49" s="25" t="s">
        <v>40</v>
      </c>
      <c r="G49" s="26">
        <f>SUM(G8:G46)</f>
        <v>10767.779999999997</v>
      </c>
    </row>
    <row r="50" spans="1:7" x14ac:dyDescent="0.25">
      <c r="E50" s="25"/>
      <c r="F50" s="25"/>
      <c r="G50" s="25"/>
    </row>
    <row r="52" spans="1:7" x14ac:dyDescent="0.25">
      <c r="A52" s="30" t="s">
        <v>41</v>
      </c>
      <c r="B52" s="30"/>
      <c r="C52" s="30"/>
      <c r="D52" s="30"/>
      <c r="E52" s="30"/>
      <c r="F52" s="30"/>
      <c r="G52" s="30"/>
    </row>
    <row r="53" spans="1:7" x14ac:dyDescent="0.25">
      <c r="A53" s="30" t="s">
        <v>42</v>
      </c>
      <c r="B53" s="30"/>
      <c r="C53" s="30"/>
      <c r="D53" s="30"/>
      <c r="E53" s="30"/>
      <c r="F53" s="30"/>
      <c r="G53" s="30"/>
    </row>
    <row r="54" spans="1:7" ht="96.75" customHeight="1" x14ac:dyDescent="0.25">
      <c r="A54" s="37" t="s">
        <v>43</v>
      </c>
      <c r="B54" s="37"/>
      <c r="C54" s="37"/>
      <c r="D54" s="37"/>
      <c r="E54" s="37"/>
      <c r="F54" s="37"/>
      <c r="G54" s="37"/>
    </row>
    <row r="55" spans="1:7" x14ac:dyDescent="0.25">
      <c r="A55" s="30" t="s">
        <v>44</v>
      </c>
      <c r="B55" s="30"/>
      <c r="C55" s="30"/>
      <c r="D55" s="30"/>
      <c r="E55" s="30"/>
      <c r="F55" s="30"/>
      <c r="G55" s="30"/>
    </row>
    <row r="56" spans="1:7" x14ac:dyDescent="0.25">
      <c r="A56" s="30" t="s">
        <v>45</v>
      </c>
      <c r="B56" s="30"/>
      <c r="C56" s="30"/>
      <c r="D56" s="30"/>
      <c r="E56" s="30"/>
      <c r="F56" s="30"/>
      <c r="G56" s="30"/>
    </row>
    <row r="57" spans="1:7" x14ac:dyDescent="0.25">
      <c r="A57" s="30" t="s">
        <v>53</v>
      </c>
      <c r="B57" s="30"/>
      <c r="C57" s="30"/>
      <c r="D57" s="30"/>
      <c r="E57" s="30"/>
      <c r="F57" s="30"/>
      <c r="G57" s="30"/>
    </row>
    <row r="58" spans="1:7" x14ac:dyDescent="0.25">
      <c r="A58" s="30" t="s">
        <v>54</v>
      </c>
      <c r="B58" s="30"/>
      <c r="C58" s="30"/>
      <c r="D58" s="30"/>
      <c r="E58" s="30"/>
      <c r="F58" s="30"/>
      <c r="G58" s="30"/>
    </row>
    <row r="59" spans="1:7" x14ac:dyDescent="0.25">
      <c r="A59" s="30" t="s">
        <v>55</v>
      </c>
      <c r="B59" s="30"/>
      <c r="C59" s="30"/>
      <c r="D59" s="30"/>
      <c r="E59" s="30"/>
      <c r="F59" s="30"/>
      <c r="G59" s="30"/>
    </row>
    <row r="60" spans="1:7" x14ac:dyDescent="0.25">
      <c r="A60" s="30" t="s">
        <v>58</v>
      </c>
      <c r="B60" s="30"/>
      <c r="C60" s="30"/>
      <c r="D60" s="30"/>
      <c r="E60" s="30"/>
      <c r="F60" s="30"/>
      <c r="G60" s="30"/>
    </row>
    <row r="61" spans="1:7" x14ac:dyDescent="0.25">
      <c r="A61" s="30" t="s">
        <v>56</v>
      </c>
      <c r="B61" s="30"/>
      <c r="C61" s="30"/>
      <c r="D61" s="30"/>
      <c r="E61" s="30"/>
      <c r="F61" s="30"/>
      <c r="G61" s="30"/>
    </row>
    <row r="62" spans="1:7" ht="17.25" x14ac:dyDescent="0.25">
      <c r="A62" s="38" t="s">
        <v>71</v>
      </c>
      <c r="B62" s="38"/>
      <c r="C62" s="38"/>
      <c r="D62" s="38"/>
      <c r="E62" s="38"/>
      <c r="F62" s="38"/>
      <c r="G62" s="38"/>
    </row>
  </sheetData>
  <sheetProtection algorithmName="SHA-512" hashValue="H6IvRUlL5C/8c3DL54/YQaHyb+hxJZl0JStOooquDG+Vo3powA4bSm3qfwYd7lv3K+a/WRX3LqwUJJy89tSx2w==" saltValue="prYFjXRMv3XYWYyk44smHQ==" spinCount="100000" sheet="1" objects="1" scenarios="1"/>
  <mergeCells count="17">
    <mergeCell ref="A62:G62"/>
    <mergeCell ref="A59:G59"/>
    <mergeCell ref="A60:G60"/>
    <mergeCell ref="A61:G61"/>
    <mergeCell ref="A58:G58"/>
    <mergeCell ref="A57:G57"/>
    <mergeCell ref="A6:B6"/>
    <mergeCell ref="A1:B1"/>
    <mergeCell ref="A2:B2"/>
    <mergeCell ref="A3:B3"/>
    <mergeCell ref="A4:B4"/>
    <mergeCell ref="A5:B5"/>
    <mergeCell ref="A52:G52"/>
    <mergeCell ref="A53:G53"/>
    <mergeCell ref="A54:G54"/>
    <mergeCell ref="A55:G55"/>
    <mergeCell ref="A56:G56"/>
  </mergeCells>
  <conditionalFormatting sqref="D8 D10 D12 D14 D16 D18 D20:D46">
    <cfRule type="expression" dxfId="3" priority="1">
      <formula>ISBLANK(D8)</formula>
    </cfRule>
    <cfRule type="cellIs" dxfId="2" priority="3" operator="lessThan">
      <formula>(E8/2)</formula>
    </cfRule>
    <cfRule type="cellIs" dxfId="1" priority="4" operator="greaterThan">
      <formula>0</formula>
    </cfRule>
  </conditionalFormatting>
  <conditionalFormatting sqref="D8:D46">
    <cfRule type="cellIs" dxfId="0" priority="2" operator="greaterThan">
      <formula>E8</formula>
    </cfRule>
  </conditionalFormatting>
  <pageMargins left="0.7" right="0.7" top="0.75" bottom="0.75" header="0.3" footer="0.3"/>
  <pageSetup paperSize="9"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Simona Genienė</cp:lastModifiedBy>
  <dcterms:created xsi:type="dcterms:W3CDTF">2015-06-05T18:17:20Z</dcterms:created>
  <dcterms:modified xsi:type="dcterms:W3CDTF">2025-02-26T05:07:33Z</dcterms:modified>
</cp:coreProperties>
</file>