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m.valakeviciute\Desktop\2025-09\!NEW\"/>
    </mc:Choice>
  </mc:AlternateContent>
  <xr:revisionPtr revIDLastSave="0" documentId="8_{BA6AEADE-117A-4091-98CB-FC175D630B16}" xr6:coauthVersionLast="47" xr6:coauthVersionMax="47" xr10:uidLastSave="{00000000-0000-0000-0000-000000000000}"/>
  <bookViews>
    <workbookView xWindow="780" yWindow="780" windowWidth="15795" windowHeight="14205"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3" i="1" l="1"/>
  <c r="F97" i="1"/>
  <c r="G152" i="1" s="1"/>
  <c r="G87" i="1"/>
  <c r="F38" i="1"/>
  <c r="G86" i="1" s="1"/>
  <c r="G21" i="1"/>
  <c r="F152" i="1" l="1"/>
  <c r="F153" i="1" s="1"/>
  <c r="F154" i="1" s="1"/>
  <c r="F86" i="1"/>
  <c r="F87" i="1" s="1"/>
  <c r="F88" i="1" s="1"/>
</calcChain>
</file>

<file path=xl/sharedStrings.xml><?xml version="1.0" encoding="utf-8"?>
<sst xmlns="http://schemas.openxmlformats.org/spreadsheetml/2006/main" count="421" uniqueCount="309">
  <si>
    <t>VIENKARTINIAI APKLOTŲ RINKINIAI</t>
  </si>
  <si>
    <t>Kam:</t>
  </si>
  <si>
    <t>Viešoji įstaiga CPO LT</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</si>
  <si>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</si>
  <si>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</si>
  <si>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</si>
  <si>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</si>
  <si>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</si>
  <si>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</si>
  <si>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</si>
  <si>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</si>
  <si>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</si>
  <si>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</si>
  <si>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</si>
  <si>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</si>
  <si>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</si>
  <si>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</si>
  <si>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</si>
  <si>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</si>
  <si>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</si>
  <si>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</si>
  <si>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</si>
  <si>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</si>
  <si>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</si>
  <si>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</si>
  <si>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t>
  </si>
  <si>
    <t>Nr.</t>
  </si>
  <si>
    <t>Pavadinimas</t>
  </si>
  <si>
    <t>Preliminarus kiekis</t>
  </si>
  <si>
    <t>Mato vienetas</t>
  </si>
  <si>
    <t>Kaina be PVM, Eur</t>
  </si>
  <si>
    <t>Suma be PVM, Eur</t>
  </si>
  <si>
    <t>Gamintojas, modelis</t>
  </si>
  <si>
    <t>Siūlomo parametro reikšmė su nuoroda į konkretų pasiūlymo puslapį</t>
  </si>
  <si>
    <t>vnt.</t>
  </si>
  <si>
    <t>Suma be PVM</t>
  </si>
  <si>
    <t>Taikomas PVM dydis (%)</t>
  </si>
  <si>
    <t>PVM suma</t>
  </si>
  <si>
    <t>Suma su PVM</t>
  </si>
  <si>
    <t>Rinkinio sudėtis:</t>
  </si>
  <si>
    <t>Etiketėje turi būti: rinkinio sudėtis lietuvių kalba, sterilumo kontrolės sistema (ne mažiau 4 lipdukų su pakuotės sterilumo ir gamybos duomenimis, lipdukai turi atsiklijuoti su galimybe juos įklijuoti į kitą vietą)</t>
  </si>
  <si>
    <t>Sterili pakuotė turi atplėšimo kampų žymėjimus ir atidarant plyšta per pakuotės sujungimo vietas</t>
  </si>
  <si>
    <t>Ant rinkinio turi būti lipdukas-rodyklė, nurodanti išpakavimo kryptį</t>
  </si>
  <si>
    <t>Paciento apklotas turi piktogramas, kurios nurodo teisingą apkloto išlankstymo kryptį paciento atžvilgiu</t>
  </si>
  <si>
    <t>Lipnios apkloto dalys yra padengtos nealergizuojančiais klijais ir apsaugotos popieriumi</t>
  </si>
  <si>
    <t>Apklotas gerai limpa prie odos ir nereikalauja papildomų judesių, fiksuojant prie paciento odos</t>
  </si>
  <si>
    <t>Lipnios apkloto dalys turi išlikti prilipusios prie paciento odos visos operacijos metu, sulipusios tarpusavyje lengvai atsiskiria, nepažeidžiant apkloto</t>
  </si>
  <si>
    <t>Sudėtyje neturi būti latekso</t>
  </si>
  <si>
    <t>Pakuotė trijų lygių</t>
  </si>
  <si>
    <t>1. Instrumentavimo staliuko apklotas 140 x 190cm ±10cm, sustiprintos zonos dydis ne mažesnis nei 70x190 cm – 1 vnt.</t>
  </si>
  <si>
    <t>Neišlankstytas chalatas matomoj vietoje turi žymas nurodančias dydį ir ilgį</t>
  </si>
  <si>
    <t>Chalatas turi du vidinius diržus ir du išorinius diržus (kairės ir dešinės pusės), tarpusavyje fiksuotus diržo kortele</t>
  </si>
  <si>
    <t>Išoriniai diržai pritvirtinti prie chalato taip, kad būtų galima užsirišti chalatą, nepažeidžiant sterilumo reikalavimų</t>
  </si>
  <si>
    <t>Nugarinė chalato dalis turi pilnai dengti nugarą</t>
  </si>
  <si>
    <t>Prie kaklo susisega lipnia „velcro“ tipo juostele ne mažiau 15 cm ilgio, rankovės su elastiniais rankogaliais gerai priglundančiais prie riešo ne trumpesniais nei 6 cm ilgio</t>
  </si>
  <si>
    <t>Pagamintas iš neaustinės polipropileno medžiagos, kurios svoris ne mažesnis kaip 35 g/m²</t>
  </si>
  <si>
    <t>rankogaliai iš poliesterio</t>
  </si>
  <si>
    <t>Pastaba: Standartinės apsaugos chalatas supakuotas į krepinį arba lygiavertis popierių ir patalpintas viso rinkinio viršuje.</t>
  </si>
  <si>
    <t>ilgis 150 cm ± 5 cm, krūtinės plotis 75 cm ±3 cm, rankovės ilgis iki rankogalio 65 cm ±3 cm</t>
  </si>
  <si>
    <t>Pagamintas iš ne mažiau dviejų sluoksnių polipropileno neaustinės medžiagos, kurios svoris ne mažesnis kaip 55 g/m² ir polietileno plėvelės</t>
  </si>
  <si>
    <t>Absorbcija ne mažesnė kaip 250%</t>
  </si>
  <si>
    <t>Atsparumas skysčių įsiskverbimui ne mažiau negu 150 cm H₂O, kietųjų dalelių sklaida ne daugiau kaip 1,8 Log₁₀ (pūkų sk.)</t>
  </si>
  <si>
    <t>12. DALIS</t>
  </si>
  <si>
    <t>TUR RINKINYS</t>
  </si>
  <si>
    <t>12.</t>
  </si>
  <si>
    <t>TUR rinkinys</t>
  </si>
  <si>
    <t>12.1.</t>
  </si>
  <si>
    <t>12.1.1.</t>
  </si>
  <si>
    <t>Rinkinys supakuotas viename steriliame gamykliniame plastiko arba lygiavertis įpakavime</t>
  </si>
  <si>
    <t>12.1.2.</t>
  </si>
  <si>
    <t>Įpakavimo viduje turi būti įdėta rinkinio etiketė, kurios turinys gerai matomas neatidarius pirminės pakuotės</t>
  </si>
  <si>
    <t>12.1.3.</t>
  </si>
  <si>
    <t>12.1.4.</t>
  </si>
  <si>
    <t>12.1.5.</t>
  </si>
  <si>
    <t>12.1.6.</t>
  </si>
  <si>
    <t>12.1.7.</t>
  </si>
  <si>
    <t>12.1.8.</t>
  </si>
  <si>
    <t>12.1.9.</t>
  </si>
  <si>
    <t>12.1.10.</t>
  </si>
  <si>
    <t>12.1.11.</t>
  </si>
  <si>
    <t>12.1.12.</t>
  </si>
  <si>
    <t>12.1.13.</t>
  </si>
  <si>
    <t>12.1.14.</t>
  </si>
  <si>
    <t>2. Standartinės apsaugos chirurginis chalatas XL dydžio – 1 vnt.</t>
  </si>
  <si>
    <t>12.1.15.</t>
  </si>
  <si>
    <t>ilgis 140 cm ± 5 cm, krūtinės plotis 75 cm ±3 cm, rankovės ilgis iki rankogalio 60 cm ±3 cm</t>
  </si>
  <si>
    <t>12.1.16.</t>
  </si>
  <si>
    <t>12.1.17.</t>
  </si>
  <si>
    <t>12.1.18.</t>
  </si>
  <si>
    <t>12.1.19.</t>
  </si>
  <si>
    <t>12.1.20.</t>
  </si>
  <si>
    <t>12.1.21.</t>
  </si>
  <si>
    <t>Pagamintas iš neaustinės polipropileno medžiagos, kurios svoris ne mažesnis kaip 35 g/m², rankogaliai iš poliesterio</t>
  </si>
  <si>
    <t>12.1.22.</t>
  </si>
  <si>
    <t>Kietųjų dalelių sklaida ne daugiau kaip 2.0 Log₁₀ (pūkų sk.). Atsparumas skysčių įsiskverbimui ne mažiau 40 cm H₂O</t>
  </si>
  <si>
    <t>12.1.23.</t>
  </si>
  <si>
    <t>12.1.24.</t>
  </si>
  <si>
    <t>3. Padidintos apsaugos chirurginis chalatas 2XLL dydžio – 1 vnt.</t>
  </si>
  <si>
    <t>12.1.25.</t>
  </si>
  <si>
    <t>ilgis 170 cm ± 5 cm, krūtinės plotis 77 cm ±3 cm, rankovės ilgis iki rankogalio 70 cm ±3 cm</t>
  </si>
  <si>
    <t>12.1.26.</t>
  </si>
  <si>
    <t>12.1.27.</t>
  </si>
  <si>
    <t>12.1.28.</t>
  </si>
  <si>
    <t>12.1.29.</t>
  </si>
  <si>
    <t>12.1.30.</t>
  </si>
  <si>
    <t>12.1.31.</t>
  </si>
  <si>
    <t>Pagamintas iš  neaustinės polipropileno medžiagos, kurios svoris ne mažesnis kaip 35 g/m²</t>
  </si>
  <si>
    <t>12.1.32.</t>
  </si>
  <si>
    <t>12.1.33.</t>
  </si>
  <si>
    <t>Kietųjų dalelių sklaida ne daugiau kaip 3.2 Log₁₀ (pūkų sk.)</t>
  </si>
  <si>
    <t>12.1.34.</t>
  </si>
  <si>
    <t>Atsparumas skysčių įsiskverbimui ne mažiau 110 cm H₂O</t>
  </si>
  <si>
    <t>12.1.35.</t>
  </si>
  <si>
    <t>4. Paciento apklotas – 1 vnt.</t>
  </si>
  <si>
    <t>12.1.36.</t>
  </si>
  <si>
    <t>180/280 x 240 ± 10 cm su integruotais kojų apvalkalais</t>
  </si>
  <si>
    <t>12.1.37.</t>
  </si>
  <si>
    <t>Turi perinealinę 5 cm ± 1 cm diametro angą ir lipnią abdominalinę 8 cm ± 1 cm diametro angą</t>
  </si>
  <si>
    <t>12.1.38.</t>
  </si>
  <si>
    <t>Apklotas turi integruotą skysčių surinkimo maišą 95x50 cm ± 5 cm, su filtru, formuojančia viela ir kraneliu skysčių nuleidimui, su lipduku ir diržu tvirtinimui prie chalato</t>
  </si>
  <si>
    <t>12.1.39.</t>
  </si>
  <si>
    <t>Pagamintas iš ne mažiau dviejų sluoksnių polipropileno neaustinės medžiagos, kurios svoris ne mažesnis kaip 58 g/m² ir polietileno plėvelės</t>
  </si>
  <si>
    <t>12.1.40.</t>
  </si>
  <si>
    <t>12.1.41.</t>
  </si>
  <si>
    <t>12.1.42.</t>
  </si>
  <si>
    <t>5. Popieriniai rankšluosčiai 30x40 cm ±2 cm – 2 vnt.</t>
  </si>
  <si>
    <t>12.1.43.</t>
  </si>
  <si>
    <t>6. Šlapimo surinkimo maišas 2000 ml, su išleidimo antgaliu – 1 vnt.</t>
  </si>
  <si>
    <t>12.1.44.</t>
  </si>
  <si>
    <t>7. Irigacijos rinkinys, Y tipo, 2 kanalų, su užsukama jungtimi, 230 cm ilgio ± 5 cm – 1 vnt.</t>
  </si>
  <si>
    <t>12.1.45.</t>
  </si>
  <si>
    <t>8. Švirkštas 20 ml, L/S tipo, trijų dalių – 1 vnt.</t>
  </si>
  <si>
    <t>12.1.46.</t>
  </si>
  <si>
    <t>9. Marlinis apvalus tamponas 4 cm diametro ±0,5 cm – 10 vnt.</t>
  </si>
  <si>
    <t>12.1.47.</t>
  </si>
  <si>
    <t>10. Rankovė video kamerai su elastine anga – 1 vnt.: 17 cm  ± 1 cm x 240 cm  ± 5 cm, su 2 vnt. lipniomis juostelėmis ir kortele</t>
  </si>
  <si>
    <t>Dalies biudžetas su PVM: 57172,5 Eur</t>
  </si>
  <si>
    <t>13. DALIS</t>
  </si>
  <si>
    <t>VENŲ VARIKOZIŲ OPERACIJŲ RINKINYS</t>
  </si>
  <si>
    <t>13.</t>
  </si>
  <si>
    <t>Venų varikozių operacijų rinkinys</t>
  </si>
  <si>
    <t>13.1.</t>
  </si>
  <si>
    <t>13.1.1.</t>
  </si>
  <si>
    <t>13.1.2.</t>
  </si>
  <si>
    <t>13.1.3.</t>
  </si>
  <si>
    <t>13.1.4.</t>
  </si>
  <si>
    <t>13.1.5.</t>
  </si>
  <si>
    <t>13.1.6.</t>
  </si>
  <si>
    <t>13.1.7.</t>
  </si>
  <si>
    <t>13.1.8.</t>
  </si>
  <si>
    <t>13.1.9.</t>
  </si>
  <si>
    <t>13.1.10.</t>
  </si>
  <si>
    <t>13.1.11.</t>
  </si>
  <si>
    <t>13.1.12.</t>
  </si>
  <si>
    <t>13.1.13.</t>
  </si>
  <si>
    <t>13.1.14.</t>
  </si>
  <si>
    <t>2. Sustiprintas Mayo stalelio apklotas 80x145cm ± 5 cm, absorbuojanti zona 55 x 90 ±3cm – 1 vnt.</t>
  </si>
  <si>
    <t>13.1.15.</t>
  </si>
  <si>
    <t>3. Standartinės apsaugos chirurginis chalatas XL dydžio – 1 vnt.</t>
  </si>
  <si>
    <t>13.1.16.</t>
  </si>
  <si>
    <t>ilgis 130 cm ± 5 cm, krūtinės plotis 75 cm ±3 cm, rankovės ilgis iki rankogalio 60 cm ±3 cm. Neišlankstytas chalatas matomoj vietoje turi žymas nurodančias dydį ir ilgį</t>
  </si>
  <si>
    <t>13.1.17.</t>
  </si>
  <si>
    <t>Chalatas turi du vidinius diržus ir du išorinius diržus (kairės ir dešinės pusės), tarpusavyje fiksuotus diržo kortele. Išoriniai diržai pritvirtinti prie chalato taip, kad būtų galima užsirišti chalatą, nepažeidžiant sterilumo reikalavimų. Nugarinė chalato dalis turi pilnai dengti nugarą. Prie kaklo susisega lipnia „velcro“ tipo juostele ne mažiau 15 cm ilgio, rankovės su elastiniais rankogaliais gerai priglundančiais prie riešo ne trumpesniais nei 6 cm ilgio</t>
  </si>
  <si>
    <t>13.1.18.</t>
  </si>
  <si>
    <t>13.1.19.</t>
  </si>
  <si>
    <t>Kietųjų dalelių sklaida ne daugiau kaip 2.0 Log₁₀ (pūkų sk.)</t>
  </si>
  <si>
    <t>13.1.20.</t>
  </si>
  <si>
    <t>Atsparumas skysčių įsiskverbimui ne mažiau 40 cm H₂O</t>
  </si>
  <si>
    <t>13.1.21.</t>
  </si>
  <si>
    <t>4. Standartinės apsaugos chirurginis chalatas XLL dydžio – 1 vnt.</t>
  </si>
  <si>
    <t>13.1.22.</t>
  </si>
  <si>
    <t>13.1.23.</t>
  </si>
  <si>
    <t>13.1.24.</t>
  </si>
  <si>
    <t>13.1.25.</t>
  </si>
  <si>
    <t>13.1.26.</t>
  </si>
  <si>
    <t>13.1.27.</t>
  </si>
  <si>
    <t>13.1.28.</t>
  </si>
  <si>
    <t>13.1.29.</t>
  </si>
  <si>
    <t>13.1.30.</t>
  </si>
  <si>
    <t>13.1.31.</t>
  </si>
  <si>
    <t>13.1.32.</t>
  </si>
  <si>
    <t>5. Paciento apklotas – 1 vnt.</t>
  </si>
  <si>
    <t>13.1.33.</t>
  </si>
  <si>
    <t>200 x 250cm ±10cm su lipniu plyšiu 15 cm x 100 cm ±5cm, su integruotais 2 vnt. laidų ir vamzdelių laikikliais</t>
  </si>
  <si>
    <t>13.1.34.</t>
  </si>
  <si>
    <t>Pagamintas iš ne mažiau kaip trijų sluoksnių medžiagos, kurios svoris ne mažesnis kaip 65 g/m², viršutinis - iš neaustinės polipropileno medžiagos, absorbcija ne mažiau 300 %, vidurinis - polietileno plėvelės, apatinis - apsauginis neaustinės medžiagos sluoksnis</t>
  </si>
  <si>
    <t>13.1.35.</t>
  </si>
  <si>
    <t>Absorbuojanti zona  ne mažesnė nei 70cm x 90cm, pagaminta iš neaustinės medžiagos ir polipropileno, kurios svoris ne mažesnis kaip 70 g/m², absorbcija ne mažiau 370 %</t>
  </si>
  <si>
    <t>13.1.36.</t>
  </si>
  <si>
    <t>Atsparumas skysčių įsiskverbimui ne mažiau negu 200 cm H₂O, kietųjų dalelių sklaida ne daugiau kaip 1,9 Log₁₀ (pūkų sk.)</t>
  </si>
  <si>
    <t>13.1.37.</t>
  </si>
  <si>
    <t>6. Apklotas 150 x 240 cm ± 10 cm – 1 vnt.</t>
  </si>
  <si>
    <t>13.1.38.</t>
  </si>
  <si>
    <t>13.1.39.</t>
  </si>
  <si>
    <t>13.1.40.</t>
  </si>
  <si>
    <t>13.1.41.</t>
  </si>
  <si>
    <t>7. Apklotas ilgojoje kraštinėje lipniu kraštu 90 x75x cm ±5cm – 1 vnt.</t>
  </si>
  <si>
    <t>13.1.42.</t>
  </si>
  <si>
    <t>Pagamintas iš ne mažiau dviejų sluoksnių neaustinės polipropileno medžiagos, kurios tankis ne mažesnis kaip 58 g/m² ir polietileno plėvelės</t>
  </si>
  <si>
    <t>13.1.43.</t>
  </si>
  <si>
    <t>13.1.44.</t>
  </si>
  <si>
    <t>13.1.45.</t>
  </si>
  <si>
    <t>8. Apklotas ilgojoje kraštinėje lipniu kraštu 260 x 160 cm ±10 cm – 1 vnt.</t>
  </si>
  <si>
    <t>13.1.46.</t>
  </si>
  <si>
    <t>13.1.47.</t>
  </si>
  <si>
    <t>13.1.48.</t>
  </si>
  <si>
    <t>13.1.49.</t>
  </si>
  <si>
    <t>9. Pėdų apdangalai 45 x 30 cm ± 3 cm, pagaminti iš neaustinės poliesterio ir celiuliozės medžiagos su lipniu kraštu – 2 vnt.</t>
  </si>
  <si>
    <t>13.1.50.</t>
  </si>
  <si>
    <t>10. Gelis ultragarsui 20 g – 1 vnt.</t>
  </si>
  <si>
    <t>13.1.51.</t>
  </si>
  <si>
    <t>11. Rankovė video kamerai su elastine anga, 17 cm  ± 1 cm x 240 cm ± 5 cm, su 2 vnt. lipniomis juostelėmis – 2 vnt.</t>
  </si>
  <si>
    <t>13.1.52.</t>
  </si>
  <si>
    <t>12. Marlinės skaros 10x20 cm ±1 cm, 12 sluoksnių – 20 vnt.</t>
  </si>
  <si>
    <t>13.1.53.</t>
  </si>
  <si>
    <t>13. Marlinės skarelės 7,5x7,5 cm ±0,5 cm, 12 sluoksnių – 20 vnt.</t>
  </si>
  <si>
    <t>13.1.54.</t>
  </si>
  <si>
    <t>14. Absorbuojantis nelipnus tvarstis 20x40 cm ±1 cm – 1 vnt.</t>
  </si>
  <si>
    <t>Dalies biudžetas su PVM: 77452,2 Eur</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</si>
  <si>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</si>
  <si>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</si>
  <si>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</si>
  <si>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</si>
  <si>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</si>
  <si>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</si>
  <si>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</si>
  <si>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</si>
  <si>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</si>
  <si>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</si>
  <si>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</si>
  <si>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</si>
  <si>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</si>
  <si>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</si>
  <si>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</si>
  <si>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</si>
  <si>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</si>
  <si>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</si>
  <si>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</si>
  <si>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</si>
  <si>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</si>
  <si>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</si>
  <si>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14582-3 2025-06-04 16:20:38</t>
  </si>
  <si>
    <t>Klaipėdos raj.</t>
  </si>
  <si>
    <t>AmberCell Solutions, UAB</t>
  </si>
  <si>
    <t>Sendvario g. 12, Sudmantai, LT-96327 Klaipėdos raj.</t>
  </si>
  <si>
    <t>LT100006146717</t>
  </si>
  <si>
    <t xml:space="preserve">A.s. LT907044060007684079                   
AB SEB bankas, Banko kodas 70440          </t>
  </si>
  <si>
    <t>Agnė Melenė</t>
  </si>
  <si>
    <t>-</t>
  </si>
  <si>
    <t>Ne</t>
  </si>
  <si>
    <t>Įgaliotas asmuo</t>
  </si>
  <si>
    <t>Rinkinys supakuotas viename steriliame gamykliniame plastiko įpakavime.</t>
  </si>
  <si>
    <t>Įpakavimo viduje įdėta rinkinio etiketė, kurios turinys gerai matomas neatidarius pirminės pakuotės.</t>
  </si>
  <si>
    <t>Etiketėje yra: rinkinio sudėtis lietuvių kalba, sterilumo kontrolės sistema (4 lipdukų su pakuotės sterilumo ir gamybos duomenimis, lipdukai atsiklijuoja su galimybe juos įklijuoti į kitą vietą)</t>
  </si>
  <si>
    <t>Ant rinkinio yra lipdukas-rodyklė, nurodanti išpakavimo kryptį</t>
  </si>
  <si>
    <t>Lipnios apkloto dalys išlieka prilipusios prie paciento odos visos operacijos metu, sulipusios tarpusavyje lengvai atsiskiria, nepažeidžiant apkloto</t>
  </si>
  <si>
    <t>Sudėtyje nėra latekso</t>
  </si>
  <si>
    <t>1. Instrumentavimo staliuko apklotas 140 x 190cm, sustiprintos zonos dydis 74x190 cm – 1 vnt.</t>
  </si>
  <si>
    <t>Nugarinė chalato dalis pilnai dengia nugarą</t>
  </si>
  <si>
    <t>Prie kaklo susisega lipnia „velcro“ tipo juostele 17 cm ilgio, rankovės su elastiniais rankogaliais gerai priglundančiais prie riešo 7 cm ilgio</t>
  </si>
  <si>
    <t>Pagamintas iš neaustinės polipropileno medžiagos, kurios svoris 35 g/m²</t>
  </si>
  <si>
    <t>Pastaba: Standartinės apsaugos chalatas supakuotas į krepinį popierių ir patalpintas viso rinkinio viršuje.</t>
  </si>
  <si>
    <t>ilgis 150 cm, krūtinės plotis 72 cm, rankovės ilgis iki rankogalio 62,5 cm</t>
  </si>
  <si>
    <t>Pagamintas iš dviejų sluoksnių polipropileno neaustinės medžiagos, kurios svoris 58 g/m² ir polietileno plėvelės</t>
  </si>
  <si>
    <t>Absorbcija 250%</t>
  </si>
  <si>
    <t>Atsparumas skysčių įsiskverbimui 178 cm H₂O, kietųjų dalelių sklaida 1,7 Log₁₀ (pūkų sk.)</t>
  </si>
  <si>
    <t>Pagamintas iš neaustinės polipropileno medžiagos, kurios svoris 35 g/m², rankogaliai iš poliesterio</t>
  </si>
  <si>
    <t>Pagamintas iš  neaustinės polipropileno medžiagos, kurios svoris 35 g/m²</t>
  </si>
  <si>
    <t>Kietųjų dalelių sklaida 3.2 Log₁₀ (pūkų sk.)</t>
  </si>
  <si>
    <t>Atsparumas skysčių įsiskverbimui 110 cm H₂O</t>
  </si>
  <si>
    <t>Kietųjų dalelių sklaida 2.0 Log₁₀ (pūkų sk.). Atsparumas skysčių įsiskverbimui 47 cm H₂O</t>
  </si>
  <si>
    <t>ilgis 170 cm, krūtinės plotis 76,5 cm, rankovės ilgis iki rankogalio 73 cm</t>
  </si>
  <si>
    <t>175/280 x 242 cm su integruotais kojų apvalkalais</t>
  </si>
  <si>
    <t>Turi perinealinę 5 cm diametro angą ir lipnią abdominalinę 8 cm diametro angą</t>
  </si>
  <si>
    <t>Apklotas turi integruotą skysčių surinkimo maišą 95x50 cm, su filtru, formuojančia viela ir kraneliu skysčių nuleidimui, su lipduku ir diržu tvirtinimui prie chalato</t>
  </si>
  <si>
    <t>5. Popieriniai rankšluosčiai 30x39 cm – 2 vnt.</t>
  </si>
  <si>
    <t>7. Irigacijos rinkinys, Y tipo, 2 kanalų, su užsukama jungtimi, 227 cm ilgio – 1 vnt.</t>
  </si>
  <si>
    <t>9. Marlinis apvalus tamponas 4 cm diametro – 10 vnt.</t>
  </si>
  <si>
    <t>10. Rankovė video kamerai su elastine anga – 1 vnt.: 17 cm x 240 cm, su 2 vnt. lipniomis juostelėmis ir kortele</t>
  </si>
  <si>
    <t>Medline International France SAS, 5 rue Charles Lindbergh, 44110 Châteaubriant, France, TUR operaciju rinkinys, ref. Nr. ST01-EGIUR017, quote nr. 1520720</t>
  </si>
  <si>
    <t>2. Sustiprintas Mayo stalelio apklotas 80x142cm, absorbuojanti zona 55 x 88 cm – 1 vnt.</t>
  </si>
  <si>
    <t>Chalatas turi du vidinius diržus ir du išorinius diržus (kairės ir dešinės pusės), tarpusavyje fiksuotus diržo kortele. Išoriniai diržai pritvirtinti prie chalato taip, kad būtų galima užsirišti chalatą, nepažeidžiant sterilumo reikalavimų. Nugarinė chalato dalis pilnai dengia nugarą. Prie kaklo susisega lipnia „velcro“ tipo juostele 17 cm ilgio, rankovės su elastiniais rankogaliais gerai priglundančiais prie riešo 7 cm ilgio</t>
  </si>
  <si>
    <t>Kietųjų dalelių sklaida 2.0 Log₁₀ (pūkų sk.)</t>
  </si>
  <si>
    <t>Atsparumas skysčių įsiskverbimui  47 cm H₂O</t>
  </si>
  <si>
    <t>Atsparumas skysčių įsiskverbimui n 47 cm H₂O</t>
  </si>
  <si>
    <t>196 x 254cm su lipniu plyšiu 15 cm x 102 cm, su integruotais 2 vnt. laidų ir vamzdelių laikikliais</t>
  </si>
  <si>
    <t>Absorbuojanti zona 77cm x 99cm, pagaminta iš neaustinės medžiagos ir polipropileno, kurios svoris 70 g/m², absorbcija 379 %</t>
  </si>
  <si>
    <t>Atsparumas skysčių įsiskverbimui 200 cm H₂O, kietųjų dalelių sklaida 1,9 Log₁₀ (pūkų sk.)</t>
  </si>
  <si>
    <t>6. Apklotas 150 x 240 cm – 1 vnt.</t>
  </si>
  <si>
    <t>Pagamintas iš dviejų sluoksnių neaustinės polipropileno medžiagos, kurios tankis 58 g/m² ir polietileno plėvelės</t>
  </si>
  <si>
    <t>8. Apklotas ilgojoje kraštinėje lipniu kraštu 260 x 160 cm – 1 vnt.</t>
  </si>
  <si>
    <t>Atsparumas skysčių įsiskverbimui 178 cm H₂O, kietųjų dalelių sklaida 1,8 Log₁₀ (pūkų sk.)</t>
  </si>
  <si>
    <t>9. Pėdų apdangalai 45 x 33 cm, pagaminti iš neaustinės poliesterio ir celiuliozės medžiagos su lipniu kraštu – 2 vnt.</t>
  </si>
  <si>
    <t>11. Rankovė video kamerai su elastine anga, 17,5 cm  x 240 cm, su 2 vnt. lipniomis juostelėmis – 2 vnt.</t>
  </si>
  <si>
    <t>12. Marlinės skaros 10x20 cm, 12 sluoksnių – 20 vnt.</t>
  </si>
  <si>
    <t>13. Marlinė skarelė 7,5x7,5 cm, 12 sluoksnių – 20 vnt.</t>
  </si>
  <si>
    <t>14. Absorbuojantis nelipnus tvarstis 20x40 cm – 1 vnt.</t>
  </si>
  <si>
    <t>ilgis 130 cm, krūtinės plotis 72 cm, rankovės ilgis iki rankogalio 60 cm. Neišlankstytas chalatas matomoj vietoje turi žymas nurodančias dydį ir ilgį</t>
  </si>
  <si>
    <t>ilgis 140 cm, krūtinės plotis 72,5 cm, rankovės ilgis iki rankogalio 60 cm</t>
  </si>
  <si>
    <t>Pagamintas iš trijų sluoksnių medžiagos, kurios svoris 66 g/m², viršutinis - iš neaustinės polipropileno medžiagos, absorbcija 338 %, vidurinis - polietileno plėvelės, apatinis - apsauginis neaustinės medžiagos sluoksnis</t>
  </si>
  <si>
    <t>7. Apklotas ilgojoje kraštinėje lipniu kraštu 90 x75 cm  – 1 vnt.</t>
  </si>
  <si>
    <t>1.1_priedas_Pasiūlymas ir techninė specifikacija</t>
  </si>
  <si>
    <t>Įgaliojimas</t>
  </si>
  <si>
    <t>Pasiūlymas</t>
  </si>
  <si>
    <t>Failai kataloge "Katalogai ir CE"</t>
  </si>
  <si>
    <t>Medline International France SAS, 5 rue Charles Lindbergh, 44110 Châteaubriant, France,Venu varikoziu operaciju rinkinys, quote nr. 1526489</t>
  </si>
  <si>
    <t>2025.06.16</t>
  </si>
  <si>
    <t>ACS-20250616</t>
  </si>
  <si>
    <t>SUTARTIES SĄLYGŲ 1 PRIEDAS "PASIŪLYMAS IR TECHNINĖ SPECIFIKACIJA"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</si>
</sst>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2"/>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
      <sz val="12"/>
      <color theme="1"/>
      <name val="Calibri"/>
      <family val="2"/>
      <charset val="186"/>
      <scheme val="minor"/>
    </font>
  </fonts>
  <fills count="8">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
      <patternFill patternType="solid">
        <fgColor theme="0"/>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1">
    <xf numFmtId="0" fontId="0" fillId="0" borderId="0" xfId="0"/>
    <xf numFmtId="0" fontId="3" fillId="2" borderId="0" xfId="0" applyFont="1" applyFill="1"/>
    <xf numFmtId="0" fontId="4" fillId="2" borderId="0" xfId="0" applyFont="1" applyFill="1"/>
    <xf numFmtId="0" fontId="4" fillId="2" borderId="0" xfId="0" applyFont="1" applyFill="1" applyAlignment="1">
      <alignment horizontal="center"/>
    </xf>
    <xf numFmtId="0" fontId="3" fillId="2" borderId="1" xfId="0" applyFont="1" applyFill="1" applyBorder="1" applyAlignment="1">
      <alignment horizontal="left"/>
    </xf>
    <xf numFmtId="0" fontId="3" fillId="2" borderId="0" xfId="0" applyFont="1" applyFill="1" applyAlignment="1">
      <alignment vertical="center" wrapText="1"/>
    </xf>
    <xf numFmtId="0" fontId="3" fillId="2" borderId="0" xfId="0" applyFont="1" applyFill="1" applyAlignment="1" applyProtection="1">
      <alignment horizontal="center" vertical="center" wrapText="1"/>
      <protection locked="0"/>
    </xf>
    <xf numFmtId="0" fontId="3" fillId="2" borderId="3" xfId="0" applyFont="1" applyFill="1" applyBorder="1"/>
    <xf numFmtId="0" fontId="3" fillId="2" borderId="4" xfId="0" applyFont="1" applyFill="1" applyBorder="1" applyAlignment="1">
      <alignment horizontal="center" vertical="center" wrapText="1"/>
    </xf>
    <xf numFmtId="0" fontId="3" fillId="2" borderId="6" xfId="0" applyFont="1" applyFill="1" applyBorder="1" applyAlignment="1">
      <alignment horizontal="center" wrapText="1"/>
    </xf>
    <xf numFmtId="0" fontId="3" fillId="2" borderId="0" xfId="0" applyFont="1" applyFill="1" applyAlignment="1">
      <alignment horizontal="center" vertical="center" wrapText="1"/>
    </xf>
    <xf numFmtId="0" fontId="3" fillId="2" borderId="0" xfId="0" applyFont="1" applyFill="1" applyAlignment="1">
      <alignment horizontal="center" vertical="center"/>
    </xf>
    <xf numFmtId="0" fontId="4" fillId="4" borderId="0" xfId="0" applyFont="1" applyFill="1"/>
    <xf numFmtId="0" fontId="3" fillId="5" borderId="1" xfId="0" applyFont="1" applyFill="1" applyBorder="1" applyProtection="1">
      <protection locked="0"/>
    </xf>
    <xf numFmtId="0" fontId="3" fillId="4" borderId="0" xfId="0" applyFont="1" applyFill="1"/>
    <xf numFmtId="0" fontId="3" fillId="5" borderId="0" xfId="0" applyFont="1" applyFill="1" applyProtection="1">
      <protection locked="0"/>
    </xf>
    <xf numFmtId="0" fontId="4" fillId="4" borderId="23" xfId="0" applyFont="1" applyFill="1" applyBorder="1"/>
    <xf numFmtId="0" fontId="3" fillId="4" borderId="23" xfId="0" applyFont="1" applyFill="1" applyBorder="1"/>
    <xf numFmtId="0" fontId="3" fillId="6" borderId="23" xfId="0" applyFont="1" applyFill="1" applyBorder="1" applyProtection="1">
      <protection locked="0"/>
    </xf>
    <xf numFmtId="0" fontId="3" fillId="5" borderId="23" xfId="0" applyFont="1" applyFill="1" applyBorder="1" applyProtection="1">
      <protection locked="0"/>
    </xf>
    <xf numFmtId="0" fontId="3" fillId="3" borderId="8" xfId="0" applyFont="1" applyFill="1" applyBorder="1" applyAlignment="1" applyProtection="1">
      <alignment horizontal="center" vertical="center"/>
      <protection locked="0"/>
    </xf>
    <xf numFmtId="0" fontId="3" fillId="3" borderId="11" xfId="0" applyFont="1" applyFill="1" applyBorder="1" applyAlignment="1" applyProtection="1">
      <alignment horizontal="center" vertical="center"/>
      <protection locked="0"/>
    </xf>
    <xf numFmtId="0" fontId="3" fillId="4" borderId="7"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wrapText="1"/>
      <protection locked="0"/>
    </xf>
    <xf numFmtId="0" fontId="3" fillId="4" borderId="23" xfId="0" applyFont="1" applyFill="1" applyBorder="1" applyAlignment="1">
      <alignment wrapText="1"/>
    </xf>
    <xf numFmtId="0" fontId="4" fillId="4" borderId="23" xfId="0" applyFont="1" applyFill="1" applyBorder="1" applyAlignment="1">
      <alignment wrapText="1"/>
    </xf>
    <xf numFmtId="0" fontId="3" fillId="5" borderId="23" xfId="0" applyFont="1" applyFill="1" applyBorder="1" applyAlignment="1" applyProtection="1">
      <alignment wrapText="1"/>
      <protection locked="0"/>
    </xf>
    <xf numFmtId="0" fontId="1" fillId="5" borderId="23" xfId="0" applyFont="1" applyFill="1" applyBorder="1" applyAlignment="1" applyProtection="1">
      <alignment wrapText="1"/>
      <protection locked="0"/>
    </xf>
    <xf numFmtId="0" fontId="3" fillId="2" borderId="0" xfId="0" applyFont="1" applyFill="1"/>
    <xf numFmtId="0" fontId="3" fillId="6"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3" fillId="2" borderId="1" xfId="0" applyFont="1" applyFill="1" applyBorder="1" applyAlignment="1">
      <alignment vertical="center" wrapText="1"/>
    </xf>
    <xf numFmtId="0" fontId="0" fillId="0" borderId="15" xfId="0" applyBorder="1"/>
    <xf numFmtId="0" fontId="3" fillId="4" borderId="23" xfId="0" applyFont="1" applyFill="1" applyBorder="1" applyAlignment="1">
      <alignment vertical="center" wrapText="1"/>
    </xf>
    <xf numFmtId="0" fontId="0" fillId="0" borderId="23" xfId="0" applyBorder="1"/>
    <xf numFmtId="0" fontId="3" fillId="2" borderId="0" xfId="0" applyFont="1" applyFill="1" applyAlignment="1">
      <alignment vertical="center" wrapText="1"/>
    </xf>
    <xf numFmtId="0" fontId="2" fillId="5" borderId="1" xfId="0" applyFont="1" applyFill="1" applyBorder="1" applyAlignment="1" applyProtection="1">
      <alignment horizontal="center" vertical="center" wrapText="1"/>
      <protection locked="0"/>
    </xf>
    <xf numFmtId="0" fontId="7" fillId="0" borderId="16" xfId="0" applyFont="1" applyBorder="1" applyProtection="1">
      <protection locked="0"/>
    </xf>
    <xf numFmtId="0" fontId="7" fillId="0" borderId="15" xfId="0" applyFont="1" applyBorder="1" applyProtection="1">
      <protection locked="0"/>
    </xf>
    <xf numFmtId="0" fontId="0" fillId="0" borderId="16" xfId="0" applyBorder="1" applyAlignment="1" applyProtection="1">
      <alignment horizontal="center"/>
      <protection locked="0"/>
    </xf>
    <xf numFmtId="0" fontId="0" fillId="0" borderId="15" xfId="0" applyBorder="1" applyAlignment="1" applyProtection="1">
      <alignment horizontal="center"/>
      <protection locked="0"/>
    </xf>
    <xf numFmtId="49" fontId="5" fillId="2" borderId="2" xfId="0" applyNumberFormat="1" applyFont="1" applyFill="1" applyBorder="1" applyAlignment="1">
      <alignment horizontal="left" vertical="center"/>
    </xf>
    <xf numFmtId="0" fontId="0" fillId="0" borderId="22" xfId="0" applyBorder="1"/>
    <xf numFmtId="0" fontId="3" fillId="5" borderId="1" xfId="0" applyFont="1" applyFill="1" applyBorder="1" applyAlignment="1" applyProtection="1">
      <alignment horizontal="center" vertical="center" wrapText="1"/>
      <protection locked="0"/>
    </xf>
    <xf numFmtId="0" fontId="3" fillId="7" borderId="23" xfId="0" applyFont="1" applyFill="1" applyBorder="1" applyAlignment="1" applyProtection="1">
      <alignment horizontal="center" vertical="center" wrapText="1"/>
      <protection locked="0"/>
    </xf>
    <xf numFmtId="0" fontId="0" fillId="3" borderId="23" xfId="0" applyFill="1" applyBorder="1" applyProtection="1">
      <protection locked="0"/>
    </xf>
    <xf numFmtId="0" fontId="3" fillId="5" borderId="1" xfId="0" quotePrefix="1" applyFont="1" applyFill="1" applyBorder="1" applyAlignment="1" applyProtection="1">
      <alignment horizontal="center" vertical="center" wrapText="1"/>
      <protection locked="0"/>
    </xf>
    <xf numFmtId="49" fontId="5" fillId="2" borderId="2" xfId="0" applyNumberFormat="1" applyFont="1" applyFill="1" applyBorder="1" applyAlignment="1">
      <alignment horizontal="left" vertical="center" wrapText="1"/>
    </xf>
    <xf numFmtId="0" fontId="4" fillId="2" borderId="0" xfId="0" applyFont="1" applyFill="1"/>
    <xf numFmtId="0" fontId="3" fillId="3" borderId="1" xfId="0" applyFont="1" applyFill="1" applyBorder="1" applyAlignment="1" applyProtection="1">
      <alignment horizontal="center" vertical="center" wrapText="1"/>
      <protection locked="0"/>
    </xf>
    <xf numFmtId="0" fontId="0" fillId="0" borderId="16" xfId="0" applyBorder="1"/>
    <xf numFmtId="0" fontId="3" fillId="2" borderId="5" xfId="0" applyFont="1" applyFill="1" applyBorder="1" applyAlignment="1">
      <alignment horizontal="center" vertical="center" wrapText="1"/>
    </xf>
    <xf numFmtId="0" fontId="0" fillId="0" borderId="13" xfId="0" applyBorder="1"/>
    <xf numFmtId="0" fontId="0" fillId="0" borderId="12" xfId="0" applyBorder="1"/>
    <xf numFmtId="0" fontId="3" fillId="5" borderId="1" xfId="0" applyFont="1" applyFill="1" applyBorder="1" applyAlignment="1" applyProtection="1">
      <alignment horizontal="left" vertical="center" wrapText="1"/>
      <protection locked="0"/>
    </xf>
    <xf numFmtId="0" fontId="3" fillId="3" borderId="7" xfId="0" applyFont="1" applyFill="1" applyBorder="1" applyAlignment="1" applyProtection="1">
      <alignment horizontal="center" vertical="center" wrapText="1"/>
      <protection locked="0"/>
    </xf>
    <xf numFmtId="0" fontId="3" fillId="3" borderId="10" xfId="0" applyFont="1" applyFill="1" applyBorder="1" applyAlignment="1" applyProtection="1">
      <alignment horizontal="center" vertical="center" wrapText="1"/>
      <protection locked="0"/>
    </xf>
    <xf numFmtId="0" fontId="0" fillId="0" borderId="19" xfId="0" applyBorder="1"/>
    <xf numFmtId="0" fontId="0" fillId="0" borderId="20" xfId="0" applyBorder="1"/>
    <xf numFmtId="0" fontId="4" fillId="2" borderId="0" xfId="0" applyFont="1" applyFill="1" applyAlignment="1">
      <alignment horizontal="left"/>
    </xf>
    <xf numFmtId="0" fontId="3" fillId="3" borderId="8" xfId="0" applyFont="1" applyFill="1" applyBorder="1" applyAlignment="1" applyProtection="1">
      <alignment horizontal="center" vertical="center" wrapText="1"/>
      <protection locked="0"/>
    </xf>
    <xf numFmtId="0" fontId="0" fillId="0" borderId="17" xfId="0" applyBorder="1"/>
    <xf numFmtId="0" fontId="3" fillId="5" borderId="17" xfId="0" applyFont="1" applyFill="1" applyBorder="1" applyAlignment="1" applyProtection="1">
      <alignment horizontal="center" vertical="center" wrapText="1"/>
      <protection locked="0"/>
    </xf>
    <xf numFmtId="0" fontId="4" fillId="2" borderId="0" xfId="0" applyFont="1" applyFill="1" applyAlignment="1">
      <alignment horizontal="left" vertical="center" wrapText="1"/>
    </xf>
    <xf numFmtId="0" fontId="3" fillId="4" borderId="1" xfId="0" applyFont="1" applyFill="1" applyBorder="1" applyAlignment="1">
      <alignment horizontal="left" vertical="center" wrapText="1"/>
    </xf>
    <xf numFmtId="0" fontId="4" fillId="2" borderId="0" xfId="0" applyFont="1" applyFill="1" applyAlignment="1">
      <alignment horizontal="left" wrapText="1"/>
    </xf>
    <xf numFmtId="0" fontId="3" fillId="2" borderId="4" xfId="0" applyFont="1" applyFill="1" applyBorder="1" applyAlignment="1">
      <alignment horizontal="center" vertical="center" wrapText="1"/>
    </xf>
    <xf numFmtId="0" fontId="3" fillId="2" borderId="0" xfId="0" applyFont="1" applyFill="1" applyAlignment="1">
      <alignment horizontal="right"/>
    </xf>
    <xf numFmtId="0" fontId="6" fillId="2" borderId="0" xfId="0" applyFont="1" applyFill="1" applyAlignment="1">
      <alignment horizontal="left" vertical="top" wrapText="1"/>
    </xf>
    <xf numFmtId="0" fontId="3" fillId="3" borderId="0" xfId="0" applyFont="1" applyFill="1" applyProtection="1">
      <protection locked="0"/>
    </xf>
    <xf numFmtId="0" fontId="3"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3" fillId="2" borderId="6" xfId="0" applyFont="1" applyFill="1" applyBorder="1" applyAlignment="1">
      <alignment horizontal="center" vertical="center" wrapText="1"/>
    </xf>
    <xf numFmtId="0" fontId="0" fillId="0" borderId="14" xfId="0" applyBorder="1"/>
    <xf numFmtId="0" fontId="3" fillId="3" borderId="9" xfId="0" applyFont="1" applyFill="1" applyBorder="1" applyAlignment="1" applyProtection="1">
      <alignment horizontal="center" vertical="center" wrapText="1"/>
      <protection locked="0"/>
    </xf>
    <xf numFmtId="0" fontId="3" fillId="2" borderId="12"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5" borderId="10" xfId="0" applyFont="1" applyFill="1" applyBorder="1" applyAlignment="1" applyProtection="1">
      <alignment horizontal="lef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H154"/>
  <sheetViews>
    <sheetView tabSelected="1" topLeftCell="A3" zoomScale="70" zoomScaleNormal="70" workbookViewId="0">
      <selection activeCell="C21" sqref="C17:F21"/>
    </sheetView>
  </sheetViews>
  <sheetFormatPr defaultColWidth="10.75" defaultRowHeight="15" x14ac:dyDescent="0.25"/>
  <cols>
    <col min="1" max="1" width="9.25" style="1" customWidth="1"/>
    <col min="2" max="2" width="78" style="1" customWidth="1"/>
    <col min="3" max="6" width="29.25" style="1" customWidth="1"/>
    <col min="7" max="7" width="20.5" style="1" customWidth="1"/>
    <col min="8" max="8" width="26.5" style="1" customWidth="1"/>
    <col min="9" max="15" width="25" style="1" customWidth="1"/>
    <col min="16" max="16" width="10.75" style="1" customWidth="1"/>
    <col min="17" max="16384" width="10.75" style="1"/>
  </cols>
  <sheetData>
    <row r="2" spans="1:6" x14ac:dyDescent="0.25">
      <c r="A2" s="12" t="s">
        <v>308</v>
      </c>
      <c r="B2" s="2"/>
    </row>
    <row r="3" spans="1:6" x14ac:dyDescent="0.25">
      <c r="B3" s="3"/>
    </row>
    <row r="4" spans="1:6" x14ac:dyDescent="0.25">
      <c r="A4" s="12" t="s">
        <v>0</v>
      </c>
      <c r="B4" s="2"/>
    </row>
    <row r="5" spans="1:6" x14ac:dyDescent="0.25">
      <c r="A5" s="2"/>
      <c r="B5" s="2"/>
    </row>
    <row r="6" spans="1:6" x14ac:dyDescent="0.25">
      <c r="A6" s="1" t="s">
        <v>1</v>
      </c>
      <c r="B6" s="12" t="s">
        <v>2</v>
      </c>
    </row>
    <row r="7" spans="1:6" x14ac:dyDescent="0.25">
      <c r="B7" s="2"/>
    </row>
    <row r="8" spans="1:6" x14ac:dyDescent="0.25">
      <c r="A8" s="4" t="s">
        <v>3</v>
      </c>
      <c r="B8" s="13" t="s">
        <v>306</v>
      </c>
    </row>
    <row r="9" spans="1:6" x14ac:dyDescent="0.25">
      <c r="A9" s="4" t="s">
        <v>4</v>
      </c>
      <c r="B9" s="13" t="s">
        <v>307</v>
      </c>
    </row>
    <row r="10" spans="1:6" x14ac:dyDescent="0.25">
      <c r="A10" s="4" t="s">
        <v>5</v>
      </c>
      <c r="B10" s="13" t="s">
        <v>242</v>
      </c>
    </row>
    <row r="12" spans="1:6" ht="15.75" x14ac:dyDescent="0.25">
      <c r="A12" s="33" t="s">
        <v>6</v>
      </c>
      <c r="B12" s="34"/>
      <c r="C12" s="45" t="s">
        <v>243</v>
      </c>
      <c r="D12" s="31"/>
      <c r="E12" s="31"/>
      <c r="F12" s="32"/>
    </row>
    <row r="13" spans="1:6" ht="16.149999999999999" customHeight="1" x14ac:dyDescent="0.25">
      <c r="A13" s="43" t="s">
        <v>7</v>
      </c>
      <c r="B13" s="44"/>
      <c r="C13" s="30">
        <v>302591590</v>
      </c>
      <c r="D13" s="31"/>
      <c r="E13" s="31"/>
      <c r="F13" s="32"/>
    </row>
    <row r="14" spans="1:6" ht="16.149999999999999" customHeight="1" x14ac:dyDescent="0.25">
      <c r="A14" s="43" t="s">
        <v>8</v>
      </c>
      <c r="B14" s="44"/>
      <c r="C14" s="30" t="s">
        <v>244</v>
      </c>
      <c r="D14" s="31"/>
      <c r="E14" s="31"/>
      <c r="F14" s="32"/>
    </row>
    <row r="15" spans="1:6" ht="16.149999999999999" customHeight="1" x14ac:dyDescent="0.25">
      <c r="A15" s="33" t="s">
        <v>9</v>
      </c>
      <c r="B15" s="34"/>
      <c r="C15" s="30" t="s">
        <v>245</v>
      </c>
      <c r="D15" s="31"/>
      <c r="E15" s="31"/>
      <c r="F15" s="32"/>
    </row>
    <row r="16" spans="1:6" ht="63" customHeight="1" x14ac:dyDescent="0.25">
      <c r="A16" s="49" t="s">
        <v>10</v>
      </c>
      <c r="B16" s="44"/>
      <c r="C16" s="30" t="s">
        <v>246</v>
      </c>
      <c r="D16" s="41"/>
      <c r="E16" s="41"/>
      <c r="F16" s="42"/>
    </row>
    <row r="17" spans="1:7" ht="16.149999999999999" customHeight="1" x14ac:dyDescent="0.25">
      <c r="A17" s="33" t="s">
        <v>11</v>
      </c>
      <c r="B17" s="34"/>
      <c r="C17" s="45"/>
      <c r="D17" s="31"/>
      <c r="E17" s="31"/>
      <c r="F17" s="32"/>
    </row>
    <row r="18" spans="1:7" ht="16.149999999999999" customHeight="1" x14ac:dyDescent="0.25">
      <c r="A18" s="33" t="s">
        <v>12</v>
      </c>
      <c r="B18" s="34"/>
      <c r="C18" s="48"/>
      <c r="D18" s="31"/>
      <c r="E18" s="31"/>
      <c r="F18" s="32"/>
    </row>
    <row r="19" spans="1:7" ht="48" customHeight="1" x14ac:dyDescent="0.25">
      <c r="A19" s="33" t="s">
        <v>13</v>
      </c>
      <c r="B19" s="34"/>
      <c r="C19" s="45"/>
      <c r="D19" s="31"/>
      <c r="E19" s="31"/>
      <c r="F19" s="32"/>
    </row>
    <row r="20" spans="1:7" ht="55.15" customHeight="1" x14ac:dyDescent="0.25">
      <c r="A20" s="33" t="s">
        <v>14</v>
      </c>
      <c r="B20" s="34"/>
      <c r="C20" s="38"/>
      <c r="D20" s="39"/>
      <c r="E20" s="39"/>
      <c r="F20" s="40"/>
    </row>
    <row r="21" spans="1:7" ht="70.900000000000006" customHeight="1" x14ac:dyDescent="0.25">
      <c r="A21" s="35" t="s">
        <v>15</v>
      </c>
      <c r="B21" s="36"/>
      <c r="C21" s="46"/>
      <c r="D21" s="47"/>
      <c r="E21" s="47"/>
      <c r="F21" s="47"/>
      <c r="G21" s="14"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50" t="s">
        <v>16</v>
      </c>
      <c r="B23" s="29"/>
      <c r="C23" s="29"/>
      <c r="D23" s="29"/>
      <c r="E23" s="29"/>
      <c r="F23" s="29"/>
    </row>
    <row r="24" spans="1:7" x14ac:dyDescent="0.25">
      <c r="A24" s="29" t="s">
        <v>17</v>
      </c>
      <c r="B24" s="29"/>
      <c r="C24" s="29"/>
      <c r="D24" s="29"/>
      <c r="E24" s="29"/>
      <c r="F24" s="29"/>
    </row>
    <row r="25" spans="1:7" x14ac:dyDescent="0.25">
      <c r="A25" s="29" t="s">
        <v>18</v>
      </c>
      <c r="B25" s="29"/>
      <c r="C25" s="29"/>
      <c r="D25" s="29"/>
      <c r="E25" s="29"/>
      <c r="F25" s="29"/>
    </row>
    <row r="26" spans="1:7" x14ac:dyDescent="0.25">
      <c r="A26" s="29" t="s">
        <v>19</v>
      </c>
      <c r="B26" s="29"/>
      <c r="C26" s="29"/>
      <c r="D26" s="29"/>
      <c r="E26" s="29"/>
      <c r="F26" s="29"/>
    </row>
    <row r="27" spans="1:7" x14ac:dyDescent="0.25">
      <c r="A27" s="29" t="s">
        <v>20</v>
      </c>
      <c r="B27" s="29"/>
      <c r="C27" s="29"/>
      <c r="D27" s="29"/>
      <c r="E27" s="29"/>
      <c r="F27" s="29"/>
    </row>
    <row r="28" spans="1:7" ht="31.9" customHeight="1" x14ac:dyDescent="0.25">
      <c r="A28" s="37" t="s">
        <v>21</v>
      </c>
      <c r="B28" s="29"/>
      <c r="C28" s="29"/>
      <c r="D28" s="29"/>
      <c r="E28" s="29"/>
      <c r="F28" s="29"/>
    </row>
    <row r="29" spans="1:7" x14ac:dyDescent="0.25">
      <c r="A29" s="29" t="s">
        <v>22</v>
      </c>
      <c r="B29" s="29"/>
      <c r="C29" s="29"/>
      <c r="D29" s="29"/>
      <c r="E29" s="29"/>
      <c r="F29" s="29"/>
    </row>
    <row r="30" spans="1:7" x14ac:dyDescent="0.25">
      <c r="A30" s="14" t="s">
        <v>23</v>
      </c>
      <c r="D30" s="15"/>
    </row>
    <row r="31" spans="1:7" x14ac:dyDescent="0.25">
      <c r="A31" s="14" t="s">
        <v>24</v>
      </c>
    </row>
    <row r="33" spans="1:8" x14ac:dyDescent="0.25">
      <c r="A33" s="12" t="s">
        <v>62</v>
      </c>
      <c r="B33" s="12" t="s">
        <v>63</v>
      </c>
    </row>
    <row r="35" spans="1:8" x14ac:dyDescent="0.25">
      <c r="A35" s="12" t="s">
        <v>25</v>
      </c>
    </row>
    <row r="36" spans="1:8" ht="45" x14ac:dyDescent="0.25">
      <c r="A36" s="16" t="s">
        <v>26</v>
      </c>
      <c r="B36" s="16" t="s">
        <v>27</v>
      </c>
      <c r="C36" s="16" t="s">
        <v>28</v>
      </c>
      <c r="D36" s="16" t="s">
        <v>29</v>
      </c>
      <c r="E36" s="16" t="s">
        <v>30</v>
      </c>
      <c r="F36" s="16" t="s">
        <v>31</v>
      </c>
      <c r="G36" s="16" t="s">
        <v>32</v>
      </c>
      <c r="H36" s="26" t="s">
        <v>33</v>
      </c>
    </row>
    <row r="37" spans="1:8" x14ac:dyDescent="0.25">
      <c r="A37" s="16" t="s">
        <v>64</v>
      </c>
      <c r="B37" s="16" t="s">
        <v>65</v>
      </c>
      <c r="C37" s="17"/>
      <c r="D37" s="17"/>
      <c r="E37" s="17"/>
      <c r="F37" s="17"/>
      <c r="G37" s="17"/>
      <c r="H37" s="17"/>
    </row>
    <row r="38" spans="1:8" ht="105" x14ac:dyDescent="0.25">
      <c r="A38" s="17" t="s">
        <v>66</v>
      </c>
      <c r="B38" s="17" t="s">
        <v>65</v>
      </c>
      <c r="C38" s="17">
        <v>1500</v>
      </c>
      <c r="D38" s="17" t="s">
        <v>34</v>
      </c>
      <c r="E38" s="18">
        <v>36.299999999999997</v>
      </c>
      <c r="F38" s="17">
        <f>IF(ISBLANK(E38),"", PRODUCT(C38,E38))</f>
        <v>54449.999999999993</v>
      </c>
      <c r="G38" s="27" t="s">
        <v>279</v>
      </c>
      <c r="H38" s="17"/>
    </row>
    <row r="39" spans="1:8" ht="45" x14ac:dyDescent="0.25">
      <c r="A39" s="17" t="s">
        <v>67</v>
      </c>
      <c r="B39" s="17" t="s">
        <v>68</v>
      </c>
      <c r="C39" s="17"/>
      <c r="D39" s="17"/>
      <c r="E39" s="17"/>
      <c r="F39" s="17"/>
      <c r="G39" s="17"/>
      <c r="H39" s="27" t="s">
        <v>251</v>
      </c>
    </row>
    <row r="40" spans="1:8" ht="60" x14ac:dyDescent="0.25">
      <c r="A40" s="17" t="s">
        <v>69</v>
      </c>
      <c r="B40" s="25" t="s">
        <v>70</v>
      </c>
      <c r="C40" s="17"/>
      <c r="D40" s="17"/>
      <c r="E40" s="17"/>
      <c r="F40" s="17"/>
      <c r="G40" s="17"/>
      <c r="H40" s="28" t="s">
        <v>252</v>
      </c>
    </row>
    <row r="41" spans="1:8" ht="105" x14ac:dyDescent="0.25">
      <c r="A41" s="17" t="s">
        <v>71</v>
      </c>
      <c r="B41" s="25" t="s">
        <v>40</v>
      </c>
      <c r="C41" s="17"/>
      <c r="D41" s="17"/>
      <c r="E41" s="17"/>
      <c r="F41" s="17"/>
      <c r="G41" s="17"/>
      <c r="H41" s="27" t="s">
        <v>253</v>
      </c>
    </row>
    <row r="42" spans="1:8" ht="60" x14ac:dyDescent="0.25">
      <c r="A42" s="17" t="s">
        <v>72</v>
      </c>
      <c r="B42" s="17" t="s">
        <v>41</v>
      </c>
      <c r="C42" s="17"/>
      <c r="D42" s="17"/>
      <c r="E42" s="17"/>
      <c r="F42" s="17"/>
      <c r="G42" s="17"/>
      <c r="H42" s="27" t="s">
        <v>41</v>
      </c>
    </row>
    <row r="43" spans="1:8" ht="45" x14ac:dyDescent="0.25">
      <c r="A43" s="17" t="s">
        <v>73</v>
      </c>
      <c r="B43" s="17" t="s">
        <v>42</v>
      </c>
      <c r="C43" s="17"/>
      <c r="D43" s="17"/>
      <c r="E43" s="17"/>
      <c r="F43" s="17"/>
      <c r="G43" s="17"/>
      <c r="H43" s="27" t="s">
        <v>254</v>
      </c>
    </row>
    <row r="44" spans="1:8" ht="26.45" customHeight="1" x14ac:dyDescent="0.25">
      <c r="A44" s="17" t="s">
        <v>74</v>
      </c>
      <c r="B44" s="25" t="s">
        <v>43</v>
      </c>
      <c r="C44" s="17"/>
      <c r="D44" s="17"/>
      <c r="E44" s="17"/>
      <c r="F44" s="17"/>
      <c r="G44" s="17"/>
      <c r="H44" s="27" t="s">
        <v>43</v>
      </c>
    </row>
    <row r="45" spans="1:8" ht="45" x14ac:dyDescent="0.25">
      <c r="A45" s="17" t="s">
        <v>75</v>
      </c>
      <c r="B45" s="17" t="s">
        <v>44</v>
      </c>
      <c r="C45" s="17"/>
      <c r="D45" s="17"/>
      <c r="E45" s="17"/>
      <c r="F45" s="17"/>
      <c r="G45" s="17"/>
      <c r="H45" s="27" t="s">
        <v>44</v>
      </c>
    </row>
    <row r="46" spans="1:8" ht="45" x14ac:dyDescent="0.25">
      <c r="A46" s="17" t="s">
        <v>76</v>
      </c>
      <c r="B46" s="17" t="s">
        <v>45</v>
      </c>
      <c r="C46" s="17"/>
      <c r="D46" s="17"/>
      <c r="E46" s="17"/>
      <c r="F46" s="17"/>
      <c r="G46" s="17"/>
      <c r="H46" s="27" t="s">
        <v>45</v>
      </c>
    </row>
    <row r="47" spans="1:8" ht="75" x14ac:dyDescent="0.25">
      <c r="A47" s="17" t="s">
        <v>77</v>
      </c>
      <c r="B47" s="25" t="s">
        <v>46</v>
      </c>
      <c r="C47" s="17"/>
      <c r="D47" s="17"/>
      <c r="E47" s="17"/>
      <c r="F47" s="17"/>
      <c r="G47" s="17"/>
      <c r="H47" s="27" t="s">
        <v>255</v>
      </c>
    </row>
    <row r="48" spans="1:8" x14ac:dyDescent="0.25">
      <c r="A48" s="17" t="s">
        <v>78</v>
      </c>
      <c r="B48" s="17" t="s">
        <v>47</v>
      </c>
      <c r="C48" s="17"/>
      <c r="D48" s="17"/>
      <c r="E48" s="17"/>
      <c r="F48" s="17"/>
      <c r="G48" s="17"/>
      <c r="H48" s="19" t="s">
        <v>256</v>
      </c>
    </row>
    <row r="49" spans="1:8" x14ac:dyDescent="0.25">
      <c r="A49" s="17" t="s">
        <v>79</v>
      </c>
      <c r="B49" s="17" t="s">
        <v>48</v>
      </c>
      <c r="C49" s="17"/>
      <c r="D49" s="17"/>
      <c r="E49" s="17"/>
      <c r="F49" s="17"/>
      <c r="G49" s="17"/>
      <c r="H49" s="19" t="s">
        <v>48</v>
      </c>
    </row>
    <row r="50" spans="1:8" x14ac:dyDescent="0.25">
      <c r="A50" s="17" t="s">
        <v>80</v>
      </c>
      <c r="B50" s="17" t="s">
        <v>39</v>
      </c>
      <c r="C50" s="17"/>
      <c r="D50" s="17"/>
      <c r="E50" s="17"/>
      <c r="F50" s="17"/>
      <c r="G50" s="17"/>
      <c r="H50" s="19" t="s">
        <v>39</v>
      </c>
    </row>
    <row r="51" spans="1:8" ht="60" x14ac:dyDescent="0.25">
      <c r="A51" s="17" t="s">
        <v>81</v>
      </c>
      <c r="B51" s="25" t="s">
        <v>49</v>
      </c>
      <c r="C51" s="17"/>
      <c r="D51" s="17"/>
      <c r="E51" s="17"/>
      <c r="F51" s="17"/>
      <c r="G51" s="17"/>
      <c r="H51" s="27" t="s">
        <v>257</v>
      </c>
    </row>
    <row r="52" spans="1:8" ht="45" x14ac:dyDescent="0.25">
      <c r="A52" s="17" t="s">
        <v>82</v>
      </c>
      <c r="B52" s="17" t="s">
        <v>83</v>
      </c>
      <c r="C52" s="17"/>
      <c r="D52" s="17"/>
      <c r="E52" s="17"/>
      <c r="F52" s="17"/>
      <c r="G52" s="17"/>
      <c r="H52" s="27" t="s">
        <v>83</v>
      </c>
    </row>
    <row r="53" spans="1:8" ht="45" x14ac:dyDescent="0.25">
      <c r="A53" s="17" t="s">
        <v>84</v>
      </c>
      <c r="B53" s="17" t="s">
        <v>85</v>
      </c>
      <c r="C53" s="17"/>
      <c r="D53" s="17"/>
      <c r="E53" s="17"/>
      <c r="F53" s="17"/>
      <c r="G53" s="17"/>
      <c r="H53" s="27" t="s">
        <v>298</v>
      </c>
    </row>
    <row r="54" spans="1:8" ht="45" x14ac:dyDescent="0.25">
      <c r="A54" s="17" t="s">
        <v>86</v>
      </c>
      <c r="B54" s="17" t="s">
        <v>50</v>
      </c>
      <c r="C54" s="17"/>
      <c r="D54" s="17"/>
      <c r="E54" s="17"/>
      <c r="F54" s="17"/>
      <c r="G54" s="17"/>
      <c r="H54" s="27" t="s">
        <v>50</v>
      </c>
    </row>
    <row r="55" spans="1:8" ht="60" x14ac:dyDescent="0.25">
      <c r="A55" s="17" t="s">
        <v>87</v>
      </c>
      <c r="B55" s="25" t="s">
        <v>51</v>
      </c>
      <c r="C55" s="17"/>
      <c r="D55" s="17"/>
      <c r="E55" s="17"/>
      <c r="F55" s="17"/>
      <c r="G55" s="17"/>
      <c r="H55" s="27" t="s">
        <v>51</v>
      </c>
    </row>
    <row r="56" spans="1:8" ht="60" x14ac:dyDescent="0.25">
      <c r="A56" s="17" t="s">
        <v>88</v>
      </c>
      <c r="B56" s="25" t="s">
        <v>52</v>
      </c>
      <c r="C56" s="17"/>
      <c r="D56" s="17"/>
      <c r="E56" s="17"/>
      <c r="F56" s="17"/>
      <c r="G56" s="17"/>
      <c r="H56" s="27" t="s">
        <v>52</v>
      </c>
    </row>
    <row r="57" spans="1:8" ht="30" x14ac:dyDescent="0.25">
      <c r="A57" s="17" t="s">
        <v>89</v>
      </c>
      <c r="B57" s="17" t="s">
        <v>53</v>
      </c>
      <c r="C57" s="17"/>
      <c r="D57" s="17"/>
      <c r="E57" s="17"/>
      <c r="F57" s="17"/>
      <c r="G57" s="17"/>
      <c r="H57" s="27" t="s">
        <v>258</v>
      </c>
    </row>
    <row r="58" spans="1:8" ht="58.15" customHeight="1" x14ac:dyDescent="0.25">
      <c r="A58" s="17" t="s">
        <v>90</v>
      </c>
      <c r="B58" s="25" t="s">
        <v>54</v>
      </c>
      <c r="C58" s="17"/>
      <c r="D58" s="17"/>
      <c r="E58" s="17"/>
      <c r="F58" s="17"/>
      <c r="G58" s="17"/>
      <c r="H58" s="27" t="s">
        <v>259</v>
      </c>
    </row>
    <row r="59" spans="1:8" ht="60" x14ac:dyDescent="0.25">
      <c r="A59" s="17" t="s">
        <v>91</v>
      </c>
      <c r="B59" s="25" t="s">
        <v>92</v>
      </c>
      <c r="C59" s="17"/>
      <c r="D59" s="17"/>
      <c r="E59" s="17"/>
      <c r="F59" s="17"/>
      <c r="G59" s="17"/>
      <c r="H59" s="27" t="s">
        <v>266</v>
      </c>
    </row>
    <row r="60" spans="1:8" ht="45" x14ac:dyDescent="0.25">
      <c r="A60" s="17" t="s">
        <v>93</v>
      </c>
      <c r="B60" s="25" t="s">
        <v>94</v>
      </c>
      <c r="C60" s="17"/>
      <c r="D60" s="17"/>
      <c r="E60" s="17"/>
      <c r="F60" s="17"/>
      <c r="G60" s="17"/>
      <c r="H60" s="27" t="s">
        <v>270</v>
      </c>
    </row>
    <row r="61" spans="1:8" ht="60" x14ac:dyDescent="0.25">
      <c r="A61" s="17" t="s">
        <v>95</v>
      </c>
      <c r="B61" s="25" t="s">
        <v>57</v>
      </c>
      <c r="C61" s="17"/>
      <c r="D61" s="17"/>
      <c r="E61" s="17"/>
      <c r="F61" s="17"/>
      <c r="G61" s="17"/>
      <c r="H61" s="27" t="s">
        <v>261</v>
      </c>
    </row>
    <row r="62" spans="1:8" ht="45" x14ac:dyDescent="0.25">
      <c r="A62" s="17" t="s">
        <v>96</v>
      </c>
      <c r="B62" s="17" t="s">
        <v>97</v>
      </c>
      <c r="C62" s="17"/>
      <c r="D62" s="17"/>
      <c r="E62" s="17"/>
      <c r="F62" s="17"/>
      <c r="G62" s="17"/>
      <c r="H62" s="27" t="s">
        <v>97</v>
      </c>
    </row>
    <row r="63" spans="1:8" ht="45" x14ac:dyDescent="0.25">
      <c r="A63" s="17" t="s">
        <v>98</v>
      </c>
      <c r="B63" s="17" t="s">
        <v>99</v>
      </c>
      <c r="C63" s="17"/>
      <c r="D63" s="17"/>
      <c r="E63" s="17"/>
      <c r="F63" s="17"/>
      <c r="G63" s="17"/>
      <c r="H63" s="27" t="s">
        <v>271</v>
      </c>
    </row>
    <row r="64" spans="1:8" ht="45" x14ac:dyDescent="0.25">
      <c r="A64" s="17" t="s">
        <v>100</v>
      </c>
      <c r="B64" s="17" t="s">
        <v>50</v>
      </c>
      <c r="C64" s="17"/>
      <c r="D64" s="17"/>
      <c r="E64" s="17"/>
      <c r="F64" s="17"/>
      <c r="G64" s="17"/>
      <c r="H64" s="27" t="s">
        <v>50</v>
      </c>
    </row>
    <row r="65" spans="1:8" ht="60" x14ac:dyDescent="0.25">
      <c r="A65" s="17" t="s">
        <v>101</v>
      </c>
      <c r="B65" s="25" t="s">
        <v>51</v>
      </c>
      <c r="C65" s="17"/>
      <c r="D65" s="17"/>
      <c r="E65" s="17"/>
      <c r="F65" s="17"/>
      <c r="G65" s="17"/>
      <c r="H65" s="27" t="s">
        <v>51</v>
      </c>
    </row>
    <row r="66" spans="1:8" ht="60" x14ac:dyDescent="0.25">
      <c r="A66" s="17" t="s">
        <v>102</v>
      </c>
      <c r="B66" s="25" t="s">
        <v>52</v>
      </c>
      <c r="C66" s="17"/>
      <c r="D66" s="17"/>
      <c r="E66" s="17"/>
      <c r="F66" s="17"/>
      <c r="G66" s="17"/>
      <c r="H66" s="27" t="s">
        <v>52</v>
      </c>
    </row>
    <row r="67" spans="1:8" ht="30" x14ac:dyDescent="0.25">
      <c r="A67" s="17" t="s">
        <v>103</v>
      </c>
      <c r="B67" s="17" t="s">
        <v>53</v>
      </c>
      <c r="C67" s="17"/>
      <c r="D67" s="17"/>
      <c r="E67" s="17"/>
      <c r="F67" s="17"/>
      <c r="G67" s="17"/>
      <c r="H67" s="27" t="s">
        <v>258</v>
      </c>
    </row>
    <row r="68" spans="1:8" ht="61.15" customHeight="1" x14ac:dyDescent="0.25">
      <c r="A68" s="17" t="s">
        <v>104</v>
      </c>
      <c r="B68" s="25" t="s">
        <v>54</v>
      </c>
      <c r="C68" s="17"/>
      <c r="D68" s="17"/>
      <c r="E68" s="17"/>
      <c r="F68" s="17"/>
      <c r="G68" s="17"/>
      <c r="H68" s="27" t="s">
        <v>259</v>
      </c>
    </row>
    <row r="69" spans="1:8" ht="45" x14ac:dyDescent="0.25">
      <c r="A69" s="17" t="s">
        <v>105</v>
      </c>
      <c r="B69" s="17" t="s">
        <v>106</v>
      </c>
      <c r="C69" s="17"/>
      <c r="D69" s="17"/>
      <c r="E69" s="17"/>
      <c r="F69" s="17"/>
      <c r="G69" s="17"/>
      <c r="H69" s="27" t="s">
        <v>267</v>
      </c>
    </row>
    <row r="70" spans="1:8" x14ac:dyDescent="0.25">
      <c r="A70" s="17" t="s">
        <v>107</v>
      </c>
      <c r="B70" s="17" t="s">
        <v>56</v>
      </c>
      <c r="C70" s="17"/>
      <c r="D70" s="17"/>
      <c r="E70" s="17"/>
      <c r="F70" s="17"/>
      <c r="G70" s="17"/>
      <c r="H70" s="27" t="s">
        <v>56</v>
      </c>
    </row>
    <row r="71" spans="1:8" ht="30" x14ac:dyDescent="0.25">
      <c r="A71" s="17" t="s">
        <v>108</v>
      </c>
      <c r="B71" s="17" t="s">
        <v>109</v>
      </c>
      <c r="C71" s="17"/>
      <c r="D71" s="17"/>
      <c r="E71" s="17"/>
      <c r="F71" s="17"/>
      <c r="G71" s="17"/>
      <c r="H71" s="27" t="s">
        <v>268</v>
      </c>
    </row>
    <row r="72" spans="1:8" ht="30" x14ac:dyDescent="0.25">
      <c r="A72" s="17" t="s">
        <v>110</v>
      </c>
      <c r="B72" s="17" t="s">
        <v>111</v>
      </c>
      <c r="C72" s="17"/>
      <c r="D72" s="17"/>
      <c r="E72" s="17"/>
      <c r="F72" s="17"/>
      <c r="G72" s="17"/>
      <c r="H72" s="27" t="s">
        <v>269</v>
      </c>
    </row>
    <row r="73" spans="1:8" x14ac:dyDescent="0.25">
      <c r="A73" s="17" t="s">
        <v>112</v>
      </c>
      <c r="B73" s="17" t="s">
        <v>113</v>
      </c>
      <c r="C73" s="17"/>
      <c r="D73" s="17"/>
      <c r="E73" s="17"/>
      <c r="F73" s="17"/>
      <c r="G73" s="17"/>
      <c r="H73" s="27" t="s">
        <v>113</v>
      </c>
    </row>
    <row r="74" spans="1:8" ht="30" x14ac:dyDescent="0.25">
      <c r="A74" s="17" t="s">
        <v>114</v>
      </c>
      <c r="B74" s="17" t="s">
        <v>115</v>
      </c>
      <c r="C74" s="17"/>
      <c r="D74" s="17"/>
      <c r="E74" s="17"/>
      <c r="F74" s="17"/>
      <c r="G74" s="17"/>
      <c r="H74" s="27" t="s">
        <v>272</v>
      </c>
    </row>
    <row r="75" spans="1:8" ht="45" x14ac:dyDescent="0.25">
      <c r="A75" s="17" t="s">
        <v>116</v>
      </c>
      <c r="B75" s="17" t="s">
        <v>117</v>
      </c>
      <c r="C75" s="17"/>
      <c r="D75" s="17"/>
      <c r="E75" s="17"/>
      <c r="F75" s="17"/>
      <c r="G75" s="17"/>
      <c r="H75" s="27" t="s">
        <v>273</v>
      </c>
    </row>
    <row r="76" spans="1:8" ht="72.599999999999994" customHeight="1" x14ac:dyDescent="0.25">
      <c r="A76" s="17" t="s">
        <v>118</v>
      </c>
      <c r="B76" s="25" t="s">
        <v>119</v>
      </c>
      <c r="C76" s="17"/>
      <c r="D76" s="17"/>
      <c r="E76" s="17"/>
      <c r="F76" s="17"/>
      <c r="G76" s="17"/>
      <c r="H76" s="27" t="s">
        <v>274</v>
      </c>
    </row>
    <row r="77" spans="1:8" ht="60" x14ac:dyDescent="0.25">
      <c r="A77" s="17" t="s">
        <v>120</v>
      </c>
      <c r="B77" s="25" t="s">
        <v>121</v>
      </c>
      <c r="C77" s="17"/>
      <c r="D77" s="17"/>
      <c r="E77" s="17"/>
      <c r="F77" s="17"/>
      <c r="G77" s="17"/>
      <c r="H77" s="27" t="s">
        <v>263</v>
      </c>
    </row>
    <row r="78" spans="1:8" x14ac:dyDescent="0.25">
      <c r="A78" s="17" t="s">
        <v>122</v>
      </c>
      <c r="B78" s="17" t="s">
        <v>60</v>
      </c>
      <c r="C78" s="17"/>
      <c r="D78" s="17"/>
      <c r="E78" s="17"/>
      <c r="F78" s="17"/>
      <c r="G78" s="17"/>
      <c r="H78" s="27" t="s">
        <v>264</v>
      </c>
    </row>
    <row r="79" spans="1:8" ht="60" x14ac:dyDescent="0.25">
      <c r="A79" s="17" t="s">
        <v>123</v>
      </c>
      <c r="B79" s="25" t="s">
        <v>61</v>
      </c>
      <c r="C79" s="17"/>
      <c r="D79" s="17"/>
      <c r="E79" s="17"/>
      <c r="F79" s="17"/>
      <c r="G79" s="17"/>
      <c r="H79" s="27" t="s">
        <v>265</v>
      </c>
    </row>
    <row r="80" spans="1:8" ht="30" x14ac:dyDescent="0.25">
      <c r="A80" s="17" t="s">
        <v>124</v>
      </c>
      <c r="B80" s="17" t="s">
        <v>125</v>
      </c>
      <c r="C80" s="17"/>
      <c r="D80" s="17"/>
      <c r="E80" s="17"/>
      <c r="F80" s="17"/>
      <c r="G80" s="17"/>
      <c r="H80" s="27" t="s">
        <v>275</v>
      </c>
    </row>
    <row r="81" spans="1:8" ht="45" x14ac:dyDescent="0.25">
      <c r="A81" s="17" t="s">
        <v>126</v>
      </c>
      <c r="B81" s="17" t="s">
        <v>127</v>
      </c>
      <c r="C81" s="17"/>
      <c r="D81" s="17"/>
      <c r="E81" s="17"/>
      <c r="F81" s="17"/>
      <c r="G81" s="17"/>
      <c r="H81" s="27" t="s">
        <v>127</v>
      </c>
    </row>
    <row r="82" spans="1:8" ht="45" x14ac:dyDescent="0.25">
      <c r="A82" s="17" t="s">
        <v>128</v>
      </c>
      <c r="B82" s="17" t="s">
        <v>129</v>
      </c>
      <c r="C82" s="17"/>
      <c r="D82" s="17"/>
      <c r="E82" s="17"/>
      <c r="F82" s="17"/>
      <c r="G82" s="17"/>
      <c r="H82" s="27" t="s">
        <v>276</v>
      </c>
    </row>
    <row r="83" spans="1:8" ht="30" x14ac:dyDescent="0.25">
      <c r="A83" s="17" t="s">
        <v>130</v>
      </c>
      <c r="B83" s="17" t="s">
        <v>131</v>
      </c>
      <c r="C83" s="17"/>
      <c r="D83" s="17"/>
      <c r="E83" s="17"/>
      <c r="F83" s="17"/>
      <c r="G83" s="17"/>
      <c r="H83" s="27" t="s">
        <v>131</v>
      </c>
    </row>
    <row r="84" spans="1:8" ht="30" x14ac:dyDescent="0.25">
      <c r="A84" s="17" t="s">
        <v>132</v>
      </c>
      <c r="B84" s="17" t="s">
        <v>133</v>
      </c>
      <c r="C84" s="17"/>
      <c r="D84" s="17"/>
      <c r="E84" s="17"/>
      <c r="F84" s="17"/>
      <c r="G84" s="17"/>
      <c r="H84" s="27" t="s">
        <v>277</v>
      </c>
    </row>
    <row r="85" spans="1:8" ht="60" x14ac:dyDescent="0.25">
      <c r="A85" s="17" t="s">
        <v>134</v>
      </c>
      <c r="B85" s="25" t="s">
        <v>135</v>
      </c>
      <c r="C85" s="17"/>
      <c r="D85" s="17"/>
      <c r="E85" s="17"/>
      <c r="F85" s="17"/>
      <c r="G85" s="17"/>
      <c r="H85" s="27" t="s">
        <v>278</v>
      </c>
    </row>
    <row r="86" spans="1:8" x14ac:dyDescent="0.25">
      <c r="E86" s="16" t="s">
        <v>35</v>
      </c>
      <c r="F86" s="16">
        <f>IF((COUNT(C38:C85)&lt;&gt;COUNT(F38:F85)),"", ROUND(SUM(F38:F85),2))</f>
        <v>54450</v>
      </c>
      <c r="G86" s="14" t="str">
        <f>IF((COUNT(C38:C85)&lt;&gt;COUNT(F38:F85)),"Neužpildytos visų objektų kainos", "")</f>
        <v/>
      </c>
    </row>
    <row r="87" spans="1:8" x14ac:dyDescent="0.25">
      <c r="C87" s="16" t="s">
        <v>36</v>
      </c>
      <c r="D87" s="19">
        <v>5</v>
      </c>
      <c r="E87" s="16" t="s">
        <v>37</v>
      </c>
      <c r="F87" s="16">
        <f>IF(OR(F86="",D87=""),"", ROUND(PRODUCT(D87,F86)/100,2))</f>
        <v>2722.5</v>
      </c>
      <c r="G87" s="14" t="str">
        <f>IF(D87="", "Nurodykite taikomą PVM dydį", "")</f>
        <v/>
      </c>
    </row>
    <row r="88" spans="1:8" x14ac:dyDescent="0.25">
      <c r="E88" s="16" t="s">
        <v>38</v>
      </c>
      <c r="F88" s="16">
        <f>IF(ISBLANK(F87), "", ROUND(SUM(F86:F87),2))</f>
        <v>57172.5</v>
      </c>
      <c r="G88" s="14" t="s">
        <v>136</v>
      </c>
    </row>
    <row r="92" spans="1:8" x14ac:dyDescent="0.25">
      <c r="A92" s="12" t="s">
        <v>137</v>
      </c>
      <c r="B92" s="12" t="s">
        <v>138</v>
      </c>
    </row>
    <row r="94" spans="1:8" x14ac:dyDescent="0.25">
      <c r="A94" s="12" t="s">
        <v>25</v>
      </c>
    </row>
    <row r="95" spans="1:8" ht="45" x14ac:dyDescent="0.25">
      <c r="A95" s="16" t="s">
        <v>26</v>
      </c>
      <c r="B95" s="16" t="s">
        <v>27</v>
      </c>
      <c r="C95" s="16" t="s">
        <v>28</v>
      </c>
      <c r="D95" s="16" t="s">
        <v>29</v>
      </c>
      <c r="E95" s="16" t="s">
        <v>30</v>
      </c>
      <c r="F95" s="16" t="s">
        <v>31</v>
      </c>
      <c r="G95" s="16" t="s">
        <v>32</v>
      </c>
      <c r="H95" s="26" t="s">
        <v>33</v>
      </c>
    </row>
    <row r="96" spans="1:8" x14ac:dyDescent="0.25">
      <c r="A96" s="16" t="s">
        <v>139</v>
      </c>
      <c r="B96" s="16" t="s">
        <v>140</v>
      </c>
      <c r="C96" s="17"/>
      <c r="D96" s="17"/>
      <c r="E96" s="17"/>
      <c r="F96" s="17"/>
      <c r="G96" s="17"/>
      <c r="H96" s="17"/>
    </row>
    <row r="97" spans="1:8" ht="105" x14ac:dyDescent="0.25">
      <c r="A97" s="17" t="s">
        <v>141</v>
      </c>
      <c r="B97" s="17" t="s">
        <v>140</v>
      </c>
      <c r="C97" s="17">
        <v>1800</v>
      </c>
      <c r="D97" s="17" t="s">
        <v>34</v>
      </c>
      <c r="E97" s="18">
        <v>40.98</v>
      </c>
      <c r="F97" s="17">
        <f>IF(ISBLANK(E97),"", PRODUCT(C97,E97))</f>
        <v>73764</v>
      </c>
      <c r="G97" s="27" t="s">
        <v>305</v>
      </c>
      <c r="H97" s="17"/>
    </row>
    <row r="98" spans="1:8" ht="45" x14ac:dyDescent="0.25">
      <c r="A98" s="17" t="s">
        <v>142</v>
      </c>
      <c r="B98" s="17" t="s">
        <v>68</v>
      </c>
      <c r="C98" s="17"/>
      <c r="D98" s="17"/>
      <c r="E98" s="17"/>
      <c r="F98" s="17"/>
      <c r="G98" s="17"/>
      <c r="H98" s="27" t="s">
        <v>251</v>
      </c>
    </row>
    <row r="99" spans="1:8" ht="60" x14ac:dyDescent="0.25">
      <c r="A99" s="17" t="s">
        <v>143</v>
      </c>
      <c r="B99" s="25" t="s">
        <v>70</v>
      </c>
      <c r="C99" s="17"/>
      <c r="D99" s="17"/>
      <c r="E99" s="17"/>
      <c r="F99" s="17"/>
      <c r="G99" s="17"/>
      <c r="H99" s="28" t="s">
        <v>252</v>
      </c>
    </row>
    <row r="100" spans="1:8" ht="105" x14ac:dyDescent="0.25">
      <c r="A100" s="17" t="s">
        <v>144</v>
      </c>
      <c r="B100" s="25" t="s">
        <v>40</v>
      </c>
      <c r="C100" s="17"/>
      <c r="D100" s="17"/>
      <c r="E100" s="17"/>
      <c r="F100" s="17"/>
      <c r="G100" s="17"/>
      <c r="H100" s="27" t="s">
        <v>253</v>
      </c>
    </row>
    <row r="101" spans="1:8" ht="60" x14ac:dyDescent="0.25">
      <c r="A101" s="17" t="s">
        <v>145</v>
      </c>
      <c r="B101" s="17" t="s">
        <v>41</v>
      </c>
      <c r="C101" s="17"/>
      <c r="D101" s="17"/>
      <c r="E101" s="17"/>
      <c r="F101" s="17"/>
      <c r="G101" s="17"/>
      <c r="H101" s="27" t="s">
        <v>41</v>
      </c>
    </row>
    <row r="102" spans="1:8" ht="45" x14ac:dyDescent="0.25">
      <c r="A102" s="17" t="s">
        <v>146</v>
      </c>
      <c r="B102" s="17" t="s">
        <v>42</v>
      </c>
      <c r="C102" s="17"/>
      <c r="D102" s="17"/>
      <c r="E102" s="17"/>
      <c r="F102" s="17"/>
      <c r="G102" s="17"/>
      <c r="H102" s="27" t="s">
        <v>254</v>
      </c>
    </row>
    <row r="103" spans="1:8" ht="28.15" customHeight="1" x14ac:dyDescent="0.25">
      <c r="A103" s="17" t="s">
        <v>147</v>
      </c>
      <c r="B103" s="25" t="s">
        <v>43</v>
      </c>
      <c r="C103" s="17"/>
      <c r="D103" s="17"/>
      <c r="E103" s="17"/>
      <c r="F103" s="17"/>
      <c r="G103" s="17"/>
      <c r="H103" s="27" t="s">
        <v>43</v>
      </c>
    </row>
    <row r="104" spans="1:8" ht="45" x14ac:dyDescent="0.25">
      <c r="A104" s="17" t="s">
        <v>148</v>
      </c>
      <c r="B104" s="17" t="s">
        <v>44</v>
      </c>
      <c r="C104" s="17"/>
      <c r="D104" s="17"/>
      <c r="E104" s="17"/>
      <c r="F104" s="17"/>
      <c r="G104" s="17"/>
      <c r="H104" s="27" t="s">
        <v>44</v>
      </c>
    </row>
    <row r="105" spans="1:8" ht="45" x14ac:dyDescent="0.25">
      <c r="A105" s="17" t="s">
        <v>149</v>
      </c>
      <c r="B105" s="17" t="s">
        <v>45</v>
      </c>
      <c r="C105" s="17"/>
      <c r="D105" s="17"/>
      <c r="E105" s="17"/>
      <c r="F105" s="17"/>
      <c r="G105" s="17"/>
      <c r="H105" s="27" t="s">
        <v>45</v>
      </c>
    </row>
    <row r="106" spans="1:8" ht="75" x14ac:dyDescent="0.25">
      <c r="A106" s="17" t="s">
        <v>150</v>
      </c>
      <c r="B106" s="25" t="s">
        <v>46</v>
      </c>
      <c r="C106" s="17"/>
      <c r="D106" s="17"/>
      <c r="E106" s="17"/>
      <c r="F106" s="17"/>
      <c r="G106" s="17"/>
      <c r="H106" s="27" t="s">
        <v>255</v>
      </c>
    </row>
    <row r="107" spans="1:8" x14ac:dyDescent="0.25">
      <c r="A107" s="17" t="s">
        <v>151</v>
      </c>
      <c r="B107" s="17" t="s">
        <v>47</v>
      </c>
      <c r="C107" s="17"/>
      <c r="D107" s="17"/>
      <c r="E107" s="17"/>
      <c r="F107" s="17"/>
      <c r="G107" s="17"/>
      <c r="H107" s="19" t="s">
        <v>256</v>
      </c>
    </row>
    <row r="108" spans="1:8" x14ac:dyDescent="0.25">
      <c r="A108" s="17" t="s">
        <v>152</v>
      </c>
      <c r="B108" s="17" t="s">
        <v>48</v>
      </c>
      <c r="C108" s="17"/>
      <c r="D108" s="17"/>
      <c r="E108" s="17"/>
      <c r="F108" s="17"/>
      <c r="G108" s="17"/>
      <c r="H108" s="19" t="s">
        <v>48</v>
      </c>
    </row>
    <row r="109" spans="1:8" x14ac:dyDescent="0.25">
      <c r="A109" s="17" t="s">
        <v>153</v>
      </c>
      <c r="B109" s="17" t="s">
        <v>39</v>
      </c>
      <c r="C109" s="17"/>
      <c r="D109" s="17"/>
      <c r="E109" s="17"/>
      <c r="F109" s="17"/>
      <c r="G109" s="17"/>
      <c r="H109" s="19" t="s">
        <v>39</v>
      </c>
    </row>
    <row r="110" spans="1:8" ht="60" x14ac:dyDescent="0.25">
      <c r="A110" s="17" t="s">
        <v>154</v>
      </c>
      <c r="B110" s="25" t="s">
        <v>49</v>
      </c>
      <c r="C110" s="17"/>
      <c r="D110" s="17"/>
      <c r="E110" s="17"/>
      <c r="F110" s="17"/>
      <c r="G110" s="17"/>
      <c r="H110" s="27" t="s">
        <v>257</v>
      </c>
    </row>
    <row r="111" spans="1:8" ht="60" x14ac:dyDescent="0.25">
      <c r="A111" s="17" t="s">
        <v>155</v>
      </c>
      <c r="B111" s="17" t="s">
        <v>156</v>
      </c>
      <c r="C111" s="17"/>
      <c r="D111" s="17"/>
      <c r="E111" s="17"/>
      <c r="F111" s="17"/>
      <c r="G111" s="17"/>
      <c r="H111" s="27" t="s">
        <v>280</v>
      </c>
    </row>
    <row r="112" spans="1:8" ht="45" x14ac:dyDescent="0.25">
      <c r="A112" s="17" t="s">
        <v>157</v>
      </c>
      <c r="B112" s="17" t="s">
        <v>158</v>
      </c>
      <c r="C112" s="17"/>
      <c r="D112" s="17"/>
      <c r="E112" s="17"/>
      <c r="F112" s="17"/>
      <c r="G112" s="17"/>
      <c r="H112" s="27" t="s">
        <v>158</v>
      </c>
    </row>
    <row r="113" spans="1:8" ht="75" x14ac:dyDescent="0.25">
      <c r="A113" s="17" t="s">
        <v>159</v>
      </c>
      <c r="B113" s="25" t="s">
        <v>160</v>
      </c>
      <c r="C113" s="17"/>
      <c r="D113" s="17"/>
      <c r="E113" s="17"/>
      <c r="F113" s="17"/>
      <c r="G113" s="17"/>
      <c r="H113" s="27" t="s">
        <v>297</v>
      </c>
    </row>
    <row r="114" spans="1:8" ht="174.6" customHeight="1" x14ac:dyDescent="0.25">
      <c r="A114" s="17" t="s">
        <v>161</v>
      </c>
      <c r="B114" s="25" t="s">
        <v>162</v>
      </c>
      <c r="C114" s="17"/>
      <c r="D114" s="17"/>
      <c r="E114" s="17"/>
      <c r="F114" s="17"/>
      <c r="G114" s="17"/>
      <c r="H114" s="27" t="s">
        <v>281</v>
      </c>
    </row>
    <row r="115" spans="1:8" ht="60" x14ac:dyDescent="0.25">
      <c r="A115" s="17" t="s">
        <v>163</v>
      </c>
      <c r="B115" s="25" t="s">
        <v>92</v>
      </c>
      <c r="C115" s="17"/>
      <c r="D115" s="17"/>
      <c r="E115" s="17"/>
      <c r="F115" s="17"/>
      <c r="G115" s="17"/>
      <c r="H115" s="27" t="s">
        <v>266</v>
      </c>
    </row>
    <row r="116" spans="1:8" ht="30" x14ac:dyDescent="0.25">
      <c r="A116" s="17" t="s">
        <v>164</v>
      </c>
      <c r="B116" s="17" t="s">
        <v>165</v>
      </c>
      <c r="C116" s="17"/>
      <c r="D116" s="17"/>
      <c r="E116" s="17"/>
      <c r="F116" s="17"/>
      <c r="G116" s="17"/>
      <c r="H116" s="27" t="s">
        <v>282</v>
      </c>
    </row>
    <row r="117" spans="1:8" ht="30" x14ac:dyDescent="0.25">
      <c r="A117" s="17" t="s">
        <v>166</v>
      </c>
      <c r="B117" s="17" t="s">
        <v>167</v>
      </c>
      <c r="C117" s="17"/>
      <c r="D117" s="17"/>
      <c r="E117" s="17"/>
      <c r="F117" s="17"/>
      <c r="G117" s="17"/>
      <c r="H117" s="27" t="s">
        <v>283</v>
      </c>
    </row>
    <row r="118" spans="1:8" ht="45" x14ac:dyDescent="0.25">
      <c r="A118" s="17" t="s">
        <v>168</v>
      </c>
      <c r="B118" s="17" t="s">
        <v>169</v>
      </c>
      <c r="C118" s="17"/>
      <c r="D118" s="17"/>
      <c r="E118" s="17"/>
      <c r="F118" s="17"/>
      <c r="G118" s="17"/>
      <c r="H118" s="27" t="s">
        <v>169</v>
      </c>
    </row>
    <row r="119" spans="1:8" ht="45" x14ac:dyDescent="0.25">
      <c r="A119" s="17" t="s">
        <v>170</v>
      </c>
      <c r="B119" s="17" t="s">
        <v>58</v>
      </c>
      <c r="C119" s="17"/>
      <c r="D119" s="17"/>
      <c r="E119" s="17"/>
      <c r="F119" s="17"/>
      <c r="G119" s="17"/>
      <c r="H119" s="27" t="s">
        <v>262</v>
      </c>
    </row>
    <row r="120" spans="1:8" ht="45" x14ac:dyDescent="0.25">
      <c r="A120" s="17" t="s">
        <v>171</v>
      </c>
      <c r="B120" s="17" t="s">
        <v>50</v>
      </c>
      <c r="C120" s="17"/>
      <c r="D120" s="17"/>
      <c r="E120" s="17"/>
      <c r="F120" s="17"/>
      <c r="G120" s="17"/>
      <c r="H120" s="27" t="s">
        <v>50</v>
      </c>
    </row>
    <row r="121" spans="1:8" ht="60" x14ac:dyDescent="0.25">
      <c r="A121" s="17" t="s">
        <v>172</v>
      </c>
      <c r="B121" s="25" t="s">
        <v>51</v>
      </c>
      <c r="C121" s="17"/>
      <c r="D121" s="17"/>
      <c r="E121" s="17"/>
      <c r="F121" s="17"/>
      <c r="G121" s="17"/>
      <c r="H121" s="27" t="s">
        <v>51</v>
      </c>
    </row>
    <row r="122" spans="1:8" ht="60" x14ac:dyDescent="0.25">
      <c r="A122" s="17" t="s">
        <v>173</v>
      </c>
      <c r="B122" s="25" t="s">
        <v>52</v>
      </c>
      <c r="C122" s="17"/>
      <c r="D122" s="17"/>
      <c r="E122" s="17"/>
      <c r="F122" s="17"/>
      <c r="G122" s="17"/>
      <c r="H122" s="27" t="s">
        <v>52</v>
      </c>
    </row>
    <row r="123" spans="1:8" ht="30" x14ac:dyDescent="0.25">
      <c r="A123" s="17" t="s">
        <v>174</v>
      </c>
      <c r="B123" s="17" t="s">
        <v>53</v>
      </c>
      <c r="C123" s="17"/>
      <c r="D123" s="17"/>
      <c r="E123" s="17"/>
      <c r="F123" s="17"/>
      <c r="G123" s="17"/>
      <c r="H123" s="27" t="s">
        <v>53</v>
      </c>
    </row>
    <row r="124" spans="1:8" ht="61.15" customHeight="1" x14ac:dyDescent="0.25">
      <c r="A124" s="17" t="s">
        <v>175</v>
      </c>
      <c r="B124" s="25" t="s">
        <v>54</v>
      </c>
      <c r="C124" s="17"/>
      <c r="D124" s="17"/>
      <c r="E124" s="17"/>
      <c r="F124" s="17"/>
      <c r="G124" s="17"/>
      <c r="H124" s="27" t="s">
        <v>259</v>
      </c>
    </row>
    <row r="125" spans="1:8" ht="45" x14ac:dyDescent="0.25">
      <c r="A125" s="17" t="s">
        <v>176</v>
      </c>
      <c r="B125" s="17" t="s">
        <v>55</v>
      </c>
      <c r="C125" s="17"/>
      <c r="D125" s="17"/>
      <c r="E125" s="17"/>
      <c r="F125" s="17"/>
      <c r="G125" s="17"/>
      <c r="H125" s="27" t="s">
        <v>260</v>
      </c>
    </row>
    <row r="126" spans="1:8" x14ac:dyDescent="0.25">
      <c r="A126" s="17" t="s">
        <v>177</v>
      </c>
      <c r="B126" s="17" t="s">
        <v>56</v>
      </c>
      <c r="C126" s="17"/>
      <c r="D126" s="17"/>
      <c r="E126" s="17"/>
      <c r="F126" s="17"/>
      <c r="G126" s="17"/>
      <c r="H126" s="27" t="s">
        <v>56</v>
      </c>
    </row>
    <row r="127" spans="1:8" ht="30" x14ac:dyDescent="0.25">
      <c r="A127" s="17" t="s">
        <v>178</v>
      </c>
      <c r="B127" s="17" t="s">
        <v>165</v>
      </c>
      <c r="C127" s="17"/>
      <c r="D127" s="17"/>
      <c r="E127" s="17"/>
      <c r="F127" s="17"/>
      <c r="G127" s="17"/>
      <c r="H127" s="27" t="s">
        <v>282</v>
      </c>
    </row>
    <row r="128" spans="1:8" ht="30" x14ac:dyDescent="0.25">
      <c r="A128" s="17" t="s">
        <v>179</v>
      </c>
      <c r="B128" s="17" t="s">
        <v>167</v>
      </c>
      <c r="C128" s="17"/>
      <c r="D128" s="17"/>
      <c r="E128" s="17"/>
      <c r="F128" s="17"/>
      <c r="G128" s="17"/>
      <c r="H128" s="27" t="s">
        <v>284</v>
      </c>
    </row>
    <row r="129" spans="1:8" x14ac:dyDescent="0.25">
      <c r="A129" s="17" t="s">
        <v>180</v>
      </c>
      <c r="B129" s="17" t="s">
        <v>181</v>
      </c>
      <c r="C129" s="17"/>
      <c r="D129" s="17"/>
      <c r="E129" s="17"/>
      <c r="F129" s="17"/>
      <c r="G129" s="17"/>
      <c r="H129" s="27" t="s">
        <v>181</v>
      </c>
    </row>
    <row r="130" spans="1:8" ht="45" x14ac:dyDescent="0.25">
      <c r="A130" s="17" t="s">
        <v>182</v>
      </c>
      <c r="B130" s="25" t="s">
        <v>183</v>
      </c>
      <c r="C130" s="17"/>
      <c r="D130" s="17"/>
      <c r="E130" s="17"/>
      <c r="F130" s="17"/>
      <c r="G130" s="17"/>
      <c r="H130" s="27" t="s">
        <v>285</v>
      </c>
    </row>
    <row r="131" spans="1:8" ht="115.15" customHeight="1" x14ac:dyDescent="0.25">
      <c r="A131" s="17" t="s">
        <v>184</v>
      </c>
      <c r="B131" s="25" t="s">
        <v>185</v>
      </c>
      <c r="C131" s="17"/>
      <c r="D131" s="17"/>
      <c r="E131" s="17"/>
      <c r="F131" s="17"/>
      <c r="G131" s="17"/>
      <c r="H131" s="27" t="s">
        <v>299</v>
      </c>
    </row>
    <row r="132" spans="1:8" ht="75" x14ac:dyDescent="0.25">
      <c r="A132" s="17" t="s">
        <v>186</v>
      </c>
      <c r="B132" s="25" t="s">
        <v>187</v>
      </c>
      <c r="C132" s="17"/>
      <c r="D132" s="17"/>
      <c r="E132" s="17"/>
      <c r="F132" s="17"/>
      <c r="G132" s="17"/>
      <c r="H132" s="27" t="s">
        <v>286</v>
      </c>
    </row>
    <row r="133" spans="1:8" ht="60" x14ac:dyDescent="0.25">
      <c r="A133" s="17" t="s">
        <v>188</v>
      </c>
      <c r="B133" s="25" t="s">
        <v>189</v>
      </c>
      <c r="C133" s="17"/>
      <c r="D133" s="17"/>
      <c r="E133" s="17"/>
      <c r="F133" s="17"/>
      <c r="G133" s="17"/>
      <c r="H133" s="27" t="s">
        <v>287</v>
      </c>
    </row>
    <row r="134" spans="1:8" x14ac:dyDescent="0.25">
      <c r="A134" s="17" t="s">
        <v>190</v>
      </c>
      <c r="B134" s="17" t="s">
        <v>191</v>
      </c>
      <c r="C134" s="17"/>
      <c r="D134" s="17"/>
      <c r="E134" s="17"/>
      <c r="F134" s="17"/>
      <c r="G134" s="17"/>
      <c r="H134" s="27" t="s">
        <v>288</v>
      </c>
    </row>
    <row r="135" spans="1:8" ht="60" x14ac:dyDescent="0.25">
      <c r="A135" s="17" t="s">
        <v>192</v>
      </c>
      <c r="B135" s="25" t="s">
        <v>59</v>
      </c>
      <c r="C135" s="17"/>
      <c r="D135" s="17"/>
      <c r="E135" s="17"/>
      <c r="F135" s="17"/>
      <c r="G135" s="17"/>
      <c r="H135" s="27" t="s">
        <v>263</v>
      </c>
    </row>
    <row r="136" spans="1:8" x14ac:dyDescent="0.25">
      <c r="A136" s="17" t="s">
        <v>193</v>
      </c>
      <c r="B136" s="17" t="s">
        <v>60</v>
      </c>
      <c r="C136" s="17"/>
      <c r="D136" s="17"/>
      <c r="E136" s="17"/>
      <c r="F136" s="17"/>
      <c r="G136" s="17"/>
      <c r="H136" s="27" t="s">
        <v>264</v>
      </c>
    </row>
    <row r="137" spans="1:8" ht="60" x14ac:dyDescent="0.25">
      <c r="A137" s="17" t="s">
        <v>194</v>
      </c>
      <c r="B137" s="25" t="s">
        <v>61</v>
      </c>
      <c r="C137" s="17"/>
      <c r="D137" s="17"/>
      <c r="E137" s="17"/>
      <c r="F137" s="17"/>
      <c r="G137" s="17"/>
      <c r="H137" s="27" t="s">
        <v>265</v>
      </c>
    </row>
    <row r="138" spans="1:8" ht="30.6" customHeight="1" x14ac:dyDescent="0.25">
      <c r="A138" s="17" t="s">
        <v>195</v>
      </c>
      <c r="B138" s="17" t="s">
        <v>196</v>
      </c>
      <c r="C138" s="17"/>
      <c r="D138" s="17"/>
      <c r="E138" s="17"/>
      <c r="F138" s="17"/>
      <c r="G138" s="17"/>
      <c r="H138" s="27" t="s">
        <v>300</v>
      </c>
    </row>
    <row r="139" spans="1:8" ht="60" x14ac:dyDescent="0.25">
      <c r="A139" s="17" t="s">
        <v>197</v>
      </c>
      <c r="B139" s="25" t="s">
        <v>198</v>
      </c>
      <c r="C139" s="17"/>
      <c r="D139" s="17"/>
      <c r="E139" s="17"/>
      <c r="F139" s="17"/>
      <c r="G139" s="17"/>
      <c r="H139" s="27" t="s">
        <v>289</v>
      </c>
    </row>
    <row r="140" spans="1:8" x14ac:dyDescent="0.25">
      <c r="A140" s="17" t="s">
        <v>199</v>
      </c>
      <c r="B140" s="17" t="s">
        <v>60</v>
      </c>
      <c r="C140" s="17"/>
      <c r="D140" s="17"/>
      <c r="E140" s="17"/>
      <c r="F140" s="17"/>
      <c r="G140" s="17"/>
      <c r="H140" s="27" t="s">
        <v>264</v>
      </c>
    </row>
    <row r="141" spans="1:8" ht="60" x14ac:dyDescent="0.25">
      <c r="A141" s="17" t="s">
        <v>200</v>
      </c>
      <c r="B141" s="25" t="s">
        <v>61</v>
      </c>
      <c r="C141" s="17"/>
      <c r="D141" s="17"/>
      <c r="E141" s="17"/>
      <c r="F141" s="17"/>
      <c r="G141" s="17"/>
      <c r="H141" s="27" t="s">
        <v>265</v>
      </c>
    </row>
    <row r="142" spans="1:8" ht="30" x14ac:dyDescent="0.25">
      <c r="A142" s="17" t="s">
        <v>201</v>
      </c>
      <c r="B142" s="17" t="s">
        <v>202</v>
      </c>
      <c r="C142" s="17"/>
      <c r="D142" s="17"/>
      <c r="E142" s="17"/>
      <c r="F142" s="17"/>
      <c r="G142" s="17"/>
      <c r="H142" s="27" t="s">
        <v>290</v>
      </c>
    </row>
    <row r="143" spans="1:8" ht="60" x14ac:dyDescent="0.25">
      <c r="A143" s="17" t="s">
        <v>203</v>
      </c>
      <c r="B143" s="25" t="s">
        <v>198</v>
      </c>
      <c r="C143" s="17"/>
      <c r="D143" s="17"/>
      <c r="E143" s="17"/>
      <c r="F143" s="17"/>
      <c r="G143" s="17"/>
      <c r="H143" s="27" t="s">
        <v>289</v>
      </c>
    </row>
    <row r="144" spans="1:8" x14ac:dyDescent="0.25">
      <c r="A144" s="17" t="s">
        <v>204</v>
      </c>
      <c r="B144" s="17" t="s">
        <v>60</v>
      </c>
      <c r="C144" s="17"/>
      <c r="D144" s="17"/>
      <c r="E144" s="17"/>
      <c r="F144" s="17"/>
      <c r="G144" s="17"/>
      <c r="H144" s="27" t="s">
        <v>264</v>
      </c>
    </row>
    <row r="145" spans="1:8" ht="60" x14ac:dyDescent="0.25">
      <c r="A145" s="17" t="s">
        <v>205</v>
      </c>
      <c r="B145" s="25" t="s">
        <v>61</v>
      </c>
      <c r="C145" s="17"/>
      <c r="D145" s="17"/>
      <c r="E145" s="17"/>
      <c r="F145" s="17"/>
      <c r="G145" s="17"/>
      <c r="H145" s="27" t="s">
        <v>291</v>
      </c>
    </row>
    <row r="146" spans="1:8" ht="75" x14ac:dyDescent="0.25">
      <c r="A146" s="17" t="s">
        <v>206</v>
      </c>
      <c r="B146" s="25" t="s">
        <v>207</v>
      </c>
      <c r="C146" s="17"/>
      <c r="D146" s="17"/>
      <c r="E146" s="17"/>
      <c r="F146" s="17"/>
      <c r="G146" s="17"/>
      <c r="H146" s="27" t="s">
        <v>292</v>
      </c>
    </row>
    <row r="147" spans="1:8" x14ac:dyDescent="0.25">
      <c r="A147" s="17" t="s">
        <v>208</v>
      </c>
      <c r="B147" s="17" t="s">
        <v>209</v>
      </c>
      <c r="C147" s="17"/>
      <c r="D147" s="17"/>
      <c r="E147" s="17"/>
      <c r="F147" s="17"/>
      <c r="G147" s="17"/>
      <c r="H147" s="27" t="s">
        <v>209</v>
      </c>
    </row>
    <row r="148" spans="1:8" ht="60" x14ac:dyDescent="0.25">
      <c r="A148" s="17" t="s">
        <v>210</v>
      </c>
      <c r="B148" s="25" t="s">
        <v>211</v>
      </c>
      <c r="C148" s="17"/>
      <c r="D148" s="17"/>
      <c r="E148" s="17"/>
      <c r="F148" s="17"/>
      <c r="G148" s="17"/>
      <c r="H148" s="27" t="s">
        <v>293</v>
      </c>
    </row>
    <row r="149" spans="1:8" ht="30" x14ac:dyDescent="0.25">
      <c r="A149" s="17" t="s">
        <v>212</v>
      </c>
      <c r="B149" s="17" t="s">
        <v>213</v>
      </c>
      <c r="C149" s="17"/>
      <c r="D149" s="17"/>
      <c r="E149" s="17"/>
      <c r="F149" s="17"/>
      <c r="G149" s="17"/>
      <c r="H149" s="27" t="s">
        <v>294</v>
      </c>
    </row>
    <row r="150" spans="1:8" ht="30" x14ac:dyDescent="0.25">
      <c r="A150" s="17" t="s">
        <v>214</v>
      </c>
      <c r="B150" s="17" t="s">
        <v>215</v>
      </c>
      <c r="C150" s="17"/>
      <c r="D150" s="17"/>
      <c r="E150" s="17"/>
      <c r="F150" s="17"/>
      <c r="G150" s="17"/>
      <c r="H150" s="27" t="s">
        <v>295</v>
      </c>
    </row>
    <row r="151" spans="1:8" ht="30" x14ac:dyDescent="0.25">
      <c r="A151" s="17" t="s">
        <v>216</v>
      </c>
      <c r="B151" s="17" t="s">
        <v>217</v>
      </c>
      <c r="C151" s="17"/>
      <c r="D151" s="17"/>
      <c r="E151" s="17"/>
      <c r="F151" s="17"/>
      <c r="G151" s="17"/>
      <c r="H151" s="27" t="s">
        <v>296</v>
      </c>
    </row>
    <row r="152" spans="1:8" x14ac:dyDescent="0.25">
      <c r="E152" s="16" t="s">
        <v>35</v>
      </c>
      <c r="F152" s="16">
        <f>IF((COUNT(C97:C151)&lt;&gt;COUNT(F97:F151)),"", ROUND(SUM(F97:F151),2))</f>
        <v>73764</v>
      </c>
      <c r="G152" s="14" t="str">
        <f>IF((COUNT(C97:C151)&lt;&gt;COUNT(F97:F151)),"Neužpildytos visų objektų kainos", "")</f>
        <v/>
      </c>
    </row>
    <row r="153" spans="1:8" x14ac:dyDescent="0.25">
      <c r="C153" s="16" t="s">
        <v>36</v>
      </c>
      <c r="D153" s="19">
        <v>5</v>
      </c>
      <c r="E153" s="16" t="s">
        <v>37</v>
      </c>
      <c r="F153" s="16">
        <f>IF(OR(F152="",D153=""),"", ROUND(PRODUCT(D153,F152)/100,2))</f>
        <v>3688.2</v>
      </c>
      <c r="G153" s="14" t="str">
        <f>IF(D153="", "Nurodykite taikomą PVM dydį", "")</f>
        <v/>
      </c>
    </row>
    <row r="154" spans="1:8" x14ac:dyDescent="0.25">
      <c r="E154" s="16" t="s">
        <v>38</v>
      </c>
      <c r="F154" s="16">
        <f>IF(ISBLANK(F153), "", ROUND(SUM(F152:F153),2))</f>
        <v>77452.2</v>
      </c>
      <c r="G154" s="14" t="s">
        <v>218</v>
      </c>
    </row>
  </sheetData>
  <mergeCells count="27">
    <mergeCell ref="A27:F27"/>
    <mergeCell ref="A26:F26"/>
    <mergeCell ref="C19:F19"/>
    <mergeCell ref="C13:F13"/>
    <mergeCell ref="C18:F18"/>
    <mergeCell ref="A16:B16"/>
    <mergeCell ref="A23:F23"/>
    <mergeCell ref="C15:F15"/>
    <mergeCell ref="A18:B18"/>
    <mergeCell ref="C17:F17"/>
    <mergeCell ref="A15:B15"/>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topLeftCell="A46" workbookViewId="0">
      <selection activeCell="B37" sqref="B37:G37"/>
    </sheetView>
  </sheetViews>
  <sheetFormatPr defaultColWidth="10.75" defaultRowHeight="15" x14ac:dyDescent="0.25"/>
  <cols>
    <col min="1" max="1" width="13.75" style="1" customWidth="1"/>
    <col min="2" max="2" width="10.75" style="1" customWidth="1"/>
    <col min="3" max="16384" width="10.75" style="1"/>
  </cols>
  <sheetData>
    <row r="2" spans="1:11" x14ac:dyDescent="0.25">
      <c r="A2" s="67" t="s">
        <v>219</v>
      </c>
      <c r="B2" s="29"/>
      <c r="C2" s="29"/>
      <c r="D2" s="29"/>
      <c r="E2" s="29"/>
      <c r="F2" s="29"/>
      <c r="G2" s="29"/>
      <c r="H2" s="29"/>
      <c r="I2" s="29"/>
      <c r="J2" s="29"/>
      <c r="K2" s="29"/>
    </row>
    <row r="3" spans="1:11" x14ac:dyDescent="0.25">
      <c r="A3" s="29"/>
      <c r="B3" s="29"/>
      <c r="C3" s="29"/>
      <c r="D3" s="29"/>
      <c r="E3" s="29"/>
      <c r="F3" s="29"/>
      <c r="G3" s="29"/>
      <c r="H3" s="29"/>
      <c r="I3" s="29"/>
      <c r="J3" s="29"/>
      <c r="K3" s="29"/>
    </row>
    <row r="4" spans="1:11" ht="16.149999999999999" customHeight="1" thickBot="1" x14ac:dyDescent="0.3">
      <c r="A4" s="7"/>
      <c r="B4" s="7"/>
      <c r="C4" s="7"/>
      <c r="D4" s="7"/>
      <c r="E4" s="7"/>
      <c r="F4" s="7"/>
      <c r="G4" s="7"/>
      <c r="H4" s="7"/>
      <c r="I4" s="7"/>
      <c r="J4" s="7"/>
    </row>
    <row r="5" spans="1:11" ht="48" customHeight="1" x14ac:dyDescent="0.25">
      <c r="A5" s="68" t="s">
        <v>220</v>
      </c>
      <c r="B5" s="55"/>
      <c r="C5" s="53" t="s">
        <v>221</v>
      </c>
      <c r="D5" s="54"/>
      <c r="E5" s="55"/>
      <c r="F5" s="53" t="s">
        <v>222</v>
      </c>
      <c r="G5" s="54"/>
      <c r="H5" s="55"/>
      <c r="I5" s="53" t="s">
        <v>223</v>
      </c>
      <c r="J5" s="55"/>
      <c r="K5" s="9" t="s">
        <v>224</v>
      </c>
    </row>
    <row r="6" spans="1:11" ht="49.15" customHeight="1" x14ac:dyDescent="0.25">
      <c r="A6" s="57"/>
      <c r="B6" s="34"/>
      <c r="C6" s="51"/>
      <c r="D6" s="52"/>
      <c r="E6" s="34"/>
      <c r="F6" s="51"/>
      <c r="G6" s="52"/>
      <c r="H6" s="34"/>
      <c r="I6" s="51"/>
      <c r="J6" s="34"/>
      <c r="K6" s="20"/>
    </row>
    <row r="7" spans="1:11" ht="49.15" customHeight="1" x14ac:dyDescent="0.25">
      <c r="A7" s="57"/>
      <c r="B7" s="34"/>
      <c r="C7" s="51"/>
      <c r="D7" s="52"/>
      <c r="E7" s="34"/>
      <c r="F7" s="51"/>
      <c r="G7" s="52"/>
      <c r="H7" s="34"/>
      <c r="I7" s="51"/>
      <c r="J7" s="34"/>
      <c r="K7" s="20"/>
    </row>
    <row r="8" spans="1:11" ht="49.15" customHeight="1" x14ac:dyDescent="0.25">
      <c r="A8" s="57"/>
      <c r="B8" s="34"/>
      <c r="C8" s="51"/>
      <c r="D8" s="52"/>
      <c r="E8" s="34"/>
      <c r="F8" s="51"/>
      <c r="G8" s="52"/>
      <c r="H8" s="34"/>
      <c r="I8" s="51"/>
      <c r="J8" s="34"/>
      <c r="K8" s="20"/>
    </row>
    <row r="9" spans="1:11" ht="49.15" customHeight="1" x14ac:dyDescent="0.25">
      <c r="A9" s="57"/>
      <c r="B9" s="34"/>
      <c r="C9" s="51"/>
      <c r="D9" s="52"/>
      <c r="E9" s="34"/>
      <c r="F9" s="51"/>
      <c r="G9" s="52"/>
      <c r="H9" s="34"/>
      <c r="I9" s="51"/>
      <c r="J9" s="34"/>
      <c r="K9" s="20"/>
    </row>
    <row r="10" spans="1:11" ht="49.15" customHeight="1" x14ac:dyDescent="0.25">
      <c r="A10" s="57"/>
      <c r="B10" s="34"/>
      <c r="C10" s="51"/>
      <c r="D10" s="52"/>
      <c r="E10" s="34"/>
      <c r="F10" s="51"/>
      <c r="G10" s="52"/>
      <c r="H10" s="34"/>
      <c r="I10" s="51"/>
      <c r="J10" s="34"/>
      <c r="K10" s="20"/>
    </row>
    <row r="11" spans="1:11" ht="49.15" customHeight="1" x14ac:dyDescent="0.25">
      <c r="A11" s="57"/>
      <c r="B11" s="34"/>
      <c r="C11" s="51"/>
      <c r="D11" s="52"/>
      <c r="E11" s="34"/>
      <c r="F11" s="51"/>
      <c r="G11" s="52"/>
      <c r="H11" s="34"/>
      <c r="I11" s="51"/>
      <c r="J11" s="34"/>
      <c r="K11" s="20"/>
    </row>
    <row r="12" spans="1:11" ht="49.15" customHeight="1" x14ac:dyDescent="0.25">
      <c r="A12" s="57"/>
      <c r="B12" s="34"/>
      <c r="C12" s="51"/>
      <c r="D12" s="52"/>
      <c r="E12" s="34"/>
      <c r="F12" s="51"/>
      <c r="G12" s="52"/>
      <c r="H12" s="34"/>
      <c r="I12" s="51"/>
      <c r="J12" s="34"/>
      <c r="K12" s="20"/>
    </row>
    <row r="13" spans="1:11" ht="49.15" customHeight="1" x14ac:dyDescent="0.25">
      <c r="A13" s="57"/>
      <c r="B13" s="34"/>
      <c r="C13" s="51"/>
      <c r="D13" s="52"/>
      <c r="E13" s="34"/>
      <c r="F13" s="51"/>
      <c r="G13" s="52"/>
      <c r="H13" s="34"/>
      <c r="I13" s="51"/>
      <c r="J13" s="34"/>
      <c r="K13" s="20"/>
    </row>
    <row r="14" spans="1:11" ht="49.15" customHeight="1" x14ac:dyDescent="0.25">
      <c r="A14" s="57"/>
      <c r="B14" s="34"/>
      <c r="C14" s="51"/>
      <c r="D14" s="52"/>
      <c r="E14" s="34"/>
      <c r="F14" s="51"/>
      <c r="G14" s="52"/>
      <c r="H14" s="34"/>
      <c r="I14" s="51"/>
      <c r="J14" s="34"/>
      <c r="K14" s="20"/>
    </row>
    <row r="15" spans="1:11" ht="48" customHeight="1" thickBot="1" x14ac:dyDescent="0.3">
      <c r="A15" s="77"/>
      <c r="B15" s="60"/>
      <c r="C15" s="58"/>
      <c r="D15" s="59"/>
      <c r="E15" s="60"/>
      <c r="F15" s="58"/>
      <c r="G15" s="59"/>
      <c r="H15" s="60"/>
      <c r="I15" s="58"/>
      <c r="J15" s="60"/>
      <c r="K15" s="21"/>
    </row>
    <row r="16" spans="1:11" ht="19.149999999999999" customHeight="1" x14ac:dyDescent="0.25">
      <c r="A16" s="10"/>
      <c r="B16" s="10"/>
      <c r="C16" s="10"/>
      <c r="D16" s="10"/>
      <c r="E16" s="10"/>
      <c r="F16" s="10"/>
      <c r="G16" s="10"/>
      <c r="H16" s="10"/>
      <c r="I16" s="10"/>
      <c r="J16" s="10"/>
      <c r="K16" s="11"/>
    </row>
    <row r="17" spans="1:11" ht="49.15" customHeight="1" x14ac:dyDescent="0.25">
      <c r="A17" s="65" t="s">
        <v>225</v>
      </c>
      <c r="B17" s="29"/>
      <c r="C17" s="29"/>
      <c r="D17" s="29"/>
      <c r="E17" s="29"/>
      <c r="F17" s="29"/>
      <c r="G17" s="29"/>
      <c r="H17" s="29"/>
      <c r="I17" s="29"/>
      <c r="J17" s="29"/>
      <c r="K17" s="29"/>
    </row>
    <row r="18" spans="1:11" ht="16.149999999999999" customHeight="1" thickBot="1" x14ac:dyDescent="0.3">
      <c r="A18" s="10"/>
      <c r="B18" s="10"/>
      <c r="C18" s="10"/>
      <c r="D18" s="10"/>
      <c r="E18" s="10"/>
      <c r="F18" s="10"/>
      <c r="G18" s="10"/>
      <c r="H18" s="10"/>
      <c r="I18" s="10"/>
      <c r="J18" s="10"/>
      <c r="K18" s="11"/>
    </row>
    <row r="19" spans="1:11" ht="49.15" customHeight="1" x14ac:dyDescent="0.25">
      <c r="A19" s="68" t="s">
        <v>27</v>
      </c>
      <c r="B19" s="55"/>
      <c r="C19" s="53" t="s">
        <v>221</v>
      </c>
      <c r="D19" s="54"/>
      <c r="E19" s="55"/>
      <c r="F19" s="53" t="s">
        <v>226</v>
      </c>
      <c r="G19" s="54"/>
      <c r="H19" s="55"/>
      <c r="I19" s="75" t="s">
        <v>223</v>
      </c>
      <c r="J19" s="76"/>
      <c r="K19" s="11"/>
    </row>
    <row r="20" spans="1:11" ht="49.15" customHeight="1" x14ac:dyDescent="0.25">
      <c r="A20" s="57"/>
      <c r="B20" s="34"/>
      <c r="C20" s="51"/>
      <c r="D20" s="52"/>
      <c r="E20" s="34"/>
      <c r="F20" s="51"/>
      <c r="G20" s="52"/>
      <c r="H20" s="34"/>
      <c r="I20" s="62"/>
      <c r="J20" s="63"/>
      <c r="K20" s="11"/>
    </row>
    <row r="21" spans="1:11" ht="49.15" customHeight="1" x14ac:dyDescent="0.25">
      <c r="A21" s="57"/>
      <c r="B21" s="34"/>
      <c r="C21" s="51"/>
      <c r="D21" s="52"/>
      <c r="E21" s="34"/>
      <c r="F21" s="51"/>
      <c r="G21" s="52"/>
      <c r="H21" s="34"/>
      <c r="I21" s="62"/>
      <c r="J21" s="63"/>
      <c r="K21" s="11"/>
    </row>
    <row r="22" spans="1:11" ht="49.15" customHeight="1" x14ac:dyDescent="0.25">
      <c r="A22" s="57"/>
      <c r="B22" s="34"/>
      <c r="C22" s="51"/>
      <c r="D22" s="52"/>
      <c r="E22" s="34"/>
      <c r="F22" s="51"/>
      <c r="G22" s="52"/>
      <c r="H22" s="34"/>
      <c r="I22" s="62"/>
      <c r="J22" s="63"/>
      <c r="K22" s="11"/>
    </row>
    <row r="23" spans="1:11" ht="49.15" customHeight="1" x14ac:dyDescent="0.25">
      <c r="A23" s="57"/>
      <c r="B23" s="34"/>
      <c r="C23" s="51"/>
      <c r="D23" s="52"/>
      <c r="E23" s="34"/>
      <c r="F23" s="51"/>
      <c r="G23" s="52"/>
      <c r="H23" s="34"/>
      <c r="I23" s="62"/>
      <c r="J23" s="63"/>
      <c r="K23" s="11"/>
    </row>
    <row r="24" spans="1:11" ht="49.15" customHeight="1" x14ac:dyDescent="0.25">
      <c r="A24" s="57"/>
      <c r="B24" s="34"/>
      <c r="C24" s="51"/>
      <c r="D24" s="52"/>
      <c r="E24" s="34"/>
      <c r="F24" s="51"/>
      <c r="G24" s="52"/>
      <c r="H24" s="34"/>
      <c r="I24" s="62"/>
      <c r="J24" s="63"/>
      <c r="K24" s="11"/>
    </row>
    <row r="25" spans="1:11" ht="49.15" customHeight="1" x14ac:dyDescent="0.25">
      <c r="A25" s="57"/>
      <c r="B25" s="34"/>
      <c r="C25" s="51"/>
      <c r="D25" s="52"/>
      <c r="E25" s="34"/>
      <c r="F25" s="51"/>
      <c r="G25" s="52"/>
      <c r="H25" s="34"/>
      <c r="I25" s="62"/>
      <c r="J25" s="63"/>
      <c r="K25" s="11"/>
    </row>
    <row r="26" spans="1:11" ht="49.15" customHeight="1" x14ac:dyDescent="0.25">
      <c r="A26" s="57"/>
      <c r="B26" s="34"/>
      <c r="C26" s="51"/>
      <c r="D26" s="52"/>
      <c r="E26" s="34"/>
      <c r="F26" s="51"/>
      <c r="G26" s="52"/>
      <c r="H26" s="34"/>
      <c r="I26" s="62"/>
      <c r="J26" s="63"/>
      <c r="K26" s="11"/>
    </row>
    <row r="27" spans="1:11" ht="49.15" customHeight="1" x14ac:dyDescent="0.25">
      <c r="A27" s="57"/>
      <c r="B27" s="34"/>
      <c r="C27" s="51"/>
      <c r="D27" s="52"/>
      <c r="E27" s="34"/>
      <c r="F27" s="51"/>
      <c r="G27" s="52"/>
      <c r="H27" s="34"/>
      <c r="I27" s="62"/>
      <c r="J27" s="63"/>
      <c r="K27" s="11"/>
    </row>
    <row r="28" spans="1:11" ht="49.15" customHeight="1" x14ac:dyDescent="0.25">
      <c r="A28" s="57"/>
      <c r="B28" s="34"/>
      <c r="C28" s="51"/>
      <c r="D28" s="52"/>
      <c r="E28" s="34"/>
      <c r="F28" s="51"/>
      <c r="G28" s="52"/>
      <c r="H28" s="34"/>
      <c r="I28" s="62"/>
      <c r="J28" s="63"/>
      <c r="K28" s="11"/>
    </row>
    <row r="29" spans="1:11" ht="49.15" customHeight="1" x14ac:dyDescent="0.25">
      <c r="A29" s="57"/>
      <c r="B29" s="34"/>
      <c r="C29" s="51"/>
      <c r="D29" s="52"/>
      <c r="E29" s="34"/>
      <c r="F29" s="51"/>
      <c r="G29" s="52"/>
      <c r="H29" s="34"/>
      <c r="I29" s="62"/>
      <c r="J29" s="63"/>
      <c r="K29" s="11"/>
    </row>
    <row r="31" spans="1:11" ht="33" customHeight="1" x14ac:dyDescent="0.25">
      <c r="A31" s="70"/>
      <c r="B31" s="29"/>
      <c r="C31" s="29"/>
      <c r="D31" s="29"/>
      <c r="E31" s="29"/>
      <c r="F31" s="29"/>
      <c r="G31" s="29"/>
      <c r="H31" s="29"/>
      <c r="I31" s="29"/>
      <c r="J31" s="29"/>
    </row>
    <row r="33" spans="1:10" ht="16.149999999999999" customHeight="1" x14ac:dyDescent="0.25">
      <c r="A33" s="61" t="s">
        <v>227</v>
      </c>
      <c r="B33" s="29"/>
      <c r="C33" s="29"/>
      <c r="D33" s="29"/>
      <c r="E33" s="29"/>
      <c r="F33" s="29"/>
      <c r="G33" s="29"/>
      <c r="H33" s="29"/>
      <c r="I33" s="29"/>
      <c r="J33" s="29"/>
    </row>
    <row r="34" spans="1:10" ht="16.149999999999999" customHeight="1" thickBot="1" x14ac:dyDescent="0.3"/>
    <row r="35" spans="1:10" ht="16.149999999999999" customHeight="1" x14ac:dyDescent="0.25">
      <c r="A35" s="8" t="s">
        <v>26</v>
      </c>
      <c r="B35" s="78" t="s">
        <v>228</v>
      </c>
      <c r="C35" s="54"/>
      <c r="D35" s="54"/>
      <c r="E35" s="54"/>
      <c r="F35" s="54"/>
      <c r="G35" s="55"/>
      <c r="H35" s="79" t="s">
        <v>229</v>
      </c>
      <c r="I35" s="54"/>
      <c r="J35" s="76"/>
    </row>
    <row r="36" spans="1:10" ht="48" customHeight="1" x14ac:dyDescent="0.25">
      <c r="A36" s="22" t="s">
        <v>230</v>
      </c>
      <c r="B36" s="66" t="s">
        <v>231</v>
      </c>
      <c r="C36" s="52"/>
      <c r="D36" s="52"/>
      <c r="E36" s="52"/>
      <c r="F36" s="52"/>
      <c r="G36" s="34"/>
      <c r="H36" s="64" t="s">
        <v>248</v>
      </c>
      <c r="I36" s="52"/>
      <c r="J36" s="63"/>
    </row>
    <row r="37" spans="1:10" ht="48" customHeight="1" x14ac:dyDescent="0.25">
      <c r="A37" s="22" t="s">
        <v>232</v>
      </c>
      <c r="B37" s="66" t="s">
        <v>233</v>
      </c>
      <c r="C37" s="52"/>
      <c r="D37" s="52"/>
      <c r="E37" s="52"/>
      <c r="F37" s="52"/>
      <c r="G37" s="34"/>
      <c r="H37" s="64" t="s">
        <v>249</v>
      </c>
      <c r="I37" s="52"/>
      <c r="J37" s="63"/>
    </row>
    <row r="38" spans="1:10" ht="48" customHeight="1" x14ac:dyDescent="0.25">
      <c r="A38" s="22" t="s">
        <v>234</v>
      </c>
      <c r="B38" s="66" t="s">
        <v>235</v>
      </c>
      <c r="C38" s="52"/>
      <c r="D38" s="52"/>
      <c r="E38" s="52"/>
      <c r="F38" s="52"/>
      <c r="G38" s="34"/>
      <c r="H38" s="64" t="s">
        <v>248</v>
      </c>
      <c r="I38" s="52"/>
      <c r="J38" s="63"/>
    </row>
    <row r="39" spans="1:10" ht="48" customHeight="1" x14ac:dyDescent="0.25">
      <c r="A39" s="22" t="s">
        <v>236</v>
      </c>
      <c r="B39" s="66" t="s">
        <v>237</v>
      </c>
      <c r="C39" s="52"/>
      <c r="D39" s="52"/>
      <c r="E39" s="52"/>
      <c r="F39" s="52"/>
      <c r="G39" s="34"/>
      <c r="H39" s="64" t="s">
        <v>249</v>
      </c>
      <c r="I39" s="52"/>
      <c r="J39" s="63"/>
    </row>
    <row r="40" spans="1:10" ht="48" customHeight="1" x14ac:dyDescent="0.25">
      <c r="A40" s="23">
        <v>5</v>
      </c>
      <c r="B40" s="56" t="s">
        <v>301</v>
      </c>
      <c r="C40" s="52"/>
      <c r="D40" s="52"/>
      <c r="E40" s="52"/>
      <c r="F40" s="52"/>
      <c r="G40" s="34"/>
      <c r="H40" s="64" t="s">
        <v>249</v>
      </c>
      <c r="I40" s="52"/>
      <c r="J40" s="63"/>
    </row>
    <row r="41" spans="1:10" ht="48" customHeight="1" x14ac:dyDescent="0.25">
      <c r="A41" s="23">
        <v>6</v>
      </c>
      <c r="B41" s="56" t="s">
        <v>302</v>
      </c>
      <c r="C41" s="52"/>
      <c r="D41" s="52"/>
      <c r="E41" s="52"/>
      <c r="F41" s="52"/>
      <c r="G41" s="34"/>
      <c r="H41" s="64" t="s">
        <v>249</v>
      </c>
      <c r="I41" s="52"/>
      <c r="J41" s="63"/>
    </row>
    <row r="42" spans="1:10" ht="48" customHeight="1" x14ac:dyDescent="0.25">
      <c r="A42" s="23">
        <v>7</v>
      </c>
      <c r="B42" s="56" t="s">
        <v>303</v>
      </c>
      <c r="C42" s="52"/>
      <c r="D42" s="52"/>
      <c r="E42" s="52"/>
      <c r="F42" s="52"/>
      <c r="G42" s="34"/>
      <c r="H42" s="64" t="s">
        <v>249</v>
      </c>
      <c r="I42" s="52"/>
      <c r="J42" s="63"/>
    </row>
    <row r="43" spans="1:10" ht="48" customHeight="1" x14ac:dyDescent="0.25">
      <c r="A43" s="23">
        <v>8</v>
      </c>
      <c r="B43" s="56" t="s">
        <v>304</v>
      </c>
      <c r="C43" s="52"/>
      <c r="D43" s="52"/>
      <c r="E43" s="52"/>
      <c r="F43" s="52"/>
      <c r="G43" s="34"/>
      <c r="H43" s="64" t="s">
        <v>249</v>
      </c>
      <c r="I43" s="52"/>
      <c r="J43" s="63"/>
    </row>
    <row r="44" spans="1:10" ht="48" customHeight="1" x14ac:dyDescent="0.25">
      <c r="A44" s="23"/>
      <c r="B44" s="56"/>
      <c r="C44" s="52"/>
      <c r="D44" s="52"/>
      <c r="E44" s="52"/>
      <c r="F44" s="52"/>
      <c r="G44" s="34"/>
      <c r="H44" s="64"/>
      <c r="I44" s="52"/>
      <c r="J44" s="63"/>
    </row>
    <row r="45" spans="1:10" ht="48" customHeight="1" x14ac:dyDescent="0.25">
      <c r="A45" s="23"/>
      <c r="B45" s="56"/>
      <c r="C45" s="52"/>
      <c r="D45" s="52"/>
      <c r="E45" s="52"/>
      <c r="F45" s="52"/>
      <c r="G45" s="34"/>
      <c r="H45" s="64"/>
      <c r="I45" s="52"/>
      <c r="J45" s="63"/>
    </row>
    <row r="46" spans="1:10" ht="49.15" customHeight="1" thickBot="1" x14ac:dyDescent="0.3">
      <c r="A46" s="24"/>
      <c r="B46" s="80"/>
      <c r="C46" s="59"/>
      <c r="D46" s="59"/>
      <c r="E46" s="59"/>
      <c r="F46" s="59"/>
      <c r="G46" s="60"/>
      <c r="H46" s="72"/>
      <c r="I46" s="73"/>
      <c r="J46" s="74"/>
    </row>
    <row r="48" spans="1:10" ht="102" customHeight="1" x14ac:dyDescent="0.25">
      <c r="A48" s="70" t="s">
        <v>238</v>
      </c>
      <c r="B48" s="29"/>
      <c r="C48" s="29"/>
      <c r="D48" s="29"/>
      <c r="E48" s="29"/>
      <c r="F48" s="29"/>
      <c r="G48" s="29"/>
      <c r="H48" s="29"/>
      <c r="I48" s="29"/>
      <c r="J48" s="29"/>
    </row>
    <row r="51" spans="1:10" x14ac:dyDescent="0.25">
      <c r="A51" s="69" t="s">
        <v>239</v>
      </c>
      <c r="B51" s="29"/>
      <c r="C51" s="29"/>
      <c r="D51" s="29"/>
      <c r="E51" s="71" t="s">
        <v>250</v>
      </c>
      <c r="F51" s="29"/>
      <c r="G51" s="29"/>
      <c r="H51" s="29"/>
      <c r="I51" s="29"/>
      <c r="J51" s="29"/>
    </row>
    <row r="53" spans="1:10" x14ac:dyDescent="0.25">
      <c r="A53" s="69" t="s">
        <v>240</v>
      </c>
      <c r="B53" s="29"/>
      <c r="C53" s="29"/>
      <c r="D53" s="29"/>
      <c r="E53" s="71" t="s">
        <v>247</v>
      </c>
      <c r="F53" s="29"/>
      <c r="G53" s="29"/>
      <c r="H53" s="29"/>
      <c r="I53" s="29"/>
      <c r="J53" s="29"/>
    </row>
    <row r="100" spans="1:1" ht="15.75" x14ac:dyDescent="0.25">
      <c r="A100" t="s">
        <v>241</v>
      </c>
    </row>
  </sheetData>
  <sheetProtection sheet="1"/>
  <mergeCells count="121">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B43:G43"/>
    <mergeCell ref="A8:B8"/>
    <mergeCell ref="A48:J48"/>
    <mergeCell ref="B46:G46"/>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H41:J41"/>
    <mergeCell ref="I23:J23"/>
    <mergeCell ref="F26:H26"/>
    <mergeCell ref="H45:J45"/>
    <mergeCell ref="B38:G38"/>
    <mergeCell ref="A27:B27"/>
    <mergeCell ref="H46:J46"/>
    <mergeCell ref="B42:G42"/>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F5:H5"/>
    <mergeCell ref="F8:H8"/>
    <mergeCell ref="C21:E21"/>
    <mergeCell ref="A5:B5"/>
    <mergeCell ref="A14:B14"/>
    <mergeCell ref="C29:E29"/>
    <mergeCell ref="F20:H20"/>
    <mergeCell ref="C6:E6"/>
    <mergeCell ref="C28:E28"/>
    <mergeCell ref="A24:B24"/>
    <mergeCell ref="I11:J11"/>
    <mergeCell ref="F25:H25"/>
    <mergeCell ref="C9:E9"/>
    <mergeCell ref="A17:K17"/>
    <mergeCell ref="A22:B22"/>
    <mergeCell ref="F23:H23"/>
    <mergeCell ref="F13:H13"/>
    <mergeCell ref="I26:J26"/>
    <mergeCell ref="F22:H22"/>
    <mergeCell ref="A7:B7"/>
    <mergeCell ref="I25:J25"/>
    <mergeCell ref="C23:E23"/>
    <mergeCell ref="I21:J21"/>
    <mergeCell ref="F19:H19"/>
    <mergeCell ref="I29:J29"/>
    <mergeCell ref="F21:H21"/>
    <mergeCell ref="A29:B29"/>
    <mergeCell ref="H36:J36"/>
    <mergeCell ref="I27:J27"/>
    <mergeCell ref="A23:B23"/>
    <mergeCell ref="C14:E14"/>
    <mergeCell ref="A13:B13"/>
    <mergeCell ref="H39:J39"/>
    <mergeCell ref="B36:G36"/>
    <mergeCell ref="F10:H10"/>
    <mergeCell ref="F14:H14"/>
    <mergeCell ref="C5:E5"/>
    <mergeCell ref="B40:G40"/>
    <mergeCell ref="A12:B12"/>
    <mergeCell ref="I6:J6"/>
    <mergeCell ref="C26:E26"/>
    <mergeCell ref="F15:H15"/>
    <mergeCell ref="I9:J9"/>
    <mergeCell ref="F24:H24"/>
    <mergeCell ref="C10:E10"/>
    <mergeCell ref="F7:H7"/>
    <mergeCell ref="F12:H12"/>
    <mergeCell ref="A9:B9"/>
    <mergeCell ref="F11:H11"/>
    <mergeCell ref="C7:E7"/>
    <mergeCell ref="C24:E24"/>
    <mergeCell ref="F6:H6"/>
    <mergeCell ref="I10:J10"/>
    <mergeCell ref="A21:B21"/>
    <mergeCell ref="A10:B10"/>
    <mergeCell ref="F9:H9"/>
    <mergeCell ref="C11:E11"/>
    <mergeCell ref="A33:J3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9aa73c7-48eb-493e-a0e1-3e59701ed8c4">
      <Terms xmlns="http://schemas.microsoft.com/office/infopath/2007/PartnerControls"/>
    </lcf76f155ced4ddcb4097134ff3c332f>
    <TaxCatchAll xmlns="566a6986-1f43-4b64-aee6-dcdab7b219a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D8869283082BD498AA452DB182F3DAE" ma:contentTypeVersion="19" ma:contentTypeDescription="Create a new document." ma:contentTypeScope="" ma:versionID="5bb08d5f84f1b892d84222bcbb5fcbdb">
  <xsd:schema xmlns:xsd="http://www.w3.org/2001/XMLSchema" xmlns:xs="http://www.w3.org/2001/XMLSchema" xmlns:p="http://schemas.microsoft.com/office/2006/metadata/properties" xmlns:ns2="49aa73c7-48eb-493e-a0e1-3e59701ed8c4" xmlns:ns3="566a6986-1f43-4b64-aee6-dcdab7b219a8" targetNamespace="http://schemas.microsoft.com/office/2006/metadata/properties" ma:root="true" ma:fieldsID="95dc5205d3fee2f4bc563091c2370dbc" ns2:_="" ns3:_="">
    <xsd:import namespace="49aa73c7-48eb-493e-a0e1-3e59701ed8c4"/>
    <xsd:import namespace="566a6986-1f43-4b64-aee6-dcdab7b219a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aa73c7-48eb-493e-a0e1-3e59701ed8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75978c2-9d27-4390-8cff-898bfb58d78d"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6a6986-1f43-4b64-aee6-dcdab7b219a8"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38eace76-f129-4ba5-822f-243fc9eac00c}" ma:internalName="TaxCatchAll" ma:showField="CatchAllData" ma:web="566a6986-1f43-4b64-aee6-dcdab7b219a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A630AB-E198-47D0-A388-1F13376FAE90}">
  <ds:schemaRefs>
    <ds:schemaRef ds:uri="http://schemas.microsoft.com/office/2006/metadata/properties"/>
    <ds:schemaRef ds:uri="http://schemas.microsoft.com/office/infopath/2007/PartnerControls"/>
    <ds:schemaRef ds:uri="49aa73c7-48eb-493e-a0e1-3e59701ed8c4"/>
    <ds:schemaRef ds:uri="566a6986-1f43-4b64-aee6-dcdab7b219a8"/>
  </ds:schemaRefs>
</ds:datastoreItem>
</file>

<file path=customXml/itemProps2.xml><?xml version="1.0" encoding="utf-8"?>
<ds:datastoreItem xmlns:ds="http://schemas.openxmlformats.org/officeDocument/2006/customXml" ds:itemID="{F02B5540-B1BE-4181-A44F-C6BA8B9967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aa73c7-48eb-493e-a0e1-3e59701ed8c4"/>
    <ds:schemaRef ds:uri="566a6986-1f43-4b64-aee6-dcdab7b219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493B64-7E22-4B7C-B7BE-3CE4E92245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Milda Valakevičiūtė</cp:lastModifiedBy>
  <dcterms:created xsi:type="dcterms:W3CDTF">2023-04-04T12:16:45Z</dcterms:created>
  <dcterms:modified xsi:type="dcterms:W3CDTF">2025-10-01T05:37:55Z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0x0101008D8869283082BD498AA452DB182F3DAE</vt:lpwstr>
  </property>
  <property fmtid="{D5CDD505-2E9C-101B-9397-08002B2CF9AE}" pid="3" name="MediaServiceImageTags">
    <vt:lpwstr/>
  </property>
</Properties>
</file>