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alandis\2024 - 1403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Sheet2!$A$7:$I$15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H14" i="2"/>
  <c r="I14" i="2"/>
  <c r="H15" i="2"/>
  <c r="I15" i="2"/>
  <c r="I13" i="2"/>
  <c r="H13" i="2"/>
  <c r="E11" i="2"/>
  <c r="E16" i="2"/>
</calcChain>
</file>

<file path=xl/sharedStrings.xml><?xml version="1.0" encoding="utf-8"?>
<sst xmlns="http://schemas.openxmlformats.org/spreadsheetml/2006/main" count="43" uniqueCount="34">
  <si>
    <t>Pavadinimas</t>
  </si>
  <si>
    <t>Mato vnt.</t>
  </si>
  <si>
    <t>PVM tarifas</t>
  </si>
  <si>
    <t>vnt.</t>
  </si>
  <si>
    <t>33141200-2</t>
  </si>
  <si>
    <t>Kaina vnt. be PVM, Eur</t>
  </si>
  <si>
    <t>Kateteriai intraveniniai su papildoma šonine anga 18G</t>
  </si>
  <si>
    <t>Kateteriai intraveniniai su papildoma šonine anga 20G</t>
  </si>
  <si>
    <t>Kateteriai intraveniniai su papildoma šonine anga  22G</t>
  </si>
  <si>
    <t>Pirkimo dalies Nr.</t>
  </si>
  <si>
    <t>BVPŽ kodas</t>
  </si>
  <si>
    <t>Orientacinis kiekis 2 metams</t>
  </si>
  <si>
    <t>Kaina viso be PVM, Eur</t>
  </si>
  <si>
    <t>Kaina viso su PVM, Eur</t>
  </si>
  <si>
    <t>Gamintojas/ katalogo numeris</t>
  </si>
  <si>
    <t>Vienkartiniai biopsijos adatų nukreipėjai</t>
  </si>
  <si>
    <t>1.1</t>
  </si>
  <si>
    <t>Vienkartiniai biopsijos adatų nukreipėjai transrektinėms biopsijoms</t>
  </si>
  <si>
    <t>1.2.</t>
  </si>
  <si>
    <t>1 -os pirkimo dalies kaina</t>
  </si>
  <si>
    <t xml:space="preserve">Kateteriai intraveniniai su papildoma šonine anga </t>
  </si>
  <si>
    <t>2.1</t>
  </si>
  <si>
    <t>2.2</t>
  </si>
  <si>
    <t>2.3</t>
  </si>
  <si>
    <t>2 -os pirkimo dalies kaina</t>
  </si>
  <si>
    <t>Vienkartiniai biopsijos adatų nukreipėjai transperineinėms biopsijoms</t>
  </si>
  <si>
    <t>33141000-0</t>
  </si>
  <si>
    <t>Atviro konkurso sąlygų</t>
  </si>
  <si>
    <t xml:space="preserve">6 priedas </t>
  </si>
  <si>
    <t>KAINŲ PASIŪLYMO LENTELĖ</t>
  </si>
  <si>
    <t>B.Braun Melsungen AG, Vokietija. k. 4269098</t>
  </si>
  <si>
    <t>Tiekėjo pavadinimas - UAB B.Braun Medical</t>
  </si>
  <si>
    <t>B.Braun Melsungen AG, Vokietija. k. 4269330 ir 4269136</t>
  </si>
  <si>
    <t>B.Braun Melsungen AG, Vokietija. k. 4269217 ir 4269110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</si>
</sst>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5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9" fontId="10" fillId="0" borderId="1" xfId="13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9" fontId="9" fillId="0" borderId="1" xfId="13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0" xfId="0" applyFont="1" applyFill="1"/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</cellXfs>
  <cellStyles count="14">
    <cellStyle name="Excel Built-in Normal" xfId="9"/>
    <cellStyle name="Excel Built-in Normal 3" xfId="10"/>
    <cellStyle name="Įprastas 2" xfId="11"/>
    <cellStyle name="Normal" xfId="0" builtinId="0"/>
    <cellStyle name="Normal 2" xfId="2"/>
    <cellStyle name="Normal 2 2" xfId="1"/>
    <cellStyle name="Normal 2 2 2" xfId="8"/>
    <cellStyle name="Normal 3" xfId="3"/>
    <cellStyle name="Normal 3 2 2 2 2" xfId="6"/>
    <cellStyle name="Normal 5" xfId="4"/>
    <cellStyle name="Normal 6" xfId="7"/>
    <cellStyle name="Normal_Sheet1" xfId="5"/>
    <cellStyle name="Percent" xfId="13" builtinId="5"/>
    <cellStyle name="Percent 3" xfId="12"/>
  </cellStyles>
  <dxfs count="0"/>
  <tableStyles count="0" defaultTableStyle="TableStyleMedium2" defaultPivotStyle="PivotStyleLight16"/>
  <colors>
    <mruColors>
      <color rgb="FFE0A0C0"/>
      <color rgb="FFFFB3FF"/>
      <color rgb="FF93FFFF"/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1" zoomScaleNormal="100" workbookViewId="0">
      <selection activeCell="M15" sqref="M15"/>
    </sheetView>
  </sheetViews>
  <sheetFormatPr defaultColWidth="9.140625" defaultRowHeight="15"/>
  <cols>
    <col min="1" max="1" width="8.42578125" style="5" customWidth="1"/>
    <col min="2" max="2" width="10.85546875" style="5" customWidth="1"/>
    <col min="3" max="3" width="29.5703125" style="10" customWidth="1"/>
    <col min="4" max="4" width="7.5703125" style="5" customWidth="1"/>
    <col min="5" max="5" width="12.42578125" style="5" customWidth="1"/>
    <col min="6" max="7" width="9.140625" style="5" customWidth="1"/>
    <col min="8" max="8" width="13.28515625" style="5" customWidth="1"/>
    <col min="9" max="9" width="11.85546875" style="11" customWidth="1"/>
    <col min="10" max="10" width="14.28515625" style="3" customWidth="1"/>
    <col min="11" max="16384" width="9.140625" style="3"/>
  </cols>
  <sheetData>
    <row r="1" spans="1:10">
      <c r="I1" s="32" t="s">
        <v>27</v>
      </c>
      <c r="J1" s="32"/>
    </row>
    <row r="2" spans="1:10">
      <c r="I2" s="32" t="s">
        <v>28</v>
      </c>
      <c r="J2" s="32"/>
    </row>
    <row r="3" spans="1:10">
      <c r="A3" s="32"/>
      <c r="B3" s="32"/>
      <c r="C3" s="36" t="s">
        <v>29</v>
      </c>
      <c r="D3" s="36"/>
      <c r="E3" s="36"/>
      <c r="F3" s="36"/>
    </row>
    <row r="4" spans="1:10">
      <c r="A4" s="37" t="s">
        <v>31</v>
      </c>
      <c r="B4" s="37"/>
      <c r="C4" s="37"/>
      <c r="D4" s="32"/>
      <c r="E4" s="32"/>
      <c r="F4" s="32"/>
    </row>
    <row r="5" spans="1:10">
      <c r="A5" s="25"/>
      <c r="I5" s="12"/>
    </row>
    <row r="6" spans="1:10">
      <c r="I6" s="12"/>
    </row>
    <row r="7" spans="1:10" ht="60">
      <c r="A7" s="13" t="s">
        <v>9</v>
      </c>
      <c r="B7" s="13" t="s">
        <v>10</v>
      </c>
      <c r="C7" s="13" t="s">
        <v>0</v>
      </c>
      <c r="D7" s="14" t="s">
        <v>1</v>
      </c>
      <c r="E7" s="14" t="s">
        <v>11</v>
      </c>
      <c r="F7" s="15" t="s">
        <v>5</v>
      </c>
      <c r="G7" s="16" t="s">
        <v>2</v>
      </c>
      <c r="H7" s="15" t="s">
        <v>12</v>
      </c>
      <c r="I7" s="15" t="s">
        <v>13</v>
      </c>
      <c r="J7" s="13" t="s">
        <v>14</v>
      </c>
    </row>
    <row r="8" spans="1:10" s="24" customFormat="1" ht="37.5" customHeight="1">
      <c r="A8" s="33">
        <v>1</v>
      </c>
      <c r="B8" s="20"/>
      <c r="C8" s="26" t="s">
        <v>15</v>
      </c>
      <c r="D8" s="21"/>
      <c r="E8" s="21"/>
      <c r="F8" s="22"/>
      <c r="G8" s="23"/>
      <c r="H8" s="22"/>
      <c r="I8" s="22"/>
      <c r="J8" s="20"/>
    </row>
    <row r="9" spans="1:10" ht="45">
      <c r="A9" s="13" t="s">
        <v>16</v>
      </c>
      <c r="B9" s="13" t="s">
        <v>26</v>
      </c>
      <c r="C9" s="18" t="s">
        <v>17</v>
      </c>
      <c r="D9" s="2" t="s">
        <v>3</v>
      </c>
      <c r="E9" s="34">
        <v>1032</v>
      </c>
      <c r="F9" s="15"/>
      <c r="G9" s="16"/>
      <c r="H9" s="15"/>
      <c r="I9" s="15"/>
      <c r="J9" s="13"/>
    </row>
    <row r="10" spans="1:10" ht="45">
      <c r="A10" s="13" t="s">
        <v>18</v>
      </c>
      <c r="B10" s="13" t="s">
        <v>26</v>
      </c>
      <c r="C10" s="18" t="s">
        <v>25</v>
      </c>
      <c r="D10" s="2" t="s">
        <v>3</v>
      </c>
      <c r="E10" s="34">
        <v>504</v>
      </c>
      <c r="F10" s="15"/>
      <c r="G10" s="16"/>
      <c r="H10" s="15"/>
      <c r="I10" s="15"/>
      <c r="J10" s="13"/>
    </row>
    <row r="11" spans="1:10">
      <c r="A11" s="19" t="s">
        <v>19</v>
      </c>
      <c r="B11" s="13"/>
      <c r="C11" s="13"/>
      <c r="D11" s="28" t="s">
        <v>3</v>
      </c>
      <c r="E11" s="30">
        <f>+E9+E10</f>
        <v>1536</v>
      </c>
      <c r="F11" s="15"/>
      <c r="G11" s="16"/>
      <c r="H11" s="15"/>
      <c r="I11" s="15"/>
      <c r="J11" s="13"/>
    </row>
    <row r="12" spans="1:10" ht="28.5">
      <c r="A12" s="31">
        <v>2</v>
      </c>
      <c r="B12" s="13"/>
      <c r="C12" s="26" t="s">
        <v>20</v>
      </c>
      <c r="D12" s="14"/>
      <c r="E12" s="14"/>
      <c r="F12" s="15"/>
      <c r="G12" s="16"/>
      <c r="H12" s="15"/>
      <c r="I12" s="15"/>
      <c r="J12" s="13"/>
    </row>
    <row r="13" spans="1:10" ht="75">
      <c r="A13" s="1" t="s">
        <v>21</v>
      </c>
      <c r="B13" s="1" t="s">
        <v>4</v>
      </c>
      <c r="C13" s="4" t="s">
        <v>6</v>
      </c>
      <c r="D13" s="2" t="s">
        <v>3</v>
      </c>
      <c r="E13" s="1">
        <v>55000</v>
      </c>
      <c r="F13" s="1">
        <v>0.30499999999999999</v>
      </c>
      <c r="G13" s="1">
        <v>5</v>
      </c>
      <c r="H13" s="6">
        <f>E13*F13</f>
        <v>16775</v>
      </c>
      <c r="I13" s="6">
        <f>E13*F13*1.05</f>
        <v>17613.75</v>
      </c>
      <c r="J13" s="35" t="s">
        <v>32</v>
      </c>
    </row>
    <row r="14" spans="1:10" ht="75">
      <c r="A14" s="1" t="s">
        <v>22</v>
      </c>
      <c r="B14" s="1" t="s">
        <v>4</v>
      </c>
      <c r="C14" s="4" t="s">
        <v>7</v>
      </c>
      <c r="D14" s="2" t="s">
        <v>3</v>
      </c>
      <c r="E14" s="1">
        <v>330000</v>
      </c>
      <c r="F14" s="1">
        <v>0.30499999999999999</v>
      </c>
      <c r="G14" s="1">
        <v>5</v>
      </c>
      <c r="H14" s="6">
        <f t="shared" ref="H14:H15" si="0">E14*F14</f>
        <v>100650</v>
      </c>
      <c r="I14" s="6">
        <f t="shared" ref="I14:I15" si="1">E14*F14*1.05</f>
        <v>105682.5</v>
      </c>
      <c r="J14" s="35" t="s">
        <v>33</v>
      </c>
    </row>
    <row r="15" spans="1:10" ht="60">
      <c r="A15" s="1" t="s">
        <v>23</v>
      </c>
      <c r="B15" s="1" t="s">
        <v>4</v>
      </c>
      <c r="C15" s="9" t="s">
        <v>8</v>
      </c>
      <c r="D15" s="8" t="s">
        <v>3</v>
      </c>
      <c r="E15" s="7">
        <v>270000</v>
      </c>
      <c r="F15" s="1">
        <v>0.30499999999999999</v>
      </c>
      <c r="G15" s="1">
        <v>5</v>
      </c>
      <c r="H15" s="6">
        <f t="shared" si="0"/>
        <v>82350</v>
      </c>
      <c r="I15" s="6">
        <f t="shared" si="1"/>
        <v>86467.5</v>
      </c>
      <c r="J15" s="35" t="s">
        <v>30</v>
      </c>
    </row>
    <row r="16" spans="1:10">
      <c r="A16" s="19" t="s">
        <v>24</v>
      </c>
      <c r="B16" s="1"/>
      <c r="C16" s="27"/>
      <c r="D16" s="28" t="s">
        <v>3</v>
      </c>
      <c r="E16" s="29">
        <f>+E13+E14+E15</f>
        <v>655000</v>
      </c>
      <c r="F16" s="1"/>
      <c r="G16" s="1"/>
      <c r="H16" s="6">
        <f>SUM(H13:H15)</f>
        <v>199775</v>
      </c>
      <c r="I16" s="6">
        <f>SUM(I13:I15)</f>
        <v>209763.75</v>
      </c>
      <c r="J16" s="17"/>
    </row>
  </sheetData>
  <autoFilter ref="A7:I15"/>
  <sortState ref="A5:L63">
    <sortCondition ref="A5:A63"/>
    <sortCondition ref="I5:I63"/>
  </sortState>
  <mergeCells count="2">
    <mergeCell ref="C3:F3"/>
    <mergeCell ref="A4:C4"/>
  </mergeCells>
  <phoneticPr fontId="13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FZJ6XTJY6WQ3-1352427771-350401</_dlc_DocId>
    <_dlc_DocIdUrl xmlns="f401bc6b-16ae-4eec-874e-4b24bc321f82">
      <Url>https://bbraun.sharepoint.com/sites/bbraun_eis_ltmedical/_layouts/15/DocIdRedir.aspx?ID=FZJ6XTJY6WQ3-1352427771-350401</Url>
      <Description>FZJ6XTJY6WQ3-1352427771-350401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9C011D2-4E62-4297-B128-4CB09C3F56FF}">
  <ds:schemaRefs>
    <ds:schemaRef ds:uri="http://purl.org/dc/elements/1.1/"/>
    <ds:schemaRef ds:uri="http://schemas.microsoft.com/office/infopath/2007/PartnerControls"/>
    <ds:schemaRef ds:uri="f401bc6b-16ae-4eec-874e-4b24bc321f82"/>
    <ds:schemaRef ds:uri="http://schemas.microsoft.com/office/2006/metadata/properties"/>
    <ds:schemaRef ds:uri="http://purl.org/dc/terms/"/>
    <ds:schemaRef ds:uri="4905f377-a451-4615-9fa2-421809ba2b0c"/>
    <ds:schemaRef ds:uri="http://schemas.microsoft.com/office/2006/documentManagement/types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4DF375-F99F-4351-AD00-B8E911319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C02FE-2DA9-4D30-AA10-3BC2ABA35D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760AB7E-9F29-4EF2-B19C-CF3ADA128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4690DCF-0E33-4E7B-8724-BAF62F92C9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2024-01-24T12:56:28Z</cp:lastPrinted>
  <dcterms:created xsi:type="dcterms:W3CDTF">2021-12-20T13:59:46Z</dcterms:created>
  <dcterms:modified xsi:type="dcterms:W3CDTF">2024-05-05T14:11:29Z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2024-02-26T13:41:57Z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a4728f53-fc07-489d-9bee-250105a6324a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991ac4e9-0d97-434e-8a4c-c5cf0ad7a2f8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