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letic-my.sharepoint.com/personal/inga_kovaitiene_ignitis_lt/Documents/Desktop/Pirkimai/Veiklos pirkimai/Pirkimai (2022)/(2025-GSC-343) Kavos aparatų nuoma, kavos produktai/GSC SUT-306-25/"/>
    </mc:Choice>
  </mc:AlternateContent>
  <xr:revisionPtr revIDLastSave="1" documentId="13_ncr:1_{74F96639-E22B-4081-9812-F930528BBAB7}" xr6:coauthVersionLast="47" xr6:coauthVersionMax="47" xr10:uidLastSave="{F83B5146-CA73-49FB-A4D4-114C0ADCDD66}"/>
  <bookViews>
    <workbookView xWindow="-120" yWindow="-120" windowWidth="29040" windowHeight="15720" xr2:uid="{B252ED48-9BB2-42E0-A39E-503DDC165E22}"/>
  </bookViews>
  <sheets>
    <sheet name="II pirkimo dalis " sheetId="7" r:id="rId1"/>
  </sheets>
  <definedNames>
    <definedName name="_Hlk67639584" localSheetId="0">'II pirkimo dalis '!$B$30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7" l="1"/>
  <c r="J30" i="7" s="1"/>
  <c r="I28" i="7"/>
  <c r="J28" i="7" s="1"/>
  <c r="I23" i="7"/>
  <c r="J23" i="7" s="1"/>
  <c r="I21" i="7"/>
  <c r="J21" i="7" s="1"/>
  <c r="I20" i="7"/>
  <c r="J20" i="7" s="1"/>
  <c r="I19" i="7"/>
  <c r="J19" i="7" s="1"/>
  <c r="I16" i="7"/>
  <c r="J16" i="7" s="1"/>
  <c r="I14" i="7"/>
  <c r="J14" i="7" s="1"/>
  <c r="I12" i="7"/>
  <c r="J12" i="7" s="1"/>
  <c r="I10" i="7"/>
  <c r="J10" i="7" s="1"/>
  <c r="I8" i="7"/>
  <c r="J8" i="7" s="1"/>
  <c r="I7" i="7"/>
  <c r="J7" i="7" s="1"/>
  <c r="I6" i="7"/>
  <c r="J6" i="7" s="1"/>
  <c r="J32" i="7" l="1"/>
  <c r="J33" i="7" s="1"/>
</calcChain>
</file>

<file path=xl/sharedStrings.xml><?xml version="1.0" encoding="utf-8"?>
<sst xmlns="http://schemas.openxmlformats.org/spreadsheetml/2006/main" count="88" uniqueCount="77">
  <si>
    <t>Pasiūlymo priedas</t>
  </si>
  <si>
    <t>Eil. Nr.</t>
  </si>
  <si>
    <t>Kategorija</t>
  </si>
  <si>
    <t>A</t>
  </si>
  <si>
    <t>B</t>
  </si>
  <si>
    <t>C</t>
  </si>
  <si>
    <t>D</t>
  </si>
  <si>
    <t>E</t>
  </si>
  <si>
    <t>F</t>
  </si>
  <si>
    <t>G</t>
  </si>
  <si>
    <t>1.</t>
  </si>
  <si>
    <t>2.</t>
  </si>
  <si>
    <t xml:space="preserve">Pasiūlymo kaina EUR su PVM </t>
  </si>
  <si>
    <t>[1] Kai pagal galiojančius teisės aktus tiekėjui nereikia mokėti PVM, tada eilutė "PVM" nepildoma arba joje įrašoma „ne PVM mokėtojas“, arba „netaikoma“.</t>
  </si>
  <si>
    <t>3.</t>
  </si>
  <si>
    <t>Preliminarus kiekis  Sutarties galiojimo laikotarpiu</t>
  </si>
  <si>
    <t>H</t>
  </si>
  <si>
    <t>L</t>
  </si>
  <si>
    <t>Pakuotė</t>
  </si>
  <si>
    <t>Mato vnt.</t>
  </si>
  <si>
    <t>PASIŪLYMO KAINA . 2 objekto dalis – „Maisto produktų su pristatymu tiekimas“ objekto dalies pavadinimas.</t>
  </si>
  <si>
    <t>4.</t>
  </si>
  <si>
    <t>5.</t>
  </si>
  <si>
    <t>6.</t>
  </si>
  <si>
    <t>7.</t>
  </si>
  <si>
    <t>8.</t>
  </si>
  <si>
    <t>9.</t>
  </si>
  <si>
    <t>10.</t>
  </si>
  <si>
    <t>Pienas, 3,2-3.5 % riebumo. Talpa 1 litras (± 100 ml).</t>
  </si>
  <si>
    <t>Pienas be laktozės, 1,5-3,5% riebumo. Talpa 1 litras (± 100 ml).</t>
  </si>
  <si>
    <r>
      <t xml:space="preserve">Augalinis gėrimas </t>
    </r>
    <r>
      <rPr>
        <sz val="10"/>
        <color theme="1"/>
        <rFont val="Arial"/>
        <family val="2"/>
        <charset val="186"/>
      </rPr>
      <t>(kitaip – augalinis pienas)</t>
    </r>
    <r>
      <rPr>
        <sz val="10"/>
        <color rgb="FF000000"/>
        <rFont val="Arial"/>
        <family val="2"/>
        <charset val="186"/>
      </rPr>
      <t>. Talpa 1 litras (± 100 ml).</t>
    </r>
  </si>
  <si>
    <t>Fasuotas baltas cukrus, pakuotėje 500 vnt. po 5 g (± 1 g)</t>
  </si>
  <si>
    <t>Cukrus (birus), supakuota po 1 kg (± 100 g)</t>
  </si>
  <si>
    <t>Talpa</t>
  </si>
  <si>
    <t>11.</t>
  </si>
  <si>
    <t xml:space="preserve">**Prekės litro ar kilogramo kaina skaičiuojame pagal Tiekėjo siūlomos prekės įkainį ir svorį ir naudojama tik pasiūlymų paslyginimui  bei laimėtojo nustatymui. </t>
  </si>
  <si>
    <t xml:space="preserve">*** Prekės mato vieneto įkainis bus naudojamas Sutarties vykdymo metu. </t>
  </si>
  <si>
    <t>F=C*G</t>
  </si>
  <si>
    <r>
      <t>1 kg (arba litro) įkainis (priklauso nuo to, koks nurodytas prekės matavimo vienetas, EUR be PVM**</t>
    </r>
    <r>
      <rPr>
        <b/>
        <sz val="10"/>
        <color theme="9"/>
        <rFont val="Arial"/>
        <family val="2"/>
        <charset val="186"/>
      </rPr>
      <t xml:space="preserve">(Reikalingas pasiūlymo įvertinimui ir  palyginimui) </t>
    </r>
  </si>
  <si>
    <r>
      <t xml:space="preserve">Kaina, EUR be PVM </t>
    </r>
    <r>
      <rPr>
        <b/>
        <sz val="10"/>
        <color theme="9"/>
        <rFont val="Arial"/>
        <family val="2"/>
        <charset val="186"/>
      </rPr>
      <t xml:space="preserve">(Reikalinga tik pasiūlymo įvertinimui ir  palyginimui) </t>
    </r>
  </si>
  <si>
    <r>
      <t xml:space="preserve">Pasiūlymo kaina EUR be PVM (C) </t>
    </r>
    <r>
      <rPr>
        <b/>
        <sz val="10"/>
        <color theme="9"/>
        <rFont val="Arial"/>
        <family val="2"/>
        <charset val="186"/>
      </rPr>
      <t>(Reikalinga tik pasiūlymo įvertinimui ir  palyginimui)</t>
    </r>
    <r>
      <rPr>
        <b/>
        <sz val="10"/>
        <color rgb="FFFF0000"/>
        <rFont val="Arial"/>
        <family val="2"/>
        <charset val="186"/>
      </rPr>
      <t xml:space="preserve"> </t>
    </r>
  </si>
  <si>
    <r>
      <t xml:space="preserve">1 mato vieneto įkainis***, EUR be PVM </t>
    </r>
    <r>
      <rPr>
        <b/>
        <sz val="10"/>
        <color rgb="FFFF0000"/>
        <rFont val="Arial"/>
        <family val="2"/>
        <charset val="186"/>
      </rPr>
      <t>(Tiekėjas turi nurodyti siūlomą prekės įkainį)</t>
    </r>
  </si>
  <si>
    <r>
      <t xml:space="preserve">Tiekėjo Siūlomo prekės pavadinimas </t>
    </r>
    <r>
      <rPr>
        <b/>
        <sz val="10"/>
        <color rgb="FFFF0000"/>
        <rFont val="Arial"/>
        <family val="2"/>
        <charset val="186"/>
      </rPr>
      <t>(Tiekėjas turi nurodyti siūlomų prekių pavadinimus)</t>
    </r>
    <r>
      <rPr>
        <b/>
        <sz val="10"/>
        <color theme="1"/>
        <rFont val="Arial"/>
        <family val="2"/>
        <charset val="186"/>
      </rPr>
      <t xml:space="preserve"> </t>
    </r>
  </si>
  <si>
    <r>
      <t xml:space="preserve">Pakuotės svoris (arba talpa),  </t>
    </r>
    <r>
      <rPr>
        <b/>
        <sz val="10"/>
        <color rgb="FFFF0000"/>
        <rFont val="Arial"/>
        <family val="2"/>
        <charset val="186"/>
      </rPr>
      <t>(Tiekėjas turi nurodyti siūlomos pakuotės svorį gramais, jei  pakuotės svoris nurodytas gramais arba mililitrais, jei talpos talpa litrais)</t>
    </r>
  </si>
  <si>
    <t>Žalioji arbata, pakuotėje 20-25 pakelių su siūlu, pakelyje 2 g (± 0,5 g) arbatos</t>
  </si>
  <si>
    <t>Vaisinė arbata, pakuotėje 20-25 pakelių su siūlu, pakelyje 2 g (± 0,5 g) arbatos</t>
  </si>
  <si>
    <t>Juodoji arbata, pakuotėje 20-25 pakelių su siūlu, pakelyje 2 g (± 0,5 g) arbatos</t>
  </si>
  <si>
    <t>Žolelių arbata, pakuotėje 20-25 pakelių su siūlu, pakelyje 2 g (± 0,5 g) arbatos</t>
  </si>
  <si>
    <t>Pienas be laktozės, 1,5-3,5% riebumo. Talpa 1 litras (± 100 ml),  atitinkantis žaliuosius reikalavimus</t>
  </si>
  <si>
    <t>Pienas, 3,2-3,5 % riebumo atitinkantis žaliuosius reikalavimus</t>
  </si>
  <si>
    <t xml:space="preserve">Maksimaliai priimtinas 1 mato Kg (litro) įkainis
</t>
  </si>
  <si>
    <t>12.</t>
  </si>
  <si>
    <t>13.</t>
  </si>
  <si>
    <t xml:space="preserve">Malta kava, supakuota iki 500 g </t>
  </si>
  <si>
    <t xml:space="preserve">Malta kava be kofeino, malta, supakuota iki 500 g </t>
  </si>
  <si>
    <t>Malta kava Araabica Kohv, 500gr.,Estija</t>
  </si>
  <si>
    <t>Malta kava be kofeino Caprisette Lullaby Decaf, 500gr, Belgija</t>
  </si>
  <si>
    <t>UAT pienas Mlekovita Your Cup 3,2 % rieb., Lenkija</t>
  </si>
  <si>
    <t>Ekologiškas UAT pienas Mlekovita BIO 3,5 % rieb., 1 l, Lenkija</t>
  </si>
  <si>
    <t>UAT pienas be laktozės Mlekovita 1,5 % rieb.,Lenkija</t>
  </si>
  <si>
    <t>Augalinis Ekologiškas avižų gėrimas Margė, 1 ltr</t>
  </si>
  <si>
    <t>Augalinis Ekologiškas migdolų gėrimas Margė, 1 ltr</t>
  </si>
  <si>
    <t>Augalinis Ekologiškas sojų gėrimas Margė, 1 ltr</t>
  </si>
  <si>
    <t>Kavos Draugas cukrus, 500 vnt , Lietuva</t>
  </si>
  <si>
    <t>Baltasis cukrus „Nordic“, 1kg, Lietuva</t>
  </si>
  <si>
    <t>Žalioji arbata MOSUMS China green, 40 g, Latvija</t>
  </si>
  <si>
    <t>Žalioji arbata Green tea LOYD Green Pure, 20 x 1.7g</t>
  </si>
  <si>
    <t>Vaisinė Arbata MOSUMS forest fruits, Latvija</t>
  </si>
  <si>
    <t>Vaisinė arbata ETNO Vaisinis malonumas, Lietuva</t>
  </si>
  <si>
    <t>Vaisinė arbata POSTI PREMIUM Fruit raspberry, Latvija</t>
  </si>
  <si>
    <t>Ekologiška FAIRTRADE CUPPER vaisių arbata su braškėmis ir vanile Skinni Vanilli 40g, Lietuva</t>
  </si>
  <si>
    <t>Vaisinė arbata MOZUMS RASPBERRY AND CRANBERRY 40g, Latvija</t>
  </si>
  <si>
    <t>Arbata MOSUMS Strong ceylon, Latvija</t>
  </si>
  <si>
    <t>RealTaste Earl Grey Black Tea with natural Bergamot flavouring</t>
  </si>
  <si>
    <t>Žolelių arbata ETNO šiltas prisimimas vakaras, 22 vnt.</t>
  </si>
  <si>
    <t>Ekologiška FAIRTRADE CUPPER žolelių arbata su citrina ir prieskoniais Be Happy 40g</t>
  </si>
  <si>
    <t>Ekologiškas pienas UAT Auga 2,5 % rieb., be laktozės, 1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</si>
</sst>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b/>
      <i/>
      <sz val="10"/>
      <color rgb="FFFF0000"/>
      <name val="Arial"/>
      <family val="2"/>
      <charset val="186"/>
    </font>
    <font>
      <i/>
      <sz val="11"/>
      <color theme="1"/>
      <name val="Calibri"/>
      <family val="2"/>
      <charset val="186"/>
      <scheme val="minor"/>
    </font>
    <font>
      <b/>
      <sz val="10"/>
      <color rgb="FFFF0000"/>
      <name val="Arial"/>
      <family val="2"/>
      <charset val="186"/>
    </font>
    <font>
      <b/>
      <sz val="10"/>
      <color theme="9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4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0" borderId="0" xfId="0" applyFont="1"/>
    <xf numFmtId="2" fontId="2" fillId="0" borderId="0" xfId="0" applyNumberFormat="1" applyFont="1"/>
    <xf numFmtId="0" fontId="1" fillId="2" borderId="11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31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10" fillId="0" borderId="9" xfId="0" applyFont="1" applyBorder="1" applyAlignment="1">
      <alignment horizontal="center" vertical="center" wrapText="1"/>
    </xf>
    <xf numFmtId="9" fontId="2" fillId="0" borderId="0" xfId="1" applyFont="1"/>
    <xf numFmtId="0" fontId="2" fillId="3" borderId="9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2" fontId="2" fillId="0" borderId="0" xfId="0" applyNumberFormat="1" applyFont="1"/>
    <xf numFmtId="2" fontId="0" fillId="0" borderId="0" xfId="0" applyNumberFormat="1"/>
    <xf numFmtId="0" fontId="2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1" fillId="0" borderId="10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0" fillId="0" borderId="18" xfId="0" applyBorder="1" applyAlignment="1">
      <alignment horizontal="center" vertical="center" wrapText="1"/>
    </xf>
    <xf numFmtId="2" fontId="1" fillId="0" borderId="24" xfId="0" applyNumberFormat="1" applyFont="1" applyBorder="1" applyAlignment="1">
      <alignment horizontal="center" vertical="center" wrapText="1"/>
    </xf>
    <xf numFmtId="2" fontId="8" fillId="0" borderId="24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  <xf numFmtId="2" fontId="0" fillId="0" borderId="27" xfId="0" applyNumberFormat="1" applyBorder="1" applyAlignment="1">
      <alignment vertical="center" wrapText="1"/>
    </xf>
    <xf numFmtId="0" fontId="2" fillId="0" borderId="26" xfId="0" applyFont="1" applyBorder="1" applyAlignment="1">
      <alignment horizontal="center" vertical="center" wrapText="1"/>
    </xf>
    <xf numFmtId="0" fontId="0" fillId="0" borderId="28" xfId="0" applyBorder="1" applyAlignment="1">
      <alignment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2" fontId="0" fillId="0" borderId="18" xfId="0" applyNumberForma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" fillId="0" borderId="19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1" fillId="0" borderId="24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3" fontId="2" fillId="0" borderId="20" xfId="0" applyNumberFormat="1" applyFon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2" fillId="0" borderId="22" xfId="0" applyFont="1" applyBorder="1" applyAlignment="1">
      <alignment horizontal="center" vertical="center" wrapText="1"/>
    </xf>
    <xf numFmtId="0" fontId="0" fillId="0" borderId="22" xfId="0" applyBorder="1" applyAlignment="1">
      <alignment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0" fillId="0" borderId="17" xfId="0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2" fontId="8" fillId="0" borderId="29" xfId="0" applyNumberFormat="1" applyFont="1" applyBorder="1" applyAlignment="1">
      <alignment horizontal="center" vertical="center" wrapText="1"/>
    </xf>
    <xf numFmtId="2" fontId="8" fillId="0" borderId="30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vertical="center" wrapText="1"/>
    </xf>
    <xf numFmtId="0" fontId="0" fillId="0" borderId="27" xfId="0" applyBorder="1" applyAlignment="1">
      <alignment vertical="center" wrapText="1"/>
    </xf>
    <xf numFmtId="2" fontId="2" fillId="0" borderId="18" xfId="0" applyNumberFormat="1" applyFont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1" defaultTableStyle="TableStyleMedium2" defaultPivotStyle="PivotStyleLight16">
    <tableStyle name="Invisible" pivot="0" table="0" count="0" xr9:uid="{350DF617-10F6-4DDE-A1F4-51874EF6EBCF}"/>
  </tableStyles>
  <colors>
    <mruColors>
      <color rgb="FFDBE5F1"/>
      <color rgb="FF365F91"/>
      <color rgb="FFDBFFFF"/>
      <color rgb="FF3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CCC5C-C6E0-4F04-85D3-1CB3D29171A2}">
  <dimension ref="A1:L37"/>
  <sheetViews>
    <sheetView tabSelected="1" topLeftCell="A26" zoomScale="88" zoomScaleNormal="88" workbookViewId="0">
      <selection activeCell="B30" sqref="B30:B31"/>
    </sheetView>
  </sheetViews>
  <sheetFormatPr defaultColWidth="8.85546875" defaultRowHeight="12.75" x14ac:dyDescent="0.2"/>
  <cols>
    <col min="1" max="1" width="6.140625" style="1" customWidth="1"/>
    <col min="2" max="2" width="80" style="1" customWidth="1"/>
    <col min="3" max="4" width="18.85546875" style="1" customWidth="1"/>
    <col min="5" max="5" width="16.85546875" style="1" customWidth="1"/>
    <col min="6" max="8" width="17" style="1" customWidth="1"/>
    <col min="9" max="9" width="18" style="1" customWidth="1"/>
    <col min="10" max="10" width="17.7109375" style="1" customWidth="1"/>
    <col min="11" max="11" width="8.85546875" style="1"/>
    <col min="12" max="12" width="11" style="1" bestFit="1" customWidth="1"/>
    <col min="13" max="16384" width="8.85546875" style="1"/>
  </cols>
  <sheetData>
    <row r="1" spans="1:12" x14ac:dyDescent="0.2">
      <c r="A1" s="11"/>
      <c r="I1" s="35" t="s">
        <v>0</v>
      </c>
      <c r="J1" s="35"/>
    </row>
    <row r="2" spans="1:12" x14ac:dyDescent="0.2">
      <c r="A2" s="40" t="s">
        <v>20</v>
      </c>
      <c r="B2" s="40"/>
      <c r="C2" s="40"/>
      <c r="D2" s="40"/>
      <c r="E2" s="40"/>
      <c r="F2" s="40"/>
      <c r="G2" s="40"/>
      <c r="H2" s="40"/>
      <c r="I2" s="40"/>
      <c r="J2" s="40"/>
    </row>
    <row r="3" spans="1:12" ht="16.899999999999999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</row>
    <row r="4" spans="1:12" s="3" customFormat="1" ht="165.75" x14ac:dyDescent="0.2">
      <c r="A4" s="5" t="s">
        <v>1</v>
      </c>
      <c r="B4" s="5" t="s">
        <v>2</v>
      </c>
      <c r="C4" s="5" t="s">
        <v>15</v>
      </c>
      <c r="D4" s="5" t="s">
        <v>19</v>
      </c>
      <c r="E4" s="5" t="s">
        <v>50</v>
      </c>
      <c r="F4" s="8" t="s">
        <v>42</v>
      </c>
      <c r="G4" s="8" t="s">
        <v>43</v>
      </c>
      <c r="H4" s="8" t="s">
        <v>41</v>
      </c>
      <c r="I4" s="8" t="s">
        <v>38</v>
      </c>
      <c r="J4" s="8" t="s">
        <v>39</v>
      </c>
    </row>
    <row r="5" spans="1:12" ht="13.5" thickBot="1" x14ac:dyDescent="0.25">
      <c r="A5" s="13" t="s">
        <v>3</v>
      </c>
      <c r="B5" s="13" t="s">
        <v>4</v>
      </c>
      <c r="C5" s="13" t="s">
        <v>5</v>
      </c>
      <c r="D5" s="13" t="s">
        <v>6</v>
      </c>
      <c r="E5" s="16" t="s">
        <v>7</v>
      </c>
      <c r="F5" s="9" t="s">
        <v>8</v>
      </c>
      <c r="G5" s="9" t="s">
        <v>9</v>
      </c>
      <c r="H5" s="9" t="s">
        <v>16</v>
      </c>
      <c r="I5" s="9" t="s">
        <v>17</v>
      </c>
      <c r="J5" s="10" t="s">
        <v>37</v>
      </c>
    </row>
    <row r="6" spans="1:12" ht="42.75" customHeight="1" thickBot="1" x14ac:dyDescent="0.25">
      <c r="A6" s="23" t="s">
        <v>10</v>
      </c>
      <c r="B6" s="24" t="s">
        <v>53</v>
      </c>
      <c r="C6" s="15" t="s">
        <v>18</v>
      </c>
      <c r="D6" s="17">
        <v>600</v>
      </c>
      <c r="E6" s="19">
        <v>16</v>
      </c>
      <c r="F6" s="14" t="s">
        <v>55</v>
      </c>
      <c r="G6" s="6">
        <v>500</v>
      </c>
      <c r="H6" s="6">
        <v>4.5999999999999996</v>
      </c>
      <c r="I6" s="6">
        <f>H6*1000/G6</f>
        <v>9.1999999999999993</v>
      </c>
      <c r="J6" s="2">
        <f>D6*I6</f>
        <v>5520</v>
      </c>
      <c r="L6" s="28"/>
    </row>
    <row r="7" spans="1:12" ht="56.25" customHeight="1" thickBot="1" x14ac:dyDescent="0.25">
      <c r="A7" s="23" t="s">
        <v>11</v>
      </c>
      <c r="B7" s="24" t="s">
        <v>54</v>
      </c>
      <c r="C7" s="22" t="s">
        <v>18</v>
      </c>
      <c r="D7" s="21">
        <v>300</v>
      </c>
      <c r="E7" s="20">
        <v>18</v>
      </c>
      <c r="F7" s="14" t="s">
        <v>56</v>
      </c>
      <c r="G7" s="14">
        <v>500</v>
      </c>
      <c r="H7" s="6">
        <v>7.85</v>
      </c>
      <c r="I7" s="6">
        <f>H7*1000/G7</f>
        <v>15.7</v>
      </c>
      <c r="J7" s="2">
        <f>I7*D7</f>
        <v>4710</v>
      </c>
      <c r="L7" s="28"/>
    </row>
    <row r="8" spans="1:12" x14ac:dyDescent="0.2">
      <c r="A8" s="45" t="s">
        <v>14</v>
      </c>
      <c r="B8" s="47" t="s">
        <v>28</v>
      </c>
      <c r="C8" s="49" t="s">
        <v>33</v>
      </c>
      <c r="D8" s="51">
        <v>11000</v>
      </c>
      <c r="E8" s="53">
        <v>2</v>
      </c>
      <c r="F8" s="60" t="s">
        <v>57</v>
      </c>
      <c r="G8" s="55">
        <v>1000</v>
      </c>
      <c r="H8" s="31">
        <v>1.25</v>
      </c>
      <c r="I8" s="31">
        <f>H8*1000/G8</f>
        <v>1.25</v>
      </c>
      <c r="J8" s="31">
        <f>D8*I8</f>
        <v>13750</v>
      </c>
      <c r="L8" s="28"/>
    </row>
    <row r="9" spans="1:12" ht="47.25" customHeight="1" thickBot="1" x14ac:dyDescent="0.25">
      <c r="A9" s="46"/>
      <c r="B9" s="48"/>
      <c r="C9" s="50"/>
      <c r="D9" s="52"/>
      <c r="E9" s="54"/>
      <c r="F9" s="55"/>
      <c r="G9" s="56"/>
      <c r="H9" s="32"/>
      <c r="I9" s="32"/>
      <c r="J9" s="61"/>
    </row>
    <row r="10" spans="1:12" ht="13.5" customHeight="1" x14ac:dyDescent="0.2">
      <c r="A10" s="84" t="s">
        <v>21</v>
      </c>
      <c r="B10" s="86" t="s">
        <v>49</v>
      </c>
      <c r="C10" s="49" t="s">
        <v>33</v>
      </c>
      <c r="D10" s="51">
        <v>14000</v>
      </c>
      <c r="E10" s="53">
        <v>2</v>
      </c>
      <c r="F10" s="60" t="s">
        <v>58</v>
      </c>
      <c r="G10" s="55">
        <v>1000</v>
      </c>
      <c r="H10" s="31">
        <v>1.25</v>
      </c>
      <c r="I10" s="31">
        <f>H10*1000/G10</f>
        <v>1.25</v>
      </c>
      <c r="J10" s="31">
        <f>D10*I10</f>
        <v>17500</v>
      </c>
      <c r="L10" s="28"/>
    </row>
    <row r="11" spans="1:12" ht="46.5" customHeight="1" thickBot="1" x14ac:dyDescent="0.25">
      <c r="A11" s="85"/>
      <c r="B11" s="87"/>
      <c r="C11" s="50"/>
      <c r="D11" s="52"/>
      <c r="E11" s="88"/>
      <c r="F11" s="60"/>
      <c r="G11" s="56"/>
      <c r="H11" s="32"/>
      <c r="I11" s="32"/>
      <c r="J11" s="32"/>
    </row>
    <row r="12" spans="1:12" ht="13.5" customHeight="1" x14ac:dyDescent="0.2">
      <c r="A12" s="84" t="s">
        <v>22</v>
      </c>
      <c r="B12" s="86" t="s">
        <v>29</v>
      </c>
      <c r="C12" s="49" t="s">
        <v>33</v>
      </c>
      <c r="D12" s="51">
        <v>9000</v>
      </c>
      <c r="E12" s="53">
        <v>2.5</v>
      </c>
      <c r="F12" s="60" t="s">
        <v>59</v>
      </c>
      <c r="G12" s="55">
        <v>1000</v>
      </c>
      <c r="H12" s="31">
        <v>1.25</v>
      </c>
      <c r="I12" s="31">
        <f>H12*1000/G12</f>
        <v>1.25</v>
      </c>
      <c r="J12" s="31">
        <f>D12*I12</f>
        <v>11250</v>
      </c>
      <c r="L12" s="28"/>
    </row>
    <row r="13" spans="1:12" ht="39.75" customHeight="1" thickBot="1" x14ac:dyDescent="0.25">
      <c r="A13" s="85"/>
      <c r="B13" s="87"/>
      <c r="C13" s="50"/>
      <c r="D13" s="52"/>
      <c r="E13" s="88"/>
      <c r="F13" s="60"/>
      <c r="G13" s="56"/>
      <c r="H13" s="32"/>
      <c r="I13" s="32"/>
      <c r="J13" s="32"/>
    </row>
    <row r="14" spans="1:12" ht="13.5" customHeight="1" x14ac:dyDescent="0.2">
      <c r="A14" s="66" t="s">
        <v>23</v>
      </c>
      <c r="B14" s="57" t="s">
        <v>48</v>
      </c>
      <c r="C14" s="59" t="s">
        <v>33</v>
      </c>
      <c r="D14" s="68">
        <v>14000</v>
      </c>
      <c r="E14" s="53">
        <v>2.5</v>
      </c>
      <c r="F14" s="82" t="s">
        <v>76</v>
      </c>
      <c r="G14" s="55">
        <v>1000</v>
      </c>
      <c r="H14" s="31">
        <v>1.7</v>
      </c>
      <c r="I14" s="31">
        <f>H14*1000/G14</f>
        <v>1.7</v>
      </c>
      <c r="J14" s="31">
        <f>D14*I14</f>
        <v>23800</v>
      </c>
      <c r="L14" s="28"/>
    </row>
    <row r="15" spans="1:12" ht="74.25" customHeight="1" thickBot="1" x14ac:dyDescent="0.25">
      <c r="A15" s="67"/>
      <c r="B15" s="58"/>
      <c r="C15" s="58"/>
      <c r="D15" s="52"/>
      <c r="E15" s="65"/>
      <c r="F15" s="83"/>
      <c r="G15" s="56"/>
      <c r="H15" s="63"/>
      <c r="I15" s="32"/>
      <c r="J15" s="32"/>
    </row>
    <row r="16" spans="1:12" ht="55.5" customHeight="1" x14ac:dyDescent="0.2">
      <c r="A16" s="66" t="s">
        <v>24</v>
      </c>
      <c r="B16" s="70" t="s">
        <v>30</v>
      </c>
      <c r="C16" s="72" t="s">
        <v>33</v>
      </c>
      <c r="D16" s="74">
        <v>2000</v>
      </c>
      <c r="E16" s="89">
        <v>4</v>
      </c>
      <c r="F16" s="27" t="s">
        <v>60</v>
      </c>
      <c r="G16" s="31">
        <v>1000</v>
      </c>
      <c r="H16" s="31">
        <v>1.8</v>
      </c>
      <c r="I16" s="31">
        <f>H16*1000/G16</f>
        <v>1.8</v>
      </c>
      <c r="J16" s="31">
        <f>D16*I16</f>
        <v>3600</v>
      </c>
      <c r="L16" s="28"/>
    </row>
    <row r="17" spans="1:12" ht="57" customHeight="1" x14ac:dyDescent="0.2">
      <c r="A17" s="69"/>
      <c r="B17" s="71"/>
      <c r="C17" s="73"/>
      <c r="D17" s="74"/>
      <c r="E17" s="71"/>
      <c r="F17" s="27" t="s">
        <v>61</v>
      </c>
      <c r="G17" s="62"/>
      <c r="H17" s="62"/>
      <c r="I17" s="64"/>
      <c r="J17" s="64"/>
    </row>
    <row r="18" spans="1:12" ht="51.75" thickBot="1" x14ac:dyDescent="0.25">
      <c r="A18" s="69"/>
      <c r="B18" s="65"/>
      <c r="C18" s="58"/>
      <c r="D18" s="52"/>
      <c r="E18" s="65"/>
      <c r="F18" s="27" t="s">
        <v>62</v>
      </c>
      <c r="G18" s="63"/>
      <c r="H18" s="63"/>
      <c r="I18" s="32"/>
      <c r="J18" s="32"/>
    </row>
    <row r="19" spans="1:12" ht="49.5" customHeight="1" thickBot="1" x14ac:dyDescent="0.25">
      <c r="A19" s="23" t="s">
        <v>25</v>
      </c>
      <c r="B19" s="25" t="s">
        <v>31</v>
      </c>
      <c r="C19" s="18" t="s">
        <v>18</v>
      </c>
      <c r="D19" s="17">
        <v>150</v>
      </c>
      <c r="E19" s="19">
        <v>9.5</v>
      </c>
      <c r="F19" s="14" t="s">
        <v>63</v>
      </c>
      <c r="G19" s="14">
        <v>2500</v>
      </c>
      <c r="H19" s="6">
        <v>9</v>
      </c>
      <c r="I19" s="6">
        <f>H19*1000/G19</f>
        <v>3.6</v>
      </c>
      <c r="J19" s="2">
        <f>SUM(D19*I19)</f>
        <v>540</v>
      </c>
      <c r="L19" s="28"/>
    </row>
    <row r="20" spans="1:12" ht="40.5" customHeight="1" thickBot="1" x14ac:dyDescent="0.25">
      <c r="A20" s="23" t="s">
        <v>26</v>
      </c>
      <c r="B20" s="26" t="s">
        <v>32</v>
      </c>
      <c r="C20" s="18" t="s">
        <v>18</v>
      </c>
      <c r="D20" s="17">
        <v>300</v>
      </c>
      <c r="E20" s="19">
        <v>1.5</v>
      </c>
      <c r="F20" s="14" t="s">
        <v>64</v>
      </c>
      <c r="G20" s="14">
        <v>1000</v>
      </c>
      <c r="H20" s="6">
        <v>1.3</v>
      </c>
      <c r="I20" s="6">
        <f>H20*1000/G20</f>
        <v>1.3</v>
      </c>
      <c r="J20" s="2">
        <f>D20*I20</f>
        <v>390</v>
      </c>
      <c r="L20" s="28"/>
    </row>
    <row r="21" spans="1:12" ht="51.75" customHeight="1" x14ac:dyDescent="0.2">
      <c r="A21" s="66" t="s">
        <v>27</v>
      </c>
      <c r="B21" s="75" t="s">
        <v>44</v>
      </c>
      <c r="C21" s="59" t="s">
        <v>18</v>
      </c>
      <c r="D21" s="51">
        <v>1000</v>
      </c>
      <c r="E21" s="53">
        <v>30</v>
      </c>
      <c r="F21" s="14" t="s">
        <v>65</v>
      </c>
      <c r="G21" s="31">
        <v>40</v>
      </c>
      <c r="H21" s="31">
        <v>1.2</v>
      </c>
      <c r="I21" s="31">
        <f>H21*1000/G21</f>
        <v>30</v>
      </c>
      <c r="J21" s="31">
        <f>D21*I21</f>
        <v>30000</v>
      </c>
      <c r="L21" s="28"/>
    </row>
    <row r="22" spans="1:12" ht="51.75" thickBot="1" x14ac:dyDescent="0.25">
      <c r="A22" s="69"/>
      <c r="B22" s="76"/>
      <c r="C22" s="58"/>
      <c r="D22" s="65"/>
      <c r="E22" s="44"/>
      <c r="F22" s="29" t="s">
        <v>66</v>
      </c>
      <c r="G22" s="32"/>
      <c r="H22" s="32"/>
      <c r="I22" s="32"/>
      <c r="J22" s="32"/>
    </row>
    <row r="23" spans="1:12" ht="49.5" customHeight="1" x14ac:dyDescent="0.2">
      <c r="A23" s="66" t="s">
        <v>34</v>
      </c>
      <c r="B23" s="75" t="s">
        <v>45</v>
      </c>
      <c r="C23" s="59" t="s">
        <v>18</v>
      </c>
      <c r="D23" s="51">
        <v>600</v>
      </c>
      <c r="E23" s="53">
        <v>30</v>
      </c>
      <c r="F23" s="14" t="s">
        <v>67</v>
      </c>
      <c r="G23" s="31">
        <v>40</v>
      </c>
      <c r="H23" s="31">
        <v>1.2</v>
      </c>
      <c r="I23" s="31">
        <f>H23*1000/G23</f>
        <v>30</v>
      </c>
      <c r="J23" s="31">
        <f>D23*I23</f>
        <v>18000</v>
      </c>
      <c r="L23" s="28"/>
    </row>
    <row r="24" spans="1:12" ht="58.5" customHeight="1" x14ac:dyDescent="0.2">
      <c r="A24" s="66"/>
      <c r="B24" s="77"/>
      <c r="C24" s="72"/>
      <c r="D24" s="74"/>
      <c r="E24" s="79"/>
      <c r="F24" s="14" t="s">
        <v>68</v>
      </c>
      <c r="G24" s="64"/>
      <c r="H24" s="64"/>
      <c r="I24" s="64"/>
      <c r="J24" s="64"/>
    </row>
    <row r="25" spans="1:12" ht="60.75" customHeight="1" x14ac:dyDescent="0.2">
      <c r="A25" s="66"/>
      <c r="B25" s="77"/>
      <c r="C25" s="72"/>
      <c r="D25" s="74"/>
      <c r="E25" s="79"/>
      <c r="F25" s="14" t="s">
        <v>69</v>
      </c>
      <c r="G25" s="64"/>
      <c r="H25" s="64"/>
      <c r="I25" s="64"/>
      <c r="J25" s="64"/>
    </row>
    <row r="26" spans="1:12" ht="111.75" customHeight="1" x14ac:dyDescent="0.2">
      <c r="A26" s="66"/>
      <c r="B26" s="77"/>
      <c r="C26" s="72"/>
      <c r="D26" s="74"/>
      <c r="E26" s="79"/>
      <c r="F26" s="29" t="s">
        <v>70</v>
      </c>
      <c r="G26" s="64"/>
      <c r="H26" s="64"/>
      <c r="I26" s="64"/>
      <c r="J26" s="64"/>
    </row>
    <row r="27" spans="1:12" ht="93" customHeight="1" thickBot="1" x14ac:dyDescent="0.25">
      <c r="A27" s="69"/>
      <c r="B27" s="65"/>
      <c r="C27" s="58"/>
      <c r="D27" s="65"/>
      <c r="E27" s="44"/>
      <c r="F27" s="14" t="s">
        <v>71</v>
      </c>
      <c r="G27" s="32"/>
      <c r="H27" s="32"/>
      <c r="I27" s="32"/>
      <c r="J27" s="32"/>
    </row>
    <row r="28" spans="1:12" ht="48.75" customHeight="1" x14ac:dyDescent="0.2">
      <c r="A28" s="66" t="s">
        <v>51</v>
      </c>
      <c r="B28" s="78" t="s">
        <v>46</v>
      </c>
      <c r="C28" s="59" t="s">
        <v>18</v>
      </c>
      <c r="D28" s="51">
        <v>700</v>
      </c>
      <c r="E28" s="53">
        <v>30</v>
      </c>
      <c r="F28" s="14" t="s">
        <v>72</v>
      </c>
      <c r="G28" s="31">
        <v>40</v>
      </c>
      <c r="H28" s="31">
        <v>1.2</v>
      </c>
      <c r="I28" s="31">
        <f>H28*1000/G28</f>
        <v>30</v>
      </c>
      <c r="J28" s="31">
        <f>D28*I28</f>
        <v>21000</v>
      </c>
      <c r="L28" s="28"/>
    </row>
    <row r="29" spans="1:12" ht="72" customHeight="1" thickBot="1" x14ac:dyDescent="0.25">
      <c r="A29" s="69"/>
      <c r="B29" s="76"/>
      <c r="C29" s="58"/>
      <c r="D29" s="65">
        <v>700</v>
      </c>
      <c r="E29" s="44"/>
      <c r="F29" s="29" t="s">
        <v>73</v>
      </c>
      <c r="G29" s="32"/>
      <c r="H29" s="32"/>
      <c r="I29" s="32"/>
      <c r="J29" s="32"/>
    </row>
    <row r="30" spans="1:12" ht="67.5" customHeight="1" x14ac:dyDescent="0.2">
      <c r="A30" s="66" t="s">
        <v>52</v>
      </c>
      <c r="B30" s="75" t="s">
        <v>47</v>
      </c>
      <c r="C30" s="59" t="s">
        <v>18</v>
      </c>
      <c r="D30" s="51">
        <v>500</v>
      </c>
      <c r="E30" s="53">
        <v>30</v>
      </c>
      <c r="F30" s="14" t="s">
        <v>74</v>
      </c>
      <c r="G30" s="31">
        <v>44</v>
      </c>
      <c r="H30" s="31">
        <v>1.2</v>
      </c>
      <c r="I30" s="80">
        <f>H30*1000/G30</f>
        <v>27.272727272727273</v>
      </c>
      <c r="J30" s="80">
        <f>D30*I30</f>
        <v>13636.363636363636</v>
      </c>
      <c r="L30" s="28"/>
    </row>
    <row r="31" spans="1:12" ht="87" customHeight="1" thickBot="1" x14ac:dyDescent="0.25">
      <c r="A31" s="69"/>
      <c r="B31" s="65"/>
      <c r="C31" s="58"/>
      <c r="D31" s="65"/>
      <c r="E31" s="44"/>
      <c r="F31" s="29" t="s">
        <v>75</v>
      </c>
      <c r="G31" s="32"/>
      <c r="H31" s="32"/>
      <c r="I31" s="81"/>
      <c r="J31" s="81"/>
    </row>
    <row r="32" spans="1:12" x14ac:dyDescent="0.2">
      <c r="A32" s="41" t="s">
        <v>40</v>
      </c>
      <c r="B32" s="41"/>
      <c r="C32" s="41"/>
      <c r="D32" s="41"/>
      <c r="E32" s="41"/>
      <c r="F32" s="42"/>
      <c r="G32" s="42"/>
      <c r="H32" s="42"/>
      <c r="I32" s="43"/>
      <c r="J32" s="30">
        <f>SUM(J6:J31)</f>
        <v>163696.36363636365</v>
      </c>
    </row>
    <row r="33" spans="1:10" x14ac:dyDescent="0.2">
      <c r="A33" s="37" t="s">
        <v>12</v>
      </c>
      <c r="B33" s="38"/>
      <c r="C33" s="38"/>
      <c r="D33" s="38"/>
      <c r="E33" s="38"/>
      <c r="F33" s="38"/>
      <c r="G33" s="38"/>
      <c r="H33" s="38"/>
      <c r="I33" s="39"/>
      <c r="J33" s="2">
        <f>SUM(J32*1.21)</f>
        <v>198072.6</v>
      </c>
    </row>
    <row r="34" spans="1:10" ht="12" customHeight="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</row>
    <row r="35" spans="1:10" ht="15" x14ac:dyDescent="0.25">
      <c r="A35" s="33" t="s">
        <v>35</v>
      </c>
      <c r="B35" s="34"/>
      <c r="C35" s="34"/>
      <c r="D35" s="34"/>
      <c r="E35" s="34"/>
    </row>
    <row r="36" spans="1:10" ht="15" x14ac:dyDescent="0.25">
      <c r="A36" s="36" t="s">
        <v>13</v>
      </c>
      <c r="B36" s="36"/>
      <c r="C36" s="36"/>
      <c r="D36" s="36"/>
      <c r="E36" s="36"/>
      <c r="F36" s="36"/>
      <c r="G36" s="36"/>
      <c r="H36" s="36"/>
      <c r="I36" s="36"/>
      <c r="J36" s="36"/>
    </row>
    <row r="37" spans="1:10" ht="15" x14ac:dyDescent="0.25">
      <c r="A37" s="33" t="s">
        <v>36</v>
      </c>
      <c r="B37" s="34"/>
      <c r="C37" s="34"/>
      <c r="D37" s="34"/>
      <c r="E37" s="34"/>
      <c r="F37" s="12"/>
    </row>
  </sheetData>
  <mergeCells count="92">
    <mergeCell ref="A10:A11"/>
    <mergeCell ref="A12:A13"/>
    <mergeCell ref="J30:J31"/>
    <mergeCell ref="E21:E22"/>
    <mergeCell ref="B10:B11"/>
    <mergeCell ref="B12:B13"/>
    <mergeCell ref="C10:C11"/>
    <mergeCell ref="C12:C13"/>
    <mergeCell ref="D10:D11"/>
    <mergeCell ref="D12:D13"/>
    <mergeCell ref="E10:E11"/>
    <mergeCell ref="E12:E13"/>
    <mergeCell ref="E16:E18"/>
    <mergeCell ref="I21:I22"/>
    <mergeCell ref="J21:J22"/>
    <mergeCell ref="G21:G22"/>
    <mergeCell ref="H21:H22"/>
    <mergeCell ref="J10:J11"/>
    <mergeCell ref="J12:J13"/>
    <mergeCell ref="J23:J27"/>
    <mergeCell ref="E28:E29"/>
    <mergeCell ref="G28:G29"/>
    <mergeCell ref="H28:H29"/>
    <mergeCell ref="I28:I29"/>
    <mergeCell ref="J28:J29"/>
    <mergeCell ref="J14:J15"/>
    <mergeCell ref="F10:F11"/>
    <mergeCell ref="F12:F13"/>
    <mergeCell ref="F14:F15"/>
    <mergeCell ref="C30:C31"/>
    <mergeCell ref="E23:E27"/>
    <mergeCell ref="G23:G27"/>
    <mergeCell ref="H23:H27"/>
    <mergeCell ref="I23:I27"/>
    <mergeCell ref="E30:E31"/>
    <mergeCell ref="G30:G31"/>
    <mergeCell ref="H30:H31"/>
    <mergeCell ref="I30:I31"/>
    <mergeCell ref="D16:D18"/>
    <mergeCell ref="D30:D31"/>
    <mergeCell ref="D23:D27"/>
    <mergeCell ref="D28:D29"/>
    <mergeCell ref="A21:A22"/>
    <mergeCell ref="B21:B22"/>
    <mergeCell ref="C21:C22"/>
    <mergeCell ref="A23:A27"/>
    <mergeCell ref="B23:B27"/>
    <mergeCell ref="C23:C27"/>
    <mergeCell ref="D21:D22"/>
    <mergeCell ref="A28:A29"/>
    <mergeCell ref="B28:B29"/>
    <mergeCell ref="C28:C29"/>
    <mergeCell ref="A30:A31"/>
    <mergeCell ref="B30:B31"/>
    <mergeCell ref="I1:J1"/>
    <mergeCell ref="A2:J2"/>
    <mergeCell ref="J8:J9"/>
    <mergeCell ref="G16:G18"/>
    <mergeCell ref="H16:H18"/>
    <mergeCell ref="I16:I18"/>
    <mergeCell ref="J16:J18"/>
    <mergeCell ref="E14:E15"/>
    <mergeCell ref="G14:G15"/>
    <mergeCell ref="H14:H15"/>
    <mergeCell ref="I14:I15"/>
    <mergeCell ref="A14:A15"/>
    <mergeCell ref="D14:D15"/>
    <mergeCell ref="A16:A18"/>
    <mergeCell ref="B16:B18"/>
    <mergeCell ref="C16:C18"/>
    <mergeCell ref="G8:G9"/>
    <mergeCell ref="H8:H9"/>
    <mergeCell ref="I8:I9"/>
    <mergeCell ref="B14:B15"/>
    <mergeCell ref="C14:C15"/>
    <mergeCell ref="G10:G11"/>
    <mergeCell ref="G12:G13"/>
    <mergeCell ref="H10:H11"/>
    <mergeCell ref="H12:H13"/>
    <mergeCell ref="I10:I11"/>
    <mergeCell ref="I12:I13"/>
    <mergeCell ref="F8:F9"/>
    <mergeCell ref="A8:A9"/>
    <mergeCell ref="B8:B9"/>
    <mergeCell ref="C8:C9"/>
    <mergeCell ref="D8:D9"/>
    <mergeCell ref="E8:E9"/>
    <mergeCell ref="A36:J36"/>
    <mergeCell ref="A35:E35"/>
    <mergeCell ref="A37:E37"/>
    <mergeCell ref="A32:I32"/>
    <mergeCell ref="A33:I33"/>
  </mergeCells>
  <dataValidations count="9">
    <dataValidation type="custom" allowBlank="1" showInputMessage="1" showErrorMessage="1" errorTitle="Klaida" error="Negalima pateikti daugiau negu 2 skaičių po kablelio." sqref="H6:H8 H14 H16 H30 H28 H23 H19:H21" xr:uid="{C6E70867-1314-4C23-9834-7446116EFBC6}">
      <formula1>(LEN(H6)-(IF(ISERROR(FIND(".",H6))=FALSE(),FIND(".",H6),IF(ISERROR(FIND(",",H6))=FALSE(),FIND(",",H6),FALSE()))))&lt;=2</formula1>
    </dataValidation>
    <dataValidation type="custom" allowBlank="1" showInputMessage="1" showErrorMessage="1" sqref="H33:H1048559" xr:uid="{205BBE1D-3141-4808-A00F-44BDD89576A1}">
      <formula1>LEN(A33)-FIND(",",H38:H56)&lt;=2</formula1>
    </dataValidation>
    <dataValidation type="custom" allowBlank="1" showInputMessage="1" showErrorMessage="1" sqref="H1" xr:uid="{E80AB8D1-F1F5-46E0-B1BA-07EE79CA7ED8}">
      <formula1>LEN(A1)-FIND(",",H6:H30)&lt;=2</formula1>
    </dataValidation>
    <dataValidation type="custom" allowBlank="1" showInputMessage="1" showErrorMessage="1" sqref="H4" xr:uid="{7A24D1DA-9844-4DB4-8181-55178C339B0F}">
      <formula1>LEN(A4)-FIND(",",H14:H33)&lt;=2</formula1>
    </dataValidation>
    <dataValidation type="custom" allowBlank="1" showInputMessage="1" showErrorMessage="1" sqref="H2:H3" xr:uid="{C2F9D640-A360-400E-9B75-95AA619964DD}">
      <formula1>LEN(A2)-FIND(",",H7:H32)&lt;=2</formula1>
    </dataValidation>
    <dataValidation type="custom" allowBlank="1" showInputMessage="1" showErrorMessage="1" sqref="H32" xr:uid="{58D96650-9AE5-4C12-A8FA-5AA626792A46}">
      <formula1>LEN(A32)-FIND(",",H36:H54)&lt;=2</formula1>
    </dataValidation>
    <dataValidation type="custom" allowBlank="1" showInputMessage="1" showErrorMessage="1" sqref="H5" xr:uid="{67501C93-24EF-4A29-9600-8C7651654AB8}">
      <formula1>LEN(A5)-FIND(",",H16:H34)&lt;=2</formula1>
    </dataValidation>
    <dataValidation type="custom" allowBlank="1" showInputMessage="1" showErrorMessage="1" sqref="H1048575:H1048576" xr:uid="{890F81C2-10EB-49B4-979C-14DF206A6113}">
      <formula1>LEN(A1048575)-FIND(",",H5:H16)&lt;=2</formula1>
    </dataValidation>
    <dataValidation type="custom" allowBlank="1" showInputMessage="1" showErrorMessage="1" sqref="H1048560:H1048574" xr:uid="{4BF98CE6-A6A6-4891-967F-5AC7B895E883}">
      <formula1>LEN(A1048560)-FIND(",",H1:H1048565)&lt;=2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E8CAB965D8B64B9970BA8E12001CE6" ma:contentTypeVersion="4" ma:contentTypeDescription="Create a new document." ma:contentTypeScope="" ma:versionID="09c7c307c1fb545d6e09d37bdde94edd">
  <xsd:schema xmlns:xsd="http://www.w3.org/2001/XMLSchema" xmlns:xs="http://www.w3.org/2001/XMLSchema" xmlns:p="http://schemas.microsoft.com/office/2006/metadata/properties" xmlns:ns2="8e1067c2-82b2-43e6-ba4a-21d0911eaf9a" targetNamespace="http://schemas.microsoft.com/office/2006/metadata/properties" ma:root="true" ma:fieldsID="36e1d43410a19fa6b4a488a2b906f473" ns2:_="">
    <xsd:import namespace="8e1067c2-82b2-43e6-ba4a-21d0911eaf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1067c2-82b2-43e6-ba4a-21d0911eaf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52DD84-A9F8-482C-AA8E-5CC38FF197B0}">
  <ds:schemaRefs>
    <ds:schemaRef ds:uri="http://schemas.openxmlformats.org/package/2006/metadata/core-properties"/>
    <ds:schemaRef ds:uri="http://purl.org/dc/elements/1.1/"/>
    <ds:schemaRef ds:uri="http://purl.org/dc/terms/"/>
    <ds:schemaRef ds:uri="8e1067c2-82b2-43e6-ba4a-21d0911eaf9a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E86DD9-280C-41F9-A389-CE44316267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1067c2-82b2-43e6-ba4a-21d0911eaf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3C595B9-E41D-41A3-A0AA-D0E8892AC1F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II pirkimo dalis </vt:lpstr>
      <vt:lpstr>'II pirkimo dalis '!_Hlk67639584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Živilė Kasparavičienė</dc:creator>
  <cp:keywords/>
  <dc:description/>
  <cp:lastModifiedBy>Inga Kovaitienė</cp:lastModifiedBy>
  <cp:revision/>
  <dcterms:created xsi:type="dcterms:W3CDTF">2023-10-31T10:19:24Z</dcterms:created>
  <dcterms:modified xsi:type="dcterms:W3CDTF">2025-11-24T06:01:47Z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0x01010043E8CAB965D8B64B9970BA8E12001CE6</vt:lpwstr>
  </property>
</Properties>
</file>