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ukmin-my.sharepoint.com/personal/roberta_valinciene_eimin_lt/Documents/Darbalaukis/"/>
    </mc:Choice>
  </mc:AlternateContent>
  <xr:revisionPtr revIDLastSave="0" documentId="8_{5017ECA5-4E48-4F24-996E-16ACB775E3CD}" xr6:coauthVersionLast="47" xr6:coauthVersionMax="47" xr10:uidLastSave="{00000000-0000-0000-0000-000000000000}"/>
  <bookViews>
    <workbookView xWindow="-110" yWindow="-110" windowWidth="19420" windowHeight="10420" xr2:uid="{00000000-000D-0000-FFFF-FFFF00000000}"/>
  </bookViews>
  <sheets>
    <sheet name="2017" sheetId="1" r:id="rId1"/>
    <sheet name="2018" sheetId="2" r:id="rId2"/>
    <sheet name="2019" sheetId="3" r:id="rId3"/>
    <sheet name="2020" sheetId="4" r:id="rId4"/>
    <sheet name="2021" sheetId="5" r:id="rId5"/>
    <sheet name="2022" sheetId="6" r:id="rId6"/>
    <sheet name="Pamečiui pilnas sąrašas" sheetId="9" r:id="rId7"/>
    <sheet name="Sumų palyginimas" sheetId="14" r:id="rId8"/>
    <sheet name="Lic. savivaldybių LIS" sheetId="11" r:id="rId9"/>
    <sheet name="Savivaldybių licencijos LIS" sheetId="12" r:id="rId10"/>
  </sheets>
  <definedNames>
    <definedName name="_xlnm._FilterDatabase" localSheetId="1" hidden="1">'2018'!$A$1:$N$458</definedName>
    <definedName name="_xlnm._FilterDatabase" localSheetId="4" hidden="1">'2021'!$A$1:$E$1</definedName>
    <definedName name="_xlnm._FilterDatabase" localSheetId="5" hidden="1">'2022'!$A$1:$H$1</definedName>
    <definedName name="_xlnm._FilterDatabase" localSheetId="8" hidden="1">'Lic. savivaldybių LIS'!$A$1:$H$535</definedName>
    <definedName name="_xlnm._FilterDatabase" localSheetId="6" hidden="1">'Pamečiui pilnas sąrašas'!$A$1:$H$801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14" l="1"/>
  <c r="J4" i="14"/>
  <c r="J5" i="14"/>
  <c r="J6" i="14"/>
  <c r="J7" i="14"/>
  <c r="J8" i="14"/>
  <c r="J9" i="14"/>
  <c r="J10"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J55" i="14"/>
  <c r="J56" i="14"/>
  <c r="J57" i="14"/>
  <c r="J58" i="14"/>
  <c r="J59" i="14"/>
  <c r="J60" i="14"/>
  <c r="J61" i="14"/>
  <c r="J62" i="14"/>
  <c r="J63" i="14"/>
  <c r="J64" i="14"/>
  <c r="J65" i="14"/>
  <c r="J66" i="14"/>
  <c r="J67" i="14"/>
  <c r="J68" i="14"/>
  <c r="J69" i="14"/>
  <c r="J70" i="14"/>
  <c r="J71" i="14"/>
  <c r="J72" i="14"/>
  <c r="J73" i="14"/>
  <c r="J74" i="14"/>
  <c r="J75" i="14"/>
  <c r="J76" i="14"/>
  <c r="J77" i="14"/>
  <c r="J78" i="14"/>
  <c r="J79" i="14"/>
  <c r="J80" i="14"/>
  <c r="J81" i="14"/>
  <c r="J82" i="14"/>
  <c r="J83" i="14"/>
  <c r="J84" i="14"/>
  <c r="J85" i="14"/>
  <c r="J86" i="14"/>
  <c r="J87" i="14"/>
  <c r="J88" i="14"/>
  <c r="J89" i="14"/>
  <c r="J90" i="14"/>
  <c r="J91" i="14"/>
  <c r="J92" i="14"/>
  <c r="J93" i="14"/>
  <c r="J94" i="14"/>
  <c r="J95" i="14"/>
  <c r="J96" i="14"/>
  <c r="J97" i="14"/>
  <c r="J98" i="14"/>
  <c r="J99" i="14"/>
  <c r="J100" i="14"/>
  <c r="J101" i="14"/>
  <c r="J102" i="14"/>
  <c r="J103" i="14"/>
  <c r="J104" i="14"/>
  <c r="J105" i="14"/>
  <c r="J106" i="14"/>
  <c r="J107" i="14"/>
  <c r="J108" i="14"/>
  <c r="J109" i="14"/>
  <c r="J110" i="14"/>
  <c r="J111" i="14"/>
  <c r="J112" i="14"/>
  <c r="J113" i="14"/>
  <c r="J114" i="14"/>
  <c r="J115" i="14"/>
  <c r="J116" i="14"/>
  <c r="J117" i="14"/>
  <c r="J118" i="14"/>
  <c r="J119" i="14"/>
  <c r="J120" i="14"/>
  <c r="J121" i="14"/>
  <c r="J122" i="14"/>
  <c r="J123" i="14"/>
  <c r="J124" i="14"/>
  <c r="J125" i="14"/>
  <c r="J126" i="14"/>
  <c r="J127" i="14"/>
  <c r="J128" i="14"/>
  <c r="J129" i="14"/>
  <c r="J130" i="14"/>
  <c r="J131" i="14"/>
  <c r="J132" i="14"/>
  <c r="J133" i="14"/>
  <c r="J134" i="14"/>
  <c r="J135" i="14"/>
  <c r="J136" i="14"/>
  <c r="J137" i="14"/>
  <c r="J138" i="14"/>
  <c r="J139" i="14"/>
  <c r="J140" i="14"/>
  <c r="J141" i="14"/>
  <c r="J142" i="14"/>
  <c r="J143" i="14"/>
  <c r="J144" i="14"/>
  <c r="J145" i="14"/>
  <c r="J146" i="14"/>
  <c r="J147" i="14"/>
  <c r="J148" i="14"/>
  <c r="J149" i="14"/>
  <c r="J150" i="14"/>
  <c r="J151" i="14"/>
  <c r="J152" i="14"/>
  <c r="J153" i="14"/>
  <c r="J154" i="14"/>
  <c r="J155" i="14"/>
  <c r="J156" i="14"/>
  <c r="J157" i="14"/>
  <c r="J158" i="14"/>
  <c r="J159" i="14"/>
  <c r="J160" i="14"/>
  <c r="J161" i="14"/>
  <c r="J162" i="14"/>
  <c r="J163" i="14"/>
  <c r="J164" i="14"/>
  <c r="J165" i="14"/>
  <c r="J166" i="14"/>
  <c r="J167" i="14"/>
  <c r="J168" i="14"/>
  <c r="J169" i="14"/>
  <c r="J170" i="14"/>
  <c r="J171" i="14"/>
  <c r="J172" i="14"/>
  <c r="J173" i="14"/>
  <c r="J174" i="14"/>
  <c r="J175" i="14"/>
  <c r="J176" i="14"/>
  <c r="J177" i="14"/>
  <c r="J178" i="14"/>
  <c r="J179" i="14"/>
  <c r="J180" i="14"/>
  <c r="J181" i="14"/>
  <c r="J182" i="14"/>
  <c r="J183" i="14"/>
  <c r="J184" i="14"/>
  <c r="J185" i="14"/>
  <c r="J186" i="14"/>
  <c r="J187" i="14"/>
  <c r="J188" i="14"/>
  <c r="J189" i="14"/>
  <c r="J190" i="14"/>
  <c r="J191" i="14"/>
  <c r="J192" i="14"/>
  <c r="J193" i="14"/>
  <c r="J194" i="14"/>
  <c r="J195" i="14"/>
  <c r="J196" i="14"/>
  <c r="J197" i="14"/>
  <c r="J198" i="14"/>
  <c r="J199" i="14"/>
  <c r="J200" i="14"/>
  <c r="J201" i="14"/>
  <c r="J202" i="14"/>
  <c r="J203" i="14"/>
  <c r="J204" i="14"/>
  <c r="J205" i="14"/>
  <c r="J206" i="14"/>
  <c r="J207" i="14"/>
  <c r="J208" i="14"/>
  <c r="J209" i="14"/>
  <c r="J210" i="14"/>
  <c r="J211" i="14"/>
  <c r="J212" i="14"/>
  <c r="J213" i="14"/>
  <c r="J214" i="14"/>
  <c r="J215" i="14"/>
  <c r="J216" i="14"/>
  <c r="J217" i="14"/>
  <c r="J218" i="14"/>
  <c r="J219" i="14"/>
  <c r="J220" i="14"/>
  <c r="J221" i="14"/>
  <c r="J222" i="14"/>
  <c r="J223" i="14"/>
  <c r="J224" i="14"/>
  <c r="J225" i="14"/>
  <c r="J226" i="14"/>
  <c r="J227" i="14"/>
  <c r="J228" i="14"/>
  <c r="J229" i="14"/>
  <c r="J230" i="14"/>
  <c r="J231" i="14"/>
  <c r="J232" i="14"/>
  <c r="J233" i="14"/>
  <c r="J234" i="14"/>
  <c r="J235" i="14"/>
  <c r="J236" i="14"/>
  <c r="J237" i="14"/>
  <c r="J238" i="14"/>
  <c r="J239" i="14"/>
  <c r="J240" i="14"/>
  <c r="J241" i="14"/>
  <c r="J242" i="14"/>
  <c r="J243" i="14"/>
  <c r="J244" i="14"/>
  <c r="J245" i="14"/>
  <c r="J246" i="14"/>
  <c r="J247" i="14"/>
  <c r="J248" i="14"/>
  <c r="J249" i="14"/>
  <c r="J250" i="14"/>
  <c r="J251" i="14"/>
  <c r="J252" i="14"/>
  <c r="J253" i="14"/>
  <c r="J254" i="14"/>
  <c r="J255" i="14"/>
  <c r="J256" i="14"/>
  <c r="J257" i="14"/>
  <c r="J258" i="14"/>
  <c r="J259" i="14"/>
  <c r="J260" i="14"/>
  <c r="J261" i="14"/>
  <c r="J262" i="14"/>
  <c r="J263" i="14"/>
  <c r="J264" i="14"/>
  <c r="J265" i="14"/>
  <c r="J266" i="14"/>
  <c r="J267" i="14"/>
  <c r="J268" i="14"/>
  <c r="J269" i="14"/>
  <c r="J270" i="14"/>
  <c r="J271" i="14"/>
  <c r="J272" i="14"/>
  <c r="J273" i="14"/>
  <c r="J274" i="14"/>
  <c r="J275" i="14"/>
  <c r="J276" i="14"/>
  <c r="J277" i="14"/>
  <c r="J278" i="14"/>
  <c r="J279" i="14"/>
  <c r="J280" i="14"/>
  <c r="J281" i="14"/>
  <c r="J282" i="14"/>
  <c r="J283" i="14"/>
  <c r="J284" i="14"/>
  <c r="J285" i="14"/>
  <c r="J286" i="14"/>
  <c r="J287" i="14"/>
  <c r="J288" i="14"/>
  <c r="J289" i="14"/>
  <c r="J290" i="14"/>
  <c r="J291" i="14"/>
  <c r="J292" i="14"/>
  <c r="J293" i="14"/>
  <c r="J294" i="14"/>
  <c r="J295" i="14"/>
  <c r="J296" i="14"/>
  <c r="J297" i="14"/>
  <c r="J298" i="14"/>
  <c r="J299" i="14"/>
  <c r="J300" i="14"/>
  <c r="J301" i="14"/>
  <c r="J302" i="14"/>
  <c r="J303" i="14"/>
  <c r="J304" i="14"/>
  <c r="J305" i="14"/>
  <c r="J306" i="14"/>
  <c r="J307" i="14"/>
  <c r="J308" i="14"/>
  <c r="J309" i="14"/>
  <c r="J310" i="14"/>
  <c r="J311" i="14"/>
  <c r="J312" i="14"/>
  <c r="J313" i="14"/>
  <c r="J314" i="14"/>
  <c r="J315" i="14"/>
  <c r="J316" i="14"/>
  <c r="J317" i="14"/>
  <c r="J318" i="14"/>
  <c r="J319" i="14"/>
  <c r="J320" i="14"/>
  <c r="J321" i="14"/>
  <c r="J322" i="14"/>
  <c r="J323" i="14"/>
  <c r="J324" i="14"/>
  <c r="J325" i="14"/>
  <c r="J326" i="14"/>
  <c r="J327" i="14"/>
  <c r="J328" i="14"/>
  <c r="J329" i="14"/>
  <c r="J330" i="14"/>
  <c r="J331" i="14"/>
  <c r="J332" i="14"/>
  <c r="J333" i="14"/>
  <c r="J334" i="14"/>
  <c r="J335" i="14"/>
  <c r="J336" i="14"/>
  <c r="J337" i="14"/>
  <c r="J338" i="14"/>
  <c r="J339" i="14"/>
  <c r="J340" i="14"/>
  <c r="J341" i="14"/>
  <c r="J342" i="14"/>
  <c r="J343" i="14"/>
  <c r="J344" i="14"/>
  <c r="J345" i="14"/>
  <c r="J346" i="14"/>
  <c r="J347" i="14"/>
  <c r="J348" i="14"/>
  <c r="J349" i="14"/>
  <c r="J350" i="14"/>
  <c r="J351" i="14"/>
  <c r="J352" i="14"/>
  <c r="J353" i="14"/>
  <c r="J354" i="14"/>
  <c r="J355" i="14"/>
  <c r="J356" i="14"/>
  <c r="J357" i="14"/>
  <c r="J358" i="14"/>
  <c r="J359" i="14"/>
  <c r="J360" i="14"/>
  <c r="J361" i="14"/>
  <c r="J362" i="14"/>
  <c r="J363" i="14"/>
  <c r="J364" i="14"/>
  <c r="J365" i="14"/>
  <c r="J366" i="14"/>
  <c r="J367" i="14"/>
  <c r="J368" i="14"/>
  <c r="J369" i="14"/>
  <c r="J370" i="14"/>
  <c r="J371" i="14"/>
  <c r="J372" i="14"/>
  <c r="J373" i="14"/>
  <c r="J374" i="14"/>
  <c r="J375" i="14"/>
  <c r="J376" i="14"/>
  <c r="J377" i="14"/>
  <c r="J378" i="14"/>
  <c r="J379" i="14"/>
  <c r="J380" i="14"/>
  <c r="J381" i="14"/>
  <c r="J382" i="14"/>
  <c r="J383" i="14"/>
  <c r="J384" i="14"/>
  <c r="J385" i="14"/>
  <c r="J386" i="14"/>
  <c r="J387" i="14"/>
  <c r="J388" i="14"/>
  <c r="J389" i="14"/>
  <c r="J390" i="14"/>
  <c r="J391" i="14"/>
  <c r="J392" i="14"/>
  <c r="J393" i="14"/>
  <c r="J394" i="14"/>
  <c r="J395" i="14"/>
  <c r="J396" i="14"/>
  <c r="J397" i="14"/>
  <c r="J398" i="14"/>
  <c r="J399" i="14"/>
  <c r="J400" i="14"/>
  <c r="J401" i="14"/>
  <c r="J402" i="14"/>
  <c r="J403" i="14"/>
  <c r="J404" i="14"/>
  <c r="J405" i="14"/>
  <c r="J406" i="14"/>
  <c r="J407" i="14"/>
  <c r="J408" i="14"/>
  <c r="J409" i="14"/>
  <c r="J410" i="14"/>
  <c r="J411" i="14"/>
  <c r="J412" i="14"/>
  <c r="J413" i="14"/>
  <c r="J414" i="14"/>
  <c r="J415" i="14"/>
  <c r="J416" i="14"/>
  <c r="J417" i="14"/>
  <c r="J418" i="14"/>
  <c r="J419" i="14"/>
  <c r="J420" i="14"/>
  <c r="J421" i="14"/>
  <c r="J422" i="14"/>
  <c r="J423" i="14"/>
  <c r="J424" i="14"/>
  <c r="J425" i="14"/>
  <c r="J426" i="14"/>
  <c r="J427" i="14"/>
  <c r="J428" i="14"/>
  <c r="J429" i="14"/>
  <c r="J430" i="14"/>
  <c r="J431" i="14"/>
  <c r="J432" i="14"/>
  <c r="J433" i="14"/>
  <c r="J434" i="14"/>
  <c r="J435" i="14"/>
  <c r="J436" i="14"/>
  <c r="J437" i="14"/>
  <c r="J438" i="14"/>
  <c r="J439" i="14"/>
  <c r="J440" i="14"/>
  <c r="J441" i="14"/>
  <c r="J442" i="14"/>
  <c r="J443" i="14"/>
  <c r="J444" i="14"/>
  <c r="J445" i="14"/>
  <c r="J446" i="14"/>
  <c r="J447" i="14"/>
  <c r="J448" i="14"/>
  <c r="J449" i="14"/>
  <c r="J450" i="14"/>
  <c r="J451" i="14"/>
  <c r="J452" i="14"/>
  <c r="J453" i="14"/>
  <c r="J454" i="14"/>
  <c r="J455" i="14"/>
  <c r="J456" i="14"/>
  <c r="J457" i="14"/>
  <c r="J458" i="14"/>
  <c r="J459" i="14"/>
  <c r="J460" i="14"/>
  <c r="J461" i="14"/>
  <c r="J462" i="14"/>
  <c r="J463" i="14"/>
  <c r="J464" i="14"/>
  <c r="J465" i="14"/>
  <c r="J466" i="14"/>
  <c r="J467" i="14"/>
  <c r="J468" i="14"/>
  <c r="J469" i="14"/>
  <c r="J470" i="14"/>
  <c r="J471" i="14"/>
  <c r="J472" i="14"/>
  <c r="J473" i="14"/>
  <c r="J474" i="14"/>
  <c r="J475" i="14"/>
  <c r="J476" i="14"/>
  <c r="J477" i="14"/>
  <c r="J478" i="14"/>
  <c r="J479" i="14"/>
  <c r="J480" i="14"/>
  <c r="J481" i="14"/>
  <c r="J482" i="14"/>
  <c r="J483" i="14"/>
  <c r="J484" i="14"/>
  <c r="J485" i="14"/>
  <c r="J486" i="14"/>
  <c r="J487" i="14"/>
  <c r="J488" i="14"/>
  <c r="J489" i="14"/>
  <c r="J490" i="14"/>
  <c r="J491" i="14"/>
  <c r="J492" i="14"/>
  <c r="J493" i="14"/>
  <c r="J494" i="14"/>
  <c r="J495" i="14"/>
  <c r="J496" i="14"/>
  <c r="J497" i="14"/>
  <c r="J498" i="14"/>
  <c r="J499" i="14"/>
  <c r="J500" i="14"/>
  <c r="J501" i="14"/>
  <c r="J502" i="14"/>
  <c r="J503" i="14"/>
  <c r="J504" i="14"/>
  <c r="J505" i="14"/>
  <c r="J506" i="14"/>
  <c r="J507" i="14"/>
  <c r="J508" i="14"/>
  <c r="J509" i="14"/>
  <c r="J510" i="14"/>
  <c r="J511" i="14"/>
  <c r="J512" i="14"/>
  <c r="J513" i="14"/>
  <c r="J514" i="14"/>
  <c r="J515" i="14"/>
  <c r="J516" i="14"/>
  <c r="J517" i="14"/>
  <c r="J518" i="14"/>
  <c r="J519" i="14"/>
  <c r="J520" i="14"/>
  <c r="J521" i="14"/>
  <c r="J522" i="14"/>
  <c r="J523" i="14"/>
  <c r="J524" i="14"/>
  <c r="J525" i="14"/>
  <c r="J526" i="14"/>
  <c r="J527" i="14"/>
  <c r="J528" i="14"/>
  <c r="J529" i="14"/>
  <c r="J530" i="14"/>
  <c r="J531" i="14"/>
  <c r="J532" i="14"/>
  <c r="J533" i="14"/>
  <c r="J534" i="14"/>
  <c r="J535" i="14"/>
  <c r="J536" i="14"/>
  <c r="J537" i="14"/>
  <c r="J538" i="14"/>
  <c r="J539" i="14"/>
  <c r="J540" i="14"/>
  <c r="J541" i="14"/>
  <c r="J542" i="14"/>
  <c r="J543" i="14"/>
  <c r="J544" i="14"/>
  <c r="J545" i="14"/>
  <c r="J546" i="14"/>
  <c r="J547" i="14"/>
  <c r="J548" i="14"/>
  <c r="J549" i="14"/>
  <c r="J550" i="14"/>
  <c r="J551" i="14"/>
  <c r="J552" i="14"/>
  <c r="J553" i="14"/>
  <c r="J554" i="14"/>
  <c r="J555" i="14"/>
  <c r="J556" i="14"/>
  <c r="J557" i="14"/>
  <c r="J558" i="14"/>
  <c r="J559" i="14"/>
  <c r="J560" i="14"/>
  <c r="J561" i="14"/>
  <c r="J562" i="14"/>
  <c r="J563" i="14"/>
  <c r="J564" i="14"/>
  <c r="J565" i="14"/>
  <c r="J566" i="14"/>
  <c r="J567" i="14"/>
  <c r="J568" i="14"/>
  <c r="J569" i="14"/>
  <c r="J570" i="14"/>
  <c r="J571" i="14"/>
  <c r="J572" i="14"/>
  <c r="J573" i="14"/>
  <c r="J574" i="14"/>
  <c r="J575" i="14"/>
  <c r="J576" i="14"/>
  <c r="J577" i="14"/>
  <c r="J578" i="14"/>
  <c r="J579" i="14"/>
  <c r="J580" i="14"/>
  <c r="J581" i="14"/>
  <c r="J582" i="14"/>
  <c r="J583" i="14"/>
  <c r="J584" i="14"/>
  <c r="J585" i="14"/>
  <c r="J586" i="14"/>
  <c r="J587" i="14"/>
  <c r="J588" i="14"/>
  <c r="J589" i="14"/>
  <c r="J590" i="14"/>
  <c r="J591" i="14"/>
  <c r="J592" i="14"/>
  <c r="J593" i="14"/>
  <c r="J594" i="14"/>
  <c r="J595" i="14"/>
  <c r="J596" i="14"/>
  <c r="J597" i="14"/>
  <c r="J598" i="14"/>
  <c r="J599" i="14"/>
  <c r="J600" i="14"/>
  <c r="J601" i="14"/>
  <c r="J602" i="14"/>
  <c r="J603" i="14"/>
  <c r="J604" i="14"/>
  <c r="J605" i="14"/>
  <c r="J606" i="14"/>
  <c r="J607" i="14"/>
  <c r="J608" i="14"/>
  <c r="J609" i="14"/>
  <c r="J610" i="14"/>
  <c r="J611" i="14"/>
  <c r="J612" i="14"/>
  <c r="J613" i="14"/>
  <c r="J614" i="14"/>
  <c r="J615" i="14"/>
  <c r="J616" i="14"/>
  <c r="J617" i="14"/>
  <c r="J618" i="14"/>
  <c r="J619" i="14"/>
  <c r="J620" i="14"/>
  <c r="J621" i="14"/>
  <c r="J622" i="14"/>
  <c r="J623" i="14"/>
  <c r="J624" i="14"/>
  <c r="J625" i="14"/>
  <c r="J626" i="14"/>
  <c r="J627" i="14"/>
  <c r="J628" i="14"/>
  <c r="J629" i="14"/>
  <c r="J630" i="14"/>
  <c r="J631" i="14"/>
  <c r="J632" i="14"/>
  <c r="J633" i="14"/>
  <c r="J634" i="14"/>
  <c r="J635" i="14"/>
  <c r="J636" i="14"/>
  <c r="J637" i="14"/>
  <c r="J638" i="14"/>
  <c r="J639" i="14"/>
  <c r="J640" i="14"/>
  <c r="J641" i="14"/>
  <c r="J642" i="14"/>
  <c r="J643" i="14"/>
  <c r="J644" i="14"/>
  <c r="J645" i="14"/>
  <c r="J646" i="14"/>
  <c r="J647" i="14"/>
  <c r="J648" i="14"/>
  <c r="J649" i="14"/>
  <c r="J650" i="14"/>
  <c r="J651" i="14"/>
  <c r="J652" i="14"/>
  <c r="J653" i="14"/>
  <c r="J654" i="14"/>
  <c r="J655" i="14"/>
  <c r="J656" i="14"/>
  <c r="J657" i="14"/>
  <c r="J658" i="14"/>
  <c r="J659" i="14"/>
  <c r="J660" i="14"/>
  <c r="J661" i="14"/>
  <c r="J662" i="14"/>
  <c r="J663" i="14"/>
  <c r="J664" i="14"/>
  <c r="J665" i="14"/>
  <c r="J666" i="14"/>
  <c r="J667" i="14"/>
  <c r="J668" i="14"/>
  <c r="J669" i="14"/>
  <c r="J670" i="14"/>
  <c r="J671" i="14"/>
  <c r="J672" i="14"/>
  <c r="J673" i="14"/>
  <c r="J674" i="14"/>
  <c r="J675" i="14"/>
  <c r="J676" i="14"/>
  <c r="J677" i="14"/>
  <c r="J678" i="14"/>
  <c r="J679" i="14"/>
  <c r="J680" i="14"/>
  <c r="J681" i="14"/>
  <c r="J682" i="14"/>
  <c r="J683" i="14"/>
  <c r="J684" i="14"/>
  <c r="J685" i="14"/>
  <c r="J686" i="14"/>
  <c r="J687" i="14"/>
  <c r="J688" i="14"/>
  <c r="J689" i="14"/>
  <c r="J690" i="14"/>
  <c r="J691" i="14"/>
  <c r="J692" i="14"/>
  <c r="J693" i="14"/>
  <c r="J694" i="14"/>
  <c r="J695" i="14"/>
  <c r="J696" i="14"/>
  <c r="J697" i="14"/>
  <c r="J698" i="14"/>
  <c r="J699" i="14"/>
  <c r="J700" i="14"/>
  <c r="J701" i="14"/>
  <c r="J702" i="14"/>
  <c r="J703" i="14"/>
  <c r="J704" i="14"/>
  <c r="J705" i="14"/>
  <c r="J706" i="14"/>
  <c r="J707" i="14"/>
  <c r="J708" i="14"/>
  <c r="J709" i="14"/>
  <c r="J710" i="14"/>
  <c r="J711" i="14"/>
  <c r="J712" i="14"/>
  <c r="J713" i="14"/>
  <c r="J714" i="14"/>
  <c r="J715" i="14"/>
  <c r="J716" i="14"/>
  <c r="J717" i="14"/>
  <c r="J718" i="14"/>
  <c r="J719" i="14"/>
  <c r="J720" i="14"/>
  <c r="J721" i="14"/>
  <c r="J722" i="14"/>
  <c r="J723" i="14"/>
  <c r="J724" i="14"/>
  <c r="J725" i="14"/>
  <c r="J726" i="14"/>
  <c r="J727" i="14"/>
  <c r="J728" i="14"/>
  <c r="J729" i="14"/>
  <c r="J730" i="14"/>
  <c r="J731" i="14"/>
  <c r="J732" i="14"/>
  <c r="J733" i="14"/>
  <c r="J734" i="14"/>
  <c r="J735" i="14"/>
  <c r="J736" i="14"/>
  <c r="J737" i="14"/>
  <c r="J738" i="14"/>
  <c r="J739" i="14"/>
  <c r="J740" i="14"/>
  <c r="J741" i="14"/>
  <c r="J742" i="14"/>
  <c r="J743" i="14"/>
  <c r="J744" i="14"/>
  <c r="J745" i="14"/>
  <c r="J746" i="14"/>
  <c r="J747" i="14"/>
  <c r="J748" i="14"/>
  <c r="J749" i="14"/>
  <c r="J750" i="14"/>
  <c r="J751" i="14"/>
  <c r="J752" i="14"/>
  <c r="J753" i="14"/>
  <c r="J754" i="14"/>
  <c r="J755" i="14"/>
  <c r="J756" i="14"/>
  <c r="J757" i="14"/>
  <c r="J758" i="14"/>
  <c r="J759" i="14"/>
  <c r="J760" i="14"/>
  <c r="J761" i="14"/>
  <c r="J762" i="14"/>
  <c r="J763" i="14"/>
  <c r="J764" i="14"/>
  <c r="J765" i="14"/>
  <c r="J766" i="14"/>
  <c r="J767" i="14"/>
  <c r="J768" i="14"/>
  <c r="J769" i="14"/>
  <c r="J770" i="14"/>
  <c r="J771" i="14"/>
  <c r="J772" i="14"/>
  <c r="J773" i="14"/>
  <c r="J774" i="14"/>
  <c r="J775" i="14"/>
  <c r="J776" i="14"/>
  <c r="J777" i="14"/>
  <c r="J778" i="14"/>
  <c r="J779" i="14"/>
  <c r="J780" i="14"/>
  <c r="J781" i="14"/>
  <c r="J782" i="14"/>
  <c r="J783" i="14"/>
  <c r="J784" i="14"/>
  <c r="J785" i="14"/>
  <c r="J786" i="14"/>
  <c r="J787" i="14"/>
  <c r="J788" i="14"/>
  <c r="J789" i="14"/>
  <c r="J790" i="14"/>
  <c r="J791" i="14"/>
  <c r="J792" i="14"/>
  <c r="J793" i="14"/>
  <c r="J794" i="14"/>
  <c r="J795" i="14"/>
  <c r="J796" i="14"/>
  <c r="J797" i="14"/>
  <c r="J798" i="14"/>
  <c r="J799" i="14"/>
  <c r="J800" i="14"/>
  <c r="J801" i="14"/>
  <c r="J2" i="14"/>
  <c r="L3" i="14"/>
  <c r="L4" i="14"/>
  <c r="L5" i="14"/>
  <c r="L6" i="14"/>
  <c r="L7" i="14"/>
  <c r="L8" i="14"/>
  <c r="L9" i="14"/>
  <c r="L10" i="14"/>
  <c r="L11" i="14"/>
  <c r="L12" i="14"/>
  <c r="L13" i="14"/>
  <c r="L14" i="14"/>
  <c r="L15"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85" i="14"/>
  <c r="L86" i="14"/>
  <c r="L87" i="14"/>
  <c r="L88" i="14"/>
  <c r="L89" i="14"/>
  <c r="L90" i="14"/>
  <c r="L91" i="14"/>
  <c r="L92" i="14"/>
  <c r="L93" i="14"/>
  <c r="L94" i="14"/>
  <c r="L95" i="14"/>
  <c r="L96" i="14"/>
  <c r="L97" i="14"/>
  <c r="L98" i="14"/>
  <c r="L99" i="14"/>
  <c r="L100" i="14"/>
  <c r="L101" i="14"/>
  <c r="L102" i="14"/>
  <c r="L103" i="14"/>
  <c r="L104" i="14"/>
  <c r="L105" i="14"/>
  <c r="L106" i="14"/>
  <c r="L107" i="14"/>
  <c r="L108" i="14"/>
  <c r="L109" i="14"/>
  <c r="L110" i="14"/>
  <c r="L111" i="14"/>
  <c r="L112" i="14"/>
  <c r="L113" i="14"/>
  <c r="L114" i="14"/>
  <c r="L115" i="14"/>
  <c r="L116" i="14"/>
  <c r="L117" i="14"/>
  <c r="L118" i="14"/>
  <c r="L119" i="14"/>
  <c r="L120" i="14"/>
  <c r="L121" i="14"/>
  <c r="L122" i="14"/>
  <c r="L123" i="14"/>
  <c r="L124" i="14"/>
  <c r="L125" i="14"/>
  <c r="L126" i="14"/>
  <c r="L127" i="14"/>
  <c r="L128" i="14"/>
  <c r="L129" i="14"/>
  <c r="L130" i="14"/>
  <c r="L131" i="14"/>
  <c r="L132" i="14"/>
  <c r="L133" i="14"/>
  <c r="L134" i="14"/>
  <c r="L135" i="14"/>
  <c r="L136" i="14"/>
  <c r="L137" i="14"/>
  <c r="L138" i="14"/>
  <c r="L139" i="14"/>
  <c r="L140" i="14"/>
  <c r="L141" i="14"/>
  <c r="L142" i="14"/>
  <c r="L143" i="14"/>
  <c r="L144" i="14"/>
  <c r="L145" i="14"/>
  <c r="L146" i="14"/>
  <c r="L147" i="14"/>
  <c r="L148" i="14"/>
  <c r="L149" i="14"/>
  <c r="L150" i="14"/>
  <c r="L151" i="14"/>
  <c r="L152" i="14"/>
  <c r="L153" i="14"/>
  <c r="L154" i="14"/>
  <c r="L155" i="14"/>
  <c r="L156" i="14"/>
  <c r="L157" i="14"/>
  <c r="L158" i="14"/>
  <c r="L159" i="14"/>
  <c r="L160" i="14"/>
  <c r="L161" i="14"/>
  <c r="L162" i="14"/>
  <c r="L163" i="14"/>
  <c r="L164" i="14"/>
  <c r="L165" i="14"/>
  <c r="L166" i="14"/>
  <c r="L167" i="14"/>
  <c r="L168" i="14"/>
  <c r="L169" i="14"/>
  <c r="L170" i="14"/>
  <c r="L171" i="14"/>
  <c r="L172" i="14"/>
  <c r="L173" i="14"/>
  <c r="L174" i="14"/>
  <c r="L175" i="14"/>
  <c r="L176" i="14"/>
  <c r="L177" i="14"/>
  <c r="L178" i="14"/>
  <c r="L179" i="14"/>
  <c r="L180" i="14"/>
  <c r="L181" i="14"/>
  <c r="L182" i="14"/>
  <c r="L183" i="14"/>
  <c r="L184" i="14"/>
  <c r="L185" i="14"/>
  <c r="L186" i="14"/>
  <c r="L187" i="14"/>
  <c r="L188" i="14"/>
  <c r="L189" i="14"/>
  <c r="L190" i="14"/>
  <c r="L191" i="14"/>
  <c r="L192" i="14"/>
  <c r="L193" i="14"/>
  <c r="L194" i="14"/>
  <c r="L195" i="14"/>
  <c r="L196" i="14"/>
  <c r="L197" i="14"/>
  <c r="L198" i="14"/>
  <c r="L199" i="14"/>
  <c r="L200" i="14"/>
  <c r="L201" i="14"/>
  <c r="L202" i="14"/>
  <c r="L203" i="14"/>
  <c r="L204" i="14"/>
  <c r="L205" i="14"/>
  <c r="L206" i="14"/>
  <c r="L207" i="14"/>
  <c r="L208" i="14"/>
  <c r="L209" i="14"/>
  <c r="L210" i="14"/>
  <c r="L211" i="14"/>
  <c r="L212" i="14"/>
  <c r="L213" i="14"/>
  <c r="L214" i="14"/>
  <c r="L215" i="14"/>
  <c r="L216" i="14"/>
  <c r="L217" i="14"/>
  <c r="L218" i="14"/>
  <c r="L219" i="14"/>
  <c r="L220" i="14"/>
  <c r="L221" i="14"/>
  <c r="L222" i="14"/>
  <c r="L223" i="14"/>
  <c r="L224" i="14"/>
  <c r="L225" i="14"/>
  <c r="L226" i="14"/>
  <c r="L227" i="14"/>
  <c r="L228" i="14"/>
  <c r="L229" i="14"/>
  <c r="L230" i="14"/>
  <c r="L231" i="14"/>
  <c r="L232" i="14"/>
  <c r="L233" i="14"/>
  <c r="L234" i="14"/>
  <c r="L235" i="14"/>
  <c r="L236" i="14"/>
  <c r="L237" i="14"/>
  <c r="L238" i="14"/>
  <c r="L239" i="14"/>
  <c r="L240" i="14"/>
  <c r="L241" i="14"/>
  <c r="L242" i="14"/>
  <c r="L243" i="14"/>
  <c r="L244" i="14"/>
  <c r="L245" i="14"/>
  <c r="L246" i="14"/>
  <c r="L247" i="14"/>
  <c r="L248" i="14"/>
  <c r="L249" i="14"/>
  <c r="L250" i="14"/>
  <c r="L251" i="14"/>
  <c r="L252" i="14"/>
  <c r="L253" i="14"/>
  <c r="L254" i="14"/>
  <c r="L255" i="14"/>
  <c r="L256" i="14"/>
  <c r="L257" i="14"/>
  <c r="L258" i="14"/>
  <c r="L259" i="14"/>
  <c r="L260" i="14"/>
  <c r="L261" i="14"/>
  <c r="L262" i="14"/>
  <c r="L263" i="14"/>
  <c r="L264" i="14"/>
  <c r="L265" i="14"/>
  <c r="L266" i="14"/>
  <c r="L267" i="14"/>
  <c r="L268" i="14"/>
  <c r="L269" i="14"/>
  <c r="L270" i="14"/>
  <c r="L271" i="14"/>
  <c r="L272" i="14"/>
  <c r="L273" i="14"/>
  <c r="L274" i="14"/>
  <c r="L275" i="14"/>
  <c r="L276" i="14"/>
  <c r="L277" i="14"/>
  <c r="L278" i="14"/>
  <c r="L279" i="14"/>
  <c r="L280" i="14"/>
  <c r="L281" i="14"/>
  <c r="L282" i="14"/>
  <c r="L283" i="14"/>
  <c r="L284" i="14"/>
  <c r="L285" i="14"/>
  <c r="L286" i="14"/>
  <c r="L287" i="14"/>
  <c r="L288" i="14"/>
  <c r="L289" i="14"/>
  <c r="L290" i="14"/>
  <c r="L291" i="14"/>
  <c r="L292" i="14"/>
  <c r="L293" i="14"/>
  <c r="L294" i="14"/>
  <c r="L295" i="14"/>
  <c r="L296" i="14"/>
  <c r="L297" i="14"/>
  <c r="L298" i="14"/>
  <c r="L299" i="14"/>
  <c r="L300" i="14"/>
  <c r="L301" i="14"/>
  <c r="L302" i="14"/>
  <c r="L303" i="14"/>
  <c r="L304" i="14"/>
  <c r="L305" i="14"/>
  <c r="L306" i="14"/>
  <c r="L307" i="14"/>
  <c r="L308" i="14"/>
  <c r="L309" i="14"/>
  <c r="L310" i="14"/>
  <c r="L311" i="14"/>
  <c r="L312" i="14"/>
  <c r="L313" i="14"/>
  <c r="L314" i="14"/>
  <c r="L315" i="14"/>
  <c r="L316" i="14"/>
  <c r="L317" i="14"/>
  <c r="L318" i="14"/>
  <c r="L319" i="14"/>
  <c r="L320" i="14"/>
  <c r="L321" i="14"/>
  <c r="L322" i="14"/>
  <c r="L323" i="14"/>
  <c r="L324" i="14"/>
  <c r="L325" i="14"/>
  <c r="L326" i="14"/>
  <c r="L327" i="14"/>
  <c r="L328" i="14"/>
  <c r="L329" i="14"/>
  <c r="L330" i="14"/>
  <c r="L331" i="14"/>
  <c r="L332" i="14"/>
  <c r="L333" i="14"/>
  <c r="L334" i="14"/>
  <c r="L335" i="14"/>
  <c r="L336" i="14"/>
  <c r="L337" i="14"/>
  <c r="L338" i="14"/>
  <c r="L339" i="14"/>
  <c r="L340" i="14"/>
  <c r="L341" i="14"/>
  <c r="L342" i="14"/>
  <c r="L343" i="14"/>
  <c r="L344" i="14"/>
  <c r="L345" i="14"/>
  <c r="L346" i="14"/>
  <c r="L347" i="14"/>
  <c r="L348" i="14"/>
  <c r="L349" i="14"/>
  <c r="L350" i="14"/>
  <c r="L351" i="14"/>
  <c r="L352" i="14"/>
  <c r="L353" i="14"/>
  <c r="L354" i="14"/>
  <c r="L355" i="14"/>
  <c r="L356" i="14"/>
  <c r="L357" i="14"/>
  <c r="L358" i="14"/>
  <c r="L359" i="14"/>
  <c r="L360" i="14"/>
  <c r="L361" i="14"/>
  <c r="L362" i="14"/>
  <c r="L363" i="14"/>
  <c r="L364" i="14"/>
  <c r="L365" i="14"/>
  <c r="L366" i="14"/>
  <c r="L367" i="14"/>
  <c r="L368" i="14"/>
  <c r="L369" i="14"/>
  <c r="L370" i="14"/>
  <c r="L371" i="14"/>
  <c r="L372" i="14"/>
  <c r="L373" i="14"/>
  <c r="L374" i="14"/>
  <c r="L375" i="14"/>
  <c r="L376" i="14"/>
  <c r="L377" i="14"/>
  <c r="L378" i="14"/>
  <c r="L379" i="14"/>
  <c r="L380" i="14"/>
  <c r="L381" i="14"/>
  <c r="L382" i="14"/>
  <c r="L383" i="14"/>
  <c r="L384" i="14"/>
  <c r="L385" i="14"/>
  <c r="L386" i="14"/>
  <c r="L387" i="14"/>
  <c r="L388" i="14"/>
  <c r="L389" i="14"/>
  <c r="L390" i="14"/>
  <c r="L391" i="14"/>
  <c r="L392" i="14"/>
  <c r="L393" i="14"/>
  <c r="L394" i="14"/>
  <c r="L395" i="14"/>
  <c r="L396" i="14"/>
  <c r="L397" i="14"/>
  <c r="L398" i="14"/>
  <c r="L399" i="14"/>
  <c r="L400" i="14"/>
  <c r="L401" i="14"/>
  <c r="L402" i="14"/>
  <c r="L403" i="14"/>
  <c r="L404" i="14"/>
  <c r="L405" i="14"/>
  <c r="L406" i="14"/>
  <c r="L407" i="14"/>
  <c r="L408" i="14"/>
  <c r="L409" i="14"/>
  <c r="L410" i="14"/>
  <c r="L411" i="14"/>
  <c r="L412" i="14"/>
  <c r="L413" i="14"/>
  <c r="L414" i="14"/>
  <c r="L415" i="14"/>
  <c r="L416" i="14"/>
  <c r="L417" i="14"/>
  <c r="L418" i="14"/>
  <c r="L419" i="14"/>
  <c r="L420" i="14"/>
  <c r="L421" i="14"/>
  <c r="L422" i="14"/>
  <c r="L423" i="14"/>
  <c r="L424" i="14"/>
  <c r="L425" i="14"/>
  <c r="L426" i="14"/>
  <c r="L427" i="14"/>
  <c r="L428" i="14"/>
  <c r="L429" i="14"/>
  <c r="L430" i="14"/>
  <c r="L431" i="14"/>
  <c r="L432" i="14"/>
  <c r="L433" i="14"/>
  <c r="L434" i="14"/>
  <c r="L435" i="14"/>
  <c r="L436" i="14"/>
  <c r="L437" i="14"/>
  <c r="L438" i="14"/>
  <c r="L439" i="14"/>
  <c r="L440" i="14"/>
  <c r="L441" i="14"/>
  <c r="L442" i="14"/>
  <c r="L443" i="14"/>
  <c r="L444" i="14"/>
  <c r="L445" i="14"/>
  <c r="L446" i="14"/>
  <c r="L447" i="14"/>
  <c r="L448" i="14"/>
  <c r="L449" i="14"/>
  <c r="L450" i="14"/>
  <c r="L451" i="14"/>
  <c r="L452" i="14"/>
  <c r="L453" i="14"/>
  <c r="L454" i="14"/>
  <c r="L455" i="14"/>
  <c r="L456" i="14"/>
  <c r="L457" i="14"/>
  <c r="L458" i="14"/>
  <c r="L459" i="14"/>
  <c r="L460" i="14"/>
  <c r="L461" i="14"/>
  <c r="L462" i="14"/>
  <c r="L463" i="14"/>
  <c r="L464" i="14"/>
  <c r="L465" i="14"/>
  <c r="L466" i="14"/>
  <c r="L467" i="14"/>
  <c r="L468" i="14"/>
  <c r="L469" i="14"/>
  <c r="L470" i="14"/>
  <c r="L471" i="14"/>
  <c r="L472" i="14"/>
  <c r="L473" i="14"/>
  <c r="L474" i="14"/>
  <c r="L475" i="14"/>
  <c r="L476" i="14"/>
  <c r="L477" i="14"/>
  <c r="L478" i="14"/>
  <c r="L479" i="14"/>
  <c r="L480" i="14"/>
  <c r="L481" i="14"/>
  <c r="L482" i="14"/>
  <c r="L483" i="14"/>
  <c r="L484" i="14"/>
  <c r="L485" i="14"/>
  <c r="L486" i="14"/>
  <c r="L487" i="14"/>
  <c r="L488" i="14"/>
  <c r="L489" i="14"/>
  <c r="L490" i="14"/>
  <c r="L491" i="14"/>
  <c r="L492" i="14"/>
  <c r="L493" i="14"/>
  <c r="L494" i="14"/>
  <c r="L495" i="14"/>
  <c r="L496" i="14"/>
  <c r="L497" i="14"/>
  <c r="L498" i="14"/>
  <c r="L499" i="14"/>
  <c r="L500" i="14"/>
  <c r="L501" i="14"/>
  <c r="L502" i="14"/>
  <c r="L503" i="14"/>
  <c r="L504" i="14"/>
  <c r="L505" i="14"/>
  <c r="L506" i="14"/>
  <c r="L507" i="14"/>
  <c r="L508" i="14"/>
  <c r="L509" i="14"/>
  <c r="L510" i="14"/>
  <c r="L511" i="14"/>
  <c r="L512" i="14"/>
  <c r="L513" i="14"/>
  <c r="L514" i="14"/>
  <c r="L515" i="14"/>
  <c r="L516" i="14"/>
  <c r="L517" i="14"/>
  <c r="L518" i="14"/>
  <c r="L519" i="14"/>
  <c r="L520" i="14"/>
  <c r="L521" i="14"/>
  <c r="L522" i="14"/>
  <c r="L523" i="14"/>
  <c r="L524" i="14"/>
  <c r="L525" i="14"/>
  <c r="L526" i="14"/>
  <c r="L527" i="14"/>
  <c r="L528" i="14"/>
  <c r="L529" i="14"/>
  <c r="L530" i="14"/>
  <c r="L531" i="14"/>
  <c r="L532" i="14"/>
  <c r="L533" i="14"/>
  <c r="L534" i="14"/>
  <c r="L535" i="14"/>
  <c r="L536" i="14"/>
  <c r="L537" i="14"/>
  <c r="L538" i="14"/>
  <c r="L539" i="14"/>
  <c r="L540" i="14"/>
  <c r="L541" i="14"/>
  <c r="L542" i="14"/>
  <c r="L543" i="14"/>
  <c r="L544" i="14"/>
  <c r="L545" i="14"/>
  <c r="L546" i="14"/>
  <c r="L547" i="14"/>
  <c r="L548" i="14"/>
  <c r="L549" i="14"/>
  <c r="L550" i="14"/>
  <c r="L551" i="14"/>
  <c r="L552" i="14"/>
  <c r="L553" i="14"/>
  <c r="L554" i="14"/>
  <c r="L555" i="14"/>
  <c r="L556" i="14"/>
  <c r="L557" i="14"/>
  <c r="L558" i="14"/>
  <c r="L559" i="14"/>
  <c r="L560" i="14"/>
  <c r="L561" i="14"/>
  <c r="L562" i="14"/>
  <c r="L563" i="14"/>
  <c r="L564" i="14"/>
  <c r="L565" i="14"/>
  <c r="L566" i="14"/>
  <c r="L567" i="14"/>
  <c r="L568" i="14"/>
  <c r="L569" i="14"/>
  <c r="L570" i="14"/>
  <c r="L571" i="14"/>
  <c r="L572" i="14"/>
  <c r="L573" i="14"/>
  <c r="L574" i="14"/>
  <c r="L575" i="14"/>
  <c r="L576" i="14"/>
  <c r="L577" i="14"/>
  <c r="L578" i="14"/>
  <c r="L579" i="14"/>
  <c r="L580" i="14"/>
  <c r="L581" i="14"/>
  <c r="L582" i="14"/>
  <c r="L583" i="14"/>
  <c r="L584" i="14"/>
  <c r="L585" i="14"/>
  <c r="L586" i="14"/>
  <c r="L587" i="14"/>
  <c r="L588" i="14"/>
  <c r="L589" i="14"/>
  <c r="L590" i="14"/>
  <c r="L591" i="14"/>
  <c r="L592" i="14"/>
  <c r="L593" i="14"/>
  <c r="L594" i="14"/>
  <c r="L595" i="14"/>
  <c r="L596" i="14"/>
  <c r="L597" i="14"/>
  <c r="L598" i="14"/>
  <c r="L599" i="14"/>
  <c r="L600" i="14"/>
  <c r="L601" i="14"/>
  <c r="L602" i="14"/>
  <c r="L603" i="14"/>
  <c r="L604" i="14"/>
  <c r="L605" i="14"/>
  <c r="L606" i="14"/>
  <c r="L607" i="14"/>
  <c r="L608" i="14"/>
  <c r="L609" i="14"/>
  <c r="L610" i="14"/>
  <c r="L611" i="14"/>
  <c r="L612" i="14"/>
  <c r="L613" i="14"/>
  <c r="L614" i="14"/>
  <c r="L615" i="14"/>
  <c r="L616" i="14"/>
  <c r="L617" i="14"/>
  <c r="L618" i="14"/>
  <c r="L619" i="14"/>
  <c r="L620" i="14"/>
  <c r="L621" i="14"/>
  <c r="L622" i="14"/>
  <c r="L623" i="14"/>
  <c r="L624" i="14"/>
  <c r="L625" i="14"/>
  <c r="L626" i="14"/>
  <c r="L627" i="14"/>
  <c r="L628" i="14"/>
  <c r="L629" i="14"/>
  <c r="L630" i="14"/>
  <c r="L631" i="14"/>
  <c r="L632" i="14"/>
  <c r="L633" i="14"/>
  <c r="L634" i="14"/>
  <c r="L635" i="14"/>
  <c r="L636" i="14"/>
  <c r="L637" i="14"/>
  <c r="L638" i="14"/>
  <c r="L639" i="14"/>
  <c r="L640" i="14"/>
  <c r="L641" i="14"/>
  <c r="L642" i="14"/>
  <c r="L643" i="14"/>
  <c r="L644" i="14"/>
  <c r="L645" i="14"/>
  <c r="L646" i="14"/>
  <c r="L647" i="14"/>
  <c r="L648" i="14"/>
  <c r="L649" i="14"/>
  <c r="L650" i="14"/>
  <c r="L651" i="14"/>
  <c r="L652" i="14"/>
  <c r="L653" i="14"/>
  <c r="L654" i="14"/>
  <c r="L655" i="14"/>
  <c r="L656" i="14"/>
  <c r="L657" i="14"/>
  <c r="L658" i="14"/>
  <c r="L659" i="14"/>
  <c r="L660" i="14"/>
  <c r="L661" i="14"/>
  <c r="L662" i="14"/>
  <c r="L663" i="14"/>
  <c r="L664" i="14"/>
  <c r="L665" i="14"/>
  <c r="L666" i="14"/>
  <c r="L667" i="14"/>
  <c r="L668" i="14"/>
  <c r="L669" i="14"/>
  <c r="L670" i="14"/>
  <c r="L671" i="14"/>
  <c r="L672" i="14"/>
  <c r="L673" i="14"/>
  <c r="L674" i="14"/>
  <c r="L675" i="14"/>
  <c r="L676" i="14"/>
  <c r="L677" i="14"/>
  <c r="L678" i="14"/>
  <c r="L679" i="14"/>
  <c r="L680" i="14"/>
  <c r="L681" i="14"/>
  <c r="L682" i="14"/>
  <c r="L683" i="14"/>
  <c r="L684" i="14"/>
  <c r="L685" i="14"/>
  <c r="L686" i="14"/>
  <c r="L687" i="14"/>
  <c r="L688" i="14"/>
  <c r="L689" i="14"/>
  <c r="L690" i="14"/>
  <c r="L691" i="14"/>
  <c r="L692" i="14"/>
  <c r="L693" i="14"/>
  <c r="L694" i="14"/>
  <c r="L695" i="14"/>
  <c r="L696" i="14"/>
  <c r="L697" i="14"/>
  <c r="L698" i="14"/>
  <c r="L699" i="14"/>
  <c r="L700" i="14"/>
  <c r="L701" i="14"/>
  <c r="L702" i="14"/>
  <c r="L703" i="14"/>
  <c r="L704" i="14"/>
  <c r="L705" i="14"/>
  <c r="L706" i="14"/>
  <c r="L707" i="14"/>
  <c r="L708" i="14"/>
  <c r="L709" i="14"/>
  <c r="L710" i="14"/>
  <c r="L711" i="14"/>
  <c r="L712" i="14"/>
  <c r="L713" i="14"/>
  <c r="L714" i="14"/>
  <c r="L715" i="14"/>
  <c r="L716" i="14"/>
  <c r="L717" i="14"/>
  <c r="L718" i="14"/>
  <c r="L719" i="14"/>
  <c r="L720" i="14"/>
  <c r="L721" i="14"/>
  <c r="L722" i="14"/>
  <c r="L723" i="14"/>
  <c r="L724" i="14"/>
  <c r="L725" i="14"/>
  <c r="L726" i="14"/>
  <c r="L727" i="14"/>
  <c r="L728" i="14"/>
  <c r="L729" i="14"/>
  <c r="L730" i="14"/>
  <c r="L731" i="14"/>
  <c r="L732" i="14"/>
  <c r="L733" i="14"/>
  <c r="L734" i="14"/>
  <c r="L735" i="14"/>
  <c r="L736" i="14"/>
  <c r="L737" i="14"/>
  <c r="L738" i="14"/>
  <c r="L739" i="14"/>
  <c r="L740" i="14"/>
  <c r="L741" i="14"/>
  <c r="L742" i="14"/>
  <c r="L743" i="14"/>
  <c r="L744" i="14"/>
  <c r="L745" i="14"/>
  <c r="L746" i="14"/>
  <c r="L747" i="14"/>
  <c r="L748" i="14"/>
  <c r="L749" i="14"/>
  <c r="L750" i="14"/>
  <c r="L751" i="14"/>
  <c r="L752" i="14"/>
  <c r="L753" i="14"/>
  <c r="L754" i="14"/>
  <c r="L755" i="14"/>
  <c r="L756" i="14"/>
  <c r="L757" i="14"/>
  <c r="L758" i="14"/>
  <c r="L759" i="14"/>
  <c r="L760" i="14"/>
  <c r="L761" i="14"/>
  <c r="L762" i="14"/>
  <c r="L763" i="14"/>
  <c r="L764" i="14"/>
  <c r="L765" i="14"/>
  <c r="L766" i="14"/>
  <c r="L767" i="14"/>
  <c r="L768" i="14"/>
  <c r="L769" i="14"/>
  <c r="L770" i="14"/>
  <c r="L771" i="14"/>
  <c r="L772" i="14"/>
  <c r="L773" i="14"/>
  <c r="L774" i="14"/>
  <c r="L775" i="14"/>
  <c r="L776" i="14"/>
  <c r="L777" i="14"/>
  <c r="L778" i="14"/>
  <c r="L779" i="14"/>
  <c r="L780" i="14"/>
  <c r="L781" i="14"/>
  <c r="L782" i="14"/>
  <c r="L783" i="14"/>
  <c r="L784" i="14"/>
  <c r="L785" i="14"/>
  <c r="L786" i="14"/>
  <c r="L787" i="14"/>
  <c r="L788" i="14"/>
  <c r="L789" i="14"/>
  <c r="L790" i="14"/>
  <c r="L791" i="14"/>
  <c r="L792" i="14"/>
  <c r="L793" i="14"/>
  <c r="L794" i="14"/>
  <c r="L795" i="14"/>
  <c r="L796" i="14"/>
  <c r="L797" i="14"/>
  <c r="L798" i="14"/>
  <c r="L799" i="14"/>
  <c r="L800" i="14"/>
  <c r="L801" i="14"/>
  <c r="L2" i="14"/>
  <c r="I801" i="9"/>
  <c r="H638" i="9"/>
  <c r="G638" i="9"/>
  <c r="F638" i="9"/>
  <c r="E638" i="9"/>
  <c r="D638" i="9"/>
  <c r="I800" i="9"/>
  <c r="H725" i="9"/>
  <c r="G725" i="9"/>
  <c r="F725" i="9"/>
  <c r="E725" i="9"/>
  <c r="D725" i="9"/>
  <c r="I799" i="9"/>
  <c r="H724" i="9"/>
  <c r="G724" i="9"/>
  <c r="F724" i="9"/>
  <c r="E724" i="9"/>
  <c r="D724" i="9"/>
  <c r="I798" i="9"/>
  <c r="H671" i="9"/>
  <c r="G671" i="9"/>
  <c r="F671" i="9"/>
  <c r="E671" i="9"/>
  <c r="D671" i="9"/>
  <c r="I797" i="9"/>
  <c r="H670" i="9"/>
  <c r="G670" i="9"/>
  <c r="F670" i="9"/>
  <c r="E670" i="9"/>
  <c r="D670" i="9"/>
  <c r="I796" i="9"/>
  <c r="H303" i="9"/>
  <c r="G303" i="9"/>
  <c r="F303" i="9"/>
  <c r="E303" i="9"/>
  <c r="D303" i="9"/>
  <c r="I795" i="9"/>
  <c r="H801" i="9"/>
  <c r="G801" i="9"/>
  <c r="F801" i="9"/>
  <c r="E801" i="9"/>
  <c r="D801" i="9"/>
  <c r="I794" i="9"/>
  <c r="H800" i="9"/>
  <c r="G800" i="9"/>
  <c r="F800" i="9"/>
  <c r="E800" i="9"/>
  <c r="D800" i="9"/>
  <c r="I793" i="9"/>
  <c r="H799" i="9"/>
  <c r="G799" i="9"/>
  <c r="F799" i="9"/>
  <c r="E799" i="9"/>
  <c r="D799" i="9"/>
  <c r="I792" i="9"/>
  <c r="H702" i="9"/>
  <c r="G702" i="9"/>
  <c r="F702" i="9"/>
  <c r="E702" i="9"/>
  <c r="D702" i="9"/>
  <c r="I791" i="9"/>
  <c r="H376" i="9"/>
  <c r="G376" i="9"/>
  <c r="F376" i="9"/>
  <c r="E376" i="9"/>
  <c r="D376" i="9"/>
  <c r="I790" i="9"/>
  <c r="H472" i="9"/>
  <c r="G472" i="9"/>
  <c r="F472" i="9"/>
  <c r="E472" i="9"/>
  <c r="D472" i="9"/>
  <c r="I789" i="9"/>
  <c r="H701" i="9"/>
  <c r="G701" i="9"/>
  <c r="F701" i="9"/>
  <c r="E701" i="9"/>
  <c r="D701" i="9"/>
  <c r="I788" i="9"/>
  <c r="H700" i="9"/>
  <c r="G700" i="9"/>
  <c r="F700" i="9"/>
  <c r="E700" i="9"/>
  <c r="D700" i="9"/>
  <c r="I787" i="9"/>
  <c r="H255" i="9"/>
  <c r="G255" i="9"/>
  <c r="F255" i="9"/>
  <c r="E255" i="9"/>
  <c r="D255" i="9"/>
  <c r="I786" i="9"/>
  <c r="H254" i="9"/>
  <c r="G254" i="9"/>
  <c r="F254" i="9"/>
  <c r="E254" i="9"/>
  <c r="D254" i="9"/>
  <c r="I785" i="9"/>
  <c r="H253" i="9"/>
  <c r="G253" i="9"/>
  <c r="F253" i="9"/>
  <c r="E253" i="9"/>
  <c r="D253" i="9"/>
  <c r="I784" i="9"/>
  <c r="H713" i="9"/>
  <c r="G713" i="9"/>
  <c r="F713" i="9"/>
  <c r="E713" i="9"/>
  <c r="D713" i="9"/>
  <c r="I783" i="9"/>
  <c r="H712" i="9"/>
  <c r="G712" i="9"/>
  <c r="F712" i="9"/>
  <c r="E712" i="9"/>
  <c r="D712" i="9"/>
  <c r="I782" i="9"/>
  <c r="H745" i="9"/>
  <c r="G745" i="9"/>
  <c r="F745" i="9"/>
  <c r="E745" i="9"/>
  <c r="D745" i="9"/>
  <c r="I781" i="9"/>
  <c r="H53" i="9"/>
  <c r="G53" i="9"/>
  <c r="F53" i="9"/>
  <c r="E53" i="9"/>
  <c r="D53" i="9"/>
  <c r="I780" i="9"/>
  <c r="H723" i="9"/>
  <c r="G723" i="9"/>
  <c r="F723" i="9"/>
  <c r="E723" i="9"/>
  <c r="D723" i="9"/>
  <c r="I779" i="9"/>
  <c r="H302" i="9"/>
  <c r="G302" i="9"/>
  <c r="F302" i="9"/>
  <c r="E302" i="9"/>
  <c r="D302" i="9"/>
  <c r="I778" i="9"/>
  <c r="H669" i="9"/>
  <c r="G669" i="9"/>
  <c r="F669" i="9"/>
  <c r="E669" i="9"/>
  <c r="D669" i="9"/>
  <c r="I777" i="9"/>
  <c r="H265" i="9"/>
  <c r="G265" i="9"/>
  <c r="F265" i="9"/>
  <c r="E265" i="9"/>
  <c r="D265" i="9"/>
  <c r="I776" i="9"/>
  <c r="H301" i="9"/>
  <c r="G301" i="9"/>
  <c r="F301" i="9"/>
  <c r="E301" i="9"/>
  <c r="D301" i="9"/>
  <c r="I775" i="9"/>
  <c r="H261" i="9"/>
  <c r="G261" i="9"/>
  <c r="F261" i="9"/>
  <c r="E261" i="9"/>
  <c r="D261" i="9"/>
  <c r="I774" i="9"/>
  <c r="H637" i="9"/>
  <c r="G637" i="9"/>
  <c r="F637" i="9"/>
  <c r="E637" i="9"/>
  <c r="D637" i="9"/>
  <c r="I773" i="9"/>
  <c r="H44" i="9"/>
  <c r="G44" i="9"/>
  <c r="F44" i="9"/>
  <c r="E44" i="9"/>
  <c r="D44" i="9"/>
  <c r="I772" i="9"/>
  <c r="H43" i="9"/>
  <c r="G43" i="9"/>
  <c r="F43" i="9"/>
  <c r="E43" i="9"/>
  <c r="D43" i="9"/>
  <c r="I771" i="9"/>
  <c r="H722" i="9"/>
  <c r="G722" i="9"/>
  <c r="F722" i="9"/>
  <c r="E722" i="9"/>
  <c r="D722" i="9"/>
  <c r="I770" i="9"/>
  <c r="H357" i="9"/>
  <c r="G357" i="9"/>
  <c r="F357" i="9"/>
  <c r="E357" i="9"/>
  <c r="D357" i="9"/>
  <c r="I769" i="9"/>
  <c r="H356" i="9"/>
  <c r="G356" i="9"/>
  <c r="F356" i="9"/>
  <c r="E356" i="9"/>
  <c r="D356" i="9"/>
  <c r="I768" i="9"/>
  <c r="H355" i="9"/>
  <c r="G355" i="9"/>
  <c r="F355" i="9"/>
  <c r="E355" i="9"/>
  <c r="D355" i="9"/>
  <c r="I767" i="9"/>
  <c r="H798" i="9"/>
  <c r="G798" i="9"/>
  <c r="F798" i="9"/>
  <c r="E798" i="9"/>
  <c r="D798" i="9"/>
  <c r="I766" i="9"/>
  <c r="H252" i="9"/>
  <c r="G252" i="9"/>
  <c r="F252" i="9"/>
  <c r="E252" i="9"/>
  <c r="D252" i="9"/>
  <c r="I765" i="9"/>
  <c r="H375" i="9"/>
  <c r="G375" i="9"/>
  <c r="F375" i="9"/>
  <c r="E375" i="9"/>
  <c r="D375" i="9"/>
  <c r="I764" i="9"/>
  <c r="H180" i="9"/>
  <c r="G180" i="9"/>
  <c r="F180" i="9"/>
  <c r="E180" i="9"/>
  <c r="D180" i="9"/>
  <c r="I763" i="9"/>
  <c r="H321" i="9"/>
  <c r="G321" i="9"/>
  <c r="F321" i="9"/>
  <c r="E321" i="9"/>
  <c r="D321" i="9"/>
  <c r="I762" i="9"/>
  <c r="H147" i="9"/>
  <c r="G147" i="9"/>
  <c r="F147" i="9"/>
  <c r="E147" i="9"/>
  <c r="D147" i="9"/>
  <c r="I761" i="9"/>
  <c r="H581" i="9"/>
  <c r="G581" i="9"/>
  <c r="F581" i="9"/>
  <c r="E581" i="9"/>
  <c r="D581" i="9"/>
  <c r="I760" i="9"/>
  <c r="H8" i="9"/>
  <c r="G8" i="9"/>
  <c r="F8" i="9"/>
  <c r="E8" i="9"/>
  <c r="D8" i="9"/>
  <c r="I759" i="9"/>
  <c r="H300" i="9"/>
  <c r="G300" i="9"/>
  <c r="F300" i="9"/>
  <c r="E300" i="9"/>
  <c r="D300" i="9"/>
  <c r="I758" i="9"/>
  <c r="H699" i="9"/>
  <c r="G699" i="9"/>
  <c r="F699" i="9"/>
  <c r="E699" i="9"/>
  <c r="D699" i="9"/>
  <c r="I757" i="9"/>
  <c r="H264" i="9"/>
  <c r="G264" i="9"/>
  <c r="F264" i="9"/>
  <c r="E264" i="9"/>
  <c r="D264" i="9"/>
  <c r="I756" i="9"/>
  <c r="H668" i="9"/>
  <c r="G668" i="9"/>
  <c r="F668" i="9"/>
  <c r="E668" i="9"/>
  <c r="D668" i="9"/>
  <c r="I755" i="9"/>
  <c r="H667" i="9"/>
  <c r="G667" i="9"/>
  <c r="F667" i="9"/>
  <c r="E667" i="9"/>
  <c r="D667" i="9"/>
  <c r="I754" i="9"/>
  <c r="H471" i="9"/>
  <c r="G471" i="9"/>
  <c r="F471" i="9"/>
  <c r="E471" i="9"/>
  <c r="D471" i="9"/>
  <c r="I753" i="9"/>
  <c r="H257" i="9"/>
  <c r="G257" i="9"/>
  <c r="F257" i="9"/>
  <c r="E257" i="9"/>
  <c r="D257" i="9"/>
  <c r="I752" i="9"/>
  <c r="H251" i="9"/>
  <c r="G251" i="9"/>
  <c r="F251" i="9"/>
  <c r="E251" i="9"/>
  <c r="D251" i="9"/>
  <c r="I751" i="9"/>
  <c r="H666" i="9"/>
  <c r="G666" i="9"/>
  <c r="F666" i="9"/>
  <c r="E666" i="9"/>
  <c r="D666" i="9"/>
  <c r="I750" i="9"/>
  <c r="H299" i="9"/>
  <c r="G299" i="9"/>
  <c r="F299" i="9"/>
  <c r="E299" i="9"/>
  <c r="D299" i="9"/>
  <c r="I749" i="9"/>
  <c r="H698" i="9"/>
  <c r="G698" i="9"/>
  <c r="F698" i="9"/>
  <c r="E698" i="9"/>
  <c r="D698" i="9"/>
  <c r="I748" i="9"/>
  <c r="H263" i="9"/>
  <c r="G263" i="9"/>
  <c r="F263" i="9"/>
  <c r="E263" i="9"/>
  <c r="D263" i="9"/>
  <c r="I747" i="9"/>
  <c r="H697" i="9"/>
  <c r="G697" i="9"/>
  <c r="F697" i="9"/>
  <c r="E697" i="9"/>
  <c r="D697" i="9"/>
  <c r="I746" i="9"/>
  <c r="H354" i="9"/>
  <c r="G354" i="9"/>
  <c r="F354" i="9"/>
  <c r="E354" i="9"/>
  <c r="D354" i="9"/>
  <c r="I745" i="9"/>
  <c r="H636" i="9"/>
  <c r="G636" i="9"/>
  <c r="F636" i="9"/>
  <c r="E636" i="9"/>
  <c r="D636" i="9"/>
  <c r="I744" i="9"/>
  <c r="H737" i="9"/>
  <c r="G737" i="9"/>
  <c r="F737" i="9"/>
  <c r="E737" i="9"/>
  <c r="D737" i="9"/>
  <c r="I743" i="9"/>
  <c r="H665" i="9"/>
  <c r="G665" i="9"/>
  <c r="F665" i="9"/>
  <c r="E665" i="9"/>
  <c r="D665" i="9"/>
  <c r="I742" i="9"/>
  <c r="H650" i="9"/>
  <c r="G650" i="9"/>
  <c r="F650" i="9"/>
  <c r="E650" i="9"/>
  <c r="D650" i="9"/>
  <c r="I741" i="9"/>
  <c r="H635" i="9"/>
  <c r="G635" i="9"/>
  <c r="F635" i="9"/>
  <c r="E635" i="9"/>
  <c r="D635" i="9"/>
  <c r="I740" i="9"/>
  <c r="H634" i="9"/>
  <c r="G634" i="9"/>
  <c r="F634" i="9"/>
  <c r="E634" i="9"/>
  <c r="D634" i="9"/>
  <c r="I739" i="9"/>
  <c r="H633" i="9"/>
  <c r="G633" i="9"/>
  <c r="F633" i="9"/>
  <c r="E633" i="9"/>
  <c r="D633" i="9"/>
  <c r="I738" i="9"/>
  <c r="H632" i="9"/>
  <c r="G632" i="9"/>
  <c r="F632" i="9"/>
  <c r="E632" i="9"/>
  <c r="D632" i="9"/>
  <c r="I737" i="9"/>
  <c r="H274" i="9"/>
  <c r="G274" i="9"/>
  <c r="F274" i="9"/>
  <c r="E274" i="9"/>
  <c r="D274" i="9"/>
  <c r="I736" i="9"/>
  <c r="H721" i="9"/>
  <c r="G721" i="9"/>
  <c r="F721" i="9"/>
  <c r="E721" i="9"/>
  <c r="D721" i="9"/>
  <c r="I735" i="9"/>
  <c r="H704" i="9"/>
  <c r="G704" i="9"/>
  <c r="F704" i="9"/>
  <c r="E704" i="9"/>
  <c r="D704" i="9"/>
  <c r="I734" i="9"/>
  <c r="H268" i="9"/>
  <c r="G268" i="9"/>
  <c r="F268" i="9"/>
  <c r="E268" i="9"/>
  <c r="D268" i="9"/>
  <c r="I733" i="9"/>
  <c r="H218" i="9"/>
  <c r="G218" i="9"/>
  <c r="F218" i="9"/>
  <c r="E218" i="9"/>
  <c r="D218" i="9"/>
  <c r="I732" i="9"/>
  <c r="H339" i="9"/>
  <c r="G339" i="9"/>
  <c r="F339" i="9"/>
  <c r="E339" i="9"/>
  <c r="D339" i="9"/>
  <c r="I731" i="9"/>
  <c r="H720" i="9"/>
  <c r="G720" i="9"/>
  <c r="F720" i="9"/>
  <c r="E720" i="9"/>
  <c r="D720" i="9"/>
  <c r="I730" i="9"/>
  <c r="H298" i="9"/>
  <c r="G298" i="9"/>
  <c r="F298" i="9"/>
  <c r="E298" i="9"/>
  <c r="D298" i="9"/>
  <c r="I729" i="9"/>
  <c r="H297" i="9"/>
  <c r="G297" i="9"/>
  <c r="F297" i="9"/>
  <c r="E297" i="9"/>
  <c r="D297" i="9"/>
  <c r="I728" i="9"/>
  <c r="H250" i="9"/>
  <c r="G250" i="9"/>
  <c r="F250" i="9"/>
  <c r="E250" i="9"/>
  <c r="D250" i="9"/>
  <c r="I727" i="9"/>
  <c r="H249" i="9"/>
  <c r="G249" i="9"/>
  <c r="F249" i="9"/>
  <c r="E249" i="9"/>
  <c r="D249" i="9"/>
  <c r="I726" i="9"/>
  <c r="H248" i="9"/>
  <c r="G248" i="9"/>
  <c r="F248" i="9"/>
  <c r="E248" i="9"/>
  <c r="D248" i="9"/>
  <c r="I725" i="9"/>
  <c r="H353" i="9"/>
  <c r="G353" i="9"/>
  <c r="F353" i="9"/>
  <c r="E353" i="9"/>
  <c r="D353" i="9"/>
  <c r="I724" i="9"/>
  <c r="H276" i="9"/>
  <c r="G276" i="9"/>
  <c r="F276" i="9"/>
  <c r="E276" i="9"/>
  <c r="D276" i="9"/>
  <c r="I723" i="9"/>
  <c r="H275" i="9"/>
  <c r="G275" i="9"/>
  <c r="F275" i="9"/>
  <c r="E275" i="9"/>
  <c r="D275" i="9"/>
  <c r="I722" i="9"/>
  <c r="H631" i="9"/>
  <c r="G631" i="9"/>
  <c r="F631" i="9"/>
  <c r="E631" i="9"/>
  <c r="D631" i="9"/>
  <c r="I721" i="9"/>
  <c r="H347" i="9"/>
  <c r="G347" i="9"/>
  <c r="F347" i="9"/>
  <c r="E347" i="9"/>
  <c r="D347" i="9"/>
  <c r="I720" i="9"/>
  <c r="H696" i="9"/>
  <c r="G696" i="9"/>
  <c r="F696" i="9"/>
  <c r="E696" i="9"/>
  <c r="D696" i="9"/>
  <c r="I719" i="9"/>
  <c r="H695" i="9"/>
  <c r="G695" i="9"/>
  <c r="F695" i="9"/>
  <c r="E695" i="9"/>
  <c r="D695" i="9"/>
  <c r="I718" i="9"/>
  <c r="H694" i="9"/>
  <c r="G694" i="9"/>
  <c r="F694" i="9"/>
  <c r="E694" i="9"/>
  <c r="D694" i="9"/>
  <c r="I717" i="9"/>
  <c r="H797" i="9"/>
  <c r="G797" i="9"/>
  <c r="F797" i="9"/>
  <c r="E797" i="9"/>
  <c r="D797" i="9"/>
  <c r="I716" i="9"/>
  <c r="H664" i="9"/>
  <c r="G664" i="9"/>
  <c r="F664" i="9"/>
  <c r="E664" i="9"/>
  <c r="D664" i="9"/>
  <c r="I715" i="9"/>
  <c r="H262" i="9"/>
  <c r="G262" i="9"/>
  <c r="F262" i="9"/>
  <c r="E262" i="9"/>
  <c r="D262" i="9"/>
  <c r="I714" i="9"/>
  <c r="H146" i="9"/>
  <c r="G146" i="9"/>
  <c r="F146" i="9"/>
  <c r="E146" i="9"/>
  <c r="D146" i="9"/>
  <c r="I713" i="9"/>
  <c r="H762" i="9"/>
  <c r="G762" i="9"/>
  <c r="F762" i="9"/>
  <c r="E762" i="9"/>
  <c r="D762" i="9"/>
  <c r="I712" i="9"/>
  <c r="H421" i="9"/>
  <c r="G421" i="9"/>
  <c r="F421" i="9"/>
  <c r="E421" i="9"/>
  <c r="D421" i="9"/>
  <c r="I711" i="9"/>
  <c r="H78" i="9"/>
  <c r="G78" i="9"/>
  <c r="F78" i="9"/>
  <c r="E78" i="9"/>
  <c r="D78" i="9"/>
  <c r="I710" i="9"/>
  <c r="H622" i="9"/>
  <c r="G622" i="9"/>
  <c r="F622" i="9"/>
  <c r="E622" i="9"/>
  <c r="D622" i="9"/>
  <c r="I709" i="9"/>
  <c r="H210" i="9"/>
  <c r="G210" i="9"/>
  <c r="F210" i="9"/>
  <c r="E210" i="9"/>
  <c r="D210" i="9"/>
  <c r="I708" i="9"/>
  <c r="H531" i="9"/>
  <c r="G531" i="9"/>
  <c r="F531" i="9"/>
  <c r="E531" i="9"/>
  <c r="D531" i="9"/>
  <c r="I707" i="9"/>
  <c r="H194" i="9"/>
  <c r="G194" i="9"/>
  <c r="F194" i="9"/>
  <c r="E194" i="9"/>
  <c r="D194" i="9"/>
  <c r="I706" i="9"/>
  <c r="H786" i="9"/>
  <c r="G786" i="9"/>
  <c r="F786" i="9"/>
  <c r="E786" i="9"/>
  <c r="D786" i="9"/>
  <c r="I705" i="9"/>
  <c r="H580" i="9"/>
  <c r="G580" i="9"/>
  <c r="F580" i="9"/>
  <c r="E580" i="9"/>
  <c r="D580" i="9"/>
  <c r="I704" i="9"/>
  <c r="H530" i="9"/>
  <c r="G530" i="9"/>
  <c r="F530" i="9"/>
  <c r="E530" i="9"/>
  <c r="D530" i="9"/>
  <c r="I703" i="9"/>
  <c r="H145" i="9"/>
  <c r="G145" i="9"/>
  <c r="F145" i="9"/>
  <c r="E145" i="9"/>
  <c r="D145" i="9"/>
  <c r="I702" i="9"/>
  <c r="H744" i="9"/>
  <c r="G744" i="9"/>
  <c r="F744" i="9"/>
  <c r="E744" i="9"/>
  <c r="D744" i="9"/>
  <c r="I701" i="9"/>
  <c r="H552" i="9"/>
  <c r="G552" i="9"/>
  <c r="F552" i="9"/>
  <c r="E552" i="9"/>
  <c r="D552" i="9"/>
  <c r="I700" i="9"/>
  <c r="H761" i="9"/>
  <c r="G761" i="9"/>
  <c r="F761" i="9"/>
  <c r="E761" i="9"/>
  <c r="D761" i="9"/>
  <c r="I699" i="9"/>
  <c r="H606" i="9"/>
  <c r="G606" i="9"/>
  <c r="F606" i="9"/>
  <c r="E606" i="9"/>
  <c r="D606" i="9"/>
  <c r="I698" i="9"/>
  <c r="H409" i="9"/>
  <c r="G409" i="9"/>
  <c r="F409" i="9"/>
  <c r="E409" i="9"/>
  <c r="D409" i="9"/>
  <c r="I697" i="9"/>
  <c r="H470" i="9"/>
  <c r="G470" i="9"/>
  <c r="F470" i="9"/>
  <c r="E470" i="9"/>
  <c r="D470" i="9"/>
  <c r="I696" i="9"/>
  <c r="H649" i="9"/>
  <c r="G649" i="9"/>
  <c r="F649" i="9"/>
  <c r="E649" i="9"/>
  <c r="D649" i="9"/>
  <c r="I695" i="9"/>
  <c r="H272" i="9"/>
  <c r="G272" i="9"/>
  <c r="F272" i="9"/>
  <c r="E272" i="9"/>
  <c r="D272" i="9"/>
  <c r="I694" i="9"/>
  <c r="H648" i="9"/>
  <c r="G648" i="9"/>
  <c r="F648" i="9"/>
  <c r="E648" i="9"/>
  <c r="D648" i="9"/>
  <c r="I693" i="9"/>
  <c r="H621" i="9"/>
  <c r="G621" i="9"/>
  <c r="F621" i="9"/>
  <c r="E621" i="9"/>
  <c r="D621" i="9"/>
  <c r="I692" i="9"/>
  <c r="H760" i="9"/>
  <c r="G760" i="9"/>
  <c r="F760" i="9"/>
  <c r="E760" i="9"/>
  <c r="D760" i="9"/>
  <c r="I691" i="9"/>
  <c r="H17" i="9"/>
  <c r="G17" i="9"/>
  <c r="F17" i="9"/>
  <c r="E17" i="9"/>
  <c r="D17" i="9"/>
  <c r="I690" i="9"/>
  <c r="H558" i="9"/>
  <c r="G558" i="9"/>
  <c r="F558" i="9"/>
  <c r="E558" i="9"/>
  <c r="D558" i="9"/>
  <c r="I689" i="9"/>
  <c r="H408" i="9"/>
  <c r="G408" i="9"/>
  <c r="F408" i="9"/>
  <c r="E408" i="9"/>
  <c r="D408" i="9"/>
  <c r="I688" i="9"/>
  <c r="H144" i="9"/>
  <c r="G144" i="9"/>
  <c r="F144" i="9"/>
  <c r="E144" i="9"/>
  <c r="D144" i="9"/>
  <c r="I687" i="9"/>
  <c r="H233" i="9"/>
  <c r="G233" i="9"/>
  <c r="F233" i="9"/>
  <c r="E233" i="9"/>
  <c r="D233" i="9"/>
  <c r="I686" i="9"/>
  <c r="H124" i="9"/>
  <c r="G124" i="9"/>
  <c r="F124" i="9"/>
  <c r="E124" i="9"/>
  <c r="D124" i="9"/>
  <c r="I685" i="9"/>
  <c r="H594" i="9"/>
  <c r="G594" i="9"/>
  <c r="F594" i="9"/>
  <c r="E594" i="9"/>
  <c r="D594" i="9"/>
  <c r="I684" i="9"/>
  <c r="H157" i="9"/>
  <c r="G157" i="9"/>
  <c r="F157" i="9"/>
  <c r="E157" i="9"/>
  <c r="D157" i="9"/>
  <c r="I683" i="9"/>
  <c r="H605" i="9"/>
  <c r="G605" i="9"/>
  <c r="F605" i="9"/>
  <c r="E605" i="9"/>
  <c r="D605" i="9"/>
  <c r="I682" i="9"/>
  <c r="H172" i="9"/>
  <c r="G172" i="9"/>
  <c r="F172" i="9"/>
  <c r="E172" i="9"/>
  <c r="D172" i="9"/>
  <c r="I681" i="9"/>
  <c r="H107" i="9"/>
  <c r="G107" i="9"/>
  <c r="F107" i="9"/>
  <c r="E107" i="9"/>
  <c r="D107" i="9"/>
  <c r="I680" i="9"/>
  <c r="H385" i="9"/>
  <c r="G385" i="9"/>
  <c r="F385" i="9"/>
  <c r="E385" i="9"/>
  <c r="D385" i="9"/>
  <c r="I679" i="9"/>
  <c r="H796" i="9"/>
  <c r="G796" i="9"/>
  <c r="F796" i="9"/>
  <c r="E796" i="9"/>
  <c r="D796" i="9"/>
  <c r="I678" i="9"/>
  <c r="H38" i="9"/>
  <c r="G38" i="9"/>
  <c r="F38" i="9"/>
  <c r="E38" i="9"/>
  <c r="D38" i="9"/>
  <c r="I677" i="9"/>
  <c r="H478" i="9"/>
  <c r="G478" i="9"/>
  <c r="F478" i="9"/>
  <c r="E478" i="9"/>
  <c r="D478" i="9"/>
  <c r="I676" i="9"/>
  <c r="H209" i="9"/>
  <c r="G209" i="9"/>
  <c r="F209" i="9"/>
  <c r="E209" i="9"/>
  <c r="D209" i="9"/>
  <c r="I675" i="9"/>
  <c r="H7" i="9"/>
  <c r="G7" i="9"/>
  <c r="F7" i="9"/>
  <c r="E7" i="9"/>
  <c r="D7" i="9"/>
  <c r="I674" i="9"/>
  <c r="H529" i="9"/>
  <c r="G529" i="9"/>
  <c r="F529" i="9"/>
  <c r="E529" i="9"/>
  <c r="D529" i="9"/>
  <c r="I673" i="9"/>
  <c r="H193" i="9"/>
  <c r="G193" i="9"/>
  <c r="F193" i="9"/>
  <c r="E193" i="9"/>
  <c r="D193" i="9"/>
  <c r="I672" i="9"/>
  <c r="H226" i="9"/>
  <c r="G226" i="9"/>
  <c r="F226" i="9"/>
  <c r="E226" i="9"/>
  <c r="D226" i="9"/>
  <c r="I671" i="9"/>
  <c r="H338" i="9"/>
  <c r="G338" i="9"/>
  <c r="F338" i="9"/>
  <c r="E338" i="9"/>
  <c r="D338" i="9"/>
  <c r="I670" i="9"/>
  <c r="H456" i="9"/>
  <c r="G456" i="9"/>
  <c r="F456" i="9"/>
  <c r="E456" i="9"/>
  <c r="D456" i="9"/>
  <c r="I669" i="9"/>
  <c r="H77" i="9"/>
  <c r="G77" i="9"/>
  <c r="F77" i="9"/>
  <c r="E77" i="9"/>
  <c r="D77" i="9"/>
  <c r="I668" i="9"/>
  <c r="H551" i="9"/>
  <c r="G551" i="9"/>
  <c r="F551" i="9"/>
  <c r="E551" i="9"/>
  <c r="D551" i="9"/>
  <c r="I667" i="9"/>
  <c r="H215" i="9"/>
  <c r="G215" i="9"/>
  <c r="F215" i="9"/>
  <c r="E215" i="9"/>
  <c r="D215" i="9"/>
  <c r="I666" i="9"/>
  <c r="H91" i="9"/>
  <c r="G91" i="9"/>
  <c r="F91" i="9"/>
  <c r="E91" i="9"/>
  <c r="D91" i="9"/>
  <c r="I665" i="9"/>
  <c r="H487" i="9"/>
  <c r="G487" i="9"/>
  <c r="F487" i="9"/>
  <c r="E487" i="9"/>
  <c r="D487" i="9"/>
  <c r="I664" i="9"/>
  <c r="H420" i="9"/>
  <c r="G420" i="9"/>
  <c r="F420" i="9"/>
  <c r="E420" i="9"/>
  <c r="D420" i="9"/>
  <c r="I663" i="9"/>
  <c r="H328" i="9"/>
  <c r="G328" i="9"/>
  <c r="F328" i="9"/>
  <c r="E328" i="9"/>
  <c r="D328" i="9"/>
  <c r="I662" i="9"/>
  <c r="H395" i="9"/>
  <c r="G395" i="9"/>
  <c r="F395" i="9"/>
  <c r="E395" i="9"/>
  <c r="D395" i="9"/>
  <c r="I661" i="9"/>
  <c r="H571" i="9"/>
  <c r="G571" i="9"/>
  <c r="F571" i="9"/>
  <c r="E571" i="9"/>
  <c r="D571" i="9"/>
  <c r="I660" i="9"/>
  <c r="H437" i="9"/>
  <c r="G437" i="9"/>
  <c r="F437" i="9"/>
  <c r="E437" i="9"/>
  <c r="D437" i="9"/>
  <c r="I659" i="9"/>
  <c r="H66" i="9"/>
  <c r="G66" i="9"/>
  <c r="F66" i="9"/>
  <c r="E66" i="9"/>
  <c r="D66" i="9"/>
  <c r="I658" i="9"/>
  <c r="H736" i="9"/>
  <c r="G736" i="9"/>
  <c r="F736" i="9"/>
  <c r="E736" i="9"/>
  <c r="D736" i="9"/>
  <c r="I657" i="9"/>
  <c r="H503" i="9"/>
  <c r="G503" i="9"/>
  <c r="F503" i="9"/>
  <c r="E503" i="9"/>
  <c r="D503" i="9"/>
  <c r="I656" i="9"/>
  <c r="H320" i="9"/>
  <c r="G320" i="9"/>
  <c r="F320" i="9"/>
  <c r="E320" i="9"/>
  <c r="D320" i="9"/>
  <c r="I655" i="9"/>
  <c r="H130" i="9"/>
  <c r="G130" i="9"/>
  <c r="F130" i="9"/>
  <c r="E130" i="9"/>
  <c r="D130" i="9"/>
  <c r="I654" i="9"/>
  <c r="H496" i="9"/>
  <c r="G496" i="9"/>
  <c r="F496" i="9"/>
  <c r="E496" i="9"/>
  <c r="D496" i="9"/>
  <c r="I653" i="9"/>
  <c r="H517" i="9"/>
  <c r="G517" i="9"/>
  <c r="F517" i="9"/>
  <c r="E517" i="9"/>
  <c r="D517" i="9"/>
  <c r="I652" i="9"/>
  <c r="H28" i="9"/>
  <c r="G28" i="9"/>
  <c r="F28" i="9"/>
  <c r="E28" i="9"/>
  <c r="D28" i="9"/>
  <c r="I651" i="9"/>
  <c r="H620" i="9"/>
  <c r="G620" i="9"/>
  <c r="F620" i="9"/>
  <c r="E620" i="9"/>
  <c r="D620" i="9"/>
  <c r="I650" i="9"/>
  <c r="H759" i="9"/>
  <c r="G759" i="9"/>
  <c r="F759" i="9"/>
  <c r="E759" i="9"/>
  <c r="D759" i="9"/>
  <c r="I649" i="9"/>
  <c r="H143" i="9"/>
  <c r="G143" i="9"/>
  <c r="F143" i="9"/>
  <c r="E143" i="9"/>
  <c r="D143" i="9"/>
  <c r="I648" i="9"/>
  <c r="H407" i="9"/>
  <c r="G407" i="9"/>
  <c r="F407" i="9"/>
  <c r="E407" i="9"/>
  <c r="D407" i="9"/>
  <c r="I647" i="9"/>
  <c r="H76" i="9"/>
  <c r="G76" i="9"/>
  <c r="F76" i="9"/>
  <c r="E76" i="9"/>
  <c r="D76" i="9"/>
  <c r="I646" i="9"/>
  <c r="H156" i="9"/>
  <c r="G156" i="9"/>
  <c r="F156" i="9"/>
  <c r="E156" i="9"/>
  <c r="D156" i="9"/>
  <c r="I645" i="9"/>
  <c r="H319" i="9"/>
  <c r="G319" i="9"/>
  <c r="F319" i="9"/>
  <c r="E319" i="9"/>
  <c r="D319" i="9"/>
  <c r="I644" i="9"/>
  <c r="H192" i="9"/>
  <c r="G192" i="9"/>
  <c r="F192" i="9"/>
  <c r="E192" i="9"/>
  <c r="D192" i="9"/>
  <c r="I643" i="9"/>
  <c r="H208" i="9"/>
  <c r="G208" i="9"/>
  <c r="F208" i="9"/>
  <c r="E208" i="9"/>
  <c r="D208" i="9"/>
  <c r="I642" i="9"/>
  <c r="H795" i="9"/>
  <c r="G795" i="9"/>
  <c r="F795" i="9"/>
  <c r="E795" i="9"/>
  <c r="D795" i="9"/>
  <c r="I641" i="9"/>
  <c r="H528" i="9"/>
  <c r="G528" i="9"/>
  <c r="F528" i="9"/>
  <c r="E528" i="9"/>
  <c r="D528" i="9"/>
  <c r="I640" i="9"/>
  <c r="H214" i="9"/>
  <c r="G214" i="9"/>
  <c r="F214" i="9"/>
  <c r="E214" i="9"/>
  <c r="D214" i="9"/>
  <c r="I639" i="9"/>
  <c r="H486" i="9"/>
  <c r="G486" i="9"/>
  <c r="F486" i="9"/>
  <c r="E486" i="9"/>
  <c r="D486" i="9"/>
  <c r="I638" i="9"/>
  <c r="H327" i="9"/>
  <c r="G327" i="9"/>
  <c r="F327" i="9"/>
  <c r="E327" i="9"/>
  <c r="D327" i="9"/>
  <c r="I637" i="9"/>
  <c r="H123" i="9"/>
  <c r="G123" i="9"/>
  <c r="F123" i="9"/>
  <c r="E123" i="9"/>
  <c r="D123" i="9"/>
  <c r="I636" i="9"/>
  <c r="H37" i="9"/>
  <c r="G37" i="9"/>
  <c r="F37" i="9"/>
  <c r="E37" i="9"/>
  <c r="D37" i="9"/>
  <c r="I635" i="9"/>
  <c r="H337" i="9"/>
  <c r="G337" i="9"/>
  <c r="F337" i="9"/>
  <c r="E337" i="9"/>
  <c r="D337" i="9"/>
  <c r="I634" i="9"/>
  <c r="H593" i="9"/>
  <c r="G593" i="9"/>
  <c r="F593" i="9"/>
  <c r="E593" i="9"/>
  <c r="D593" i="9"/>
  <c r="I633" i="9"/>
  <c r="H27" i="9"/>
  <c r="G27" i="9"/>
  <c r="F27" i="9"/>
  <c r="E27" i="9"/>
  <c r="D27" i="9"/>
  <c r="I632" i="9"/>
  <c r="H477" i="9"/>
  <c r="G477" i="9"/>
  <c r="F477" i="9"/>
  <c r="E477" i="9"/>
  <c r="D477" i="9"/>
  <c r="I631" i="9"/>
  <c r="H516" i="9"/>
  <c r="G516" i="9"/>
  <c r="F516" i="9"/>
  <c r="E516" i="9"/>
  <c r="D516" i="9"/>
  <c r="I630" i="9"/>
  <c r="H604" i="9"/>
  <c r="G604" i="9"/>
  <c r="F604" i="9"/>
  <c r="E604" i="9"/>
  <c r="D604" i="9"/>
  <c r="I629" i="9"/>
  <c r="H419" i="9"/>
  <c r="G419" i="9"/>
  <c r="F419" i="9"/>
  <c r="E419" i="9"/>
  <c r="D419" i="9"/>
  <c r="I628" i="9"/>
  <c r="H115" i="9"/>
  <c r="G115" i="9"/>
  <c r="F115" i="9"/>
  <c r="E115" i="9"/>
  <c r="D115" i="9"/>
  <c r="I627" i="9"/>
  <c r="H619" i="9"/>
  <c r="G619" i="9"/>
  <c r="F619" i="9"/>
  <c r="E619" i="9"/>
  <c r="D619" i="9"/>
  <c r="I626" i="9"/>
  <c r="H436" i="9"/>
  <c r="G436" i="9"/>
  <c r="F436" i="9"/>
  <c r="E436" i="9"/>
  <c r="D436" i="9"/>
  <c r="I625" i="9"/>
  <c r="H735" i="9"/>
  <c r="G735" i="9"/>
  <c r="F735" i="9"/>
  <c r="E735" i="9"/>
  <c r="D735" i="9"/>
  <c r="I624" i="9"/>
  <c r="H570" i="9"/>
  <c r="G570" i="9"/>
  <c r="F570" i="9"/>
  <c r="E570" i="9"/>
  <c r="D570" i="9"/>
  <c r="I623" i="9"/>
  <c r="H510" i="9"/>
  <c r="G510" i="9"/>
  <c r="F510" i="9"/>
  <c r="E510" i="9"/>
  <c r="D510" i="9"/>
  <c r="I622" i="9"/>
  <c r="H743" i="9"/>
  <c r="G743" i="9"/>
  <c r="F743" i="9"/>
  <c r="E743" i="9"/>
  <c r="D743" i="9"/>
  <c r="I621" i="9"/>
  <c r="H225" i="9"/>
  <c r="G225" i="9"/>
  <c r="F225" i="9"/>
  <c r="E225" i="9"/>
  <c r="D225" i="9"/>
  <c r="I620" i="9"/>
  <c r="H384" i="9"/>
  <c r="G384" i="9"/>
  <c r="F384" i="9"/>
  <c r="E384" i="9"/>
  <c r="D384" i="9"/>
  <c r="I619" i="9"/>
  <c r="H171" i="9"/>
  <c r="G171" i="9"/>
  <c r="F171" i="9"/>
  <c r="E171" i="9"/>
  <c r="D171" i="9"/>
  <c r="I618" i="9"/>
  <c r="H394" i="9"/>
  <c r="G394" i="9"/>
  <c r="F394" i="9"/>
  <c r="E394" i="9"/>
  <c r="D394" i="9"/>
  <c r="I617" i="9"/>
  <c r="H557" i="9"/>
  <c r="G557" i="9"/>
  <c r="F557" i="9"/>
  <c r="E557" i="9"/>
  <c r="D557" i="9"/>
  <c r="I616" i="9"/>
  <c r="H90" i="9"/>
  <c r="G90" i="9"/>
  <c r="F90" i="9"/>
  <c r="E90" i="9"/>
  <c r="D90" i="9"/>
  <c r="I615" i="9"/>
  <c r="H129" i="9"/>
  <c r="G129" i="9"/>
  <c r="F129" i="9"/>
  <c r="E129" i="9"/>
  <c r="D129" i="9"/>
  <c r="I614" i="9"/>
  <c r="H543" i="9"/>
  <c r="G543" i="9"/>
  <c r="F543" i="9"/>
  <c r="E543" i="9"/>
  <c r="D543" i="9"/>
  <c r="I613" i="9"/>
  <c r="H502" i="9"/>
  <c r="G502" i="9"/>
  <c r="F502" i="9"/>
  <c r="E502" i="9"/>
  <c r="D502" i="9"/>
  <c r="I612" i="9"/>
  <c r="H86" i="9"/>
  <c r="G86" i="9"/>
  <c r="F86" i="9"/>
  <c r="E86" i="9"/>
  <c r="D86" i="9"/>
  <c r="I611" i="9"/>
  <c r="H106" i="9"/>
  <c r="G106" i="9"/>
  <c r="F106" i="9"/>
  <c r="E106" i="9"/>
  <c r="D106" i="9"/>
  <c r="I610" i="9"/>
  <c r="H6" i="9"/>
  <c r="G6" i="9"/>
  <c r="F6" i="9"/>
  <c r="E6" i="9"/>
  <c r="D6" i="9"/>
  <c r="I609" i="9"/>
  <c r="H65" i="9"/>
  <c r="G65" i="9"/>
  <c r="F65" i="9"/>
  <c r="E65" i="9"/>
  <c r="D65" i="9"/>
  <c r="I608" i="9"/>
  <c r="H100" i="9"/>
  <c r="G100" i="9"/>
  <c r="F100" i="9"/>
  <c r="E100" i="9"/>
  <c r="D100" i="9"/>
  <c r="I607" i="9"/>
  <c r="H579" i="9"/>
  <c r="G579" i="9"/>
  <c r="F579" i="9"/>
  <c r="E579" i="9"/>
  <c r="D579" i="9"/>
  <c r="I606" i="9"/>
  <c r="H785" i="9"/>
  <c r="G785" i="9"/>
  <c r="F785" i="9"/>
  <c r="E785" i="9"/>
  <c r="D785" i="9"/>
  <c r="I605" i="9"/>
  <c r="H163" i="9"/>
  <c r="G163" i="9"/>
  <c r="F163" i="9"/>
  <c r="E163" i="9"/>
  <c r="D163" i="9"/>
  <c r="I604" i="9"/>
  <c r="H426" i="9"/>
  <c r="G426" i="9"/>
  <c r="F426" i="9"/>
  <c r="E426" i="9"/>
  <c r="D426" i="9"/>
  <c r="I603" i="9"/>
  <c r="H563" i="9"/>
  <c r="G563" i="9"/>
  <c r="F563" i="9"/>
  <c r="E563" i="9"/>
  <c r="D563" i="9"/>
  <c r="I602" i="9"/>
  <c r="H455" i="9"/>
  <c r="G455" i="9"/>
  <c r="F455" i="9"/>
  <c r="E455" i="9"/>
  <c r="D455" i="9"/>
  <c r="I601" i="9"/>
  <c r="H550" i="9"/>
  <c r="G550" i="9"/>
  <c r="F550" i="9"/>
  <c r="E550" i="9"/>
  <c r="D550" i="9"/>
  <c r="I600" i="9"/>
  <c r="H495" i="9"/>
  <c r="G495" i="9"/>
  <c r="F495" i="9"/>
  <c r="E495" i="9"/>
  <c r="D495" i="9"/>
  <c r="I599" i="9"/>
  <c r="H773" i="9"/>
  <c r="G773" i="9"/>
  <c r="F773" i="9"/>
  <c r="E773" i="9"/>
  <c r="D773" i="9"/>
  <c r="I598" i="9"/>
  <c r="H758" i="9"/>
  <c r="G758" i="9"/>
  <c r="F758" i="9"/>
  <c r="E758" i="9"/>
  <c r="D758" i="9"/>
  <c r="I597" i="9"/>
  <c r="H142" i="9"/>
  <c r="G142" i="9"/>
  <c r="F142" i="9"/>
  <c r="E142" i="9"/>
  <c r="D142" i="9"/>
  <c r="I596" i="9"/>
  <c r="H527" i="9"/>
  <c r="G527" i="9"/>
  <c r="F527" i="9"/>
  <c r="E527" i="9"/>
  <c r="D527" i="9"/>
  <c r="I595" i="9"/>
  <c r="H418" i="9"/>
  <c r="G418" i="9"/>
  <c r="F418" i="9"/>
  <c r="E418" i="9"/>
  <c r="D418" i="9"/>
  <c r="I594" i="9"/>
  <c r="H578" i="9"/>
  <c r="G578" i="9"/>
  <c r="F578" i="9"/>
  <c r="E578" i="9"/>
  <c r="D578" i="9"/>
  <c r="I593" i="9"/>
  <c r="H406" i="9"/>
  <c r="G406" i="9"/>
  <c r="F406" i="9"/>
  <c r="E406" i="9"/>
  <c r="D406" i="9"/>
  <c r="I592" i="9"/>
  <c r="H191" i="9"/>
  <c r="G191" i="9"/>
  <c r="F191" i="9"/>
  <c r="E191" i="9"/>
  <c r="D191" i="9"/>
  <c r="I591" i="9"/>
  <c r="H509" i="9"/>
  <c r="G509" i="9"/>
  <c r="F509" i="9"/>
  <c r="E509" i="9"/>
  <c r="D509" i="9"/>
  <c r="I590" i="9"/>
  <c r="H16" i="9"/>
  <c r="G16" i="9"/>
  <c r="F16" i="9"/>
  <c r="E16" i="9"/>
  <c r="D16" i="9"/>
  <c r="I589" i="9"/>
  <c r="H618" i="9"/>
  <c r="G618" i="9"/>
  <c r="F618" i="9"/>
  <c r="E618" i="9"/>
  <c r="D618" i="9"/>
  <c r="I588" i="9"/>
  <c r="H549" i="9"/>
  <c r="G549" i="9"/>
  <c r="F549" i="9"/>
  <c r="E549" i="9"/>
  <c r="D549" i="9"/>
  <c r="I587" i="9"/>
  <c r="H162" i="9"/>
  <c r="G162" i="9"/>
  <c r="F162" i="9"/>
  <c r="E162" i="9"/>
  <c r="D162" i="9"/>
  <c r="I586" i="9"/>
  <c r="H734" i="9"/>
  <c r="G734" i="9"/>
  <c r="F734" i="9"/>
  <c r="E734" i="9"/>
  <c r="D734" i="9"/>
  <c r="I585" i="9"/>
  <c r="H207" i="9"/>
  <c r="G207" i="9"/>
  <c r="F207" i="9"/>
  <c r="E207" i="9"/>
  <c r="D207" i="9"/>
  <c r="I584" i="9"/>
  <c r="H318" i="9"/>
  <c r="G318" i="9"/>
  <c r="F318" i="9"/>
  <c r="E318" i="9"/>
  <c r="D318" i="9"/>
  <c r="I583" i="9"/>
  <c r="H170" i="9"/>
  <c r="G170" i="9"/>
  <c r="F170" i="9"/>
  <c r="E170" i="9"/>
  <c r="D170" i="9"/>
  <c r="I582" i="9"/>
  <c r="H155" i="9"/>
  <c r="G155" i="9"/>
  <c r="F155" i="9"/>
  <c r="E155" i="9"/>
  <c r="D155" i="9"/>
  <c r="I581" i="9"/>
  <c r="H784" i="9"/>
  <c r="G784" i="9"/>
  <c r="F784" i="9"/>
  <c r="E784" i="9"/>
  <c r="D784" i="9"/>
  <c r="I580" i="9"/>
  <c r="H469" i="9"/>
  <c r="G469" i="9"/>
  <c r="F469" i="9"/>
  <c r="E469" i="9"/>
  <c r="D469" i="9"/>
  <c r="I579" i="9"/>
  <c r="H374" i="9"/>
  <c r="G374" i="9"/>
  <c r="F374" i="9"/>
  <c r="E374" i="9"/>
  <c r="D374" i="9"/>
  <c r="I578" i="9"/>
  <c r="H772" i="9"/>
  <c r="G772" i="9"/>
  <c r="F772" i="9"/>
  <c r="E772" i="9"/>
  <c r="D772" i="9"/>
  <c r="I577" i="9"/>
  <c r="H405" i="9"/>
  <c r="G405" i="9"/>
  <c r="F405" i="9"/>
  <c r="E405" i="9"/>
  <c r="D405" i="9"/>
  <c r="I576" i="9"/>
  <c r="H508" i="9"/>
  <c r="G508" i="9"/>
  <c r="F508" i="9"/>
  <c r="E508" i="9"/>
  <c r="D508" i="9"/>
  <c r="I575" i="9"/>
  <c r="H757" i="9"/>
  <c r="G757" i="9"/>
  <c r="F757" i="9"/>
  <c r="E757" i="9"/>
  <c r="D757" i="9"/>
  <c r="I574" i="9"/>
  <c r="H206" i="9"/>
  <c r="G206" i="9"/>
  <c r="F206" i="9"/>
  <c r="E206" i="9"/>
  <c r="D206" i="9"/>
  <c r="I573" i="9"/>
  <c r="H141" i="9"/>
  <c r="G141" i="9"/>
  <c r="F141" i="9"/>
  <c r="E141" i="9"/>
  <c r="D141" i="9"/>
  <c r="I572" i="9"/>
  <c r="H526" i="9"/>
  <c r="G526" i="9"/>
  <c r="F526" i="9"/>
  <c r="E526" i="9"/>
  <c r="D526" i="9"/>
  <c r="I571" i="9"/>
  <c r="H317" i="9"/>
  <c r="G317" i="9"/>
  <c r="F317" i="9"/>
  <c r="E317" i="9"/>
  <c r="D317" i="9"/>
  <c r="I570" i="9"/>
  <c r="H154" i="9"/>
  <c r="G154" i="9"/>
  <c r="F154" i="9"/>
  <c r="E154" i="9"/>
  <c r="D154" i="9"/>
  <c r="I569" i="9"/>
  <c r="H603" i="9"/>
  <c r="G603" i="9"/>
  <c r="F603" i="9"/>
  <c r="E603" i="9"/>
  <c r="D603" i="9"/>
  <c r="I568" i="9"/>
  <c r="H36" i="9"/>
  <c r="G36" i="9"/>
  <c r="F36" i="9"/>
  <c r="E36" i="9"/>
  <c r="D36" i="9"/>
  <c r="I567" i="9"/>
  <c r="H85" i="9"/>
  <c r="G85" i="9"/>
  <c r="F85" i="9"/>
  <c r="E85" i="9"/>
  <c r="D85" i="9"/>
  <c r="I566" i="9"/>
  <c r="H592" i="9"/>
  <c r="G592" i="9"/>
  <c r="F592" i="9"/>
  <c r="E592" i="9"/>
  <c r="D592" i="9"/>
  <c r="I565" i="9"/>
  <c r="H404" i="9"/>
  <c r="G404" i="9"/>
  <c r="F404" i="9"/>
  <c r="E404" i="9"/>
  <c r="D404" i="9"/>
  <c r="I564" i="9"/>
  <c r="H756" i="9"/>
  <c r="G756" i="9"/>
  <c r="F756" i="9"/>
  <c r="E756" i="9"/>
  <c r="D756" i="9"/>
  <c r="I563" i="9"/>
  <c r="H383" i="9"/>
  <c r="G383" i="9"/>
  <c r="F383" i="9"/>
  <c r="E383" i="9"/>
  <c r="D383" i="9"/>
  <c r="I562" i="9"/>
  <c r="H190" i="9"/>
  <c r="G190" i="9"/>
  <c r="F190" i="9"/>
  <c r="E190" i="9"/>
  <c r="D190" i="9"/>
  <c r="I561" i="9"/>
  <c r="H75" i="9"/>
  <c r="G75" i="9"/>
  <c r="F75" i="9"/>
  <c r="E75" i="9"/>
  <c r="D75" i="9"/>
  <c r="I560" i="9"/>
  <c r="H771" i="9"/>
  <c r="G771" i="9"/>
  <c r="F771" i="9"/>
  <c r="E771" i="9"/>
  <c r="D771" i="9"/>
  <c r="I559" i="9"/>
  <c r="H140" i="9"/>
  <c r="G140" i="9"/>
  <c r="F140" i="9"/>
  <c r="E140" i="9"/>
  <c r="D140" i="9"/>
  <c r="I558" i="9"/>
  <c r="H205" i="9"/>
  <c r="G205" i="9"/>
  <c r="F205" i="9"/>
  <c r="E205" i="9"/>
  <c r="D205" i="9"/>
  <c r="I557" i="9"/>
  <c r="H794" i="9"/>
  <c r="G794" i="9"/>
  <c r="F794" i="9"/>
  <c r="E794" i="9"/>
  <c r="D794" i="9"/>
  <c r="I556" i="9"/>
  <c r="H84" i="9"/>
  <c r="G84" i="9"/>
  <c r="F84" i="9"/>
  <c r="E84" i="9"/>
  <c r="D84" i="9"/>
  <c r="I555" i="9"/>
  <c r="H494" i="9"/>
  <c r="G494" i="9"/>
  <c r="F494" i="9"/>
  <c r="E494" i="9"/>
  <c r="D494" i="9"/>
  <c r="I554" i="9"/>
  <c r="H602" i="9"/>
  <c r="G602" i="9"/>
  <c r="F602" i="9"/>
  <c r="E602" i="9"/>
  <c r="D602" i="9"/>
  <c r="I553" i="9"/>
  <c r="H591" i="9"/>
  <c r="G591" i="9"/>
  <c r="F591" i="9"/>
  <c r="E591" i="9"/>
  <c r="D591" i="9"/>
  <c r="I552" i="9"/>
  <c r="H454" i="9"/>
  <c r="G454" i="9"/>
  <c r="F454" i="9"/>
  <c r="E454" i="9"/>
  <c r="D454" i="9"/>
  <c r="I551" i="9"/>
  <c r="H515" i="9"/>
  <c r="G515" i="9"/>
  <c r="F515" i="9"/>
  <c r="E515" i="9"/>
  <c r="D515" i="9"/>
  <c r="I550" i="9"/>
  <c r="H26" i="9"/>
  <c r="G26" i="9"/>
  <c r="F26" i="9"/>
  <c r="E26" i="9"/>
  <c r="D26" i="9"/>
  <c r="I549" i="9"/>
  <c r="H443" i="9"/>
  <c r="G443" i="9"/>
  <c r="F443" i="9"/>
  <c r="E443" i="9"/>
  <c r="D443" i="9"/>
  <c r="I548" i="9"/>
  <c r="H336" i="9"/>
  <c r="G336" i="9"/>
  <c r="F336" i="9"/>
  <c r="E336" i="9"/>
  <c r="D336" i="9"/>
  <c r="I547" i="9"/>
  <c r="H525" i="9"/>
  <c r="G525" i="9"/>
  <c r="F525" i="9"/>
  <c r="E525" i="9"/>
  <c r="D525" i="9"/>
  <c r="I546" i="9"/>
  <c r="H742" i="9"/>
  <c r="G742" i="9"/>
  <c r="F742" i="9"/>
  <c r="E742" i="9"/>
  <c r="D742" i="9"/>
  <c r="I545" i="9"/>
  <c r="H733" i="9"/>
  <c r="G733" i="9"/>
  <c r="F733" i="9"/>
  <c r="E733" i="9"/>
  <c r="D733" i="9"/>
  <c r="I544" i="9"/>
  <c r="H569" i="9"/>
  <c r="G569" i="9"/>
  <c r="F569" i="9"/>
  <c r="E569" i="9"/>
  <c r="D569" i="9"/>
  <c r="I543" i="9"/>
  <c r="H548" i="9"/>
  <c r="G548" i="9"/>
  <c r="F548" i="9"/>
  <c r="E548" i="9"/>
  <c r="D548" i="9"/>
  <c r="I542" i="9"/>
  <c r="H755" i="9"/>
  <c r="G755" i="9"/>
  <c r="F755" i="9"/>
  <c r="E755" i="9"/>
  <c r="D755" i="9"/>
  <c r="I541" i="9"/>
  <c r="H139" i="9"/>
  <c r="G139" i="9"/>
  <c r="F139" i="9"/>
  <c r="E139" i="9"/>
  <c r="D139" i="9"/>
  <c r="I540" i="9"/>
  <c r="H189" i="9"/>
  <c r="G189" i="9"/>
  <c r="F189" i="9"/>
  <c r="E189" i="9"/>
  <c r="D189" i="9"/>
  <c r="I539" i="9"/>
  <c r="H403" i="9"/>
  <c r="G403" i="9"/>
  <c r="F403" i="9"/>
  <c r="E403" i="9"/>
  <c r="D403" i="9"/>
  <c r="I538" i="9"/>
  <c r="H153" i="9"/>
  <c r="G153" i="9"/>
  <c r="F153" i="9"/>
  <c r="E153" i="9"/>
  <c r="D153" i="9"/>
  <c r="I537" i="9"/>
  <c r="H524" i="9"/>
  <c r="G524" i="9"/>
  <c r="F524" i="9"/>
  <c r="E524" i="9"/>
  <c r="D524" i="9"/>
  <c r="I536" i="9"/>
  <c r="H417" i="9"/>
  <c r="G417" i="9"/>
  <c r="F417" i="9"/>
  <c r="E417" i="9"/>
  <c r="D417" i="9"/>
  <c r="I535" i="9"/>
  <c r="H99" i="9"/>
  <c r="G99" i="9"/>
  <c r="F99" i="9"/>
  <c r="E99" i="9"/>
  <c r="D99" i="9"/>
  <c r="I534" i="9"/>
  <c r="H770" i="9"/>
  <c r="G770" i="9"/>
  <c r="F770" i="9"/>
  <c r="E770" i="9"/>
  <c r="D770" i="9"/>
  <c r="I533" i="9"/>
  <c r="H590" i="9"/>
  <c r="G590" i="9"/>
  <c r="F590" i="9"/>
  <c r="E590" i="9"/>
  <c r="D590" i="9"/>
  <c r="I532" i="9"/>
  <c r="H204" i="9"/>
  <c r="G204" i="9"/>
  <c r="F204" i="9"/>
  <c r="E204" i="9"/>
  <c r="D204" i="9"/>
  <c r="I531" i="9"/>
  <c r="H577" i="9"/>
  <c r="G577" i="9"/>
  <c r="F577" i="9"/>
  <c r="E577" i="9"/>
  <c r="D577" i="9"/>
  <c r="I530" i="9"/>
  <c r="H485" i="9"/>
  <c r="G485" i="9"/>
  <c r="F485" i="9"/>
  <c r="E485" i="9"/>
  <c r="D485" i="9"/>
  <c r="I529" i="9"/>
  <c r="H316" i="9"/>
  <c r="G316" i="9"/>
  <c r="F316" i="9"/>
  <c r="E316" i="9"/>
  <c r="D316" i="9"/>
  <c r="I528" i="9"/>
  <c r="H179" i="9"/>
  <c r="G179" i="9"/>
  <c r="F179" i="9"/>
  <c r="E179" i="9"/>
  <c r="D179" i="9"/>
  <c r="I527" i="9"/>
  <c r="H547" i="9"/>
  <c r="G547" i="9"/>
  <c r="F547" i="9"/>
  <c r="E547" i="9"/>
  <c r="D547" i="9"/>
  <c r="I526" i="9"/>
  <c r="H213" i="9"/>
  <c r="G213" i="9"/>
  <c r="F213" i="9"/>
  <c r="E213" i="9"/>
  <c r="D213" i="9"/>
  <c r="I525" i="9"/>
  <c r="H122" i="9"/>
  <c r="G122" i="9"/>
  <c r="F122" i="9"/>
  <c r="E122" i="9"/>
  <c r="D122" i="9"/>
  <c r="I524" i="9"/>
  <c r="H442" i="9"/>
  <c r="G442" i="9"/>
  <c r="F442" i="9"/>
  <c r="E442" i="9"/>
  <c r="D442" i="9"/>
  <c r="I523" i="9"/>
  <c r="H114" i="9"/>
  <c r="G114" i="9"/>
  <c r="F114" i="9"/>
  <c r="E114" i="9"/>
  <c r="D114" i="9"/>
  <c r="I522" i="9"/>
  <c r="H15" i="9"/>
  <c r="G15" i="9"/>
  <c r="F15" i="9"/>
  <c r="E15" i="9"/>
  <c r="D15" i="9"/>
  <c r="I521" i="9"/>
  <c r="H326" i="9"/>
  <c r="G326" i="9"/>
  <c r="F326" i="9"/>
  <c r="E326" i="9"/>
  <c r="D326" i="9"/>
  <c r="I520" i="9"/>
  <c r="H741" i="9"/>
  <c r="G741" i="9"/>
  <c r="F741" i="9"/>
  <c r="E741" i="9"/>
  <c r="D741" i="9"/>
  <c r="I519" i="9"/>
  <c r="H382" i="9"/>
  <c r="G382" i="9"/>
  <c r="F382" i="9"/>
  <c r="E382" i="9"/>
  <c r="D382" i="9"/>
  <c r="I518" i="9"/>
  <c r="H35" i="9"/>
  <c r="G35" i="9"/>
  <c r="F35" i="9"/>
  <c r="E35" i="9"/>
  <c r="D35" i="9"/>
  <c r="I517" i="9"/>
  <c r="H83" i="9"/>
  <c r="G83" i="9"/>
  <c r="F83" i="9"/>
  <c r="E83" i="9"/>
  <c r="D83" i="9"/>
  <c r="I516" i="9"/>
  <c r="H169" i="9"/>
  <c r="G169" i="9"/>
  <c r="F169" i="9"/>
  <c r="E169" i="9"/>
  <c r="D169" i="9"/>
  <c r="I515" i="9"/>
  <c r="H536" i="9"/>
  <c r="G536" i="9"/>
  <c r="F536" i="9"/>
  <c r="E536" i="9"/>
  <c r="D536" i="9"/>
  <c r="I514" i="9"/>
  <c r="H453" i="9"/>
  <c r="G453" i="9"/>
  <c r="F453" i="9"/>
  <c r="E453" i="9"/>
  <c r="D453" i="9"/>
  <c r="I513" i="9"/>
  <c r="H393" i="9"/>
  <c r="G393" i="9"/>
  <c r="F393" i="9"/>
  <c r="E393" i="9"/>
  <c r="D393" i="9"/>
  <c r="I512" i="9"/>
  <c r="H732" i="9"/>
  <c r="G732" i="9"/>
  <c r="F732" i="9"/>
  <c r="E732" i="9"/>
  <c r="D732" i="9"/>
  <c r="I511" i="9"/>
  <c r="H542" i="9"/>
  <c r="G542" i="9"/>
  <c r="F542" i="9"/>
  <c r="E542" i="9"/>
  <c r="D542" i="9"/>
  <c r="I510" i="9"/>
  <c r="H435" i="9"/>
  <c r="G435" i="9"/>
  <c r="F435" i="9"/>
  <c r="E435" i="9"/>
  <c r="D435" i="9"/>
  <c r="I509" i="9"/>
  <c r="H388" i="9"/>
  <c r="G388" i="9"/>
  <c r="F388" i="9"/>
  <c r="E388" i="9"/>
  <c r="D388" i="9"/>
  <c r="I508" i="9"/>
  <c r="H476" i="9"/>
  <c r="G476" i="9"/>
  <c r="F476" i="9"/>
  <c r="E476" i="9"/>
  <c r="D476" i="9"/>
  <c r="I507" i="9"/>
  <c r="H25" i="9"/>
  <c r="G25" i="9"/>
  <c r="F25" i="9"/>
  <c r="E25" i="9"/>
  <c r="D25" i="9"/>
  <c r="I506" i="9"/>
  <c r="H617" i="9"/>
  <c r="G617" i="9"/>
  <c r="F617" i="9"/>
  <c r="E617" i="9"/>
  <c r="D617" i="9"/>
  <c r="I505" i="9"/>
  <c r="H514" i="9"/>
  <c r="G514" i="9"/>
  <c r="F514" i="9"/>
  <c r="E514" i="9"/>
  <c r="D514" i="9"/>
  <c r="I504" i="9"/>
  <c r="H232" i="9"/>
  <c r="G232" i="9"/>
  <c r="F232" i="9"/>
  <c r="E232" i="9"/>
  <c r="D232" i="9"/>
  <c r="I503" i="9"/>
  <c r="H425" i="9"/>
  <c r="G425" i="9"/>
  <c r="F425" i="9"/>
  <c r="E425" i="9"/>
  <c r="D425" i="9"/>
  <c r="I502" i="9"/>
  <c r="H64" i="9"/>
  <c r="G64" i="9"/>
  <c r="F64" i="9"/>
  <c r="E64" i="9"/>
  <c r="D64" i="9"/>
  <c r="I501" i="9"/>
  <c r="H601" i="9"/>
  <c r="G601" i="9"/>
  <c r="F601" i="9"/>
  <c r="E601" i="9"/>
  <c r="D601" i="9"/>
  <c r="I500" i="9"/>
  <c r="H105" i="9"/>
  <c r="G105" i="9"/>
  <c r="F105" i="9"/>
  <c r="E105" i="9"/>
  <c r="D105" i="9"/>
  <c r="I499" i="9"/>
  <c r="H161" i="9"/>
  <c r="G161" i="9"/>
  <c r="F161" i="9"/>
  <c r="E161" i="9"/>
  <c r="D161" i="9"/>
  <c r="I498" i="9"/>
  <c r="H74" i="9"/>
  <c r="G74" i="9"/>
  <c r="F74" i="9"/>
  <c r="E74" i="9"/>
  <c r="D74" i="9"/>
  <c r="I497" i="9"/>
  <c r="H224" i="9"/>
  <c r="G224" i="9"/>
  <c r="F224" i="9"/>
  <c r="E224" i="9"/>
  <c r="D224" i="9"/>
  <c r="I496" i="9"/>
  <c r="H501" i="9"/>
  <c r="G501" i="9"/>
  <c r="F501" i="9"/>
  <c r="E501" i="9"/>
  <c r="D501" i="9"/>
  <c r="I495" i="9"/>
  <c r="H793" i="9"/>
  <c r="G793" i="9"/>
  <c r="F793" i="9"/>
  <c r="E793" i="9"/>
  <c r="D793" i="9"/>
  <c r="I494" i="9"/>
  <c r="H612" i="9"/>
  <c r="G612" i="9"/>
  <c r="F612" i="9"/>
  <c r="E612" i="9"/>
  <c r="D612" i="9"/>
  <c r="I493" i="9"/>
  <c r="H89" i="9"/>
  <c r="G89" i="9"/>
  <c r="F89" i="9"/>
  <c r="E89" i="9"/>
  <c r="D89" i="9"/>
  <c r="I492" i="9"/>
  <c r="H783" i="9"/>
  <c r="G783" i="9"/>
  <c r="F783" i="9"/>
  <c r="E783" i="9"/>
  <c r="D783" i="9"/>
  <c r="I491" i="9"/>
  <c r="H507" i="9"/>
  <c r="G507" i="9"/>
  <c r="F507" i="9"/>
  <c r="E507" i="9"/>
  <c r="D507" i="9"/>
  <c r="I490" i="9"/>
  <c r="H128" i="9"/>
  <c r="G128" i="9"/>
  <c r="F128" i="9"/>
  <c r="E128" i="9"/>
  <c r="D128" i="9"/>
  <c r="I489" i="9"/>
  <c r="H493" i="9"/>
  <c r="G493" i="9"/>
  <c r="F493" i="9"/>
  <c r="E493" i="9"/>
  <c r="D493" i="9"/>
  <c r="I488" i="9"/>
  <c r="H556" i="9"/>
  <c r="G556" i="9"/>
  <c r="F556" i="9"/>
  <c r="E556" i="9"/>
  <c r="D556" i="9"/>
  <c r="I487" i="9"/>
  <c r="H5" i="9"/>
  <c r="G5" i="9"/>
  <c r="F5" i="9"/>
  <c r="E5" i="9"/>
  <c r="D5" i="9"/>
  <c r="I486" i="9"/>
  <c r="H568" i="9"/>
  <c r="G568" i="9"/>
  <c r="F568" i="9"/>
  <c r="E568" i="9"/>
  <c r="D568" i="9"/>
  <c r="I485" i="9"/>
  <c r="H59" i="9"/>
  <c r="G59" i="9"/>
  <c r="F59" i="9"/>
  <c r="E59" i="9"/>
  <c r="D59" i="9"/>
  <c r="I484" i="9"/>
  <c r="H335" i="9"/>
  <c r="G335" i="9"/>
  <c r="F335" i="9"/>
  <c r="E335" i="9"/>
  <c r="D335" i="9"/>
  <c r="I483" i="9"/>
  <c r="H562" i="9"/>
  <c r="G562" i="9"/>
  <c r="F562" i="9"/>
  <c r="E562" i="9"/>
  <c r="D562" i="9"/>
  <c r="I482" i="9"/>
  <c r="H754" i="9"/>
  <c r="G754" i="9"/>
  <c r="F754" i="9"/>
  <c r="E754" i="9"/>
  <c r="D754" i="9"/>
  <c r="I481" i="9"/>
  <c r="H138" i="9"/>
  <c r="G138" i="9"/>
  <c r="F138" i="9"/>
  <c r="E138" i="9"/>
  <c r="D138" i="9"/>
  <c r="I480" i="9"/>
  <c r="H188" i="9"/>
  <c r="G188" i="9"/>
  <c r="F188" i="9"/>
  <c r="E188" i="9"/>
  <c r="D188" i="9"/>
  <c r="I479" i="9"/>
  <c r="H523" i="9"/>
  <c r="G523" i="9"/>
  <c r="F523" i="9"/>
  <c r="E523" i="9"/>
  <c r="D523" i="9"/>
  <c r="I478" i="9"/>
  <c r="H416" i="9"/>
  <c r="G416" i="9"/>
  <c r="F416" i="9"/>
  <c r="E416" i="9"/>
  <c r="D416" i="9"/>
  <c r="I477" i="9"/>
  <c r="H152" i="9"/>
  <c r="G152" i="9"/>
  <c r="F152" i="9"/>
  <c r="E152" i="9"/>
  <c r="D152" i="9"/>
  <c r="I476" i="9"/>
  <c r="H769" i="9"/>
  <c r="G769" i="9"/>
  <c r="F769" i="9"/>
  <c r="E769" i="9"/>
  <c r="D769" i="9"/>
  <c r="I475" i="9"/>
  <c r="H168" i="9"/>
  <c r="G168" i="9"/>
  <c r="F168" i="9"/>
  <c r="E168" i="9"/>
  <c r="D168" i="9"/>
  <c r="I474" i="9"/>
  <c r="H203" i="9"/>
  <c r="G203" i="9"/>
  <c r="F203" i="9"/>
  <c r="E203" i="9"/>
  <c r="D203" i="9"/>
  <c r="I473" i="9"/>
  <c r="H325" i="9"/>
  <c r="G325" i="9"/>
  <c r="F325" i="9"/>
  <c r="E325" i="9"/>
  <c r="D325" i="9"/>
  <c r="I472" i="9"/>
  <c r="H315" i="9"/>
  <c r="G315" i="9"/>
  <c r="F315" i="9"/>
  <c r="E315" i="9"/>
  <c r="D315" i="9"/>
  <c r="I471" i="9"/>
  <c r="H546" i="9"/>
  <c r="G546" i="9"/>
  <c r="F546" i="9"/>
  <c r="E546" i="9"/>
  <c r="D546" i="9"/>
  <c r="I470" i="9"/>
  <c r="H14" i="9"/>
  <c r="G14" i="9"/>
  <c r="F14" i="9"/>
  <c r="E14" i="9"/>
  <c r="D14" i="9"/>
  <c r="I469" i="9"/>
  <c r="H212" i="9"/>
  <c r="G212" i="9"/>
  <c r="F212" i="9"/>
  <c r="E212" i="9"/>
  <c r="D212" i="9"/>
  <c r="I468" i="9"/>
  <c r="H611" i="9"/>
  <c r="G611" i="9"/>
  <c r="F611" i="9"/>
  <c r="E611" i="9"/>
  <c r="D611" i="9"/>
  <c r="I467" i="9"/>
  <c r="H589" i="9"/>
  <c r="G589" i="9"/>
  <c r="F589" i="9"/>
  <c r="E589" i="9"/>
  <c r="D589" i="9"/>
  <c r="I466" i="9"/>
  <c r="H740" i="9"/>
  <c r="G740" i="9"/>
  <c r="F740" i="9"/>
  <c r="E740" i="9"/>
  <c r="D740" i="9"/>
  <c r="I465" i="9"/>
  <c r="H98" i="9"/>
  <c r="G98" i="9"/>
  <c r="F98" i="9"/>
  <c r="E98" i="9"/>
  <c r="D98" i="9"/>
  <c r="I464" i="9"/>
  <c r="H441" i="9"/>
  <c r="G441" i="9"/>
  <c r="F441" i="9"/>
  <c r="E441" i="9"/>
  <c r="D441" i="9"/>
  <c r="I463" i="9"/>
  <c r="H402" i="9"/>
  <c r="G402" i="9"/>
  <c r="F402" i="9"/>
  <c r="E402" i="9"/>
  <c r="D402" i="9"/>
  <c r="I462" i="9"/>
  <c r="H434" i="9"/>
  <c r="G434" i="9"/>
  <c r="F434" i="9"/>
  <c r="E434" i="9"/>
  <c r="D434" i="9"/>
  <c r="I461" i="9"/>
  <c r="H535" i="9"/>
  <c r="G535" i="9"/>
  <c r="F535" i="9"/>
  <c r="E535" i="9"/>
  <c r="D535" i="9"/>
  <c r="I460" i="9"/>
  <c r="H616" i="9"/>
  <c r="G616" i="9"/>
  <c r="F616" i="9"/>
  <c r="E616" i="9"/>
  <c r="D616" i="9"/>
  <c r="I459" i="9"/>
  <c r="H178" i="9"/>
  <c r="G178" i="9"/>
  <c r="F178" i="9"/>
  <c r="E178" i="9"/>
  <c r="D178" i="9"/>
  <c r="I458" i="9"/>
  <c r="H484" i="9"/>
  <c r="G484" i="9"/>
  <c r="F484" i="9"/>
  <c r="E484" i="9"/>
  <c r="D484" i="9"/>
  <c r="I457" i="9"/>
  <c r="H500" i="9"/>
  <c r="G500" i="9"/>
  <c r="F500" i="9"/>
  <c r="E500" i="9"/>
  <c r="D500" i="9"/>
  <c r="I456" i="9"/>
  <c r="H475" i="9"/>
  <c r="G475" i="9"/>
  <c r="F475" i="9"/>
  <c r="E475" i="9"/>
  <c r="D475" i="9"/>
  <c r="I455" i="9"/>
  <c r="H506" i="9"/>
  <c r="G506" i="9"/>
  <c r="F506" i="9"/>
  <c r="E506" i="9"/>
  <c r="D506" i="9"/>
  <c r="I454" i="9"/>
  <c r="H600" i="9"/>
  <c r="G600" i="9"/>
  <c r="F600" i="9"/>
  <c r="E600" i="9"/>
  <c r="D600" i="9"/>
  <c r="I453" i="9"/>
  <c r="H576" i="9"/>
  <c r="G576" i="9"/>
  <c r="F576" i="9"/>
  <c r="E576" i="9"/>
  <c r="D576" i="9"/>
  <c r="I452" i="9"/>
  <c r="H452" i="9"/>
  <c r="G452" i="9"/>
  <c r="F452" i="9"/>
  <c r="E452" i="9"/>
  <c r="D452" i="9"/>
  <c r="I451" i="9"/>
  <c r="H121" i="9"/>
  <c r="G121" i="9"/>
  <c r="F121" i="9"/>
  <c r="E121" i="9"/>
  <c r="D121" i="9"/>
  <c r="I450" i="9"/>
  <c r="H541" i="9"/>
  <c r="G541" i="9"/>
  <c r="F541" i="9"/>
  <c r="E541" i="9"/>
  <c r="D541" i="9"/>
  <c r="I449" i="9"/>
  <c r="H113" i="9"/>
  <c r="G113" i="9"/>
  <c r="F113" i="9"/>
  <c r="E113" i="9"/>
  <c r="D113" i="9"/>
  <c r="I448" i="9"/>
  <c r="H731" i="9"/>
  <c r="G731" i="9"/>
  <c r="F731" i="9"/>
  <c r="E731" i="9"/>
  <c r="D731" i="9"/>
  <c r="I447" i="9"/>
  <c r="H513" i="9"/>
  <c r="G513" i="9"/>
  <c r="F513" i="9"/>
  <c r="E513" i="9"/>
  <c r="D513" i="9"/>
  <c r="I446" i="9"/>
  <c r="H567" i="9"/>
  <c r="G567" i="9"/>
  <c r="F567" i="9"/>
  <c r="E567" i="9"/>
  <c r="D567" i="9"/>
  <c r="I445" i="9"/>
  <c r="H4" i="9"/>
  <c r="G4" i="9"/>
  <c r="F4" i="9"/>
  <c r="E4" i="9"/>
  <c r="D4" i="9"/>
  <c r="I444" i="9"/>
  <c r="H424" i="9"/>
  <c r="G424" i="9"/>
  <c r="F424" i="9"/>
  <c r="E424" i="9"/>
  <c r="D424" i="9"/>
  <c r="I443" i="9"/>
  <c r="H63" i="9"/>
  <c r="G63" i="9"/>
  <c r="F63" i="9"/>
  <c r="E63" i="9"/>
  <c r="D63" i="9"/>
  <c r="I442" i="9"/>
  <c r="H82" i="9"/>
  <c r="G82" i="9"/>
  <c r="F82" i="9"/>
  <c r="E82" i="9"/>
  <c r="D82" i="9"/>
  <c r="I441" i="9"/>
  <c r="H223" i="9"/>
  <c r="G223" i="9"/>
  <c r="F223" i="9"/>
  <c r="E223" i="9"/>
  <c r="D223" i="9"/>
  <c r="I440" i="9"/>
  <c r="H34" i="9"/>
  <c r="G34" i="9"/>
  <c r="F34" i="9"/>
  <c r="E34" i="9"/>
  <c r="D34" i="9"/>
  <c r="I439" i="9"/>
  <c r="H104" i="9"/>
  <c r="G104" i="9"/>
  <c r="F104" i="9"/>
  <c r="E104" i="9"/>
  <c r="D104" i="9"/>
  <c r="I438" i="9"/>
  <c r="H334" i="9"/>
  <c r="G334" i="9"/>
  <c r="F334" i="9"/>
  <c r="E334" i="9"/>
  <c r="D334" i="9"/>
  <c r="I437" i="9"/>
  <c r="H392" i="9"/>
  <c r="G392" i="9"/>
  <c r="F392" i="9"/>
  <c r="E392" i="9"/>
  <c r="D392" i="9"/>
  <c r="I436" i="9"/>
  <c r="H88" i="9"/>
  <c r="G88" i="9"/>
  <c r="F88" i="9"/>
  <c r="E88" i="9"/>
  <c r="D88" i="9"/>
  <c r="I435" i="9"/>
  <c r="H73" i="9"/>
  <c r="G73" i="9"/>
  <c r="F73" i="9"/>
  <c r="E73" i="9"/>
  <c r="D73" i="9"/>
  <c r="I434" i="9"/>
  <c r="H782" i="9"/>
  <c r="G782" i="9"/>
  <c r="F782" i="9"/>
  <c r="E782" i="9"/>
  <c r="D782" i="9"/>
  <c r="I433" i="9"/>
  <c r="H792" i="9"/>
  <c r="G792" i="9"/>
  <c r="F792" i="9"/>
  <c r="E792" i="9"/>
  <c r="D792" i="9"/>
  <c r="I432" i="9"/>
  <c r="H231" i="9"/>
  <c r="G231" i="9"/>
  <c r="F231" i="9"/>
  <c r="E231" i="9"/>
  <c r="D231" i="9"/>
  <c r="I431" i="9"/>
  <c r="H561" i="9"/>
  <c r="G561" i="9"/>
  <c r="F561" i="9"/>
  <c r="E561" i="9"/>
  <c r="D561" i="9"/>
  <c r="I430" i="9"/>
  <c r="H127" i="9"/>
  <c r="G127" i="9"/>
  <c r="F127" i="9"/>
  <c r="E127" i="9"/>
  <c r="D127" i="9"/>
  <c r="I429" i="9"/>
  <c r="H24" i="9"/>
  <c r="G24" i="9"/>
  <c r="F24" i="9"/>
  <c r="E24" i="9"/>
  <c r="D24" i="9"/>
  <c r="I428" i="9"/>
  <c r="H160" i="9"/>
  <c r="G160" i="9"/>
  <c r="F160" i="9"/>
  <c r="E160" i="9"/>
  <c r="D160" i="9"/>
  <c r="I427" i="9"/>
  <c r="H492" i="9"/>
  <c r="G492" i="9"/>
  <c r="F492" i="9"/>
  <c r="E492" i="9"/>
  <c r="D492" i="9"/>
  <c r="I426" i="9"/>
  <c r="H555" i="9"/>
  <c r="G555" i="9"/>
  <c r="F555" i="9"/>
  <c r="E555" i="9"/>
  <c r="D555" i="9"/>
  <c r="I425" i="9"/>
  <c r="H381" i="9"/>
  <c r="G381" i="9"/>
  <c r="F381" i="9"/>
  <c r="E381" i="9"/>
  <c r="D381" i="9"/>
  <c r="I424" i="9"/>
  <c r="H58" i="9"/>
  <c r="G58" i="9"/>
  <c r="F58" i="9"/>
  <c r="E58" i="9"/>
  <c r="D58" i="9"/>
  <c r="I423" i="9"/>
  <c r="H387" i="9"/>
  <c r="G387" i="9"/>
  <c r="F387" i="9"/>
  <c r="E387" i="9"/>
  <c r="D387" i="9"/>
  <c r="I422" i="9"/>
  <c r="H753" i="9"/>
  <c r="G753" i="9"/>
  <c r="F753" i="9"/>
  <c r="E753" i="9"/>
  <c r="D753" i="9"/>
  <c r="I421" i="9"/>
  <c r="H159" i="9"/>
  <c r="G159" i="9"/>
  <c r="F159" i="9"/>
  <c r="E159" i="9"/>
  <c r="D159" i="9"/>
  <c r="I420" i="9"/>
  <c r="H187" i="9"/>
  <c r="G187" i="9"/>
  <c r="F187" i="9"/>
  <c r="E187" i="9"/>
  <c r="D187" i="9"/>
  <c r="I419" i="9"/>
  <c r="H483" i="9"/>
  <c r="G483" i="9"/>
  <c r="F483" i="9"/>
  <c r="E483" i="9"/>
  <c r="D483" i="9"/>
  <c r="I418" i="9"/>
  <c r="H202" i="9"/>
  <c r="G202" i="9"/>
  <c r="F202" i="9"/>
  <c r="E202" i="9"/>
  <c r="D202" i="9"/>
  <c r="I417" i="9"/>
  <c r="H137" i="9"/>
  <c r="G137" i="9"/>
  <c r="F137" i="9"/>
  <c r="E137" i="9"/>
  <c r="D137" i="9"/>
  <c r="I416" i="9"/>
  <c r="H415" i="9"/>
  <c r="G415" i="9"/>
  <c r="F415" i="9"/>
  <c r="E415" i="9"/>
  <c r="D415" i="9"/>
  <c r="I415" i="9"/>
  <c r="H222" i="9"/>
  <c r="G222" i="9"/>
  <c r="F222" i="9"/>
  <c r="E222" i="9"/>
  <c r="D222" i="9"/>
  <c r="I414" i="9"/>
  <c r="H33" i="9"/>
  <c r="G33" i="9"/>
  <c r="F33" i="9"/>
  <c r="E33" i="9"/>
  <c r="D33" i="9"/>
  <c r="I413" i="9"/>
  <c r="H423" i="9"/>
  <c r="G423" i="9"/>
  <c r="F423" i="9"/>
  <c r="E423" i="9"/>
  <c r="D423" i="9"/>
  <c r="I412" i="9"/>
  <c r="H120" i="9"/>
  <c r="G120" i="9"/>
  <c r="F120" i="9"/>
  <c r="E120" i="9"/>
  <c r="D120" i="9"/>
  <c r="I411" i="9"/>
  <c r="H534" i="9"/>
  <c r="G534" i="9"/>
  <c r="F534" i="9"/>
  <c r="E534" i="9"/>
  <c r="D534" i="9"/>
  <c r="I410" i="9"/>
  <c r="H512" i="9"/>
  <c r="G512" i="9"/>
  <c r="F512" i="9"/>
  <c r="E512" i="9"/>
  <c r="D512" i="9"/>
  <c r="I409" i="9"/>
  <c r="H768" i="9"/>
  <c r="G768" i="9"/>
  <c r="F768" i="9"/>
  <c r="E768" i="9"/>
  <c r="D768" i="9"/>
  <c r="I408" i="9"/>
  <c r="H588" i="9"/>
  <c r="G588" i="9"/>
  <c r="F588" i="9"/>
  <c r="E588" i="9"/>
  <c r="D588" i="9"/>
  <c r="I407" i="9"/>
  <c r="H391" i="9"/>
  <c r="G391" i="9"/>
  <c r="F391" i="9"/>
  <c r="E391" i="9"/>
  <c r="D391" i="9"/>
  <c r="I406" i="9"/>
  <c r="H730" i="9"/>
  <c r="G730" i="9"/>
  <c r="F730" i="9"/>
  <c r="E730" i="9"/>
  <c r="D730" i="9"/>
  <c r="I405" i="9"/>
  <c r="H540" i="9"/>
  <c r="G540" i="9"/>
  <c r="F540" i="9"/>
  <c r="E540" i="9"/>
  <c r="D540" i="9"/>
  <c r="I404" i="9"/>
  <c r="H499" i="9"/>
  <c r="G499" i="9"/>
  <c r="F499" i="9"/>
  <c r="E499" i="9"/>
  <c r="D499" i="9"/>
  <c r="I403" i="9"/>
  <c r="H522" i="9"/>
  <c r="G522" i="9"/>
  <c r="F522" i="9"/>
  <c r="E522" i="9"/>
  <c r="D522" i="9"/>
  <c r="I402" i="9"/>
  <c r="H177" i="9"/>
  <c r="G177" i="9"/>
  <c r="F177" i="9"/>
  <c r="E177" i="9"/>
  <c r="D177" i="9"/>
  <c r="I401" i="9"/>
  <c r="H151" i="9"/>
  <c r="G151" i="9"/>
  <c r="F151" i="9"/>
  <c r="E151" i="9"/>
  <c r="D151" i="9"/>
  <c r="I400" i="9"/>
  <c r="H433" i="9"/>
  <c r="G433" i="9"/>
  <c r="F433" i="9"/>
  <c r="E433" i="9"/>
  <c r="D433" i="9"/>
  <c r="I399" i="9"/>
  <c r="H560" i="9"/>
  <c r="G560" i="9"/>
  <c r="F560" i="9"/>
  <c r="E560" i="9"/>
  <c r="D560" i="9"/>
  <c r="I398" i="9"/>
  <c r="H491" i="9"/>
  <c r="G491" i="9"/>
  <c r="F491" i="9"/>
  <c r="E491" i="9"/>
  <c r="D491" i="9"/>
  <c r="I397" i="9"/>
  <c r="H575" i="9"/>
  <c r="G575" i="9"/>
  <c r="F575" i="9"/>
  <c r="E575" i="9"/>
  <c r="D575" i="9"/>
  <c r="I396" i="9"/>
  <c r="H230" i="9"/>
  <c r="G230" i="9"/>
  <c r="F230" i="9"/>
  <c r="E230" i="9"/>
  <c r="D230" i="9"/>
  <c r="I395" i="9"/>
  <c r="H112" i="9"/>
  <c r="G112" i="9"/>
  <c r="F112" i="9"/>
  <c r="E112" i="9"/>
  <c r="D112" i="9"/>
  <c r="I394" i="9"/>
  <c r="H333" i="9"/>
  <c r="G333" i="9"/>
  <c r="F333" i="9"/>
  <c r="E333" i="9"/>
  <c r="D333" i="9"/>
  <c r="I393" i="9"/>
  <c r="H781" i="9"/>
  <c r="G781" i="9"/>
  <c r="F781" i="9"/>
  <c r="E781" i="9"/>
  <c r="D781" i="9"/>
  <c r="I392" i="9"/>
  <c r="H13" i="9"/>
  <c r="G13" i="9"/>
  <c r="F13" i="9"/>
  <c r="E13" i="9"/>
  <c r="D13" i="9"/>
  <c r="I391" i="9"/>
  <c r="H599" i="9"/>
  <c r="G599" i="9"/>
  <c r="F599" i="9"/>
  <c r="E599" i="9"/>
  <c r="D599" i="9"/>
  <c r="I390" i="9"/>
  <c r="H401" i="9"/>
  <c r="G401" i="9"/>
  <c r="F401" i="9"/>
  <c r="E401" i="9"/>
  <c r="D401" i="9"/>
  <c r="I389" i="9"/>
  <c r="H752" i="9"/>
  <c r="G752" i="9"/>
  <c r="F752" i="9"/>
  <c r="E752" i="9"/>
  <c r="D752" i="9"/>
  <c r="I388" i="9"/>
  <c r="H176" i="9"/>
  <c r="G176" i="9"/>
  <c r="F176" i="9"/>
  <c r="E176" i="9"/>
  <c r="D176" i="9"/>
  <c r="I387" i="9"/>
  <c r="H136" i="9"/>
  <c r="G136" i="9"/>
  <c r="F136" i="9"/>
  <c r="E136" i="9"/>
  <c r="D136" i="9"/>
  <c r="I386" i="9"/>
  <c r="H150" i="9"/>
  <c r="G150" i="9"/>
  <c r="F150" i="9"/>
  <c r="E150" i="9"/>
  <c r="D150" i="9"/>
  <c r="I385" i="9"/>
  <c r="H314" i="9"/>
  <c r="G314" i="9"/>
  <c r="F314" i="9"/>
  <c r="E314" i="9"/>
  <c r="D314" i="9"/>
  <c r="I384" i="9"/>
  <c r="H610" i="9"/>
  <c r="G610" i="9"/>
  <c r="F610" i="9"/>
  <c r="E610" i="9"/>
  <c r="D610" i="9"/>
  <c r="I383" i="9"/>
  <c r="H186" i="9"/>
  <c r="G186" i="9"/>
  <c r="F186" i="9"/>
  <c r="E186" i="9"/>
  <c r="D186" i="9"/>
  <c r="I382" i="9"/>
  <c r="H615" i="9"/>
  <c r="G615" i="9"/>
  <c r="F615" i="9"/>
  <c r="E615" i="9"/>
  <c r="D615" i="9"/>
  <c r="I381" i="9"/>
  <c r="H414" i="9"/>
  <c r="G414" i="9"/>
  <c r="F414" i="9"/>
  <c r="E414" i="9"/>
  <c r="D414" i="9"/>
  <c r="I380" i="9"/>
  <c r="H103" i="9"/>
  <c r="G103" i="9"/>
  <c r="F103" i="9"/>
  <c r="E103" i="9"/>
  <c r="D103" i="9"/>
  <c r="I379" i="9"/>
  <c r="H221" i="9"/>
  <c r="G221" i="9"/>
  <c r="F221" i="9"/>
  <c r="E221" i="9"/>
  <c r="D221" i="9"/>
  <c r="I378" i="9"/>
  <c r="H729" i="9"/>
  <c r="G729" i="9"/>
  <c r="F729" i="9"/>
  <c r="E729" i="9"/>
  <c r="D729" i="9"/>
  <c r="I377" i="9"/>
  <c r="H505" i="9"/>
  <c r="G505" i="9"/>
  <c r="F505" i="9"/>
  <c r="E505" i="9"/>
  <c r="D505" i="9"/>
  <c r="I376" i="9"/>
  <c r="H521" i="9"/>
  <c r="G521" i="9"/>
  <c r="F521" i="9"/>
  <c r="E521" i="9"/>
  <c r="D521" i="9"/>
  <c r="I375" i="9"/>
  <c r="H167" i="9"/>
  <c r="G167" i="9"/>
  <c r="F167" i="9"/>
  <c r="E167" i="9"/>
  <c r="D167" i="9"/>
  <c r="I374" i="9"/>
  <c r="H545" i="9"/>
  <c r="G545" i="9"/>
  <c r="F545" i="9"/>
  <c r="E545" i="9"/>
  <c r="D545" i="9"/>
  <c r="I373" i="9"/>
  <c r="H229" i="9"/>
  <c r="G229" i="9"/>
  <c r="F229" i="9"/>
  <c r="E229" i="9"/>
  <c r="D229" i="9"/>
  <c r="I372" i="9"/>
  <c r="H440" i="9"/>
  <c r="G440" i="9"/>
  <c r="F440" i="9"/>
  <c r="E440" i="9"/>
  <c r="D440" i="9"/>
  <c r="I371" i="9"/>
  <c r="H62" i="9"/>
  <c r="G62" i="9"/>
  <c r="F62" i="9"/>
  <c r="E62" i="9"/>
  <c r="D62" i="9"/>
  <c r="I370" i="9"/>
  <c r="H751" i="9"/>
  <c r="G751" i="9"/>
  <c r="F751" i="9"/>
  <c r="E751" i="9"/>
  <c r="D751" i="9"/>
  <c r="I369" i="9"/>
  <c r="H57" i="9"/>
  <c r="G57" i="9"/>
  <c r="F57" i="9"/>
  <c r="E57" i="9"/>
  <c r="D57" i="9"/>
  <c r="I368" i="9"/>
  <c r="H598" i="9"/>
  <c r="G598" i="9"/>
  <c r="F598" i="9"/>
  <c r="E598" i="9"/>
  <c r="D598" i="9"/>
  <c r="I367" i="9"/>
  <c r="H400" i="9"/>
  <c r="G400" i="9"/>
  <c r="F400" i="9"/>
  <c r="E400" i="9"/>
  <c r="D400" i="9"/>
  <c r="I366" i="9"/>
  <c r="H135" i="9"/>
  <c r="G135" i="9"/>
  <c r="F135" i="9"/>
  <c r="E135" i="9"/>
  <c r="D135" i="9"/>
  <c r="I365" i="9"/>
  <c r="H380" i="9"/>
  <c r="G380" i="9"/>
  <c r="F380" i="9"/>
  <c r="E380" i="9"/>
  <c r="D380" i="9"/>
  <c r="I364" i="9"/>
  <c r="H185" i="9"/>
  <c r="G185" i="9"/>
  <c r="F185" i="9"/>
  <c r="E185" i="9"/>
  <c r="D185" i="9"/>
  <c r="I363" i="9"/>
  <c r="H32" i="9"/>
  <c r="G32" i="9"/>
  <c r="F32" i="9"/>
  <c r="E32" i="9"/>
  <c r="D32" i="9"/>
  <c r="I362" i="9"/>
  <c r="H201" i="9"/>
  <c r="G201" i="9"/>
  <c r="F201" i="9"/>
  <c r="E201" i="9"/>
  <c r="D201" i="9"/>
  <c r="I361" i="9"/>
  <c r="H520" i="9"/>
  <c r="G520" i="9"/>
  <c r="F520" i="9"/>
  <c r="E520" i="9"/>
  <c r="D520" i="9"/>
  <c r="I360" i="9"/>
  <c r="H149" i="9"/>
  <c r="G149" i="9"/>
  <c r="F149" i="9"/>
  <c r="E149" i="9"/>
  <c r="D149" i="9"/>
  <c r="I359" i="9"/>
  <c r="H432" i="9"/>
  <c r="G432" i="9"/>
  <c r="F432" i="9"/>
  <c r="E432" i="9"/>
  <c r="D432" i="9"/>
  <c r="I358" i="9"/>
  <c r="H574" i="9"/>
  <c r="G574" i="9"/>
  <c r="F574" i="9"/>
  <c r="E574" i="9"/>
  <c r="D574" i="9"/>
  <c r="I357" i="9"/>
  <c r="H533" i="9"/>
  <c r="G533" i="9"/>
  <c r="F533" i="9"/>
  <c r="E533" i="9"/>
  <c r="D533" i="9"/>
  <c r="I356" i="9"/>
  <c r="H23" i="9"/>
  <c r="G23" i="9"/>
  <c r="F23" i="9"/>
  <c r="E23" i="9"/>
  <c r="D23" i="9"/>
  <c r="I355" i="9"/>
  <c r="H332" i="9"/>
  <c r="G332" i="9"/>
  <c r="F332" i="9"/>
  <c r="E332" i="9"/>
  <c r="D332" i="9"/>
  <c r="I354" i="9"/>
  <c r="H324" i="9"/>
  <c r="G324" i="9"/>
  <c r="F324" i="9"/>
  <c r="E324" i="9"/>
  <c r="D324" i="9"/>
  <c r="I353" i="9"/>
  <c r="H750" i="9"/>
  <c r="G750" i="9"/>
  <c r="F750" i="9"/>
  <c r="E750" i="9"/>
  <c r="D750" i="9"/>
  <c r="I352" i="9"/>
  <c r="H399" i="9"/>
  <c r="G399" i="9"/>
  <c r="F399" i="9"/>
  <c r="E399" i="9"/>
  <c r="D399" i="9"/>
  <c r="I351" i="9"/>
  <c r="H184" i="9"/>
  <c r="G184" i="9"/>
  <c r="F184" i="9"/>
  <c r="E184" i="9"/>
  <c r="D184" i="9"/>
  <c r="I350" i="9"/>
  <c r="H200" i="9"/>
  <c r="G200" i="9"/>
  <c r="F200" i="9"/>
  <c r="E200" i="9"/>
  <c r="D200" i="9"/>
  <c r="I349" i="9"/>
  <c r="H379" i="9"/>
  <c r="G379" i="9"/>
  <c r="F379" i="9"/>
  <c r="E379" i="9"/>
  <c r="D379" i="9"/>
  <c r="I348" i="9"/>
  <c r="H81" i="9"/>
  <c r="G81" i="9"/>
  <c r="F81" i="9"/>
  <c r="E81" i="9"/>
  <c r="D81" i="9"/>
  <c r="I347" i="9"/>
  <c r="H72" i="9"/>
  <c r="G72" i="9"/>
  <c r="F72" i="9"/>
  <c r="E72" i="9"/>
  <c r="D72" i="9"/>
  <c r="I346" i="9"/>
  <c r="H490" i="9"/>
  <c r="G490" i="9"/>
  <c r="F490" i="9"/>
  <c r="E490" i="9"/>
  <c r="D490" i="9"/>
  <c r="I345" i="9"/>
  <c r="H767" i="9"/>
  <c r="G767" i="9"/>
  <c r="F767" i="9"/>
  <c r="E767" i="9"/>
  <c r="D767" i="9"/>
  <c r="I344" i="9"/>
  <c r="H728" i="9"/>
  <c r="G728" i="9"/>
  <c r="F728" i="9"/>
  <c r="E728" i="9"/>
  <c r="D728" i="9"/>
  <c r="I343" i="9"/>
  <c r="H134" i="9"/>
  <c r="G134" i="9"/>
  <c r="F134" i="9"/>
  <c r="E134" i="9"/>
  <c r="D134" i="9"/>
  <c r="I342" i="9"/>
  <c r="H313" i="9"/>
  <c r="G313" i="9"/>
  <c r="F313" i="9"/>
  <c r="E313" i="9"/>
  <c r="D313" i="9"/>
  <c r="I341" i="9"/>
  <c r="H56" i="9"/>
  <c r="G56" i="9"/>
  <c r="F56" i="9"/>
  <c r="E56" i="9"/>
  <c r="D56" i="9"/>
  <c r="I340" i="9"/>
  <c r="H554" i="9"/>
  <c r="G554" i="9"/>
  <c r="F554" i="9"/>
  <c r="E554" i="9"/>
  <c r="D554" i="9"/>
  <c r="I339" i="9"/>
  <c r="H22" i="9"/>
  <c r="G22" i="9"/>
  <c r="F22" i="9"/>
  <c r="E22" i="9"/>
  <c r="D22" i="9"/>
  <c r="I338" i="9"/>
  <c r="H331" i="9"/>
  <c r="G331" i="9"/>
  <c r="F331" i="9"/>
  <c r="E331" i="9"/>
  <c r="D331" i="9"/>
  <c r="I337" i="9"/>
  <c r="H31" i="9"/>
  <c r="G31" i="9"/>
  <c r="F31" i="9"/>
  <c r="E31" i="9"/>
  <c r="D31" i="9"/>
  <c r="I336" i="9"/>
  <c r="H97" i="9"/>
  <c r="G97" i="9"/>
  <c r="F97" i="9"/>
  <c r="E97" i="9"/>
  <c r="D97" i="9"/>
  <c r="I335" i="9"/>
  <c r="H597" i="9"/>
  <c r="G597" i="9"/>
  <c r="F597" i="9"/>
  <c r="E597" i="9"/>
  <c r="D597" i="9"/>
  <c r="I334" i="9"/>
  <c r="H587" i="9"/>
  <c r="G587" i="9"/>
  <c r="F587" i="9"/>
  <c r="E587" i="9"/>
  <c r="D587" i="9"/>
  <c r="I333" i="9"/>
  <c r="H749" i="9"/>
  <c r="G749" i="9"/>
  <c r="F749" i="9"/>
  <c r="E749" i="9"/>
  <c r="D749" i="9"/>
  <c r="I332" i="9"/>
  <c r="H133" i="9"/>
  <c r="G133" i="9"/>
  <c r="F133" i="9"/>
  <c r="E133" i="9"/>
  <c r="D133" i="9"/>
  <c r="I331" i="9"/>
  <c r="H183" i="9"/>
  <c r="G183" i="9"/>
  <c r="F183" i="9"/>
  <c r="E183" i="9"/>
  <c r="D183" i="9"/>
  <c r="I330" i="9"/>
  <c r="H398" i="9"/>
  <c r="G398" i="9"/>
  <c r="F398" i="9"/>
  <c r="E398" i="9"/>
  <c r="D398" i="9"/>
  <c r="I329" i="9"/>
  <c r="H413" i="9"/>
  <c r="G413" i="9"/>
  <c r="F413" i="9"/>
  <c r="E413" i="9"/>
  <c r="D413" i="9"/>
  <c r="I328" i="9"/>
  <c r="H148" i="9"/>
  <c r="G148" i="9"/>
  <c r="F148" i="9"/>
  <c r="E148" i="9"/>
  <c r="D148" i="9"/>
  <c r="I327" i="9"/>
  <c r="H519" i="9"/>
  <c r="G519" i="9"/>
  <c r="F519" i="9"/>
  <c r="E519" i="9"/>
  <c r="D519" i="9"/>
  <c r="I326" i="9"/>
  <c r="H766" i="9"/>
  <c r="G766" i="9"/>
  <c r="F766" i="9"/>
  <c r="E766" i="9"/>
  <c r="D766" i="9"/>
  <c r="I325" i="9"/>
  <c r="H199" i="9"/>
  <c r="G199" i="9"/>
  <c r="F199" i="9"/>
  <c r="E199" i="9"/>
  <c r="D199" i="9"/>
  <c r="I324" i="9"/>
  <c r="H378" i="9"/>
  <c r="G378" i="9"/>
  <c r="F378" i="9"/>
  <c r="E378" i="9"/>
  <c r="D378" i="9"/>
  <c r="I323" i="9"/>
  <c r="H586" i="9"/>
  <c r="G586" i="9"/>
  <c r="F586" i="9"/>
  <c r="E586" i="9"/>
  <c r="D586" i="9"/>
  <c r="I322" i="9"/>
  <c r="H609" i="9"/>
  <c r="G609" i="9"/>
  <c r="F609" i="9"/>
  <c r="E609" i="9"/>
  <c r="D609" i="9"/>
  <c r="I321" i="9"/>
  <c r="H544" i="9"/>
  <c r="G544" i="9"/>
  <c r="F544" i="9"/>
  <c r="E544" i="9"/>
  <c r="D544" i="9"/>
  <c r="I320" i="9"/>
  <c r="H96" i="9"/>
  <c r="G96" i="9"/>
  <c r="F96" i="9"/>
  <c r="E96" i="9"/>
  <c r="D96" i="9"/>
  <c r="I319" i="9"/>
  <c r="H71" i="9"/>
  <c r="G71" i="9"/>
  <c r="F71" i="9"/>
  <c r="E71" i="9"/>
  <c r="D71" i="9"/>
  <c r="I318" i="9"/>
  <c r="H312" i="9"/>
  <c r="G312" i="9"/>
  <c r="F312" i="9"/>
  <c r="E312" i="9"/>
  <c r="D312" i="9"/>
  <c r="I317" i="9"/>
  <c r="H573" i="9"/>
  <c r="G573" i="9"/>
  <c r="F573" i="9"/>
  <c r="E573" i="9"/>
  <c r="D573" i="9"/>
  <c r="I316" i="9"/>
  <c r="H439" i="9"/>
  <c r="G439" i="9"/>
  <c r="F439" i="9"/>
  <c r="E439" i="9"/>
  <c r="D439" i="9"/>
  <c r="I315" i="9"/>
  <c r="H482" i="9"/>
  <c r="G482" i="9"/>
  <c r="F482" i="9"/>
  <c r="E482" i="9"/>
  <c r="D482" i="9"/>
  <c r="I314" i="9"/>
  <c r="H12" i="9"/>
  <c r="G12" i="9"/>
  <c r="F12" i="9"/>
  <c r="E12" i="9"/>
  <c r="D12" i="9"/>
  <c r="I313" i="9"/>
  <c r="H30" i="9"/>
  <c r="G30" i="9"/>
  <c r="F30" i="9"/>
  <c r="E30" i="9"/>
  <c r="D30" i="9"/>
  <c r="I312" i="9"/>
  <c r="H323" i="9"/>
  <c r="G323" i="9"/>
  <c r="F323" i="9"/>
  <c r="E323" i="9"/>
  <c r="D323" i="9"/>
  <c r="I311" i="9"/>
  <c r="H211" i="9"/>
  <c r="G211" i="9"/>
  <c r="F211" i="9"/>
  <c r="E211" i="9"/>
  <c r="D211" i="9"/>
  <c r="I310" i="9"/>
  <c r="H175" i="9"/>
  <c r="G175" i="9"/>
  <c r="F175" i="9"/>
  <c r="E175" i="9"/>
  <c r="D175" i="9"/>
  <c r="I309" i="9"/>
  <c r="H596" i="9"/>
  <c r="G596" i="9"/>
  <c r="F596" i="9"/>
  <c r="E596" i="9"/>
  <c r="D596" i="9"/>
  <c r="I308" i="9"/>
  <c r="H739" i="9"/>
  <c r="G739" i="9"/>
  <c r="F739" i="9"/>
  <c r="E739" i="9"/>
  <c r="D739" i="9"/>
  <c r="I307" i="9"/>
  <c r="H614" i="9"/>
  <c r="G614" i="9"/>
  <c r="F614" i="9"/>
  <c r="E614" i="9"/>
  <c r="D614" i="9"/>
  <c r="I306" i="9"/>
  <c r="H119" i="9"/>
  <c r="G119" i="9"/>
  <c r="F119" i="9"/>
  <c r="E119" i="9"/>
  <c r="D119" i="9"/>
  <c r="I305" i="9"/>
  <c r="H166" i="9"/>
  <c r="G166" i="9"/>
  <c r="F166" i="9"/>
  <c r="E166" i="9"/>
  <c r="D166" i="9"/>
  <c r="I304" i="9"/>
  <c r="H80" i="9"/>
  <c r="G80" i="9"/>
  <c r="F80" i="9"/>
  <c r="E80" i="9"/>
  <c r="D80" i="9"/>
  <c r="I303" i="9"/>
  <c r="H111" i="9"/>
  <c r="G111" i="9"/>
  <c r="F111" i="9"/>
  <c r="E111" i="9"/>
  <c r="D111" i="9"/>
  <c r="I302" i="9"/>
  <c r="H386" i="9"/>
  <c r="G386" i="9"/>
  <c r="F386" i="9"/>
  <c r="E386" i="9"/>
  <c r="D386" i="9"/>
  <c r="I301" i="9"/>
  <c r="H727" i="9"/>
  <c r="G727" i="9"/>
  <c r="F727" i="9"/>
  <c r="E727" i="9"/>
  <c r="D727" i="9"/>
  <c r="I300" i="9"/>
  <c r="H511" i="9"/>
  <c r="G511" i="9"/>
  <c r="F511" i="9"/>
  <c r="E511" i="9"/>
  <c r="D511" i="9"/>
  <c r="I299" i="9"/>
  <c r="H498" i="9"/>
  <c r="G498" i="9"/>
  <c r="F498" i="9"/>
  <c r="E498" i="9"/>
  <c r="D498" i="9"/>
  <c r="I298" i="9"/>
  <c r="H791" i="9"/>
  <c r="G791" i="9"/>
  <c r="F791" i="9"/>
  <c r="E791" i="9"/>
  <c r="D791" i="9"/>
  <c r="I297" i="9"/>
  <c r="H474" i="9"/>
  <c r="G474" i="9"/>
  <c r="F474" i="9"/>
  <c r="E474" i="9"/>
  <c r="D474" i="9"/>
  <c r="I296" i="9"/>
  <c r="H532" i="9"/>
  <c r="G532" i="9"/>
  <c r="F532" i="9"/>
  <c r="E532" i="9"/>
  <c r="D532" i="9"/>
  <c r="I295" i="9"/>
  <c r="H390" i="9"/>
  <c r="G390" i="9"/>
  <c r="F390" i="9"/>
  <c r="E390" i="9"/>
  <c r="D390" i="9"/>
  <c r="I294" i="9"/>
  <c r="H102" i="9"/>
  <c r="G102" i="9"/>
  <c r="F102" i="9"/>
  <c r="E102" i="9"/>
  <c r="D102" i="9"/>
  <c r="I293" i="9"/>
  <c r="H431" i="9"/>
  <c r="G431" i="9"/>
  <c r="F431" i="9"/>
  <c r="E431" i="9"/>
  <c r="D431" i="9"/>
  <c r="I292" i="9"/>
  <c r="H87" i="9"/>
  <c r="G87" i="9"/>
  <c r="F87" i="9"/>
  <c r="E87" i="9"/>
  <c r="D87" i="9"/>
  <c r="I291" i="9"/>
  <c r="H451" i="9"/>
  <c r="G451" i="9"/>
  <c r="F451" i="9"/>
  <c r="E451" i="9"/>
  <c r="D451" i="9"/>
  <c r="I290" i="9"/>
  <c r="H21" i="9"/>
  <c r="G21" i="9"/>
  <c r="F21" i="9"/>
  <c r="E21" i="9"/>
  <c r="D21" i="9"/>
  <c r="I289" i="9"/>
  <c r="H61" i="9"/>
  <c r="G61" i="9"/>
  <c r="F61" i="9"/>
  <c r="E61" i="9"/>
  <c r="D61" i="9"/>
  <c r="I288" i="9"/>
  <c r="H539" i="9"/>
  <c r="G539" i="9"/>
  <c r="F539" i="9"/>
  <c r="E539" i="9"/>
  <c r="D539" i="9"/>
  <c r="I287" i="9"/>
  <c r="H55" i="9"/>
  <c r="G55" i="9"/>
  <c r="F55" i="9"/>
  <c r="E55" i="9"/>
  <c r="D55" i="9"/>
  <c r="I286" i="9"/>
  <c r="H228" i="9"/>
  <c r="G228" i="9"/>
  <c r="F228" i="9"/>
  <c r="E228" i="9"/>
  <c r="D228" i="9"/>
  <c r="I285" i="9"/>
  <c r="H330" i="9"/>
  <c r="G330" i="9"/>
  <c r="F330" i="9"/>
  <c r="E330" i="9"/>
  <c r="D330" i="9"/>
  <c r="I284" i="9"/>
  <c r="H158" i="9"/>
  <c r="G158" i="9"/>
  <c r="F158" i="9"/>
  <c r="E158" i="9"/>
  <c r="D158" i="9"/>
  <c r="I283" i="9"/>
  <c r="H504" i="9"/>
  <c r="G504" i="9"/>
  <c r="F504" i="9"/>
  <c r="E504" i="9"/>
  <c r="D504" i="9"/>
  <c r="I282" i="9"/>
  <c r="H780" i="9"/>
  <c r="G780" i="9"/>
  <c r="F780" i="9"/>
  <c r="E780" i="9"/>
  <c r="D780" i="9"/>
  <c r="I281" i="9"/>
  <c r="H422" i="9"/>
  <c r="G422" i="9"/>
  <c r="F422" i="9"/>
  <c r="E422" i="9"/>
  <c r="D422" i="9"/>
  <c r="I280" i="9"/>
  <c r="H3" i="9"/>
  <c r="G3" i="9"/>
  <c r="F3" i="9"/>
  <c r="E3" i="9"/>
  <c r="D3" i="9"/>
  <c r="I279" i="9"/>
  <c r="H566" i="9"/>
  <c r="G566" i="9"/>
  <c r="F566" i="9"/>
  <c r="E566" i="9"/>
  <c r="D566" i="9"/>
  <c r="I278" i="9"/>
  <c r="H553" i="9"/>
  <c r="G553" i="9"/>
  <c r="F553" i="9"/>
  <c r="E553" i="9"/>
  <c r="D553" i="9"/>
  <c r="I277" i="9"/>
  <c r="H220" i="9"/>
  <c r="G220" i="9"/>
  <c r="F220" i="9"/>
  <c r="E220" i="9"/>
  <c r="D220" i="9"/>
  <c r="I276" i="9"/>
  <c r="H126" i="9"/>
  <c r="G126" i="9"/>
  <c r="F126" i="9"/>
  <c r="E126" i="9"/>
  <c r="D126" i="9"/>
  <c r="I275" i="9"/>
  <c r="H489" i="9"/>
  <c r="G489" i="9"/>
  <c r="F489" i="9"/>
  <c r="E489" i="9"/>
  <c r="D489" i="9"/>
  <c r="I274" i="9"/>
  <c r="H559" i="9"/>
  <c r="G559" i="9"/>
  <c r="F559" i="9"/>
  <c r="E559" i="9"/>
  <c r="D559" i="9"/>
  <c r="I273" i="9"/>
  <c r="H663" i="9"/>
  <c r="G663" i="9"/>
  <c r="F663" i="9"/>
  <c r="E663" i="9"/>
  <c r="D663" i="9"/>
  <c r="I272" i="9"/>
  <c r="H296" i="9"/>
  <c r="G296" i="9"/>
  <c r="F296" i="9"/>
  <c r="E296" i="9"/>
  <c r="D296" i="9"/>
  <c r="I271" i="9"/>
  <c r="H790" i="9"/>
  <c r="G790" i="9"/>
  <c r="F790" i="9"/>
  <c r="E790" i="9"/>
  <c r="D790" i="9"/>
  <c r="I270" i="9"/>
  <c r="H118" i="9"/>
  <c r="G118" i="9"/>
  <c r="F118" i="9"/>
  <c r="E118" i="9"/>
  <c r="D118" i="9"/>
  <c r="I269" i="9"/>
  <c r="H295" i="9"/>
  <c r="G295" i="9"/>
  <c r="F295" i="9"/>
  <c r="E295" i="9"/>
  <c r="D295" i="9"/>
  <c r="I268" i="9"/>
  <c r="H294" i="9"/>
  <c r="G294" i="9"/>
  <c r="F294" i="9"/>
  <c r="E294" i="9"/>
  <c r="D294" i="9"/>
  <c r="I267" i="9"/>
  <c r="H373" i="9"/>
  <c r="G373" i="9"/>
  <c r="F373" i="9"/>
  <c r="E373" i="9"/>
  <c r="D373" i="9"/>
  <c r="I266" i="9"/>
  <c r="H372" i="9"/>
  <c r="G372" i="9"/>
  <c r="F372" i="9"/>
  <c r="E372" i="9"/>
  <c r="D372" i="9"/>
  <c r="I265" i="9"/>
  <c r="H371" i="9"/>
  <c r="G371" i="9"/>
  <c r="F371" i="9"/>
  <c r="E371" i="9"/>
  <c r="D371" i="9"/>
  <c r="I264" i="9"/>
  <c r="H370" i="9"/>
  <c r="G370" i="9"/>
  <c r="F370" i="9"/>
  <c r="E370" i="9"/>
  <c r="D370" i="9"/>
  <c r="I263" i="9"/>
  <c r="H369" i="9"/>
  <c r="G369" i="9"/>
  <c r="F369" i="9"/>
  <c r="E369" i="9"/>
  <c r="D369" i="9"/>
  <c r="I262" i="9"/>
  <c r="H368" i="9"/>
  <c r="G368" i="9"/>
  <c r="F368" i="9"/>
  <c r="E368" i="9"/>
  <c r="D368" i="9"/>
  <c r="I261" i="9"/>
  <c r="H367" i="9"/>
  <c r="G367" i="9"/>
  <c r="F367" i="9"/>
  <c r="E367" i="9"/>
  <c r="D367" i="9"/>
  <c r="I260" i="9"/>
  <c r="H366" i="9"/>
  <c r="G366" i="9"/>
  <c r="F366" i="9"/>
  <c r="E366" i="9"/>
  <c r="D366" i="9"/>
  <c r="I259" i="9"/>
  <c r="H365" i="9"/>
  <c r="G365" i="9"/>
  <c r="F365" i="9"/>
  <c r="E365" i="9"/>
  <c r="D365" i="9"/>
  <c r="I258" i="9"/>
  <c r="H564" i="9"/>
  <c r="G564" i="9"/>
  <c r="F564" i="9"/>
  <c r="E564" i="9"/>
  <c r="D564" i="9"/>
  <c r="I257" i="9"/>
  <c r="H304" i="9"/>
  <c r="G304" i="9"/>
  <c r="F304" i="9"/>
  <c r="E304" i="9"/>
  <c r="D304" i="9"/>
  <c r="I256" i="9"/>
  <c r="H647" i="9"/>
  <c r="G647" i="9"/>
  <c r="F647" i="9"/>
  <c r="E647" i="9"/>
  <c r="D647" i="9"/>
  <c r="I255" i="9"/>
  <c r="H468" i="9"/>
  <c r="G468" i="9"/>
  <c r="F468" i="9"/>
  <c r="E468" i="9"/>
  <c r="D468" i="9"/>
  <c r="I254" i="9"/>
  <c r="H467" i="9"/>
  <c r="G467" i="9"/>
  <c r="F467" i="9"/>
  <c r="E467" i="9"/>
  <c r="D467" i="9"/>
  <c r="I253" i="9"/>
  <c r="H450" i="9"/>
  <c r="G450" i="9"/>
  <c r="F450" i="9"/>
  <c r="E450" i="9"/>
  <c r="D450" i="9"/>
  <c r="I252" i="9"/>
  <c r="H217" i="9"/>
  <c r="G217" i="9"/>
  <c r="F217" i="9"/>
  <c r="E217" i="9"/>
  <c r="D217" i="9"/>
  <c r="I251" i="9"/>
  <c r="H293" i="9"/>
  <c r="G293" i="9"/>
  <c r="F293" i="9"/>
  <c r="E293" i="9"/>
  <c r="D293" i="9"/>
  <c r="I250" i="9"/>
  <c r="H412" i="9"/>
  <c r="G412" i="9"/>
  <c r="F412" i="9"/>
  <c r="E412" i="9"/>
  <c r="D412" i="9"/>
  <c r="I249" i="9"/>
  <c r="H309" i="9"/>
  <c r="G309" i="9"/>
  <c r="F309" i="9"/>
  <c r="E309" i="9"/>
  <c r="D309" i="9"/>
  <c r="I248" i="9"/>
  <c r="H308" i="9"/>
  <c r="G308" i="9"/>
  <c r="F308" i="9"/>
  <c r="E308" i="9"/>
  <c r="D308" i="9"/>
  <c r="I247" i="9"/>
  <c r="H307" i="9"/>
  <c r="G307" i="9"/>
  <c r="F307" i="9"/>
  <c r="E307" i="9"/>
  <c r="D307" i="9"/>
  <c r="I246" i="9"/>
  <c r="H449" i="9"/>
  <c r="G449" i="9"/>
  <c r="F449" i="9"/>
  <c r="E449" i="9"/>
  <c r="D449" i="9"/>
  <c r="I245" i="9"/>
  <c r="H466" i="9"/>
  <c r="G466" i="9"/>
  <c r="F466" i="9"/>
  <c r="E466" i="9"/>
  <c r="D466" i="9"/>
  <c r="I244" i="9"/>
  <c r="H703" i="9"/>
  <c r="G703" i="9"/>
  <c r="F703" i="9"/>
  <c r="E703" i="9"/>
  <c r="D703" i="9"/>
  <c r="I243" i="9"/>
  <c r="H719" i="9"/>
  <c r="G719" i="9"/>
  <c r="F719" i="9"/>
  <c r="E719" i="9"/>
  <c r="D719" i="9"/>
  <c r="I242" i="9"/>
  <c r="H448" i="9"/>
  <c r="G448" i="9"/>
  <c r="F448" i="9"/>
  <c r="E448" i="9"/>
  <c r="D448" i="9"/>
  <c r="I241" i="9"/>
  <c r="H465" i="9"/>
  <c r="G465" i="9"/>
  <c r="F465" i="9"/>
  <c r="E465" i="9"/>
  <c r="D465" i="9"/>
  <c r="I240" i="9"/>
  <c r="H464" i="9"/>
  <c r="G464" i="9"/>
  <c r="F464" i="9"/>
  <c r="E464" i="9"/>
  <c r="D464" i="9"/>
  <c r="I239" i="9"/>
  <c r="H447" i="9"/>
  <c r="G447" i="9"/>
  <c r="F447" i="9"/>
  <c r="E447" i="9"/>
  <c r="D447" i="9"/>
  <c r="I238" i="9"/>
  <c r="H646" i="9"/>
  <c r="G646" i="9"/>
  <c r="F646" i="9"/>
  <c r="E646" i="9"/>
  <c r="D646" i="9"/>
  <c r="I237" i="9"/>
  <c r="H247" i="9"/>
  <c r="G247" i="9"/>
  <c r="F247" i="9"/>
  <c r="E247" i="9"/>
  <c r="D247" i="9"/>
  <c r="I236" i="9"/>
  <c r="H645" i="9"/>
  <c r="G645" i="9"/>
  <c r="F645" i="9"/>
  <c r="E645" i="9"/>
  <c r="D645" i="9"/>
  <c r="I235" i="9"/>
  <c r="H352" i="9"/>
  <c r="G352" i="9"/>
  <c r="F352" i="9"/>
  <c r="E352" i="9"/>
  <c r="D352" i="9"/>
  <c r="I234" i="9"/>
  <c r="H260" i="9"/>
  <c r="G260" i="9"/>
  <c r="F260" i="9"/>
  <c r="E260" i="9"/>
  <c r="D260" i="9"/>
  <c r="I233" i="9"/>
  <c r="H259" i="9"/>
  <c r="G259" i="9"/>
  <c r="F259" i="9"/>
  <c r="E259" i="9"/>
  <c r="D259" i="9"/>
  <c r="I232" i="9"/>
  <c r="H351" i="9"/>
  <c r="G351" i="9"/>
  <c r="F351" i="9"/>
  <c r="E351" i="9"/>
  <c r="D351" i="9"/>
  <c r="I231" i="9"/>
  <c r="H688" i="9"/>
  <c r="G688" i="9"/>
  <c r="F688" i="9"/>
  <c r="E688" i="9"/>
  <c r="D688" i="9"/>
  <c r="I230" i="9"/>
  <c r="H292" i="9"/>
  <c r="G292" i="9"/>
  <c r="F292" i="9"/>
  <c r="E292" i="9"/>
  <c r="D292" i="9"/>
  <c r="I229" i="9"/>
  <c r="H291" i="9"/>
  <c r="G291" i="9"/>
  <c r="F291" i="9"/>
  <c r="E291" i="9"/>
  <c r="D291" i="9"/>
  <c r="I228" i="9"/>
  <c r="H687" i="9"/>
  <c r="G687" i="9"/>
  <c r="F687" i="9"/>
  <c r="E687" i="9"/>
  <c r="D687" i="9"/>
  <c r="I227" i="9"/>
  <c r="H644" i="9"/>
  <c r="G644" i="9"/>
  <c r="F644" i="9"/>
  <c r="E644" i="9"/>
  <c r="D644" i="9"/>
  <c r="I226" i="9"/>
  <c r="H430" i="9"/>
  <c r="G430" i="9"/>
  <c r="F430" i="9"/>
  <c r="E430" i="9"/>
  <c r="D430" i="9"/>
  <c r="I225" i="9"/>
  <c r="H311" i="9"/>
  <c r="G311" i="9"/>
  <c r="F311" i="9"/>
  <c r="E311" i="9"/>
  <c r="D311" i="9"/>
  <c r="I224" i="9"/>
  <c r="H789" i="9"/>
  <c r="G789" i="9"/>
  <c r="F789" i="9"/>
  <c r="E789" i="9"/>
  <c r="D789" i="9"/>
  <c r="I223" i="9"/>
  <c r="H726" i="9"/>
  <c r="G726" i="9"/>
  <c r="F726" i="9"/>
  <c r="E726" i="9"/>
  <c r="D726" i="9"/>
  <c r="I222" i="9"/>
  <c r="H779" i="9"/>
  <c r="G779" i="9"/>
  <c r="F779" i="9"/>
  <c r="E779" i="9"/>
  <c r="D779" i="9"/>
  <c r="I221" i="9"/>
  <c r="H585" i="9"/>
  <c r="G585" i="9"/>
  <c r="F585" i="9"/>
  <c r="E585" i="9"/>
  <c r="D585" i="9"/>
  <c r="I220" i="9"/>
  <c r="H429" i="9"/>
  <c r="G429" i="9"/>
  <c r="F429" i="9"/>
  <c r="E429" i="9"/>
  <c r="D429" i="9"/>
  <c r="I219" i="9"/>
  <c r="H11" i="9"/>
  <c r="G11" i="9"/>
  <c r="F11" i="9"/>
  <c r="E11" i="9"/>
  <c r="D11" i="9"/>
  <c r="I218" i="9"/>
  <c r="H473" i="9"/>
  <c r="G473" i="9"/>
  <c r="F473" i="9"/>
  <c r="E473" i="9"/>
  <c r="D473" i="9"/>
  <c r="I217" i="9"/>
  <c r="H778" i="9"/>
  <c r="G778" i="9"/>
  <c r="F778" i="9"/>
  <c r="E778" i="9"/>
  <c r="D778" i="9"/>
  <c r="I216" i="9"/>
  <c r="H329" i="9"/>
  <c r="G329" i="9"/>
  <c r="F329" i="9"/>
  <c r="E329" i="9"/>
  <c r="D329" i="9"/>
  <c r="I215" i="9"/>
  <c r="H488" i="9"/>
  <c r="G488" i="9"/>
  <c r="F488" i="9"/>
  <c r="E488" i="9"/>
  <c r="D488" i="9"/>
  <c r="I214" i="9"/>
  <c r="H290" i="9"/>
  <c r="G290" i="9"/>
  <c r="F290" i="9"/>
  <c r="E290" i="9"/>
  <c r="D290" i="9"/>
  <c r="I213" i="9"/>
  <c r="H364" i="9"/>
  <c r="G364" i="9"/>
  <c r="F364" i="9"/>
  <c r="E364" i="9"/>
  <c r="D364" i="9"/>
  <c r="I212" i="9"/>
  <c r="H686" i="9"/>
  <c r="G686" i="9"/>
  <c r="F686" i="9"/>
  <c r="E686" i="9"/>
  <c r="D686" i="9"/>
  <c r="I211" i="9"/>
  <c r="H174" i="9"/>
  <c r="G174" i="9"/>
  <c r="F174" i="9"/>
  <c r="E174" i="9"/>
  <c r="D174" i="9"/>
  <c r="I210" i="9"/>
  <c r="H685" i="9"/>
  <c r="G685" i="9"/>
  <c r="F685" i="9"/>
  <c r="E685" i="9"/>
  <c r="D685" i="9"/>
  <c r="I209" i="9"/>
  <c r="H173" i="9"/>
  <c r="G173" i="9"/>
  <c r="F173" i="9"/>
  <c r="E173" i="9"/>
  <c r="D173" i="9"/>
  <c r="I208" i="9"/>
  <c r="H684" i="9"/>
  <c r="G684" i="9"/>
  <c r="F684" i="9"/>
  <c r="E684" i="9"/>
  <c r="D684" i="9"/>
  <c r="I207" i="9"/>
  <c r="H683" i="9"/>
  <c r="G683" i="9"/>
  <c r="F683" i="9"/>
  <c r="E683" i="9"/>
  <c r="D683" i="9"/>
  <c r="I206" i="9"/>
  <c r="H682" i="9"/>
  <c r="G682" i="9"/>
  <c r="F682" i="9"/>
  <c r="E682" i="9"/>
  <c r="D682" i="9"/>
  <c r="I205" i="9"/>
  <c r="H681" i="9"/>
  <c r="G681" i="9"/>
  <c r="F681" i="9"/>
  <c r="E681" i="9"/>
  <c r="D681" i="9"/>
  <c r="I204" i="9"/>
  <c r="H711" i="9"/>
  <c r="G711" i="9"/>
  <c r="F711" i="9"/>
  <c r="E711" i="9"/>
  <c r="D711" i="9"/>
  <c r="I203" i="9"/>
  <c r="H748" i="9"/>
  <c r="G748" i="9"/>
  <c r="F748" i="9"/>
  <c r="E748" i="9"/>
  <c r="D748" i="9"/>
  <c r="I202" i="9"/>
  <c r="H95" i="9"/>
  <c r="G95" i="9"/>
  <c r="F95" i="9"/>
  <c r="E95" i="9"/>
  <c r="D95" i="9"/>
  <c r="I201" i="9"/>
  <c r="H777" i="9"/>
  <c r="G777" i="9"/>
  <c r="F777" i="9"/>
  <c r="E777" i="9"/>
  <c r="D777" i="9"/>
  <c r="I200" i="9"/>
  <c r="H306" i="9"/>
  <c r="G306" i="9"/>
  <c r="F306" i="9"/>
  <c r="E306" i="9"/>
  <c r="D306" i="9"/>
  <c r="I199" i="9"/>
  <c r="H710" i="9"/>
  <c r="G710" i="9"/>
  <c r="F710" i="9"/>
  <c r="E710" i="9"/>
  <c r="D710" i="9"/>
  <c r="I198" i="9"/>
  <c r="H709" i="9"/>
  <c r="G709" i="9"/>
  <c r="F709" i="9"/>
  <c r="E709" i="9"/>
  <c r="D709" i="9"/>
  <c r="I197" i="9"/>
  <c r="H708" i="9"/>
  <c r="G708" i="9"/>
  <c r="F708" i="9"/>
  <c r="E708" i="9"/>
  <c r="D708" i="9"/>
  <c r="I196" i="9"/>
  <c r="H707" i="9"/>
  <c r="G707" i="9"/>
  <c r="F707" i="9"/>
  <c r="E707" i="9"/>
  <c r="D707" i="9"/>
  <c r="I195" i="9"/>
  <c r="H706" i="9"/>
  <c r="G706" i="9"/>
  <c r="F706" i="9"/>
  <c r="E706" i="9"/>
  <c r="D706" i="9"/>
  <c r="I194" i="9"/>
  <c r="H705" i="9"/>
  <c r="G705" i="9"/>
  <c r="F705" i="9"/>
  <c r="E705" i="9"/>
  <c r="D705" i="9"/>
  <c r="I193" i="9"/>
  <c r="H662" i="9"/>
  <c r="G662" i="9"/>
  <c r="F662" i="9"/>
  <c r="E662" i="9"/>
  <c r="D662" i="9"/>
  <c r="I192" i="9"/>
  <c r="H661" i="9"/>
  <c r="G661" i="9"/>
  <c r="F661" i="9"/>
  <c r="E661" i="9"/>
  <c r="D661" i="9"/>
  <c r="I191" i="9"/>
  <c r="H747" i="9"/>
  <c r="G747" i="9"/>
  <c r="F747" i="9"/>
  <c r="E747" i="9"/>
  <c r="D747" i="9"/>
  <c r="I190" i="9"/>
  <c r="H481" i="9"/>
  <c r="G481" i="9"/>
  <c r="F481" i="9"/>
  <c r="E481" i="9"/>
  <c r="D481" i="9"/>
  <c r="I189" i="9"/>
  <c r="H67" i="9"/>
  <c r="G67" i="9"/>
  <c r="F67" i="9"/>
  <c r="E67" i="9"/>
  <c r="D67" i="9"/>
  <c r="I188" i="9"/>
  <c r="H765" i="9"/>
  <c r="G765" i="9"/>
  <c r="F765" i="9"/>
  <c r="E765" i="9"/>
  <c r="D765" i="9"/>
  <c r="I187" i="9"/>
  <c r="H397" i="9"/>
  <c r="G397" i="9"/>
  <c r="F397" i="9"/>
  <c r="E397" i="9"/>
  <c r="D397" i="9"/>
  <c r="I186" i="9"/>
  <c r="H117" i="9"/>
  <c r="G117" i="9"/>
  <c r="F117" i="9"/>
  <c r="E117" i="9"/>
  <c r="D117" i="9"/>
  <c r="I185" i="9"/>
  <c r="H584" i="9"/>
  <c r="G584" i="9"/>
  <c r="F584" i="9"/>
  <c r="E584" i="9"/>
  <c r="D584" i="9"/>
  <c r="I184" i="9"/>
  <c r="H182" i="9"/>
  <c r="G182" i="9"/>
  <c r="F182" i="9"/>
  <c r="E182" i="9"/>
  <c r="D182" i="9"/>
  <c r="I183" i="9"/>
  <c r="H132" i="9"/>
  <c r="G132" i="9"/>
  <c r="F132" i="9"/>
  <c r="E132" i="9"/>
  <c r="D132" i="9"/>
  <c r="I182" i="9"/>
  <c r="H70" i="9"/>
  <c r="G70" i="9"/>
  <c r="F70" i="9"/>
  <c r="E70" i="9"/>
  <c r="D70" i="9"/>
  <c r="I181" i="9"/>
  <c r="H198" i="9"/>
  <c r="G198" i="9"/>
  <c r="F198" i="9"/>
  <c r="E198" i="9"/>
  <c r="D198" i="9"/>
  <c r="I180" i="9"/>
  <c r="H10" i="9"/>
  <c r="G10" i="9"/>
  <c r="F10" i="9"/>
  <c r="E10" i="9"/>
  <c r="D10" i="9"/>
  <c r="I179" i="9"/>
  <c r="H411" i="9"/>
  <c r="G411" i="9"/>
  <c r="F411" i="9"/>
  <c r="E411" i="9"/>
  <c r="D411" i="9"/>
  <c r="I178" i="9"/>
  <c r="H518" i="9"/>
  <c r="G518" i="9"/>
  <c r="F518" i="9"/>
  <c r="E518" i="9"/>
  <c r="D518" i="9"/>
  <c r="I177" i="9"/>
  <c r="H776" i="9"/>
  <c r="G776" i="9"/>
  <c r="F776" i="9"/>
  <c r="E776" i="9"/>
  <c r="D776" i="9"/>
  <c r="I176" i="9"/>
  <c r="H538" i="9"/>
  <c r="G538" i="9"/>
  <c r="F538" i="9"/>
  <c r="E538" i="9"/>
  <c r="D538" i="9"/>
  <c r="I175" i="9"/>
  <c r="H110" i="9"/>
  <c r="G110" i="9"/>
  <c r="F110" i="9"/>
  <c r="E110" i="9"/>
  <c r="D110" i="9"/>
  <c r="I174" i="9"/>
  <c r="H20" i="9"/>
  <c r="G20" i="9"/>
  <c r="F20" i="9"/>
  <c r="E20" i="9"/>
  <c r="D20" i="9"/>
  <c r="I173" i="9"/>
  <c r="H94" i="9"/>
  <c r="G94" i="9"/>
  <c r="F94" i="9"/>
  <c r="E94" i="9"/>
  <c r="D94" i="9"/>
  <c r="I172" i="9"/>
  <c r="H165" i="9"/>
  <c r="G165" i="9"/>
  <c r="F165" i="9"/>
  <c r="E165" i="9"/>
  <c r="D165" i="9"/>
  <c r="I171" i="9"/>
  <c r="H428" i="9"/>
  <c r="G428" i="9"/>
  <c r="F428" i="9"/>
  <c r="E428" i="9"/>
  <c r="D428" i="9"/>
  <c r="I170" i="9"/>
  <c r="H788" i="9"/>
  <c r="G788" i="9"/>
  <c r="F788" i="9"/>
  <c r="E788" i="9"/>
  <c r="D788" i="9"/>
  <c r="I169" i="9"/>
  <c r="H608" i="9"/>
  <c r="G608" i="9"/>
  <c r="F608" i="9"/>
  <c r="E608" i="9"/>
  <c r="D608" i="9"/>
  <c r="I168" i="9"/>
  <c r="H643" i="9"/>
  <c r="G643" i="9"/>
  <c r="F643" i="9"/>
  <c r="E643" i="9"/>
  <c r="D643" i="9"/>
  <c r="I167" i="9"/>
  <c r="H680" i="9"/>
  <c r="G680" i="9"/>
  <c r="F680" i="9"/>
  <c r="E680" i="9"/>
  <c r="D680" i="9"/>
  <c r="I166" i="9"/>
  <c r="H660" i="9"/>
  <c r="G660" i="9"/>
  <c r="F660" i="9"/>
  <c r="E660" i="9"/>
  <c r="D660" i="9"/>
  <c r="I165" i="9"/>
  <c r="H363" i="9"/>
  <c r="G363" i="9"/>
  <c r="F363" i="9"/>
  <c r="E363" i="9"/>
  <c r="D363" i="9"/>
  <c r="I164" i="9"/>
  <c r="H362" i="9"/>
  <c r="G362" i="9"/>
  <c r="F362" i="9"/>
  <c r="E362" i="9"/>
  <c r="D362" i="9"/>
  <c r="I163" i="9"/>
  <c r="H246" i="9"/>
  <c r="G246" i="9"/>
  <c r="F246" i="9"/>
  <c r="E246" i="9"/>
  <c r="D246" i="9"/>
  <c r="I162" i="9"/>
  <c r="H583" i="9"/>
  <c r="G583" i="9"/>
  <c r="F583" i="9"/>
  <c r="E583" i="9"/>
  <c r="D583" i="9"/>
  <c r="I161" i="9"/>
  <c r="H197" i="9"/>
  <c r="G197" i="9"/>
  <c r="F197" i="9"/>
  <c r="E197" i="9"/>
  <c r="D197" i="9"/>
  <c r="I160" i="9"/>
  <c r="H389" i="9"/>
  <c r="G389" i="9"/>
  <c r="F389" i="9"/>
  <c r="E389" i="9"/>
  <c r="D389" i="9"/>
  <c r="I159" i="9"/>
  <c r="H775" i="9"/>
  <c r="G775" i="9"/>
  <c r="F775" i="9"/>
  <c r="E775" i="9"/>
  <c r="D775" i="9"/>
  <c r="I158" i="9"/>
  <c r="H69" i="9"/>
  <c r="G69" i="9"/>
  <c r="F69" i="9"/>
  <c r="E69" i="9"/>
  <c r="D69" i="9"/>
  <c r="I157" i="9"/>
  <c r="H480" i="9"/>
  <c r="G480" i="9"/>
  <c r="F480" i="9"/>
  <c r="E480" i="9"/>
  <c r="D480" i="9"/>
  <c r="I156" i="9"/>
  <c r="H659" i="9"/>
  <c r="G659" i="9"/>
  <c r="F659" i="9"/>
  <c r="E659" i="9"/>
  <c r="D659" i="9"/>
  <c r="I155" i="9"/>
  <c r="H361" i="9"/>
  <c r="G361" i="9"/>
  <c r="F361" i="9"/>
  <c r="E361" i="9"/>
  <c r="D361" i="9"/>
  <c r="I154" i="9"/>
  <c r="H270" i="9"/>
  <c r="G270" i="9"/>
  <c r="F270" i="9"/>
  <c r="E270" i="9"/>
  <c r="D270" i="9"/>
  <c r="I153" i="9"/>
  <c r="H623" i="9"/>
  <c r="G623" i="9"/>
  <c r="F623" i="9"/>
  <c r="E623" i="9"/>
  <c r="D623" i="9"/>
  <c r="I152" i="9"/>
  <c r="H693" i="9"/>
  <c r="G693" i="9"/>
  <c r="F693" i="9"/>
  <c r="E693" i="9"/>
  <c r="D693" i="9"/>
  <c r="I151" i="9"/>
  <c r="H764" i="9"/>
  <c r="G764" i="9"/>
  <c r="F764" i="9"/>
  <c r="E764" i="9"/>
  <c r="D764" i="9"/>
  <c r="I150" i="9"/>
  <c r="H19" i="9"/>
  <c r="G19" i="9"/>
  <c r="F19" i="9"/>
  <c r="E19" i="9"/>
  <c r="D19" i="9"/>
  <c r="I149" i="9"/>
  <c r="H109" i="9"/>
  <c r="G109" i="9"/>
  <c r="F109" i="9"/>
  <c r="E109" i="9"/>
  <c r="D109" i="9"/>
  <c r="I148" i="9"/>
  <c r="H196" i="9"/>
  <c r="G196" i="9"/>
  <c r="F196" i="9"/>
  <c r="E196" i="9"/>
  <c r="D196" i="9"/>
  <c r="I147" i="9"/>
  <c r="H93" i="9"/>
  <c r="G93" i="9"/>
  <c r="F93" i="9"/>
  <c r="E93" i="9"/>
  <c r="D93" i="9"/>
  <c r="I146" i="9"/>
  <c r="H658" i="9"/>
  <c r="G658" i="9"/>
  <c r="F658" i="9"/>
  <c r="E658" i="9"/>
  <c r="D658" i="9"/>
  <c r="I145" i="9"/>
  <c r="H657" i="9"/>
  <c r="G657" i="9"/>
  <c r="F657" i="9"/>
  <c r="E657" i="9"/>
  <c r="D657" i="9"/>
  <c r="I144" i="9"/>
  <c r="H656" i="9"/>
  <c r="G656" i="9"/>
  <c r="F656" i="9"/>
  <c r="E656" i="9"/>
  <c r="D656" i="9"/>
  <c r="I143" i="9"/>
  <c r="H350" i="9"/>
  <c r="G350" i="9"/>
  <c r="F350" i="9"/>
  <c r="E350" i="9"/>
  <c r="D350" i="9"/>
  <c r="I142" i="9"/>
  <c r="H131" i="9"/>
  <c r="G131" i="9"/>
  <c r="F131" i="9"/>
  <c r="E131" i="9"/>
  <c r="D131" i="9"/>
  <c r="I141" i="9"/>
  <c r="H746" i="9"/>
  <c r="G746" i="9"/>
  <c r="F746" i="9"/>
  <c r="E746" i="9"/>
  <c r="D746" i="9"/>
  <c r="I140" i="9"/>
  <c r="H181" i="9"/>
  <c r="G181" i="9"/>
  <c r="F181" i="9"/>
  <c r="E181" i="9"/>
  <c r="D181" i="9"/>
  <c r="I139" i="9"/>
  <c r="H310" i="9"/>
  <c r="G310" i="9"/>
  <c r="F310" i="9"/>
  <c r="E310" i="9"/>
  <c r="D310" i="9"/>
  <c r="I138" i="9"/>
  <c r="H68" i="9"/>
  <c r="G68" i="9"/>
  <c r="F68" i="9"/>
  <c r="E68" i="9"/>
  <c r="D68" i="9"/>
  <c r="I137" i="9"/>
  <c r="H322" i="9"/>
  <c r="G322" i="9"/>
  <c r="F322" i="9"/>
  <c r="E322" i="9"/>
  <c r="D322" i="9"/>
  <c r="I136" i="9"/>
  <c r="H410" i="9"/>
  <c r="G410" i="9"/>
  <c r="F410" i="9"/>
  <c r="E410" i="9"/>
  <c r="D410" i="9"/>
  <c r="I135" i="9"/>
  <c r="H396" i="9"/>
  <c r="G396" i="9"/>
  <c r="F396" i="9"/>
  <c r="E396" i="9"/>
  <c r="D396" i="9"/>
  <c r="I134" i="9"/>
  <c r="H582" i="9"/>
  <c r="G582" i="9"/>
  <c r="F582" i="9"/>
  <c r="E582" i="9"/>
  <c r="D582" i="9"/>
  <c r="I133" i="9"/>
  <c r="H92" i="9"/>
  <c r="G92" i="9"/>
  <c r="F92" i="9"/>
  <c r="E92" i="9"/>
  <c r="D92" i="9"/>
  <c r="I132" i="9"/>
  <c r="H9" i="9"/>
  <c r="G9" i="9"/>
  <c r="F9" i="9"/>
  <c r="E9" i="9"/>
  <c r="D9" i="9"/>
  <c r="I131" i="9"/>
  <c r="H763" i="9"/>
  <c r="G763" i="9"/>
  <c r="F763" i="9"/>
  <c r="E763" i="9"/>
  <c r="D763" i="9"/>
  <c r="I130" i="9"/>
  <c r="H195" i="9"/>
  <c r="G195" i="9"/>
  <c r="F195" i="9"/>
  <c r="E195" i="9"/>
  <c r="D195" i="9"/>
  <c r="I129" i="9"/>
  <c r="H774" i="9"/>
  <c r="G774" i="9"/>
  <c r="F774" i="9"/>
  <c r="E774" i="9"/>
  <c r="D774" i="9"/>
  <c r="I128" i="9"/>
  <c r="H101" i="9"/>
  <c r="G101" i="9"/>
  <c r="F101" i="9"/>
  <c r="E101" i="9"/>
  <c r="D101" i="9"/>
  <c r="I127" i="9"/>
  <c r="H572" i="9"/>
  <c r="G572" i="9"/>
  <c r="F572" i="9"/>
  <c r="E572" i="9"/>
  <c r="D572" i="9"/>
  <c r="I126" i="9"/>
  <c r="H738" i="9"/>
  <c r="G738" i="9"/>
  <c r="F738" i="9"/>
  <c r="E738" i="9"/>
  <c r="D738" i="9"/>
  <c r="I125" i="9"/>
  <c r="H565" i="9"/>
  <c r="G565" i="9"/>
  <c r="F565" i="9"/>
  <c r="E565" i="9"/>
  <c r="D565" i="9"/>
  <c r="I124" i="9"/>
  <c r="H377" i="9"/>
  <c r="G377" i="9"/>
  <c r="F377" i="9"/>
  <c r="E377" i="9"/>
  <c r="D377" i="9"/>
  <c r="I123" i="9"/>
  <c r="H537" i="9"/>
  <c r="G537" i="9"/>
  <c r="F537" i="9"/>
  <c r="E537" i="9"/>
  <c r="D537" i="9"/>
  <c r="I122" i="9"/>
  <c r="H108" i="9"/>
  <c r="G108" i="9"/>
  <c r="F108" i="9"/>
  <c r="E108" i="9"/>
  <c r="D108" i="9"/>
  <c r="I121" i="9"/>
  <c r="H60" i="9"/>
  <c r="G60" i="9"/>
  <c r="F60" i="9"/>
  <c r="E60" i="9"/>
  <c r="D60" i="9"/>
  <c r="I120" i="9"/>
  <c r="H613" i="9"/>
  <c r="G613" i="9"/>
  <c r="F613" i="9"/>
  <c r="E613" i="9"/>
  <c r="D613" i="9"/>
  <c r="I119" i="9"/>
  <c r="H164" i="9"/>
  <c r="G164" i="9"/>
  <c r="F164" i="9"/>
  <c r="E164" i="9"/>
  <c r="D164" i="9"/>
  <c r="I118" i="9"/>
  <c r="H607" i="9"/>
  <c r="G607" i="9"/>
  <c r="F607" i="9"/>
  <c r="E607" i="9"/>
  <c r="D607" i="9"/>
  <c r="I117" i="9"/>
  <c r="H2" i="9"/>
  <c r="G2" i="9"/>
  <c r="F2" i="9"/>
  <c r="E2" i="9"/>
  <c r="D2" i="9"/>
  <c r="I116" i="9"/>
  <c r="H479" i="9"/>
  <c r="G479" i="9"/>
  <c r="F479" i="9"/>
  <c r="E479" i="9"/>
  <c r="D479" i="9"/>
  <c r="I115" i="9"/>
  <c r="H497" i="9"/>
  <c r="G497" i="9"/>
  <c r="F497" i="9"/>
  <c r="E497" i="9"/>
  <c r="D497" i="9"/>
  <c r="I114" i="9"/>
  <c r="H227" i="9"/>
  <c r="G227" i="9"/>
  <c r="F227" i="9"/>
  <c r="E227" i="9"/>
  <c r="D227" i="9"/>
  <c r="I113" i="9"/>
  <c r="H219" i="9"/>
  <c r="G219" i="9"/>
  <c r="F219" i="9"/>
  <c r="E219" i="9"/>
  <c r="D219" i="9"/>
  <c r="I112" i="9"/>
  <c r="H29" i="9"/>
  <c r="G29" i="9"/>
  <c r="F29" i="9"/>
  <c r="E29" i="9"/>
  <c r="D29" i="9"/>
  <c r="I111" i="9"/>
  <c r="H125" i="9"/>
  <c r="G125" i="9"/>
  <c r="F125" i="9"/>
  <c r="E125" i="9"/>
  <c r="D125" i="9"/>
  <c r="I110" i="9"/>
  <c r="H427" i="9"/>
  <c r="G427" i="9"/>
  <c r="F427" i="9"/>
  <c r="E427" i="9"/>
  <c r="D427" i="9"/>
  <c r="I109" i="9"/>
  <c r="H595" i="9"/>
  <c r="G595" i="9"/>
  <c r="F595" i="9"/>
  <c r="E595" i="9"/>
  <c r="D595" i="9"/>
  <c r="I108" i="9"/>
  <c r="H54" i="9"/>
  <c r="G54" i="9"/>
  <c r="F54" i="9"/>
  <c r="E54" i="9"/>
  <c r="D54" i="9"/>
  <c r="I107" i="9"/>
  <c r="H116" i="9"/>
  <c r="G116" i="9"/>
  <c r="F116" i="9"/>
  <c r="E116" i="9"/>
  <c r="D116" i="9"/>
  <c r="I106" i="9"/>
  <c r="H18" i="9"/>
  <c r="G18" i="9"/>
  <c r="F18" i="9"/>
  <c r="E18" i="9"/>
  <c r="D18" i="9"/>
  <c r="I105" i="9"/>
  <c r="H787" i="9"/>
  <c r="G787" i="9"/>
  <c r="F787" i="9"/>
  <c r="E787" i="9"/>
  <c r="D787" i="9"/>
  <c r="I104" i="9"/>
  <c r="H438" i="9"/>
  <c r="G438" i="9"/>
  <c r="F438" i="9"/>
  <c r="E438" i="9"/>
  <c r="D438" i="9"/>
  <c r="I103" i="9"/>
  <c r="H79" i="9"/>
  <c r="G79" i="9"/>
  <c r="F79" i="9"/>
  <c r="E79" i="9"/>
  <c r="D79" i="9"/>
  <c r="I102" i="9"/>
  <c r="H679" i="9"/>
  <c r="G679" i="9"/>
  <c r="F679" i="9"/>
  <c r="E679" i="9"/>
  <c r="D679" i="9"/>
  <c r="I101" i="9"/>
  <c r="H678" i="9"/>
  <c r="G678" i="9"/>
  <c r="F678" i="9"/>
  <c r="E678" i="9"/>
  <c r="D678" i="9"/>
  <c r="I100" i="9"/>
  <c r="H677" i="9"/>
  <c r="G677" i="9"/>
  <c r="F677" i="9"/>
  <c r="E677" i="9"/>
  <c r="D677" i="9"/>
  <c r="I99" i="9"/>
  <c r="H349" i="9"/>
  <c r="G349" i="9"/>
  <c r="F349" i="9"/>
  <c r="E349" i="9"/>
  <c r="D349" i="9"/>
  <c r="I98" i="9"/>
  <c r="H216" i="9"/>
  <c r="G216" i="9"/>
  <c r="F216" i="9"/>
  <c r="E216" i="9"/>
  <c r="D216" i="9"/>
  <c r="I97" i="9"/>
  <c r="H42" i="9"/>
  <c r="G42" i="9"/>
  <c r="F42" i="9"/>
  <c r="E42" i="9"/>
  <c r="D42" i="9"/>
  <c r="I96" i="9"/>
  <c r="H655" i="9"/>
  <c r="G655" i="9"/>
  <c r="F655" i="9"/>
  <c r="E655" i="9"/>
  <c r="D655" i="9"/>
  <c r="I95" i="9"/>
  <c r="H630" i="9"/>
  <c r="G630" i="9"/>
  <c r="F630" i="9"/>
  <c r="E630" i="9"/>
  <c r="D630" i="9"/>
  <c r="I94" i="9"/>
  <c r="H629" i="9"/>
  <c r="G629" i="9"/>
  <c r="F629" i="9"/>
  <c r="E629" i="9"/>
  <c r="D629" i="9"/>
  <c r="I93" i="9"/>
  <c r="H256" i="9"/>
  <c r="G256" i="9"/>
  <c r="F256" i="9"/>
  <c r="E256" i="9"/>
  <c r="D256" i="9"/>
  <c r="I92" i="9"/>
  <c r="H305" i="9"/>
  <c r="G305" i="9"/>
  <c r="F305" i="9"/>
  <c r="E305" i="9"/>
  <c r="D305" i="9"/>
  <c r="I91" i="9"/>
  <c r="H271" i="9"/>
  <c r="G271" i="9"/>
  <c r="F271" i="9"/>
  <c r="E271" i="9"/>
  <c r="D271" i="9"/>
  <c r="I90" i="9"/>
  <c r="H642" i="9"/>
  <c r="G642" i="9"/>
  <c r="F642" i="9"/>
  <c r="E642" i="9"/>
  <c r="D642" i="9"/>
  <c r="I89" i="9"/>
  <c r="H463" i="9"/>
  <c r="G463" i="9"/>
  <c r="F463" i="9"/>
  <c r="E463" i="9"/>
  <c r="D463" i="9"/>
  <c r="I88" i="9"/>
  <c r="H462" i="9"/>
  <c r="G462" i="9"/>
  <c r="F462" i="9"/>
  <c r="E462" i="9"/>
  <c r="D462" i="9"/>
  <c r="I87" i="9"/>
  <c r="H461" i="9"/>
  <c r="G461" i="9"/>
  <c r="F461" i="9"/>
  <c r="E461" i="9"/>
  <c r="D461" i="9"/>
  <c r="I86" i="9"/>
  <c r="H460" i="9"/>
  <c r="G460" i="9"/>
  <c r="F460" i="9"/>
  <c r="E460" i="9"/>
  <c r="D460" i="9"/>
  <c r="I85" i="9"/>
  <c r="H346" i="9"/>
  <c r="G346" i="9"/>
  <c r="F346" i="9"/>
  <c r="E346" i="9"/>
  <c r="D346" i="9"/>
  <c r="I84" i="9"/>
  <c r="H345" i="9"/>
  <c r="G345" i="9"/>
  <c r="F345" i="9"/>
  <c r="E345" i="9"/>
  <c r="D345" i="9"/>
  <c r="I83" i="9"/>
  <c r="H344" i="9"/>
  <c r="G344" i="9"/>
  <c r="F344" i="9"/>
  <c r="E344" i="9"/>
  <c r="D344" i="9"/>
  <c r="I82" i="9"/>
  <c r="H343" i="9"/>
  <c r="G343" i="9"/>
  <c r="F343" i="9"/>
  <c r="E343" i="9"/>
  <c r="D343" i="9"/>
  <c r="I81" i="9"/>
  <c r="H342" i="9"/>
  <c r="G342" i="9"/>
  <c r="F342" i="9"/>
  <c r="E342" i="9"/>
  <c r="D342" i="9"/>
  <c r="I80" i="9"/>
  <c r="H341" i="9"/>
  <c r="G341" i="9"/>
  <c r="F341" i="9"/>
  <c r="E341" i="9"/>
  <c r="D341" i="9"/>
  <c r="I79" i="9"/>
  <c r="H245" i="9"/>
  <c r="G245" i="9"/>
  <c r="F245" i="9"/>
  <c r="E245" i="9"/>
  <c r="D245" i="9"/>
  <c r="I78" i="9"/>
  <c r="H267" i="9"/>
  <c r="G267" i="9"/>
  <c r="F267" i="9"/>
  <c r="E267" i="9"/>
  <c r="D267" i="9"/>
  <c r="I77" i="9"/>
  <c r="H718" i="9"/>
  <c r="G718" i="9"/>
  <c r="F718" i="9"/>
  <c r="E718" i="9"/>
  <c r="D718" i="9"/>
  <c r="I76" i="9"/>
  <c r="H717" i="9"/>
  <c r="G717" i="9"/>
  <c r="F717" i="9"/>
  <c r="E717" i="9"/>
  <c r="D717" i="9"/>
  <c r="I75" i="9"/>
  <c r="H716" i="9"/>
  <c r="G716" i="9"/>
  <c r="F716" i="9"/>
  <c r="E716" i="9"/>
  <c r="D716" i="9"/>
  <c r="I74" i="9"/>
  <c r="H715" i="9"/>
  <c r="G715" i="9"/>
  <c r="F715" i="9"/>
  <c r="E715" i="9"/>
  <c r="D715" i="9"/>
  <c r="I73" i="9"/>
  <c r="H289" i="9"/>
  <c r="G289" i="9"/>
  <c r="F289" i="9"/>
  <c r="E289" i="9"/>
  <c r="D289" i="9"/>
  <c r="I72" i="9"/>
  <c r="H288" i="9"/>
  <c r="G288" i="9"/>
  <c r="F288" i="9"/>
  <c r="E288" i="9"/>
  <c r="D288" i="9"/>
  <c r="I71" i="9"/>
  <c r="H258" i="9"/>
  <c r="G258" i="9"/>
  <c r="F258" i="9"/>
  <c r="E258" i="9"/>
  <c r="D258" i="9"/>
  <c r="I70" i="9"/>
  <c r="H692" i="9"/>
  <c r="G692" i="9"/>
  <c r="F692" i="9"/>
  <c r="E692" i="9"/>
  <c r="D692" i="9"/>
  <c r="I69" i="9"/>
  <c r="H691" i="9"/>
  <c r="G691" i="9"/>
  <c r="F691" i="9"/>
  <c r="E691" i="9"/>
  <c r="D691" i="9"/>
  <c r="I68" i="9"/>
  <c r="H52" i="9"/>
  <c r="G52" i="9"/>
  <c r="F52" i="9"/>
  <c r="E52" i="9"/>
  <c r="D52" i="9"/>
  <c r="I67" i="9"/>
  <c r="H51" i="9"/>
  <c r="G51" i="9"/>
  <c r="F51" i="9"/>
  <c r="E51" i="9"/>
  <c r="D51" i="9"/>
  <c r="I66" i="9"/>
  <c r="H50" i="9"/>
  <c r="G50" i="9"/>
  <c r="F50" i="9"/>
  <c r="E50" i="9"/>
  <c r="D50" i="9"/>
  <c r="I65" i="9"/>
  <c r="H654" i="9"/>
  <c r="G654" i="9"/>
  <c r="F654" i="9"/>
  <c r="E654" i="9"/>
  <c r="D654" i="9"/>
  <c r="I64" i="9"/>
  <c r="H628" i="9"/>
  <c r="G628" i="9"/>
  <c r="F628" i="9"/>
  <c r="E628" i="9"/>
  <c r="D628" i="9"/>
  <c r="I63" i="9"/>
  <c r="H49" i="9"/>
  <c r="G49" i="9"/>
  <c r="F49" i="9"/>
  <c r="E49" i="9"/>
  <c r="D49" i="9"/>
  <c r="I62" i="9"/>
  <c r="H273" i="9"/>
  <c r="G273" i="9"/>
  <c r="F273" i="9"/>
  <c r="E273" i="9"/>
  <c r="D273" i="9"/>
  <c r="I61" i="9"/>
  <c r="H48" i="9"/>
  <c r="G48" i="9"/>
  <c r="F48" i="9"/>
  <c r="E48" i="9"/>
  <c r="D48" i="9"/>
  <c r="I60" i="9"/>
  <c r="H244" i="9"/>
  <c r="G244" i="9"/>
  <c r="F244" i="9"/>
  <c r="E244" i="9"/>
  <c r="D244" i="9"/>
  <c r="I59" i="9"/>
  <c r="H243" i="9"/>
  <c r="G243" i="9"/>
  <c r="F243" i="9"/>
  <c r="E243" i="9"/>
  <c r="D243" i="9"/>
  <c r="I58" i="9"/>
  <c r="H287" i="9"/>
  <c r="G287" i="9"/>
  <c r="F287" i="9"/>
  <c r="E287" i="9"/>
  <c r="D287" i="9"/>
  <c r="I57" i="9"/>
  <c r="H286" i="9"/>
  <c r="G286" i="9"/>
  <c r="F286" i="9"/>
  <c r="E286" i="9"/>
  <c r="D286" i="9"/>
  <c r="I56" i="9"/>
  <c r="H266" i="9"/>
  <c r="G266" i="9"/>
  <c r="F266" i="9"/>
  <c r="E266" i="9"/>
  <c r="D266" i="9"/>
  <c r="I55" i="9"/>
  <c r="H446" i="9"/>
  <c r="G446" i="9"/>
  <c r="F446" i="9"/>
  <c r="E446" i="9"/>
  <c r="D446" i="9"/>
  <c r="I54" i="9"/>
  <c r="H445" i="9"/>
  <c r="G445" i="9"/>
  <c r="F445" i="9"/>
  <c r="E445" i="9"/>
  <c r="D445" i="9"/>
  <c r="I53" i="9"/>
  <c r="H444" i="9"/>
  <c r="G444" i="9"/>
  <c r="F444" i="9"/>
  <c r="E444" i="9"/>
  <c r="D444" i="9"/>
  <c r="I52" i="9"/>
  <c r="H714" i="9"/>
  <c r="G714" i="9"/>
  <c r="F714" i="9"/>
  <c r="E714" i="9"/>
  <c r="D714" i="9"/>
  <c r="I51" i="9"/>
  <c r="H653" i="9"/>
  <c r="G653" i="9"/>
  <c r="F653" i="9"/>
  <c r="E653" i="9"/>
  <c r="D653" i="9"/>
  <c r="I50" i="9"/>
  <c r="H690" i="9"/>
  <c r="G690" i="9"/>
  <c r="F690" i="9"/>
  <c r="E690" i="9"/>
  <c r="D690" i="9"/>
  <c r="I49" i="9"/>
  <c r="H676" i="9"/>
  <c r="G676" i="9"/>
  <c r="F676" i="9"/>
  <c r="E676" i="9"/>
  <c r="D676" i="9"/>
  <c r="I48" i="9"/>
  <c r="H340" i="9"/>
  <c r="G340" i="9"/>
  <c r="F340" i="9"/>
  <c r="E340" i="9"/>
  <c r="D340" i="9"/>
  <c r="I47" i="9"/>
  <c r="H675" i="9"/>
  <c r="G675" i="9"/>
  <c r="F675" i="9"/>
  <c r="E675" i="9"/>
  <c r="D675" i="9"/>
  <c r="I46" i="9"/>
  <c r="H285" i="9"/>
  <c r="G285" i="9"/>
  <c r="F285" i="9"/>
  <c r="E285" i="9"/>
  <c r="D285" i="9"/>
  <c r="I45" i="9"/>
  <c r="H41" i="9"/>
  <c r="G41" i="9"/>
  <c r="F41" i="9"/>
  <c r="E41" i="9"/>
  <c r="D41" i="9"/>
  <c r="I44" i="9"/>
  <c r="H689" i="9"/>
  <c r="G689" i="9"/>
  <c r="F689" i="9"/>
  <c r="E689" i="9"/>
  <c r="D689" i="9"/>
  <c r="I43" i="9"/>
  <c r="H47" i="9"/>
  <c r="G47" i="9"/>
  <c r="F47" i="9"/>
  <c r="E47" i="9"/>
  <c r="D47" i="9"/>
  <c r="I42" i="9"/>
  <c r="H46" i="9"/>
  <c r="G46" i="9"/>
  <c r="F46" i="9"/>
  <c r="E46" i="9"/>
  <c r="D46" i="9"/>
  <c r="I41" i="9"/>
  <c r="H674" i="9"/>
  <c r="G674" i="9"/>
  <c r="F674" i="9"/>
  <c r="E674" i="9"/>
  <c r="D674" i="9"/>
  <c r="I40" i="9"/>
  <c r="H673" i="9"/>
  <c r="G673" i="9"/>
  <c r="F673" i="9"/>
  <c r="E673" i="9"/>
  <c r="D673" i="9"/>
  <c r="I39" i="9"/>
  <c r="H242" i="9"/>
  <c r="G242" i="9"/>
  <c r="F242" i="9"/>
  <c r="E242" i="9"/>
  <c r="D242" i="9"/>
  <c r="I38" i="9"/>
  <c r="H241" i="9"/>
  <c r="G241" i="9"/>
  <c r="F241" i="9"/>
  <c r="E241" i="9"/>
  <c r="D241" i="9"/>
  <c r="I37" i="9"/>
  <c r="H40" i="9"/>
  <c r="G40" i="9"/>
  <c r="F40" i="9"/>
  <c r="E40" i="9"/>
  <c r="D40" i="9"/>
  <c r="I36" i="9"/>
  <c r="H641" i="9"/>
  <c r="G641" i="9"/>
  <c r="F641" i="9"/>
  <c r="E641" i="9"/>
  <c r="D641" i="9"/>
  <c r="I35" i="9"/>
  <c r="H652" i="9"/>
  <c r="G652" i="9"/>
  <c r="F652" i="9"/>
  <c r="E652" i="9"/>
  <c r="D652" i="9"/>
  <c r="I34" i="9"/>
  <c r="H240" i="9"/>
  <c r="G240" i="9"/>
  <c r="F240" i="9"/>
  <c r="E240" i="9"/>
  <c r="D240" i="9"/>
  <c r="I33" i="9"/>
  <c r="H239" i="9"/>
  <c r="G239" i="9"/>
  <c r="F239" i="9"/>
  <c r="E239" i="9"/>
  <c r="D239" i="9"/>
  <c r="I32" i="9"/>
  <c r="H269" i="9"/>
  <c r="G269" i="9"/>
  <c r="F269" i="9"/>
  <c r="E269" i="9"/>
  <c r="D269" i="9"/>
  <c r="I31" i="9"/>
  <c r="H284" i="9"/>
  <c r="G284" i="9"/>
  <c r="F284" i="9"/>
  <c r="E284" i="9"/>
  <c r="D284" i="9"/>
  <c r="I30" i="9"/>
  <c r="H640" i="9"/>
  <c r="G640" i="9"/>
  <c r="F640" i="9"/>
  <c r="E640" i="9"/>
  <c r="D640" i="9"/>
  <c r="I29" i="9"/>
  <c r="H627" i="9"/>
  <c r="G627" i="9"/>
  <c r="F627" i="9"/>
  <c r="E627" i="9"/>
  <c r="D627" i="9"/>
  <c r="I28" i="9"/>
  <c r="H283" i="9"/>
  <c r="G283" i="9"/>
  <c r="F283" i="9"/>
  <c r="E283" i="9"/>
  <c r="D283" i="9"/>
  <c r="I27" i="9"/>
  <c r="H282" i="9"/>
  <c r="G282" i="9"/>
  <c r="F282" i="9"/>
  <c r="E282" i="9"/>
  <c r="D282" i="9"/>
  <c r="I26" i="9"/>
  <c r="H45" i="9"/>
  <c r="G45" i="9"/>
  <c r="F45" i="9"/>
  <c r="E45" i="9"/>
  <c r="D45" i="9"/>
  <c r="I25" i="9"/>
  <c r="H238" i="9"/>
  <c r="G238" i="9"/>
  <c r="F238" i="9"/>
  <c r="E238" i="9"/>
  <c r="D238" i="9"/>
  <c r="I24" i="9"/>
  <c r="H237" i="9"/>
  <c r="G237" i="9"/>
  <c r="F237" i="9"/>
  <c r="E237" i="9"/>
  <c r="D237" i="9"/>
  <c r="I23" i="9"/>
  <c r="H651" i="9"/>
  <c r="G651" i="9"/>
  <c r="F651" i="9"/>
  <c r="E651" i="9"/>
  <c r="D651" i="9"/>
  <c r="I22" i="9"/>
  <c r="H236" i="9"/>
  <c r="G236" i="9"/>
  <c r="F236" i="9"/>
  <c r="E236" i="9"/>
  <c r="D236" i="9"/>
  <c r="I21" i="9"/>
  <c r="H235" i="9"/>
  <c r="G235" i="9"/>
  <c r="F235" i="9"/>
  <c r="E235" i="9"/>
  <c r="D235" i="9"/>
  <c r="I20" i="9"/>
  <c r="H39" i="9"/>
  <c r="G39" i="9"/>
  <c r="F39" i="9"/>
  <c r="E39" i="9"/>
  <c r="D39" i="9"/>
  <c r="I19" i="9"/>
  <c r="H639" i="9"/>
  <c r="G639" i="9"/>
  <c r="F639" i="9"/>
  <c r="E639" i="9"/>
  <c r="D639" i="9"/>
  <c r="I18" i="9"/>
  <c r="H672" i="9"/>
  <c r="G672" i="9"/>
  <c r="F672" i="9"/>
  <c r="E672" i="9"/>
  <c r="D672" i="9"/>
  <c r="I17" i="9"/>
  <c r="H624" i="9"/>
  <c r="G624" i="9"/>
  <c r="F624" i="9"/>
  <c r="E624" i="9"/>
  <c r="D624" i="9"/>
  <c r="I16" i="9"/>
  <c r="H459" i="9"/>
  <c r="G459" i="9"/>
  <c r="F459" i="9"/>
  <c r="E459" i="9"/>
  <c r="D459" i="9"/>
  <c r="I15" i="9"/>
  <c r="H458" i="9"/>
  <c r="G458" i="9"/>
  <c r="F458" i="9"/>
  <c r="E458" i="9"/>
  <c r="D458" i="9"/>
  <c r="I14" i="9"/>
  <c r="H626" i="9"/>
  <c r="G626" i="9"/>
  <c r="F626" i="9"/>
  <c r="E626" i="9"/>
  <c r="D626" i="9"/>
  <c r="I13" i="9"/>
  <c r="H457" i="9"/>
  <c r="G457" i="9"/>
  <c r="F457" i="9"/>
  <c r="E457" i="9"/>
  <c r="D457" i="9"/>
  <c r="I12" i="9"/>
  <c r="H234" i="9"/>
  <c r="G234" i="9"/>
  <c r="F234" i="9"/>
  <c r="E234" i="9"/>
  <c r="D234" i="9"/>
  <c r="I11" i="9"/>
  <c r="H360" i="9"/>
  <c r="G360" i="9"/>
  <c r="F360" i="9"/>
  <c r="E360" i="9"/>
  <c r="D360" i="9"/>
  <c r="I10" i="9"/>
  <c r="H359" i="9"/>
  <c r="G359" i="9"/>
  <c r="F359" i="9"/>
  <c r="E359" i="9"/>
  <c r="D359" i="9"/>
  <c r="I9" i="9"/>
  <c r="H358" i="9"/>
  <c r="G358" i="9"/>
  <c r="F358" i="9"/>
  <c r="E358" i="9"/>
  <c r="D358" i="9"/>
  <c r="I8" i="9"/>
  <c r="H625" i="9"/>
  <c r="G625" i="9"/>
  <c r="F625" i="9"/>
  <c r="E625" i="9"/>
  <c r="D625" i="9"/>
  <c r="I7" i="9"/>
  <c r="H348" i="9"/>
  <c r="G348" i="9"/>
  <c r="F348" i="9"/>
  <c r="E348" i="9"/>
  <c r="D348" i="9"/>
  <c r="I6" i="9"/>
  <c r="H281" i="9"/>
  <c r="G281" i="9"/>
  <c r="F281" i="9"/>
  <c r="E281" i="9"/>
  <c r="D281" i="9"/>
  <c r="I5" i="9"/>
  <c r="H280" i="9"/>
  <c r="G280" i="9"/>
  <c r="F280" i="9"/>
  <c r="E280" i="9"/>
  <c r="D280" i="9"/>
  <c r="I4" i="9"/>
  <c r="H279" i="9"/>
  <c r="G279" i="9"/>
  <c r="F279" i="9"/>
  <c r="E279" i="9"/>
  <c r="D279" i="9"/>
  <c r="I3" i="9"/>
  <c r="H278" i="9"/>
  <c r="G278" i="9"/>
  <c r="F278" i="9"/>
  <c r="E278" i="9"/>
  <c r="D278" i="9"/>
  <c r="I2" i="9"/>
  <c r="H277" i="9"/>
  <c r="G277" i="9"/>
  <c r="F277" i="9"/>
  <c r="E277" i="9"/>
  <c r="D277" i="9"/>
  <c r="A2" i="12" a="1"/>
  <c r="A2" i="12" s="1"/>
  <c r="C2" i="12" s="1"/>
  <c r="B803" i="9"/>
  <c r="D3" i="6"/>
  <c r="D4" i="6"/>
  <c r="D5" i="6"/>
  <c r="D6"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123" i="5"/>
  <c r="D450" i="5"/>
  <c r="D336" i="5"/>
  <c r="D247" i="5"/>
  <c r="D400" i="5"/>
  <c r="D124" i="5"/>
  <c r="D478" i="5"/>
  <c r="D191" i="5"/>
  <c r="D276" i="5"/>
  <c r="D65" i="5"/>
  <c r="D18" i="5"/>
  <c r="D17" i="5"/>
  <c r="D125" i="5"/>
  <c r="D498" i="5"/>
  <c r="D66" i="5"/>
  <c r="D337" i="5"/>
  <c r="D192" i="5"/>
  <c r="D277" i="5"/>
  <c r="D401" i="5"/>
  <c r="D451" i="5"/>
  <c r="D193" i="5"/>
  <c r="D452" i="5"/>
  <c r="D126" i="5"/>
  <c r="D389" i="5"/>
  <c r="D248" i="5"/>
  <c r="D67" i="5"/>
  <c r="D154" i="5"/>
  <c r="D278" i="5"/>
  <c r="D402" i="5"/>
  <c r="D338" i="5"/>
  <c r="D113" i="5"/>
  <c r="D279" i="5"/>
  <c r="D339" i="5"/>
  <c r="D453" i="5"/>
  <c r="D403" i="5"/>
  <c r="D68" i="5"/>
  <c r="D194" i="5"/>
  <c r="D249" i="5"/>
  <c r="D499" i="5"/>
  <c r="D484" i="5"/>
  <c r="D527" i="5"/>
  <c r="D485" i="5"/>
  <c r="D476" i="5"/>
  <c r="D110" i="5"/>
  <c r="D44" i="5"/>
  <c r="D524" i="5"/>
  <c r="D29" i="5"/>
  <c r="D523" i="5"/>
  <c r="D26" i="5"/>
  <c r="D489" i="5"/>
  <c r="D490" i="5"/>
  <c r="D508" i="5"/>
  <c r="D21" i="5"/>
  <c r="D42" i="5"/>
  <c r="D20" i="5"/>
  <c r="D491" i="5"/>
  <c r="D28" i="5"/>
  <c r="D14" i="5"/>
  <c r="D58" i="5"/>
  <c r="D169" i="5"/>
  <c r="D477" i="5"/>
  <c r="D160" i="5"/>
  <c r="D475" i="5"/>
  <c r="D454" i="5"/>
  <c r="D340" i="5"/>
  <c r="D195" i="5"/>
  <c r="D404" i="5"/>
  <c r="D280" i="5"/>
  <c r="D69" i="5"/>
  <c r="D41" i="5"/>
  <c r="D3" i="5"/>
  <c r="D163" i="5"/>
  <c r="D22" i="5"/>
  <c r="D188" i="5"/>
  <c r="D25" i="5"/>
  <c r="D40" i="5"/>
  <c r="D505" i="5"/>
  <c r="D23" i="5"/>
  <c r="D5" i="5"/>
  <c r="D162" i="5"/>
  <c r="D2" i="5"/>
  <c r="D492" i="5"/>
  <c r="D175" i="5"/>
  <c r="D4" i="5"/>
  <c r="D501" i="5"/>
  <c r="D6" i="5"/>
  <c r="D190" i="5"/>
  <c r="D488" i="5"/>
  <c r="D55" i="5"/>
  <c r="D63" i="5"/>
  <c r="D176" i="5"/>
  <c r="D179" i="5"/>
  <c r="D56" i="5"/>
  <c r="D486" i="5"/>
  <c r="D57" i="5"/>
  <c r="D35" i="5"/>
  <c r="D36" i="5"/>
  <c r="D151" i="5"/>
  <c r="D34" i="5"/>
  <c r="D152" i="5"/>
  <c r="D161" i="5"/>
  <c r="D15" i="5"/>
  <c r="D122" i="5"/>
  <c r="D64" i="5"/>
  <c r="D164" i="5"/>
  <c r="D150" i="5"/>
  <c r="D30" i="5"/>
  <c r="D341" i="5"/>
  <c r="D394" i="5"/>
  <c r="D455" i="5"/>
  <c r="D70" i="5"/>
  <c r="D281" i="5"/>
  <c r="D127" i="5"/>
  <c r="D196" i="5"/>
  <c r="D270" i="5"/>
  <c r="D71" i="5"/>
  <c r="D250" i="5"/>
  <c r="D342" i="5"/>
  <c r="D105" i="5"/>
  <c r="D405" i="5"/>
  <c r="D128" i="5"/>
  <c r="D271" i="5"/>
  <c r="D282" i="5"/>
  <c r="D197" i="5"/>
  <c r="D251" i="5"/>
  <c r="D72" i="5"/>
  <c r="D129" i="5"/>
  <c r="D343" i="5"/>
  <c r="D406" i="5"/>
  <c r="D149" i="5"/>
  <c r="D456" i="5"/>
  <c r="D395" i="5"/>
  <c r="D198" i="5"/>
  <c r="D283" i="5"/>
  <c r="D481" i="5"/>
  <c r="D73" i="5"/>
  <c r="D457" i="5"/>
  <c r="D199" i="5"/>
  <c r="D284" i="5"/>
  <c r="D344" i="5"/>
  <c r="D458" i="5"/>
  <c r="D130" i="5"/>
  <c r="D74" i="5"/>
  <c r="D396" i="5"/>
  <c r="D252" i="5"/>
  <c r="D200" i="5"/>
  <c r="D285" i="5"/>
  <c r="D268" i="5"/>
  <c r="D272" i="5"/>
  <c r="D407" i="5"/>
  <c r="D345" i="5"/>
  <c r="D7" i="5"/>
  <c r="D114" i="5"/>
  <c r="D201" i="5"/>
  <c r="D346" i="5"/>
  <c r="D75" i="5"/>
  <c r="D286" i="5"/>
  <c r="D408" i="5"/>
  <c r="D131" i="5"/>
  <c r="D156" i="5"/>
  <c r="D347" i="5"/>
  <c r="D253" i="5"/>
  <c r="D202" i="5"/>
  <c r="D409" i="5"/>
  <c r="D287" i="5"/>
  <c r="D76" i="5"/>
  <c r="D203" i="5"/>
  <c r="D132" i="5"/>
  <c r="D288" i="5"/>
  <c r="D348" i="5"/>
  <c r="D410" i="5"/>
  <c r="D106" i="5"/>
  <c r="D289" i="5"/>
  <c r="D349" i="5"/>
  <c r="D204" i="5"/>
  <c r="D77" i="5"/>
  <c r="D78" i="5"/>
  <c r="D205" i="5"/>
  <c r="D459" i="5"/>
  <c r="D290" i="5"/>
  <c r="D291" i="5"/>
  <c r="D411" i="5"/>
  <c r="D206" i="5"/>
  <c r="D350" i="5"/>
  <c r="D460" i="5"/>
  <c r="D79" i="5"/>
  <c r="D254" i="5"/>
  <c r="D107" i="5"/>
  <c r="D412" i="5"/>
  <c r="D133" i="5"/>
  <c r="D292" i="5"/>
  <c r="D293" i="5"/>
  <c r="D207" i="5"/>
  <c r="D351" i="5"/>
  <c r="D413" i="5"/>
  <c r="D352" i="5"/>
  <c r="D208" i="5"/>
  <c r="D414" i="5"/>
  <c r="D461" i="5"/>
  <c r="D506" i="5"/>
  <c r="D294" i="5"/>
  <c r="D80" i="5"/>
  <c r="D255" i="5"/>
  <c r="D295" i="5"/>
  <c r="D462" i="5"/>
  <c r="D353" i="5"/>
  <c r="D209" i="5"/>
  <c r="D415" i="5"/>
  <c r="D210" i="5"/>
  <c r="D463" i="5"/>
  <c r="D296" i="5"/>
  <c r="D354" i="5"/>
  <c r="D297" i="5"/>
  <c r="D211" i="5"/>
  <c r="D355" i="5"/>
  <c r="D267" i="5"/>
  <c r="D464" i="5"/>
  <c r="D356" i="5"/>
  <c r="D212" i="5"/>
  <c r="D416" i="5"/>
  <c r="D298" i="5"/>
  <c r="D81" i="5"/>
  <c r="D479" i="5"/>
  <c r="D299" i="5"/>
  <c r="D213" i="5"/>
  <c r="D357" i="5"/>
  <c r="D417" i="5"/>
  <c r="D500" i="5"/>
  <c r="D214" i="5"/>
  <c r="D358" i="5"/>
  <c r="D300" i="5"/>
  <c r="D215" i="5"/>
  <c r="D256" i="5"/>
  <c r="D301" i="5"/>
  <c r="D418" i="5"/>
  <c r="D273" i="5"/>
  <c r="D359" i="5"/>
  <c r="D216" i="5"/>
  <c r="D82" i="5"/>
  <c r="D302" i="5"/>
  <c r="D257" i="5"/>
  <c r="D217" i="5"/>
  <c r="D360" i="5"/>
  <c r="D303" i="5"/>
  <c r="D419" i="5"/>
  <c r="D83" i="5"/>
  <c r="D361" i="5"/>
  <c r="D420" i="5"/>
  <c r="D304" i="5"/>
  <c r="D84" i="5"/>
  <c r="D218" i="5"/>
  <c r="D305" i="5"/>
  <c r="D306" i="5"/>
  <c r="D390" i="5"/>
  <c r="D157" i="5"/>
  <c r="D421" i="5"/>
  <c r="D362" i="5"/>
  <c r="D189" i="5"/>
  <c r="D219" i="5"/>
  <c r="D422" i="5"/>
  <c r="D158" i="5"/>
  <c r="D363" i="5"/>
  <c r="D134" i="5"/>
  <c r="D85" i="5"/>
  <c r="D220" i="5"/>
  <c r="D307" i="5"/>
  <c r="D308" i="5"/>
  <c r="D221" i="5"/>
  <c r="D258" i="5"/>
  <c r="D423" i="5"/>
  <c r="D364" i="5"/>
  <c r="D465" i="5"/>
  <c r="D86" i="5"/>
  <c r="D424" i="5"/>
  <c r="D259" i="5"/>
  <c r="D365" i="5"/>
  <c r="D222" i="5"/>
  <c r="D309" i="5"/>
  <c r="D425" i="5"/>
  <c r="D366" i="5"/>
  <c r="D310" i="5"/>
  <c r="D466" i="5"/>
  <c r="D223" i="5"/>
  <c r="D397" i="5"/>
  <c r="D482" i="5"/>
  <c r="D269" i="5"/>
  <c r="D426" i="5"/>
  <c r="D87" i="5"/>
  <c r="D480" i="5"/>
  <c r="D260" i="5"/>
  <c r="D135" i="5"/>
  <c r="D311" i="5"/>
  <c r="D367" i="5"/>
  <c r="D224" i="5"/>
  <c r="D225" i="5"/>
  <c r="D368" i="5"/>
  <c r="D312" i="5"/>
  <c r="D467" i="5"/>
  <c r="D427" i="5"/>
  <c r="D428" i="5"/>
  <c r="D468" i="5"/>
  <c r="D226" i="5"/>
  <c r="D313" i="5"/>
  <c r="D88" i="5"/>
  <c r="D369" i="5"/>
  <c r="D227" i="5"/>
  <c r="D507" i="5"/>
  <c r="D314" i="5"/>
  <c r="D370" i="5"/>
  <c r="D371" i="5"/>
  <c r="D261" i="5"/>
  <c r="D429" i="5"/>
  <c r="D315" i="5"/>
  <c r="D228" i="5"/>
  <c r="D89" i="5"/>
  <c r="D430" i="5"/>
  <c r="D316" i="5"/>
  <c r="D90" i="5"/>
  <c r="D262" i="5"/>
  <c r="D159" i="5"/>
  <c r="D372" i="5"/>
  <c r="D229" i="5"/>
  <c r="D518" i="5"/>
  <c r="D54" i="5"/>
  <c r="D172" i="5"/>
  <c r="D493" i="5"/>
  <c r="D512" i="5"/>
  <c r="D37" i="5"/>
  <c r="D53" i="5"/>
  <c r="D529" i="5"/>
  <c r="D52" i="5"/>
  <c r="D469" i="5"/>
  <c r="D431" i="5"/>
  <c r="D398" i="5"/>
  <c r="D136" i="5"/>
  <c r="D230" i="5"/>
  <c r="D373" i="5"/>
  <c r="D391" i="5"/>
  <c r="D317" i="5"/>
  <c r="D59" i="5"/>
  <c r="D173" i="5"/>
  <c r="D148" i="5"/>
  <c r="D174" i="5"/>
  <c r="D91" i="5"/>
  <c r="D318" i="5"/>
  <c r="D231" i="5"/>
  <c r="D432" i="5"/>
  <c r="D374" i="5"/>
  <c r="D232" i="5"/>
  <c r="D433" i="5"/>
  <c r="D319" i="5"/>
  <c r="D375" i="5"/>
  <c r="D434" i="5"/>
  <c r="D137" i="5"/>
  <c r="D115" i="5"/>
  <c r="D263" i="5"/>
  <c r="D92" i="5"/>
  <c r="D233" i="5"/>
  <c r="D320" i="5"/>
  <c r="D376" i="5"/>
  <c r="D108" i="5"/>
  <c r="D93" i="5"/>
  <c r="D138" i="5"/>
  <c r="D234" i="5"/>
  <c r="D377" i="5"/>
  <c r="D321" i="5"/>
  <c r="D435" i="5"/>
  <c r="D264" i="5"/>
  <c r="D235" i="5"/>
  <c r="D436" i="5"/>
  <c r="D378" i="5"/>
  <c r="D322" i="5"/>
  <c r="D236" i="5"/>
  <c r="D274" i="5"/>
  <c r="D94" i="5"/>
  <c r="D437" i="5"/>
  <c r="D379" i="5"/>
  <c r="D323" i="5"/>
  <c r="D139" i="5"/>
  <c r="D470" i="5"/>
  <c r="D324" i="5"/>
  <c r="D438" i="5"/>
  <c r="D520" i="5"/>
  <c r="D380" i="5"/>
  <c r="D237" i="5"/>
  <c r="D95" i="5"/>
  <c r="D392" i="5"/>
  <c r="D381" i="5"/>
  <c r="D439" i="5"/>
  <c r="D325" i="5"/>
  <c r="D238" i="5"/>
  <c r="D440" i="5"/>
  <c r="D326" i="5"/>
  <c r="D96" i="5"/>
  <c r="D265" i="5"/>
  <c r="D239" i="5"/>
  <c r="D471" i="5"/>
  <c r="D382" i="5"/>
  <c r="D327" i="5"/>
  <c r="D441" i="5"/>
  <c r="D97" i="5"/>
  <c r="D472" i="5"/>
  <c r="D116" i="5"/>
  <c r="D442" i="5"/>
  <c r="D140" i="5"/>
  <c r="D328" i="5"/>
  <c r="D266" i="5"/>
  <c r="D98" i="5"/>
  <c r="D383" i="5"/>
  <c r="D240" i="5"/>
  <c r="D473" i="5"/>
  <c r="D329" i="5"/>
  <c r="D443" i="5"/>
  <c r="D16" i="5"/>
  <c r="D513" i="5"/>
  <c r="D62" i="5"/>
  <c r="D33" i="5"/>
  <c r="D514" i="5"/>
  <c r="D38" i="5"/>
  <c r="D171" i="5"/>
  <c r="D39" i="5"/>
  <c r="D177" i="5"/>
  <c r="D522" i="5"/>
  <c r="D521" i="5"/>
  <c r="D495" i="5"/>
  <c r="D530" i="5"/>
  <c r="D24" i="5"/>
  <c r="D46" i="5"/>
  <c r="D496" i="5"/>
  <c r="D8" i="5"/>
  <c r="D487" i="5"/>
  <c r="D12" i="5"/>
  <c r="D497" i="5"/>
  <c r="D60" i="5"/>
  <c r="D515" i="5"/>
  <c r="D61" i="5"/>
  <c r="D180" i="5"/>
  <c r="D503" i="5"/>
  <c r="D178" i="5"/>
  <c r="D11" i="5"/>
  <c r="D13" i="5"/>
  <c r="D525" i="5"/>
  <c r="D170" i="5"/>
  <c r="D516" i="5"/>
  <c r="D166" i="5"/>
  <c r="D167" i="5"/>
  <c r="D51" i="5"/>
  <c r="D109" i="5"/>
  <c r="D147" i="5"/>
  <c r="D146" i="5"/>
  <c r="D144" i="5"/>
  <c r="D145" i="5"/>
  <c r="D384" i="5"/>
  <c r="D99" i="5"/>
  <c r="D330" i="5"/>
  <c r="D444" i="5"/>
  <c r="D241" i="5"/>
  <c r="D474" i="5"/>
  <c r="D331" i="5"/>
  <c r="D141" i="5"/>
  <c r="D445" i="5"/>
  <c r="D100" i="5"/>
  <c r="D242" i="5"/>
  <c r="D385" i="5"/>
  <c r="D399" i="5"/>
  <c r="D332" i="5"/>
  <c r="D386" i="5"/>
  <c r="D117" i="5"/>
  <c r="D243" i="5"/>
  <c r="D446" i="5"/>
  <c r="D387" i="5"/>
  <c r="D447" i="5"/>
  <c r="D333" i="5"/>
  <c r="D142" i="5"/>
  <c r="D244" i="5"/>
  <c r="D118" i="5"/>
  <c r="D275" i="5"/>
  <c r="D101" i="5"/>
  <c r="D334" i="5"/>
  <c r="D388" i="5"/>
  <c r="D245" i="5"/>
  <c r="D448" i="5"/>
  <c r="D449" i="5"/>
  <c r="D246" i="5"/>
  <c r="D335" i="5"/>
  <c r="D168" i="5"/>
  <c r="D510" i="5"/>
  <c r="D511" i="5"/>
  <c r="D165" i="5"/>
  <c r="D509" i="5"/>
  <c r="D494" i="5"/>
  <c r="D483" i="5"/>
  <c r="D143" i="5"/>
  <c r="D104" i="5"/>
  <c r="D47" i="5"/>
  <c r="D102" i="5"/>
  <c r="D103" i="5"/>
  <c r="D19" i="5"/>
  <c r="D504" i="5"/>
  <c r="D112" i="5"/>
  <c r="D121" i="5"/>
  <c r="D502" i="5"/>
  <c r="D27" i="5"/>
  <c r="D528" i="5"/>
  <c r="D517" i="5"/>
  <c r="D9" i="5"/>
  <c r="D153" i="5"/>
  <c r="D186" i="5"/>
  <c r="D111" i="5"/>
  <c r="D393" i="5"/>
  <c r="D120" i="5"/>
  <c r="D184" i="5"/>
  <c r="D526" i="5"/>
  <c r="D10" i="5"/>
  <c r="D185" i="5"/>
  <c r="D182" i="5"/>
  <c r="D183" i="5"/>
  <c r="D119" i="5"/>
  <c r="D187" i="5"/>
  <c r="D181" i="5"/>
  <c r="D32" i="5"/>
  <c r="D48" i="5"/>
  <c r="D519" i="5"/>
  <c r="D43" i="5"/>
  <c r="D45" i="5"/>
  <c r="D49" i="5"/>
  <c r="D31" i="5"/>
  <c r="D50" i="5"/>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3" i="4"/>
  <c r="D294" i="4"/>
  <c r="D295" i="4"/>
  <c r="D296" i="4"/>
  <c r="D297" i="4"/>
  <c r="D298" i="4"/>
  <c r="D299" i="4"/>
  <c r="D300" i="4"/>
  <c r="D301" i="4"/>
  <c r="D302" i="4"/>
  <c r="D303" i="4"/>
  <c r="D304" i="4"/>
  <c r="D305" i="4"/>
  <c r="D306" i="4"/>
  <c r="D307" i="4"/>
  <c r="D308" i="4"/>
  <c r="D309" i="4"/>
  <c r="D310" i="4"/>
  <c r="D311" i="4"/>
  <c r="D312" i="4"/>
  <c r="D313" i="4"/>
  <c r="D314" i="4"/>
  <c r="D315" i="4"/>
  <c r="D316" i="4"/>
  <c r="D317" i="4"/>
  <c r="D318" i="4"/>
  <c r="D319" i="4"/>
  <c r="D320" i="4"/>
  <c r="D321" i="4"/>
  <c r="D322" i="4"/>
  <c r="D323" i="4"/>
  <c r="D324" i="4"/>
  <c r="D325" i="4"/>
  <c r="D326" i="4"/>
  <c r="D327" i="4"/>
  <c r="D328" i="4"/>
  <c r="D329" i="4"/>
  <c r="D330" i="4"/>
  <c r="D331" i="4"/>
  <c r="D332" i="4"/>
  <c r="D333" i="4"/>
  <c r="D334" i="4"/>
  <c r="D335" i="4"/>
  <c r="D336" i="4"/>
  <c r="D337" i="4"/>
  <c r="D338" i="4"/>
  <c r="D339" i="4"/>
  <c r="D340" i="4"/>
  <c r="D341" i="4"/>
  <c r="D342" i="4"/>
  <c r="D343" i="4"/>
  <c r="D344" i="4"/>
  <c r="D345" i="4"/>
  <c r="D346" i="4"/>
  <c r="D347" i="4"/>
  <c r="D348" i="4"/>
  <c r="D349" i="4"/>
  <c r="D350" i="4"/>
  <c r="D351" i="4"/>
  <c r="D352" i="4"/>
  <c r="D353" i="4"/>
  <c r="D354" i="4"/>
  <c r="D355" i="4"/>
  <c r="D356" i="4"/>
  <c r="D357" i="4"/>
  <c r="D358" i="4"/>
  <c r="D359" i="4"/>
  <c r="D360" i="4"/>
  <c r="D361" i="4"/>
  <c r="D362" i="4"/>
  <c r="D363" i="4"/>
  <c r="D364" i="4"/>
  <c r="D365" i="4"/>
  <c r="D366" i="4"/>
  <c r="D367" i="4"/>
  <c r="D368" i="4"/>
  <c r="D369" i="4"/>
  <c r="D370" i="4"/>
  <c r="D371" i="4"/>
  <c r="D372" i="4"/>
  <c r="D373" i="4"/>
  <c r="D374" i="4"/>
  <c r="D375" i="4"/>
  <c r="D376" i="4"/>
  <c r="D377" i="4"/>
  <c r="D378" i="4"/>
  <c r="D379" i="4"/>
  <c r="D380" i="4"/>
  <c r="D381" i="4"/>
  <c r="D382" i="4"/>
  <c r="D383" i="4"/>
  <c r="D384" i="4"/>
  <c r="D385" i="4"/>
  <c r="D386" i="4"/>
  <c r="D387" i="4"/>
  <c r="D388" i="4"/>
  <c r="D389" i="4"/>
  <c r="D390" i="4"/>
  <c r="D391" i="4"/>
  <c r="D392" i="4"/>
  <c r="D393" i="4"/>
  <c r="D394" i="4"/>
  <c r="D395" i="4"/>
  <c r="D396" i="4"/>
  <c r="D397" i="4"/>
  <c r="D398" i="4"/>
  <c r="D399" i="4"/>
  <c r="D400" i="4"/>
  <c r="D401" i="4"/>
  <c r="D402" i="4"/>
  <c r="D403" i="4"/>
  <c r="D404" i="4"/>
  <c r="D405" i="4"/>
  <c r="D406" i="4"/>
  <c r="D407" i="4"/>
  <c r="D408" i="4"/>
  <c r="D409" i="4"/>
  <c r="D410" i="4"/>
  <c r="D411" i="4"/>
  <c r="D412" i="4"/>
  <c r="D413" i="4"/>
  <c r="D414" i="4"/>
  <c r="D415" i="4"/>
  <c r="D416" i="4"/>
  <c r="D417" i="4"/>
  <c r="D418" i="4"/>
  <c r="D419" i="4"/>
  <c r="D420" i="4"/>
  <c r="D421" i="4"/>
  <c r="D422" i="4"/>
  <c r="D423" i="4"/>
  <c r="D424" i="4"/>
  <c r="D425" i="4"/>
  <c r="D426" i="4"/>
  <c r="D427" i="4"/>
  <c r="D428" i="4"/>
  <c r="D429" i="4"/>
  <c r="D430" i="4"/>
  <c r="D431" i="4"/>
  <c r="D432" i="4"/>
  <c r="D433" i="4"/>
  <c r="D434" i="4"/>
  <c r="D435" i="4"/>
  <c r="D436" i="4"/>
  <c r="D437" i="4"/>
  <c r="D438" i="4"/>
  <c r="D439" i="4"/>
  <c r="D440" i="4"/>
  <c r="D441" i="4"/>
  <c r="D442" i="4"/>
  <c r="D443" i="4"/>
  <c r="D444" i="4"/>
  <c r="D445" i="4"/>
  <c r="D446" i="4"/>
  <c r="D447" i="4"/>
  <c r="D448" i="4"/>
  <c r="D449" i="4"/>
  <c r="D450" i="4"/>
  <c r="D451" i="4"/>
  <c r="D452" i="4"/>
  <c r="D453" i="4"/>
  <c r="D454" i="4"/>
  <c r="D455" i="4"/>
  <c r="D456" i="4"/>
  <c r="D457" i="4"/>
  <c r="D458" i="4"/>
  <c r="D459" i="4"/>
  <c r="D460" i="4"/>
  <c r="D461" i="4"/>
  <c r="D462" i="4"/>
  <c r="D463" i="4"/>
  <c r="D464" i="4"/>
  <c r="D465" i="4"/>
  <c r="D466" i="4"/>
  <c r="D467" i="4"/>
  <c r="D468" i="4"/>
  <c r="D469" i="4"/>
  <c r="D470" i="4"/>
  <c r="D471" i="4"/>
  <c r="D472" i="4"/>
  <c r="D473" i="4"/>
  <c r="D474" i="4"/>
  <c r="D475" i="4"/>
  <c r="D476" i="4"/>
  <c r="D3" i="4"/>
  <c r="D4" i="4"/>
  <c r="D5" i="4"/>
  <c r="D6" i="4"/>
  <c r="D7" i="4"/>
  <c r="D8" i="4"/>
  <c r="D9" i="4"/>
  <c r="D10" i="4"/>
  <c r="D11" i="4"/>
  <c r="D12" i="4"/>
  <c r="D13" i="4"/>
  <c r="D14" i="4"/>
  <c r="D15" i="4"/>
  <c r="D16" i="4"/>
  <c r="D17" i="4"/>
  <c r="D18" i="4"/>
  <c r="D19" i="4"/>
  <c r="D20" i="4"/>
  <c r="D21" i="4"/>
  <c r="D22" i="4"/>
  <c r="D23" i="4"/>
  <c r="D24" i="4"/>
  <c r="D25" i="4"/>
  <c r="D26" i="4"/>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3" i="2"/>
  <c r="D4" i="2"/>
  <c r="D5" i="2"/>
  <c r="D6" i="2"/>
  <c r="D7" i="2"/>
  <c r="D8" i="2"/>
  <c r="D9" i="2"/>
  <c r="D10" i="2"/>
  <c r="D11" i="2"/>
  <c r="D12" i="2"/>
  <c r="D13" i="2"/>
  <c r="D14" i="2"/>
  <c r="D15" i="2"/>
  <c r="D16" i="2"/>
  <c r="D17" i="2"/>
  <c r="D18" i="2"/>
  <c r="D19" i="2"/>
  <c r="D20" i="2"/>
  <c r="D21" i="2"/>
  <c r="D22" i="2"/>
  <c r="D23" i="2"/>
  <c r="D24" i="2"/>
  <c r="D25" i="2"/>
  <c r="D26" i="2"/>
  <c r="D2" i="6"/>
  <c r="D155" i="5"/>
  <c r="D2" i="4"/>
  <c r="D2" i="3"/>
  <c r="D2" i="2"/>
  <c r="D3" i="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2" i="1"/>
  <c r="D2" i="12" l="1"/>
  <c r="E18" i="12"/>
  <c r="F5" i="12"/>
  <c r="F29" i="12"/>
  <c r="B17" i="12"/>
  <c r="C4" i="12"/>
  <c r="C28" i="12"/>
  <c r="D15" i="12"/>
  <c r="E26" i="12"/>
  <c r="F13" i="12"/>
  <c r="B25" i="12"/>
  <c r="C12" i="12"/>
  <c r="D23" i="12"/>
  <c r="E10" i="12"/>
  <c r="F21" i="12"/>
  <c r="B9" i="12"/>
  <c r="C20" i="12"/>
  <c r="D7" i="12"/>
  <c r="F2" i="12"/>
  <c r="E29" i="12"/>
  <c r="B28" i="12"/>
  <c r="D26" i="12"/>
  <c r="F24" i="12"/>
  <c r="C23" i="12"/>
  <c r="E21" i="12"/>
  <c r="B20" i="12"/>
  <c r="D18" i="12"/>
  <c r="F16" i="12"/>
  <c r="C15" i="12"/>
  <c r="E13" i="12"/>
  <c r="B12" i="12"/>
  <c r="D10" i="12"/>
  <c r="F8" i="12"/>
  <c r="C7" i="12"/>
  <c r="E5" i="12"/>
  <c r="B4" i="12"/>
  <c r="E2" i="12"/>
  <c r="D29" i="12"/>
  <c r="F27" i="12"/>
  <c r="C26" i="12"/>
  <c r="E24" i="12"/>
  <c r="B23" i="12"/>
  <c r="D21" i="12"/>
  <c r="F19" i="12"/>
  <c r="C18" i="12"/>
  <c r="E16" i="12"/>
  <c r="B15" i="12"/>
  <c r="D13" i="12"/>
  <c r="F11" i="12"/>
  <c r="C10" i="12"/>
  <c r="E8" i="12"/>
  <c r="B7" i="12"/>
  <c r="D5" i="12"/>
  <c r="F3" i="12"/>
  <c r="F30" i="12"/>
  <c r="C29" i="12"/>
  <c r="E27" i="12"/>
  <c r="B26" i="12"/>
  <c r="D24" i="12"/>
  <c r="F22" i="12"/>
  <c r="C21" i="12"/>
  <c r="E19" i="12"/>
  <c r="B18" i="12"/>
  <c r="D16" i="12"/>
  <c r="F14" i="12"/>
  <c r="C13" i="12"/>
  <c r="E11" i="12"/>
  <c r="B10" i="12"/>
  <c r="D8" i="12"/>
  <c r="F6" i="12"/>
  <c r="C5" i="12"/>
  <c r="E3" i="12"/>
  <c r="E30" i="12"/>
  <c r="B29" i="12"/>
  <c r="D27" i="12"/>
  <c r="F25" i="12"/>
  <c r="C24" i="12"/>
  <c r="E22" i="12"/>
  <c r="B21" i="12"/>
  <c r="D19" i="12"/>
  <c r="F17" i="12"/>
  <c r="C16" i="12"/>
  <c r="E14" i="12"/>
  <c r="B13" i="12"/>
  <c r="D11" i="12"/>
  <c r="F9" i="12"/>
  <c r="C8" i="12"/>
  <c r="E6" i="12"/>
  <c r="B5" i="12"/>
  <c r="D3" i="12"/>
  <c r="D30" i="12"/>
  <c r="F28" i="12"/>
  <c r="C27" i="12"/>
  <c r="E25" i="12"/>
  <c r="B24" i="12"/>
  <c r="D22" i="12"/>
  <c r="F20" i="12"/>
  <c r="C19" i="12"/>
  <c r="E17" i="12"/>
  <c r="B16" i="12"/>
  <c r="D14" i="12"/>
  <c r="F12" i="12"/>
  <c r="C11" i="12"/>
  <c r="E9" i="12"/>
  <c r="B8" i="12"/>
  <c r="D6" i="12"/>
  <c r="F4" i="12"/>
  <c r="C3" i="12"/>
  <c r="B2" i="12"/>
  <c r="C30" i="12"/>
  <c r="E28" i="12"/>
  <c r="B27" i="12"/>
  <c r="D25" i="12"/>
  <c r="F23" i="12"/>
  <c r="C22" i="12"/>
  <c r="E20" i="12"/>
  <c r="B19" i="12"/>
  <c r="D17" i="12"/>
  <c r="F15" i="12"/>
  <c r="C14" i="12"/>
  <c r="E12" i="12"/>
  <c r="B11" i="12"/>
  <c r="D9" i="12"/>
  <c r="F7" i="12"/>
  <c r="C6" i="12"/>
  <c r="E4" i="12"/>
  <c r="B3" i="12"/>
  <c r="B30" i="12"/>
  <c r="D28" i="12"/>
  <c r="F26" i="12"/>
  <c r="C25" i="12"/>
  <c r="E23" i="12"/>
  <c r="B22" i="12"/>
  <c r="D20" i="12"/>
  <c r="F18" i="12"/>
  <c r="C17" i="12"/>
  <c r="E15" i="12"/>
  <c r="B14" i="12"/>
  <c r="D12" i="12"/>
  <c r="F10" i="12"/>
  <c r="C9" i="12"/>
  <c r="E7" i="12"/>
  <c r="B6" i="12"/>
  <c r="D4" i="12"/>
  <c r="L804" i="14"/>
  <c r="L803" i="14" s="1"/>
  <c r="F803" i="9"/>
  <c r="D804" i="9"/>
  <c r="G803" i="9"/>
  <c r="E804" i="9"/>
  <c r="I803" i="9"/>
  <c r="I804" i="9"/>
  <c r="H804" i="9"/>
  <c r="E803" i="9"/>
  <c r="G804" i="9"/>
  <c r="F804" i="9"/>
  <c r="D803" i="9"/>
  <c r="H803"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<sst xmlns="http://schemas.openxmlformats.org/spreadsheetml/2006/main" count="14897" uniqueCount="529">
  <si>
    <t>Kodas</t>
  </si>
  <si>
    <t>Institucijos pavadinimas</t>
  </si>
  <si>
    <t>Licencijos tipas</t>
  </si>
  <si>
    <t>CONCAT</t>
  </si>
  <si>
    <t>Licencijų kiekis</t>
  </si>
  <si>
    <t>124110246</t>
  </si>
  <si>
    <t>Valstybės įmonė Registrų centras</t>
  </si>
  <si>
    <t>Leidimas vežti keleivius lengvuoju automobiliu taksi</t>
  </si>
  <si>
    <t>125196077</t>
  </si>
  <si>
    <t>Palangos miesto savivaldybės administracija</t>
  </si>
  <si>
    <t>Licencija vienkartinė verstis mažmenine prekyba natūralios fermentacijos alkoholiniais gėrimais, kurių tūrinė etilo alkoholio koncentracija neviršija 7,5 procento, masiniuose renginiuose ir mugėse</t>
  </si>
  <si>
    <t>Licencija verstis mažmenine prekyba tabako gaminiais</t>
  </si>
  <si>
    <t>Licencija verstis sezonine mažmenine prekyba alumi, alaus mišiniais su nealkoholiniais gėrimais, natūralios fermentacijos sidru, kurio tūrinė etilo alkoholio koncentracija neviršija 7,5 procento, kurortinio, poilsio ir turizmo sezonų laikotarpiu</t>
  </si>
  <si>
    <t>Licencija verstis sezonine mažmenine prekyba alkoholiniais gėrimais, kurių tūrinė etilo alkoholio koncentracija neviršija 22 procentų, kurortinio, poilsio ir turizmo sezonų laikotarpiu</t>
  </si>
  <si>
    <t>Leidimas prekiauti (teikti paslaugas) savivaldybės viešosiose vietose</t>
  </si>
  <si>
    <t>Licencija verstis mažmenine prekyba alkoholiniais gėrimais</t>
  </si>
  <si>
    <t>Licencija vienkartinė verstis mažmenine prekyba alkoholiniais gėrimais parodose ir mugėse, rengiamose stacionariuose pastatuose</t>
  </si>
  <si>
    <t>Licencija vienkartinė verstis mažmenine prekyba alumi, alaus mišiniais su nealkoholiniais gėrimais ir natūralios fermentacijos sidru, kurių tūrinė etilo alkoholio koncentracija neviršija 7,5 procento, masiniuose renginiuose ir mugėse</t>
  </si>
  <si>
    <t>125262221</t>
  </si>
  <si>
    <t>Lietuvos auditorių rūmai</t>
  </si>
  <si>
    <t>Auditoriaus pažymėjimas</t>
  </si>
  <si>
    <t>Audito įmonės pažymėjimas</t>
  </si>
  <si>
    <t>152035320</t>
  </si>
  <si>
    <t>Viešoji įstaiga Lietuvos prabavimo rūmai</t>
  </si>
  <si>
    <t>Pažymėjimas apie įregistravimą į ūkio subjektų, užsiimančių su tauriaisiais metalais ir brangakmeniais susijusia veikla</t>
  </si>
  <si>
    <t>167371234</t>
  </si>
  <si>
    <t>Mažeikių rajono savivaldybės administracija</t>
  </si>
  <si>
    <t>180878299</t>
  </si>
  <si>
    <t>Telšių rajono savivaldybės administracija</t>
  </si>
  <si>
    <t>Leidimas organizuoti renginį Savivaldybei priklausančiose viešojo naudojimo teritorijose ar valdytojo teise valdomose viešojo naudojimo teritorijose</t>
  </si>
  <si>
    <t>181626536</t>
  </si>
  <si>
    <t>Trakų rajono savivaldybės administracija</t>
  </si>
  <si>
    <t>188601279</t>
  </si>
  <si>
    <t>Valstybinė maisto ir veterinarijos tarnyba</t>
  </si>
  <si>
    <t>Valstybinės veterinarinės kontrolės subjektų, išskyrus maisto tvarkymo subjektus, veterinarinis patvirtinimas</t>
  </si>
  <si>
    <t>Maisto tvarkymo subjekto registravimas</t>
  </si>
  <si>
    <t>Veislininkystės veiklos licencija (leidimas)</t>
  </si>
  <si>
    <t>Šalutinių gyvūninių produktų tvarkymo subjektų registravimas</t>
  </si>
  <si>
    <t>Pranešimas apie su maistu besiliečiančių gaminių ir medžiagų gamintoją ir (ar) tiekėja</t>
  </si>
  <si>
    <t>Leidimas laikyti tranzitu vežamus neatitinkančiais ES teisės aktų reikalavimų gyvūninius produktus</t>
  </si>
  <si>
    <t>Juridinio asmens veterinarinės farmacijos licencija (veterinarijos vaistinės veikla)</t>
  </si>
  <si>
    <t>Fizinio asmens veterinarinės farmacijos licencija</t>
  </si>
  <si>
    <t>Maisto tvarkymo subjekto patvirtinimo pažymėjimas</t>
  </si>
  <si>
    <t>Maisto tvarkymo subjekto laboratorijos patvirtinimo leidimas</t>
  </si>
  <si>
    <t>Juridinio asmens veterinarinės farmacijos licencija (didmeninei veterinarinių vaistų prekybai)</t>
  </si>
  <si>
    <t>Geriamojo vandens tiekėjo laboratorijos patvirtinimo leidimas</t>
  </si>
  <si>
    <t>Pieno supirkėjo kvalifikacinis pažymėjimas</t>
  </si>
  <si>
    <t>Valstybinės veterinarinės kontrolės subjektų, išskyrus maisto tvarkymo subjektus, įregistravimas</t>
  </si>
  <si>
    <t>188603091</t>
  </si>
  <si>
    <t>Lietuvos Respublikos švietimo, mokslo ir sporto ministerija</t>
  </si>
  <si>
    <t>Licencija vykdyti formalųjį profesinį mokymą</t>
  </si>
  <si>
    <t>188604955</t>
  </si>
  <si>
    <t>Lietuvos Respublikos teisingumo ministerija</t>
  </si>
  <si>
    <t>Įrašymas į Lietuvos Respublikos teismo ekspertų sąrašą</t>
  </si>
  <si>
    <t>188607684</t>
  </si>
  <si>
    <t>Lietuvos bankas</t>
  </si>
  <si>
    <t>Elektroninių pinigų įstaigos licencija</t>
  </si>
  <si>
    <t>Licencija draudimo brokerių įmonės veiklai</t>
  </si>
  <si>
    <t>Centrinės kredito unijos licencija</t>
  </si>
  <si>
    <t>Valdymo įmonės, veikiančios pagal Informuotiesiems investuotojams skirtų kolektyvinio investavimo subjektų įstatymą, veiklos leidimas</t>
  </si>
  <si>
    <t>Valdymo įmonės, veikiančios pagal Alternatyviųjų kolektyvinio investavimo subjektų valdytojų įstatymą, licencija</t>
  </si>
  <si>
    <t>Mokėjimo įstaigos licencija</t>
  </si>
  <si>
    <t>Elektroninių pinigų įstaigos ribotos veiklos licencija</t>
  </si>
  <si>
    <t>188608252</t>
  </si>
  <si>
    <t>Valstybės sienos apsaugos tarnyba prie Lietuvos Respublikos vidaus reikalų ministerijos</t>
  </si>
  <si>
    <t>Asmenų, vykstančių į darbą, mokymo įstaigą ir grįžtančių iš jų, kurie į pasienio kontrolės punktus, esančius prie automobilių kelių, įleidžiami ir tikrinami be eilės, sąrašo sudarymas</t>
  </si>
  <si>
    <t>188639874</t>
  </si>
  <si>
    <t>Valstybinė atominės energetikos saugos inspekcija</t>
  </si>
  <si>
    <t>Licencija vykdyti veiklą jonizuojančiosios spinduliuotės aplinkoje branduolinės energetikos objekte</t>
  </si>
  <si>
    <t>Licencija statyti (statytojui (užsakovui) ir eksploatuoti branduolinės energetikos objektą (objektus)</t>
  </si>
  <si>
    <t>Leidimas pradėti pramoninį branduolinės energetikos objekto eksploatavimą</t>
  </si>
  <si>
    <t>Licencija eksploatuoti branduolinės energetikos objektą (objektus)</t>
  </si>
  <si>
    <t>188642660</t>
  </si>
  <si>
    <t>Biržų rajono savivaldybės administracija</t>
  </si>
  <si>
    <t>Licencija verstis mažmenine prekyba alumi, alaus mišiniais su nealkoholiniais gėrimais, natūralios fermentacijos sidru, kurio tūrinė etilo alkoholio koncentracija neviršija 8,5 procento</t>
  </si>
  <si>
    <t>188647255</t>
  </si>
  <si>
    <t>Lietuvos transporto saugos administracija</t>
  </si>
  <si>
    <t>Mokymo įstaigų, rengiančių vidaus vandenų transporto specialistus ir motorinių ir pramoginių laivų laivavedžius, akreditavimas ir naujos mokymo programos akreditavimas</t>
  </si>
  <si>
    <t>Administracinis sprendimas dėl teisės vykdyti transporto priemonių vairuotojų mokymą suteikimo</t>
  </si>
  <si>
    <t>Keleivių vežimas už atlygį lengvuoju automobiliu</t>
  </si>
  <si>
    <t>Prekinių vagonų techninių prižiūrėtojų sertifikavimas</t>
  </si>
  <si>
    <t>Saugos leidimas</t>
  </si>
  <si>
    <t>Įmonių, teikiančių laivų agentavimo paslaugas, atestavimas</t>
  </si>
  <si>
    <t>Bendrijos licencija vežti keleivius</t>
  </si>
  <si>
    <t>Įmonių, teikiančių su saugia laivyba susijusias paslaugas, atestavimas</t>
  </si>
  <si>
    <t>Gamintojo identifikacijos kodo suteikimas pramoginių bei asmeninių laivų gamintojams</t>
  </si>
  <si>
    <t>Administracinis sprendimas dėl teisės vykdyti transporto priemonių vairuotojų papildomą mokymą suteikimo</t>
  </si>
  <si>
    <t>Administracinis sprendimas dėl teisės mokyti asmenis, susijusius su pavojingųjų krovinių vežimu automobilių keliais suteikimo</t>
  </si>
  <si>
    <t>Keleivių vežimo savo sąskaita veiklos sertifikatas</t>
  </si>
  <si>
    <t>Licencija verstis geležinkelių transporto ūkine komercine veikla</t>
  </si>
  <si>
    <t>Licencija verstis keleivių vežimu autobusais vidaus maršrutais</t>
  </si>
  <si>
    <t>Traukinio mašinistų mokymo centro pripažinimo pažymėjimas</t>
  </si>
  <si>
    <t>Administracinis sprendimas dėl teisės įmonei vykdyti tachografų techninę apžiūrą suteikimo</t>
  </si>
  <si>
    <t>Mokymo įstaigų, suteikiančių asmenims teorinį ir praktinį pasirengimą, būtiną jūrinio laipsnio diplomui, kvalifikacijos liudijimui ar jų patvirtinimui gauti, akreditavimas ir mokymo įstaigos akreditavimo liudijimo išdavimas bei papildomas mokymo programos akreditavimas</t>
  </si>
  <si>
    <t>Teisės mokymo įstaigai mokyti asmenis, susijusius su pavojingųjų krovinių vežimu geležinkelių keliais suteikimas</t>
  </si>
  <si>
    <t>Licencija verstis krovinių vežimu vidaus maršrutais</t>
  </si>
  <si>
    <t>Bendrijos licencija vežti krovinius</t>
  </si>
  <si>
    <t>188656838</t>
  </si>
  <si>
    <t>Muitinės departamentas prie Lietuvos Respublikos finansų ministerijos</t>
  </si>
  <si>
    <t>Muitinės tarpininko registravimo liudijimas</t>
  </si>
  <si>
    <t>188675190</t>
  </si>
  <si>
    <t>Lietuvos Respublikos žemės ūkio ministerija</t>
  </si>
  <si>
    <t>Melioracijos darbų kvalifikacijos atestatas</t>
  </si>
  <si>
    <t>188683671</t>
  </si>
  <si>
    <t>Lietuvos Respublikos kultūros ministerija</t>
  </si>
  <si>
    <t>Nekilnojamojo kultūros paveldo apsaugos specialisto atestatas</t>
  </si>
  <si>
    <t>Kilnojamųjų kultūros vertybių restauratoriaus kvalifikacijos pažymėjimas</t>
  </si>
  <si>
    <t>188692688</t>
  </si>
  <si>
    <t>Kultūros paveldo departamentas prie Kultūros ministerijos</t>
  </si>
  <si>
    <t>Leidimas atlikti tvarkomuosius paveldosaugos darbus</t>
  </si>
  <si>
    <t>Licencija prekiauti antikvariniais daiktais</t>
  </si>
  <si>
    <t>188697087</t>
  </si>
  <si>
    <t>Lietuvos vyriausiojo archyvaro tarnyba</t>
  </si>
  <si>
    <t>Licencija teikti dokumentų saugojimo paslaugą</t>
  </si>
  <si>
    <t>188704927</t>
  </si>
  <si>
    <t>Nacionalinė žemės tarnyba prie Žemės ūkio ministerijos</t>
  </si>
  <si>
    <t>Kvalifikacijos pažymėjimas rengti kaimo plėtros žemėtvarkos projektus</t>
  </si>
  <si>
    <t>Kvalifikacijos pažymėjimas rengti žemės paėmimo visuomenės poreikiams projektus</t>
  </si>
  <si>
    <t>Kvalifikacijos pažymėjimas rengtis žemės reformos žemėtvarkos projektus</t>
  </si>
  <si>
    <t>Geodezininko kvalifikacijos pažymėjimas</t>
  </si>
  <si>
    <t>Matininko kvalifikacijos pažymėjimas</t>
  </si>
  <si>
    <t>Kvalifikacijos pažymėjimas rengti žemės sklypų formavimo ir pertvarkymo projektus</t>
  </si>
  <si>
    <t>Kvalifikacijos pažymėjimas rengtis žemėtvarkos schemas</t>
  </si>
  <si>
    <t>Kvalifikacijos pažymėjimas rengtis žemės konsolidacijos projektus</t>
  </si>
  <si>
    <t>188706554</t>
  </si>
  <si>
    <t>Valstybinė energetikos reguliavimo taryba</t>
  </si>
  <si>
    <t>Leidimas eksportuoti elektros energiją į valstybes, kurios nėra valstybės narės</t>
  </si>
  <si>
    <t>Leidimas verstis didmenine prekyba nefasuotais naftos produktais, kurie tiekiami kaip kuro atsargos laivams</t>
  </si>
  <si>
    <t>Leidimas vykdyti gamtinių dujų tiekimą</t>
  </si>
  <si>
    <t>Leidimas importuoti elektros energiją iš valstybių, kurios nėra valstybės narės</t>
  </si>
  <si>
    <t>Leidimas verstis didmenine prekyba nefasuotais naftos produktais, kurie tiekiami kaip kuro atsargos orlaiviams</t>
  </si>
  <si>
    <t>Leidimas verstis mažmenine prekyba nefasuotais naftos produktais</t>
  </si>
  <si>
    <t>Leidimas gaminti elektros energiją</t>
  </si>
  <si>
    <t>Geriamo vandens tiekimo ir nuotekų tvarkymo veiklos licencija</t>
  </si>
  <si>
    <t>Leidimas verstis mažmenine prekyba suskystintomis naftos dujomis</t>
  </si>
  <si>
    <t>Leidimas verstis didmenine prekyba nefasuotais naftos produktais</t>
  </si>
  <si>
    <t>Energetikos veiklos licencija</t>
  </si>
  <si>
    <t>Leidimas vykdyti nepriklausomo elektros energijos tiekimo veiklą</t>
  </si>
  <si>
    <t>Atestatas energetikos įrenginiams eksploatuoti</t>
  </si>
  <si>
    <t>Leidimas plėtoti elektros energijos gamybos pajėgumus</t>
  </si>
  <si>
    <t>Leidimas verstis didmenine prekyba suskystintomis naftos dujomis</t>
  </si>
  <si>
    <t>188706935</t>
  </si>
  <si>
    <t>Alytaus miesto savivaldybės administracija</t>
  </si>
  <si>
    <t>Leidimas vežti keleivius reguliaraus susisiekimo kelių transporto maršrutais</t>
  </si>
  <si>
    <t>188708224</t>
  </si>
  <si>
    <t>Vilniaus rajono savivaldybės administracija</t>
  </si>
  <si>
    <t>188710061</t>
  </si>
  <si>
    <t>Vilniaus miesto savivaldybės administracija</t>
  </si>
  <si>
    <t>Leidimas įrengti išorinę reklamą</t>
  </si>
  <si>
    <t>Licencija verstis mažmenine prekyba alkoholiniais gėrimais, kurių tūrinė etilo alkoholio koncentracija neviršija 22 procentų</t>
  </si>
  <si>
    <t>Licencija verstis mažmenine prekyba alumi, alaus mišiniais su nealkoholiniais gėrimais, natūralios fermentacijos sidru, kurių tūrinė etilo alkoholio koncentracija neviršija 7,5 procento</t>
  </si>
  <si>
    <t>Licencija vienkartinė verstis mažmenine prekyba natūralios fermentacijos alkoholiniais gėrimais, kurių tūrinė etilo alkoholio koncentracija neviršija 13 procentų, parodose</t>
  </si>
  <si>
    <t>188710442</t>
  </si>
  <si>
    <t>Utenos rajono savivaldybės administracija</t>
  </si>
  <si>
    <t>188710595</t>
  </si>
  <si>
    <t>Lietuvos bioetikos komitetas</t>
  </si>
  <si>
    <t>Pritarimo atlikti klinikinį vaistinio preparato tyrimą liudijimas</t>
  </si>
  <si>
    <t>188710823</t>
  </si>
  <si>
    <t>Klaipėdos miesto savivaldybės administracija</t>
  </si>
  <si>
    <t>188710976</t>
  </si>
  <si>
    <t>Nacionalinis akreditacijos biuras</t>
  </si>
  <si>
    <t>Akreditavimo pažymėjimas</t>
  </si>
  <si>
    <t>188711163</t>
  </si>
  <si>
    <t>Lietuvos Respublikos valstybinė darbo inspekcija prie Socialinės apsaugos ir darbo ministerijos</t>
  </si>
  <si>
    <t>Nuolatinės potencialiai pavojingų įrenginių priežiūros licencija</t>
  </si>
  <si>
    <t>188711925</t>
  </si>
  <si>
    <t>Visagino savivaldybės administracija</t>
  </si>
  <si>
    <t>188712799</t>
  </si>
  <si>
    <t>Molėtų rajono savivaldybės administracija</t>
  </si>
  <si>
    <t>188713933</t>
  </si>
  <si>
    <t>Jurbarko rajono savivaldybės administracija</t>
  </si>
  <si>
    <t>188714469</t>
  </si>
  <si>
    <t>Plungės rajono savivaldybės administracija</t>
  </si>
  <si>
    <t>188714992</t>
  </si>
  <si>
    <t>Lazdijų rajono savivaldybės administracija</t>
  </si>
  <si>
    <t>188715222</t>
  </si>
  <si>
    <t>Kretingos rajono savivaldybės administracija</t>
  </si>
  <si>
    <t>188718528</t>
  </si>
  <si>
    <t>Alytaus rajono savivaldybės administracija</t>
  </si>
  <si>
    <t>188718713</t>
  </si>
  <si>
    <t>Šalčininkų rajono savivaldybės administracija</t>
  </si>
  <si>
    <t>188719391</t>
  </si>
  <si>
    <t>Akmenės rajono savivaldybės administracija</t>
  </si>
  <si>
    <t>188722373</t>
  </si>
  <si>
    <t>Širvintų rajono savivaldybės administracija</t>
  </si>
  <si>
    <t>188723322</t>
  </si>
  <si>
    <t>Šilutės rajono savivaldybės administracija</t>
  </si>
  <si>
    <t>188726051</t>
  </si>
  <si>
    <t>Šiaulių rajono savivaldybės administracija</t>
  </si>
  <si>
    <t>188726247</t>
  </si>
  <si>
    <t>Radviliškio rajono savivaldybės administracija</t>
  </si>
  <si>
    <t>188737457</t>
  </si>
  <si>
    <t>Tauragės rajono savivaldybės administracija</t>
  </si>
  <si>
    <t>188741498</t>
  </si>
  <si>
    <t>Lietuvos radijo ir televizijos komisija</t>
  </si>
  <si>
    <t>Pranešimas apie nelicencijuojamos radijo ir (ar) televizijos programų transliavimo ir (ar) retransliavimo veiklos, televizijos programų ir (ar) atskirų programų platinimo internete ar užsakomųjų visuomenės informavimo audiovizualinėmis priemonėmis paslaugų teikimo Lietuvos Respublikos vartotojams veiklos pradžią</t>
  </si>
  <si>
    <t>Transliavimo licencija</t>
  </si>
  <si>
    <t>188746659</t>
  </si>
  <si>
    <t>Pagėgių savivaldybės administracija</t>
  </si>
  <si>
    <t>188747184</t>
  </si>
  <si>
    <t>Rietavo savivaldybės administracija</t>
  </si>
  <si>
    <t>188750166</t>
  </si>
  <si>
    <t>Birštono savivaldybės administracija</t>
  </si>
  <si>
    <t>188751268</t>
  </si>
  <si>
    <t>Kalvarijos savivaldybės administracija</t>
  </si>
  <si>
    <t>188752174</t>
  </si>
  <si>
    <t>Ukmergės rajono savivaldybės administracija</t>
  </si>
  <si>
    <t>188752740</t>
  </si>
  <si>
    <t>Žuvininkystės tarnyba prie Lietuvos Respublikos žemės ūkio ministerijos</t>
  </si>
  <si>
    <t>Lietuvos Respublikos žvejybos laivo liudijimas</t>
  </si>
  <si>
    <t>Verslinės žvejybos kitų jūrų vandenyse leidimas</t>
  </si>
  <si>
    <t>Verslinės žvejybos Baltijos jūroje (be teisės žvejoti priekrantėje)</t>
  </si>
  <si>
    <t>Specialusis leidimas žvejoti menkes Baltijos jūroje</t>
  </si>
  <si>
    <t>188753461</t>
  </si>
  <si>
    <t>Zarasų rajono savivaldybės administracija</t>
  </si>
  <si>
    <t>188753657</t>
  </si>
  <si>
    <t>Pasvalio rajono savivaldybės administracija</t>
  </si>
  <si>
    <t>188754378</t>
  </si>
  <si>
    <t>Neringos savivaldybės administracija</t>
  </si>
  <si>
    <t>188756190</t>
  </si>
  <si>
    <t>Elektrėnų savivaldybės administracija</t>
  </si>
  <si>
    <t>188756386</t>
  </si>
  <si>
    <t>Kauno rajono savivaldybės administracija</t>
  </si>
  <si>
    <t>188764867</t>
  </si>
  <si>
    <t>Kauno miesto savivaldybės administracija</t>
  </si>
  <si>
    <t>Šilumos tiekimo licencija</t>
  </si>
  <si>
    <t>188766722</t>
  </si>
  <si>
    <t>Švenčionių rajono savivaldybės administracija</t>
  </si>
  <si>
    <t>188768545</t>
  </si>
  <si>
    <t>Kėdainių rajono savivaldybės administracija</t>
  </si>
  <si>
    <t>188768730</t>
  </si>
  <si>
    <t>Kelmės rajono savivaldybės administracija</t>
  </si>
  <si>
    <t>188769070</t>
  </si>
  <si>
    <t>Jonavos rajono savivaldybės administracija</t>
  </si>
  <si>
    <t>Leidimas teikti paslaugas pramoginiais įrenginiais</t>
  </si>
  <si>
    <t>188769113</t>
  </si>
  <si>
    <t>Marijampolės savivaldybės administracija</t>
  </si>
  <si>
    <t>Leidimas vežti keleivius vietinio (miesto, priemiestinio) susisiekimo transporto maršrutais</t>
  </si>
  <si>
    <t>188770044</t>
  </si>
  <si>
    <t>Valstybinė vartotojų teisių apsaugos tarnyba</t>
  </si>
  <si>
    <t>Kelionių organizatoriaus pažymėjimas (fizinio asmens)</t>
  </si>
  <si>
    <t>Licencija įtraukti į neklasifikuojamų apgyvendinimo paslaugų teikėjų sąrašą</t>
  </si>
  <si>
    <t>Gido pažymėjimas</t>
  </si>
  <si>
    <t>Viešbučių, motelių klasifikavimo pažymėjimas</t>
  </si>
  <si>
    <t>Kempingų klasifikavimo pažymėjimas</t>
  </si>
  <si>
    <t>Svečių namų klasifikavimo pažymėjimas</t>
  </si>
  <si>
    <t>Kelionių organizatoriaus pažymėjimas (juridinio asmens)</t>
  </si>
  <si>
    <t>188771865</t>
  </si>
  <si>
    <t>Šiaulių miesto savivaldybės administracija</t>
  </si>
  <si>
    <t>188772052</t>
  </si>
  <si>
    <t>Lošimų priežiūros tarnyba prie Lietuvos Respublikos finansų ministerijos</t>
  </si>
  <si>
    <t>Leidimas atidaryti automatų, bingo salonus, lošimo namus (kazino), organizuoti nuotolinius lošimus</t>
  </si>
  <si>
    <t>Licencija organizuoti lošimus</t>
  </si>
  <si>
    <t>Licencija organizuoti didžiąsias loterijas</t>
  </si>
  <si>
    <t>Leidimas steigti lažybų ar totalizatoriaus punktą</t>
  </si>
  <si>
    <t>188772248</t>
  </si>
  <si>
    <t>Rokiškio rajono savivaldybės administracija</t>
  </si>
  <si>
    <t>188772814</t>
  </si>
  <si>
    <t>Šakių rajono savivaldybės administracija</t>
  </si>
  <si>
    <t>188773688</t>
  </si>
  <si>
    <t>Klaipėdos rajono savivaldybės administracija</t>
  </si>
  <si>
    <t>188773720</t>
  </si>
  <si>
    <t>Šilalės rajono savivaldybės administracija</t>
  </si>
  <si>
    <t>188773873</t>
  </si>
  <si>
    <t>Varėnos rajono savivaldybės administracija</t>
  </si>
  <si>
    <t>188773916</t>
  </si>
  <si>
    <t>Kaišiadorių rajono savivaldybės administracija</t>
  </si>
  <si>
    <t>188774441</t>
  </si>
  <si>
    <t>Vilkaviškio rajono savivaldybės administracija</t>
  </si>
  <si>
    <t>Ūkininko ūkio įregistravimo pažymėjimas</t>
  </si>
  <si>
    <t>188774594</t>
  </si>
  <si>
    <t>Panevėžio rajono savivaldybės administracija</t>
  </si>
  <si>
    <t>188774637</t>
  </si>
  <si>
    <t>Anykščių rajono savivaldybės administracija</t>
  </si>
  <si>
    <t>188774975</t>
  </si>
  <si>
    <t>Kupiškio rajono savivaldybės administracija</t>
  </si>
  <si>
    <t>188776264</t>
  </si>
  <si>
    <t>Druskininkų savivaldybės administracija</t>
  </si>
  <si>
    <t>188777932</t>
  </si>
  <si>
    <t>Kazlų Rūdos savivaldybės administracija</t>
  </si>
  <si>
    <t>188784898</t>
  </si>
  <si>
    <t>Aplinkos apsaugos agentūra</t>
  </si>
  <si>
    <t>Leidimas atlikti taršos šaltinių išmetamų ir (arba) išleidžiamų į aplinką teršalų ir teršalų aplinkos elementuose (ore, vandenyje, dirvožemyje) laboratorinius tyrimus ir (ar) matavimus ir (ar) imti ėminius laboratoriniams tyrimas atlikti</t>
  </si>
  <si>
    <t>Atliekų tvarkytojų registravimas Atliekų tvarkytojų valstybės registre</t>
  </si>
  <si>
    <t>Taršos leidimas</t>
  </si>
  <si>
    <t>Fluorintų šiltnamio efektą sukeliančių dujų tvarkymo atestatas</t>
  </si>
  <si>
    <t>Eksploatuoti netinkamų transporto priemonių tvarkymo organizavimo licencija</t>
  </si>
  <si>
    <t>Taršos integruotos prevencijos ir kontrolės leidimas</t>
  </si>
  <si>
    <t>188785847</t>
  </si>
  <si>
    <t>Policijos departamentas prie Lietuvos Respublikos vidaus reikalų ministerijos</t>
  </si>
  <si>
    <t>Ginklų taisymo, ginklų ir šaudmenų perdirbimo licencija</t>
  </si>
  <si>
    <t>Ginklų, šaudmenų, jų dalių ir ginklų priedėlių importo, eksporto, prekybos civilinėje apyvartoje ginklais, šaudmenimis, jų dalimis ir ginklų priedėliais bei ginklų nuomos licencija</t>
  </si>
  <si>
    <t>Licencija naudoti 4 kategorijos fejerverkus, T2 ir P2 kategorijų civilines pirotechnikos priemones</t>
  </si>
  <si>
    <t>Licencija eksploatuoti tirus ir šaudyklas</t>
  </si>
  <si>
    <t>Ginklų, A kategorijos ginklų priedėlių, šaudmenų, jų dalių gamybos licencija</t>
  </si>
  <si>
    <t>Licencija prekiauti civilinėmis pirotechnikos priemonėmis</t>
  </si>
  <si>
    <t>Licencija importuoti, eksportuoti civilines pirotechnikos priemones</t>
  </si>
  <si>
    <t>191351864</t>
  </si>
  <si>
    <t>Valstybinė vaistų kontrolės tarnyba prie Lietuvos Respublikos sveikatos apsaugos ministerijos</t>
  </si>
  <si>
    <t>Vaistininko padėjėjo (farmakotechniko) įrašymas į vaistininkų padėjėjų (farmakotechnikų) sąrašą</t>
  </si>
  <si>
    <t>Vaistininko praktikos licencija</t>
  </si>
  <si>
    <t>191352247</t>
  </si>
  <si>
    <t>Valstybinė akreditavimo sveikatos priežiūros veiklai tarnyba prie Sveikatos apsaugos ministerijos</t>
  </si>
  <si>
    <t>Įstaigos asmens sveikatos priežiūros licencija</t>
  </si>
  <si>
    <t>Odontologinės priežiūros (pagalbos) įstaigos licencija</t>
  </si>
  <si>
    <t>Visuomenės sveikatos priežiūros veiklos licencija</t>
  </si>
  <si>
    <t>Akušerijos praktikos licencija</t>
  </si>
  <si>
    <t>Pažymėjimas, suteikiantis teisę atlikti medicinos priemonių (prietaisų) techninės būklės tikrinimą</t>
  </si>
  <si>
    <t>Odontologijos praktikos licencija</t>
  </si>
  <si>
    <t>Medicinos praktikos licencija</t>
  </si>
  <si>
    <t>Teikiamų į rinką medicinos priemonių (prietaisų) registravimas (Lietuvos gamyba)</t>
  </si>
  <si>
    <t>Bendrosios slaugos praktikos licencija</t>
  </si>
  <si>
    <t>191717258</t>
  </si>
  <si>
    <t>Socialinių paslaugų priežiūros departamentas prie Socialinės apsaugos ir darbo ministerijos</t>
  </si>
  <si>
    <t>Licencija teikti socialinę globą</t>
  </si>
  <si>
    <t>193288633</t>
  </si>
  <si>
    <t>Radiacinės saugos centras</t>
  </si>
  <si>
    <t>Licencija vykdyti veiklą jonizuojančiosios spinduliuotės aplinkoje pas kitą asmenį, turintį licenciją</t>
  </si>
  <si>
    <t>Licencija prekiauti jonizuojančiosios spinduliuotės šaltinius</t>
  </si>
  <si>
    <t>Licencija montuoti jonizuojančios spinduliuotės šaltinius</t>
  </si>
  <si>
    <t>Licencija vežti radioaktyviąsias medžiagas ir (ar) radioaktyviąsias atliekas</t>
  </si>
  <si>
    <t>Licencija gaminti, naudoti, saugoti, prižiūrėti, remontuoti, perdirbti jonizuojančiosios spinduliuotės šaltinius, tvarkyti (surinkti, rūšiuoti, apdoroti, laikyti, perdirbti, saugoti, nukenksminti) radioaktyviąsias atliekas</t>
  </si>
  <si>
    <t>Asmens, turinčio teisę mokyti radiacinės saugos, atestavimo pažymėjimas</t>
  </si>
  <si>
    <t>193295631</t>
  </si>
  <si>
    <t>Lietuvos metrologijos inspekcija</t>
  </si>
  <si>
    <t>Teisės atlikti matavimo priemonės tipo įvertinimą, matavimo priemonės patikrą, produkto kiekio pakuotėje ir matavimo indo tūrio kontrolės sistemos įvertinimą ir (arba) produkto kiekio pakuotėje ir matavimo indo tūrio patikrinimus suteikimas</t>
  </si>
  <si>
    <t>Leidimas ženklinti  matavimo indus ?3? ženklu</t>
  </si>
  <si>
    <t>Leidimas ženklinti fasuotas prekes ?e? ženklu</t>
  </si>
  <si>
    <t>240329870</t>
  </si>
  <si>
    <t>Valstybės įmonė Klaipėdos valstybinio jūrų uosto direkcija</t>
  </si>
  <si>
    <t>Leidimas linijinių laivų ir (ar) laivų, kurie veža vienarūšius krovinius kapitonams plaukioti Lietuvos Respublikos jūrų uosto akvatorijoje be locmano</t>
  </si>
  <si>
    <t>288600210</t>
  </si>
  <si>
    <t>Valstybinė teritorijų planavimo ir statybos inspekcija prie Aplinkos ministerijos</t>
  </si>
  <si>
    <t>Leidimas rekonstruoti statinį (-ius) suprojektuotą (-us) įgyvendinant ypatingos valstybinės svarbos projektą</t>
  </si>
  <si>
    <t>Leidimas statyti naują statinį pajūrio juostoje</t>
  </si>
  <si>
    <t>Leidimas statyti branduolinės energetikos objekto statinį (-ius)</t>
  </si>
  <si>
    <t>Leidimas statyti naują (-us) statinį (-ius) suprojektuotą (-us) įgyvendinant ypatingos valstybinės svarbos projektą</t>
  </si>
  <si>
    <t>Leidimas tęsti sustabdytą statybą</t>
  </si>
  <si>
    <t>288712070</t>
  </si>
  <si>
    <t>Joniškio rajono savivaldybės administracija</t>
  </si>
  <si>
    <t>288724610</t>
  </si>
  <si>
    <t>Panevėžio miesto savivaldybės administracija</t>
  </si>
  <si>
    <t>Licencija organizuoti mažasias loterijas</t>
  </si>
  <si>
    <t>288733050</t>
  </si>
  <si>
    <t>Pakruojo rajono savivaldybės administracija</t>
  </si>
  <si>
    <t>288740810</t>
  </si>
  <si>
    <t>Raseinių rajono savivaldybės administracija</t>
  </si>
  <si>
    <t>288742590</t>
  </si>
  <si>
    <t>Prienų rajono savivaldybės administracija</t>
  </si>
  <si>
    <t>288768350</t>
  </si>
  <si>
    <t>Ignalinos rajono savivaldybės administracija</t>
  </si>
  <si>
    <t>291349070</t>
  </si>
  <si>
    <t>Nacionalinis visuomenės sveikatos centras prie Sveikatos apsaugos ministerijos</t>
  </si>
  <si>
    <t>Leidimas ekshumuoti palaikus</t>
  </si>
  <si>
    <t>Leidimas-higienos pasas</t>
  </si>
  <si>
    <t>Leidimas vykdyti veiklą, susijusią su nuodingosiomis medžiagomis</t>
  </si>
  <si>
    <t>Leidimas įsigyti, parduoti ar kitaip perleisti nuodingąją medžiagą</t>
  </si>
  <si>
    <t>Sprendimas dėl elektromagnetinės stebėsenos plano derinimo</t>
  </si>
  <si>
    <t>Sprendimas dėl planuojamos ūkinės veiklos galimybių</t>
  </si>
  <si>
    <t>Sprendimas dėl radiotechninio objekto radiotechninės dalies projekto derinimo</t>
  </si>
  <si>
    <t>Mineralinio vandens, įšoriškai naudojamo sveikatinimo ir sveikatingumo paslaugoms teikti sertifikatas</t>
  </si>
  <si>
    <t>300038139</t>
  </si>
  <si>
    <t>Lietuvos Respublikos odontologų rūmai</t>
  </si>
  <si>
    <t>Burnos priežiūros praktikos specialistų licencija</t>
  </si>
  <si>
    <t>301111540</t>
  </si>
  <si>
    <t>Lietuvos architektų rūmai</t>
  </si>
  <si>
    <t>Architekto kvalifikacijos atestatas</t>
  </si>
  <si>
    <t>302471705</t>
  </si>
  <si>
    <t>Valstybinė miškų tarnyba</t>
  </si>
  <si>
    <t>Nepriklausomo medienos matuotojo atestatas</t>
  </si>
  <si>
    <t>Licencija miško dauginamosios medžiagos tiekėjų įtraukimui į miško dauginamosios medžiagos tiekėjų sąrašą</t>
  </si>
  <si>
    <t>302526112</t>
  </si>
  <si>
    <t>Valstybinė augalininkystės tarnyba prie Žemės ūkio ministerijos</t>
  </si>
  <si>
    <t>Leidimas prekiauti analogiškais augalų apsaugos produktais</t>
  </si>
  <si>
    <t>Leidimas naudoti patvirtintą medinės pakavimo medžiagos ženklą</t>
  </si>
  <si>
    <t>Lietuvos Respublikos fitosanitarinio registro pažymėjimas</t>
  </si>
  <si>
    <t>Įtraukimas į ūkio subjektų, turinčių teisę registruoti purkštuvus ir atlikti jų techninę apžiūrą sąrašą</t>
  </si>
  <si>
    <t>Leidimas išimties tvarka tiekti į rinką augalų apsaugos produktus ne ilgesniam kaip 120 dienų naudojimo laikotarpiui</t>
  </si>
  <si>
    <t>Leidimas prekiauti augalų apsaugos produktais</t>
  </si>
  <si>
    <t>Registravimas informacinėje sistemoje "Vaiskoris"</t>
  </si>
  <si>
    <t>Registravimas pluoštinių kanapių produktų tiekėjų sąraše</t>
  </si>
  <si>
    <t>Vienkartinis leidimas įvežti augalų apsaugos produktus iš ne Europos Sąjungos valstybių narių ir ne Europos ekonominės erdvės valstybių</t>
  </si>
  <si>
    <t>Geros augalų apsaugos produktų veiksmingumo ir (arba) atrankumo bandymų praktikos sertifikatas</t>
  </si>
  <si>
    <t>Prekių saugojimo ir muitinio tikrinimo vietos pripažinimo tinkama augalams, augaliniams produktams ir kitiems susijusiems objektams laikyti pažymėjimas</t>
  </si>
  <si>
    <t>Trąšų ar dirvožemių gerinimo priemonės tinkamumo naudoti ekologinėje gamyboje patvirtinimas</t>
  </si>
  <si>
    <t>Pažyma dėl patikrinimo vietos tinkamumo atlikti fitosanitarinį tikrinimą</t>
  </si>
  <si>
    <t>Leidimas įvežti kenksmingus organizmus, augalus, augalinius produktus ir su jais susijusius objektus bandymų ar moksliniais ir veislinės selekcijos tikslais</t>
  </si>
  <si>
    <t>Leidimas išsirašyti augalų pasus patiems Lietuvos Respublikos fitosanitarinio registro objektams</t>
  </si>
  <si>
    <t>Augalų apsaugos produktų registracijos liudijimas</t>
  </si>
  <si>
    <t>Leidimas atlikti neregistruotų augalų apsaugos produktų mokslinius tyrimus</t>
  </si>
  <si>
    <t>Dauginamosios medžiagos tiekėjo pažymėjimas</t>
  </si>
  <si>
    <t>302610311</t>
  </si>
  <si>
    <t>Narkotikų, tabako ir alkoholio kontrolės departamentas</t>
  </si>
  <si>
    <t>Alkoholio produktų, įskaitant alkoholinius gėrimus, kurių tūrinė etilo alkoholio koncentracija neviršija 22 procentų, gamybos licencija</t>
  </si>
  <si>
    <t>Licencija verstis didmenine prekyba alumi, alaus mišiniais su nealkoholiniais gėrimais, natūralios fermentacijos sidru, kurio tūrinė etilo alkoholio koncentracija neviršija 8,5 procento</t>
  </si>
  <si>
    <t>Leidimas pirkti nedenatūruoto etilo alkoholio</t>
  </si>
  <si>
    <t>Leidimas naudoti denatūruotą etilo alkoholį</t>
  </si>
  <si>
    <t>Alaus, alaus ir nealkoholinių gėrimų mišinių gamybos licencija</t>
  </si>
  <si>
    <t>Leidimas pirkti ir naudoti denatūruotą etilo alkoholį</t>
  </si>
  <si>
    <t>Licencija verstis didmenine prekyba nedenatūruotu etilo alkoholiu</t>
  </si>
  <si>
    <t>Licencija verstis didmenine prekyba denatūruotu etilo alkoholiu</t>
  </si>
  <si>
    <t>Licencija verstis didmenine prekyba tabako gaminiais</t>
  </si>
  <si>
    <t>Licencija verstis didmenine prekyba alkoholiniais gėrimais</t>
  </si>
  <si>
    <t>Alkoholio produktų, įskaitant alkoholinius gėrimus, gamybos licencija</t>
  </si>
  <si>
    <t>Veiklos vietos registracijos pažymėjimas</t>
  </si>
  <si>
    <t>304157094</t>
  </si>
  <si>
    <t>Audito, apskaitos, turto vertinimo ir nemokumo valdymo tarnyba prie Lietuvos Respublikos finansų ministerijos</t>
  </si>
  <si>
    <t>Bankroto administratorių padėjėjų pažymėjimų išdavimas</t>
  </si>
  <si>
    <t>Juridinio asmens įrašymas į asmenų, turinčių teisę teikti įmonių bankroto administravimo paslaugas, sąrašą</t>
  </si>
  <si>
    <t>Įrašymas į Įmonių restruktūrizavimo administravimo paslaugas teikiančių asmenų sąrašą</t>
  </si>
  <si>
    <t>Turto arba verslo vertintojo kvalifikacijos pažymėjimas</t>
  </si>
  <si>
    <t>Juridinio asmens įrašymas į asmenų, turinčių teisę teikti įmonių restruktūrizavimo administravimo paslaugas, sąrašą</t>
  </si>
  <si>
    <t>Juridinio asmens įrašymas į Nemokumo administratorių sąrašą</t>
  </si>
  <si>
    <t>Įrašymo į išorės turto arba verslo vertinimo veikla turinčių teisę verstis asmenų sąrašą pažymėjimas</t>
  </si>
  <si>
    <t>Fizinio asmens įrašymas į Nemokumo administratorių sąrašą</t>
  </si>
  <si>
    <t>Fizinio asmens įrašymas į asmenų, teikiančių įmonių bankroto administravimo paslaugas, sąrašą</t>
  </si>
  <si>
    <t>Leidimai vykdyti studijas ir su studijomis susijusią veiklą</t>
  </si>
  <si>
    <t>Įrašymas į draudimo brokerių įmonių sąrašą</t>
  </si>
  <si>
    <t>Mokėjimo įstaigos ribotos veiklos licencija</t>
  </si>
  <si>
    <t>Specializuoto banko licencija</t>
  </si>
  <si>
    <t>Kredito unijos licencija</t>
  </si>
  <si>
    <t>Valdymo įmonės, veikiančios pagal kolektyvinio investavimo subjektų įstatymą, veiklos licencija</t>
  </si>
  <si>
    <t>Mokėjimo įstaigos, teikiančios tik sąskaitos informacijos paslaugą, licencija</t>
  </si>
  <si>
    <t>Laikinasis leidimas vykdyti veiklą jonizuojančiosios spinduliuotės aplinkoje branduolinės energetikos objekte</t>
  </si>
  <si>
    <t>Branduolinės energetikos objekto vadovaujančių darbuotojų atestatas</t>
  </si>
  <si>
    <t>Licencija oro susisiekimui vykdyti</t>
  </si>
  <si>
    <t>Vidaus vandens prieplaukų steigimas ir registravimas</t>
  </si>
  <si>
    <t>Administracinis sprendimas dėl teisės atlikti motorinių transporto priemonių ir jų priekabų techninę ekspertizę suteikimo</t>
  </si>
  <si>
    <t>Melioracijos statinių ir melioracijos statinių projektų ekspertizės atlikimo kvalifikacijos atestatas</t>
  </si>
  <si>
    <t>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t>
  </si>
  <si>
    <t>Licencija vienkartinė verstis mažmenine prekyba natūralios fermentacijos alkoholiniais gėrimais, kurių tūrinė etilo alkoholio koncentracija neviršija 6 procentų, masiniuose renginiuose ir mugėse</t>
  </si>
  <si>
    <t>Leidimas atlikti biomedicininį tyrimą</t>
  </si>
  <si>
    <t>Retransliuojamo turinio licencija</t>
  </si>
  <si>
    <t>Laikinasis leidimas montuoti jonizuojančiosios spinduliuotės šaltinius</t>
  </si>
  <si>
    <t>Licencija prekiauti, montuoti, prižiūrėti ir remontuoti jonizuojančiosios spinduliuotės šaltinius</t>
  </si>
  <si>
    <t>Veiklos su jonizuojančios spinduoliuotės šaltiniais registravimas</t>
  </si>
  <si>
    <t>Asmens ar dozimetrijos tarnybos, atliekančios visuomenės sveikatos saugai užtikrinti reikalingus žmonių apšvitos dozių ir (ar) dozės galios, ir (ar) aktyvumo matavimus ir (ar) apšvitos dozių įvertinimus, pripažinimo pažymėjimas</t>
  </si>
  <si>
    <t>Laikinasis leidimas gaminti, naudoti, saugoti, prižiūrėti, remontuoti, perdirbti jonizuojančiosios spinduliuotės šaltinius ir (ar) tvarkyti (atlikti pradinį radioaktyviųjų atliekų apdorojimą (rinkti, rūšiuoti, dezaktyvuoti), atlikti pagrindinį radioaktyviųjų atliekų apdorojimą, saugoti) radioaktyviąsias atliekas</t>
  </si>
  <si>
    <t>Leidimas statyti naują (-us) statinį (-ius) Lietuvos Respublikos teritoriniuose vandenyse</t>
  </si>
  <si>
    <t>Peloidų, išoriškai naudojamo sveikatinimo ir sveikatingumo paslaugoms teikti sertifikatas</t>
  </si>
  <si>
    <t>302308327</t>
  </si>
  <si>
    <t>Lietuvos Respublikos energetikos ministerija</t>
  </si>
  <si>
    <t>Įgaliojimas tikrinti potencialiai pavojingų įrenginių techninę būklę</t>
  </si>
  <si>
    <t>Leidimas platinti augalų apsaugos produktus</t>
  </si>
  <si>
    <t>Leidimas verstis veikla su į narkotinių ir psichotropinių medžiagų IV sąrašą įrašytomis medžiagomis</t>
  </si>
  <si>
    <t>Specialioji licencija</t>
  </si>
  <si>
    <t>188603472</t>
  </si>
  <si>
    <t>Lietuvos Respublikos sveikatos apsaugos ministerija</t>
  </si>
  <si>
    <t>Leidimas mokslinio tyrimo veiklai su medžiagomis, įtrauktomis į I narkotinių ir psichotropinių medžiagų sąrašą</t>
  </si>
  <si>
    <t>Pritarimas steigimo dokumentams</t>
  </si>
  <si>
    <t>Banko licencija</t>
  </si>
  <si>
    <t>Investicinės bendrovės, veikiančios pagal Informuotiesiems investuotojams skirtų kolektyvinio investavimo subjektų įstatymą, veiklos leidimas</t>
  </si>
  <si>
    <t>Leidimas patvirtinti steigimo dokumentus ir pasirinkti depozitoriumą</t>
  </si>
  <si>
    <t>C kategorijos finansų maklerio įmonės licencija</t>
  </si>
  <si>
    <t>Atestavimo pažymėjimas, suteikiantis teisę mokyti radiacinės saugos</t>
  </si>
  <si>
    <t>Leidimas vykdyti keleivių vežimo už atlygį lengvaisiais automobiliais pagal užsakymą veiklą</t>
  </si>
  <si>
    <t>Gamtinių dujų įrenginių įrengimas</t>
  </si>
  <si>
    <t>Elektros įrenginių įrengimas</t>
  </si>
  <si>
    <t>188751834</t>
  </si>
  <si>
    <t>Skuodo rajono savivaldybės administracija</t>
  </si>
  <si>
    <t>Verslinės žvejybos Baltijos jūros priekrantėje leidimas</t>
  </si>
  <si>
    <t>Motelio klasifikavimo pažymėjimas</t>
  </si>
  <si>
    <t>Viešbučio klasifikavimo pažymėjimas</t>
  </si>
  <si>
    <t>Kelionių pardavimo agentas</t>
  </si>
  <si>
    <t>Laikinasis leidimas vežti radioaktyviąsias medžiagas ir (ar) radioaktyviąsias atliekas</t>
  </si>
  <si>
    <t>Licencija gaminti, naudoti (taip pat pakartotinai naudoti), saugoti, perdirbti jonizuojančiosios spinduliuotės šaltinius ir (ar) tvarkyti (atlikti pradinį radioaktyviųjų atliekų apdorojimą, atlikti pagrindinį radioaktyviųjų atliekų apdorojimą, saugoti) radioaktyviąsias atliekas</t>
  </si>
  <si>
    <t>Laikinasis leidimas prekiauti, montuoti, prižiūrėti ir remontuoti jonizuojančiosios spinduliuotės šaltinius</t>
  </si>
  <si>
    <t>Radiacinės saugos eksperto pažymėjimas</t>
  </si>
  <si>
    <t>Asmens, turinčio teisę mokyti radioaktyviųjų šaltinių fizinės saugos, atestavimo pažymėjimas</t>
  </si>
  <si>
    <t>Leidimas rekonstruoti branduolinės energetikos objekto statinį (-ius)</t>
  </si>
  <si>
    <t>Licencija verstis licencijuoto grūdų sandėlio veikla</t>
  </si>
  <si>
    <t>Vienkartinis leidimas purkšti augalų apsaugos produktus iš oro</t>
  </si>
  <si>
    <t>Licencija verstis tabako gaminių ir su tabako gaminiais susijusių gaminių gamyba</t>
  </si>
  <si>
    <t>Licencija verstis mažmenine prekyba alkoholiniais gėrimais, kurių tūrinė etilo alkoholio koncentracija neviršija 15 procentų, kurortinio, poilsio ir turizmo sezonų laikotarpiu</t>
  </si>
  <si>
    <t>134929849</t>
  </si>
  <si>
    <t>Biudžetinė įstaiga "Parkavimas Kaune"</t>
  </si>
  <si>
    <t>Dozimetrijos tarnybos pripažinimo pažymėjimas</t>
  </si>
  <si>
    <t>Pažyma apie registruojamos veiklos duomenis</t>
  </si>
  <si>
    <t>Leidimas vykdyti keleivių vežimo už atlygį lengvaisiais automobiliais taksi</t>
  </si>
  <si>
    <t>Leidimas įvežti, įsigyti, laikyti, veisti, parduoti pavojingus šunis</t>
  </si>
  <si>
    <t>Lietuvos nacionalinio radijo ir televizijos leidimas</t>
  </si>
  <si>
    <t>Licencija verstis keleivių vežimu autobusais vietinio susisiekimo maršrutais, suteikianti teisę vežti keleivius autobusais vietinio susisiekimo maršrutais, kai maršrutas prasideda arba baigiasi licenciją išdavusios savivaldybės teritorijoje, kopija</t>
  </si>
  <si>
    <t>Turizmo paslaugų rinkinio pardavėjas</t>
  </si>
  <si>
    <t>Licencija organizuoti loterijas</t>
  </si>
  <si>
    <t>Licencija verstis keleivių vežimu autobusais vietinio susisiekimo maršrutais, suteikianti teisę vežti keleivius autobusais vietinio susisiekimo maršrutais, kai maršrutas prasideda arba baigiasi licenciją išdavusios savivaldybės teritorijoje</t>
  </si>
  <si>
    <t>Licencija verstis didmenine prekyba nemaistiniais alkoholiniais tirpalais su kvapiųjų medžiagų priedais</t>
  </si>
  <si>
    <t>Licencija verstis didmenine prekyba etilo alkoholio turinčiomis žaliavomis</t>
  </si>
  <si>
    <t>Licencija verstis didmenine prekyba maistiniais alkoholiniais tirpalais su kvapiųjų medžiagų priedais</t>
  </si>
  <si>
    <t>Asmens sveikatos priežiūros praktikos licencija</t>
  </si>
  <si>
    <t>B kategorijos finansų maklerio įmonės licencija</t>
  </si>
  <si>
    <t>Burinių jachtų technines apžiūras atliekančių juridinių asmenų, kitų organizacijų ir jų padalinių atestavimas</t>
  </si>
  <si>
    <t>Kasos aparatų, kompiuterinių kasų sistemų ir su jais susijusių įrenginių techninės priežiūros bei remonto darbų sertifikavimas</t>
  </si>
  <si>
    <t>Leidimas atlikti esminius klinikinio tyrimo su medicinos priemone pakeitimus</t>
  </si>
  <si>
    <t>Leidimas atlikti klinikinį tyrimą su medicinos priemone</t>
  </si>
  <si>
    <t>Leidimas vykdyti branduolinės (atominės) elektrinės, branduolinės (atominės) elektrinės energijos bloko radionuklidais užterštų konstrukcijų, sistemų ir komponentų dezaktyvavimo ir (ar) išmontavimo darbus branduolinės (atominės) elektrinės, branduolinės (atominės) elektrinės energijos bloko galutinio sustabdymo ir (ar) eksploatavimo nutraukimo metu</t>
  </si>
  <si>
    <t>Licencija Branduolinės saugos įstatymo 1 priede nustatytais kiekiais įsigyti, turėti ir naudoti nurodytas branduolines medžiagas ir daliąsias medžiagas</t>
  </si>
  <si>
    <t>Licencija verstis didmenine prekyba su tabako gaminiais susijusiais gaminiais</t>
  </si>
  <si>
    <t>Licencija verstis mažmenine prekyba su tabako gaminiais susijusiais gaminiais</t>
  </si>
  <si>
    <t>Licencija vykdyti branduolinės energetikos objekto (objektų) eksploatavimo nutraukimą</t>
  </si>
  <si>
    <t>Papildomosios ir alternatyviosios sveikatos priežiūros įstaigos licencija</t>
  </si>
  <si>
    <t>Papildomosios ir alternatyviosios sveikatos priežiūros specialistų veiklos licencija</t>
  </si>
  <si>
    <t>Leidimas atlikti kasinėjimo darbus viešojo naudojimo teritorijoje, atitverti ją ar jos dalį arba apriboti eismą joje</t>
  </si>
  <si>
    <t>Valdymo įmonės, veikiančios pagal Papildomo savanoriško pensijų kaupimo įstatymą, veiklos licencija</t>
  </si>
  <si>
    <t>Draudimo veiklos licencija</t>
  </si>
  <si>
    <t>Leidimas įvežti branduolines ir (arba) branduolinio kuro ciklo medžiagas į branduolinės energijos objekto, išskyrus branduolinės (atominės) elektrinės energijos bloką ir neenergetinį branduolinį reaktorių, aikštelę ir (ar) pirmą kartą atlikti bandymus panaudojant branduolines ir (arba) branduolinio kuro ciklo medžiagas šiuose branduolinės energetikos objektuose</t>
  </si>
  <si>
    <t>Leidimas atlikti archeologinius tyrimus</t>
  </si>
  <si>
    <t>Gaminių ir (ar) pakuočių atliekų tvarkymo organizavimo licencija</t>
  </si>
  <si>
    <t>Licencija tarpininkauti ginklų, šaudmenų, jų dalių prekyboje</t>
  </si>
  <si>
    <t>Neginkluotos asmens ir turto saugos licencija</t>
  </si>
  <si>
    <t>Ginkluota asmens ir turto saugos licencija</t>
  </si>
  <si>
    <t>Radiotechninio objekto radiotechninės dalies projekto derinimo pažymą</t>
  </si>
  <si>
    <t>Elektromagnetinės spinduliuotės stebėsenos plano derinimo pažymą</t>
  </si>
  <si>
    <t>Leidimas vykdyti pluoštinių kanapių gaminių gamybos, kurios metu susidaro pluoštinių kanapių tarpiniai produktai, kuriuose THC kiekis viršija leidžiamą 0,2 procento ribą, veiklą</t>
  </si>
  <si>
    <t>Specialusis leidimas naudoti I, II ir (ar) III sąrašų narkotines, psichotropines medžiagas moksliniam tyrimui</t>
  </si>
  <si>
    <t>Licencijų kiekis 2017</t>
  </si>
  <si>
    <t>Licencijų kiekis 2018</t>
  </si>
  <si>
    <t>Licencijų kiekis 2019</t>
  </si>
  <si>
    <t>Licencijų kiekis 2020</t>
  </si>
  <si>
    <t>Licencijų kiekis 2021</t>
  </si>
  <si>
    <t>Licencijų kiekis 2022</t>
  </si>
  <si>
    <t>Iš viso licencijų:</t>
  </si>
  <si>
    <t>Nerastos:</t>
  </si>
  <si>
    <t>Rastos:</t>
  </si>
  <si>
    <t>Bendra suma</t>
  </si>
  <si>
    <t>Pateiktos sumos</t>
  </si>
  <si>
    <t>Ar sutampa</t>
  </si>
  <si>
    <t>Sutampa:</t>
  </si>
  <si>
    <t>Nesutampa</t>
  </si>
  <si>
    <t>Licencijos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</si>
</sst>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0"/>
      <color indexed="8"/>
      <name val="Calibri"/>
      <family val="2"/>
    </font>
    <font>
      <sz val="10"/>
      <color indexed="8"/>
      <name val="Calibri"/>
      <family val="2"/>
    </font>
  </fonts>
  <fills count="2">
    <fill>
      <patternFill patternType="none"/>
    </fill>
    <fill>
      <patternFill patternType="gray125"/>
    </fill>
  </fills>
  <borders count="2">
    <border>
      <left/>
      <right/>
      <top/>
      <bottom/>
      <diagonal/>
    </border>
    <border>
      <left/>
      <right/>
      <top/>
      <bottom style="thin">
        <color auto="1"/>
      </bottom>
      <diagonal/>
    </border>
  </borders>
  <cellStyleXfs count="1">
    <xf numFmtId="0" fontId="0" fillId="0" borderId="0"/>
  </cellStyleXfs>
  <cellXfs count="4">
    <xf numFmtId="0" fontId="0" fillId="0" borderId="0" xfId="0"/>
    <xf numFmtId="0" fontId="1" fillId="0" borderId="1" xfId="0" applyFont="1" applyBorder="1"/>
    <xf numFmtId="0" fontId="2" fillId="0" borderId="0" xfId="0" applyFont="1"/>
    <xf numFmtId="0" fontId="1" fillId="0" borderId="0" xfId="0" applyFont="1"/>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19"/>
  <sheetViews>
    <sheetView tabSelected="1" workbookViewId="0">
      <selection activeCell="J23" sqref="J23"/>
    </sheetView>
  </sheetViews>
  <sheetFormatPr defaultRowHeight="14.5" x14ac:dyDescent="0.35"/>
  <cols>
    <col min="1" max="1" width="18.54296875" customWidth="1"/>
    <col min="2" max="2" width="18.1796875" customWidth="1"/>
    <col min="3" max="3" width="53" customWidth="1"/>
    <col min="4" max="4" width="45.7265625" customWidth="1"/>
    <col min="5" max="5" width="18.1796875" customWidth="1"/>
  </cols>
  <sheetData>
    <row r="1" spans="1:5" x14ac:dyDescent="0.35">
      <c r="A1" s="1" t="s">
        <v>0</v>
      </c>
      <c r="B1" s="1" t="s">
        <v>1</v>
      </c>
      <c r="C1" s="1" t="s">
        <v>2</v>
      </c>
      <c r="D1" s="1" t="s">
        <v>3</v>
      </c>
      <c r="E1" s="1" t="s">
        <v>4</v>
      </c>
    </row>
    <row r="2" spans="1:5" x14ac:dyDescent="0.35">
      <c r="A2" s="2" t="s">
        <v>5</v>
      </c>
      <c r="B2" s="2" t="s">
        <v>6</v>
      </c>
      <c r="C2" s="2" t="s">
        <v>7</v>
      </c>
      <c r="D2" s="2" t="str">
        <f>_xlfn.CONCAT(B2, " ", C2)</f>
        <v>Valstybės įmonė Registrų centras Leidimas vežti keleivius lengvuoju automobiliu taksi</v>
      </c>
      <c r="E2" s="2">
        <v>0</v>
      </c>
    </row>
    <row r="3" spans="1:5" x14ac:dyDescent="0.35">
      <c r="A3" s="2" t="s">
        <v>8</v>
      </c>
      <c r="B3" s="2" t="s">
        <v>9</v>
      </c>
      <c r="C3" s="2" t="s">
        <v>10</v>
      </c>
      <c r="D3" s="2" t="str">
        <f t="shared" ref="D3:D66" si="0">_xlfn.CONCAT(B3, " ", C3)</f>
        <v>Palangos miesto savivaldybės administracija Licencija vienkartinė verstis mažmenine prekyba natūralios fermentacijos alkoholiniais gėrimais, kurių tūrinė etilo alkoholio koncentracija neviršija 7,5 procento, masiniuose renginiuose ir mugėse</v>
      </c>
      <c r="E3" s="2">
        <v>47</v>
      </c>
    </row>
    <row r="4" spans="1:5" x14ac:dyDescent="0.35">
      <c r="A4" s="2" t="s">
        <v>8</v>
      </c>
      <c r="B4" s="2" t="s">
        <v>9</v>
      </c>
      <c r="C4" s="2" t="s">
        <v>11</v>
      </c>
      <c r="D4" s="2" t="str">
        <f t="shared" si="0"/>
        <v>Palangos miesto savivaldybės administracija Licencija verstis mažmenine prekyba tabako gaminiais</v>
      </c>
      <c r="E4" s="2">
        <v>15</v>
      </c>
    </row>
    <row r="5" spans="1:5" x14ac:dyDescent="0.35">
      <c r="A5" s="2" t="s">
        <v>8</v>
      </c>
      <c r="B5" s="2" t="s">
        <v>9</v>
      </c>
      <c r="C5" s="2" t="s">
        <v>12</v>
      </c>
      <c r="D5" s="2" t="str">
        <f t="shared" si="0"/>
        <v>Palangos miesto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5" s="2">
        <v>3</v>
      </c>
    </row>
    <row r="6" spans="1:5" x14ac:dyDescent="0.35">
      <c r="A6" s="2" t="s">
        <v>8</v>
      </c>
      <c r="B6" s="2" t="s">
        <v>9</v>
      </c>
      <c r="C6" s="2" t="s">
        <v>13</v>
      </c>
      <c r="D6" s="2" t="str">
        <f t="shared" si="0"/>
        <v>Palangos miesto savivaldybės administracija Licencija verstis sezonine mažmenine prekyba alkoholiniais gėrimais, kurių tūrinė etilo alkoholio koncentracija neviršija 22 procentų, kurortinio, poilsio ir turizmo sezonų laikotarpiu</v>
      </c>
      <c r="E6" s="2">
        <v>43</v>
      </c>
    </row>
    <row r="7" spans="1:5" x14ac:dyDescent="0.35">
      <c r="A7" s="2" t="s">
        <v>8</v>
      </c>
      <c r="B7" s="2" t="s">
        <v>9</v>
      </c>
      <c r="C7" s="2" t="s">
        <v>14</v>
      </c>
      <c r="D7" s="2" t="str">
        <f t="shared" si="0"/>
        <v>Palangos miesto savivaldybės administracija Leidimas prekiauti (teikti paslaugas) savivaldybės viešosiose vietose</v>
      </c>
      <c r="E7" s="2">
        <v>866</v>
      </c>
    </row>
    <row r="8" spans="1:5" x14ac:dyDescent="0.35">
      <c r="A8" s="2" t="s">
        <v>8</v>
      </c>
      <c r="B8" s="2" t="s">
        <v>9</v>
      </c>
      <c r="C8" s="2" t="s">
        <v>15</v>
      </c>
      <c r="D8" s="2" t="str">
        <f t="shared" si="0"/>
        <v>Palangos miesto savivaldybės administracija Licencija verstis mažmenine prekyba alkoholiniais gėrimais</v>
      </c>
      <c r="E8" s="2">
        <v>27</v>
      </c>
    </row>
    <row r="9" spans="1:5" x14ac:dyDescent="0.35">
      <c r="A9" s="2" t="s">
        <v>8</v>
      </c>
      <c r="B9" s="2" t="s">
        <v>9</v>
      </c>
      <c r="C9" s="2" t="s">
        <v>16</v>
      </c>
      <c r="D9" s="2" t="str">
        <f t="shared" si="0"/>
        <v>Palangos miesto savivaldybės administracija Licencija vienkartinė verstis mažmenine prekyba alkoholiniais gėrimais parodose ir mugėse, rengiamose stacionariuose pastatuose</v>
      </c>
      <c r="E9" s="2">
        <v>4</v>
      </c>
    </row>
    <row r="10" spans="1:5" x14ac:dyDescent="0.35">
      <c r="A10" s="2" t="s">
        <v>8</v>
      </c>
      <c r="B10" s="2" t="s">
        <v>9</v>
      </c>
      <c r="C10" s="2" t="s">
        <v>17</v>
      </c>
      <c r="D10" s="2" t="str">
        <f t="shared" si="0"/>
        <v>Palangos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0" s="2">
        <v>61</v>
      </c>
    </row>
    <row r="11" spans="1:5" x14ac:dyDescent="0.35">
      <c r="A11" s="2" t="s">
        <v>18</v>
      </c>
      <c r="B11" s="2" t="s">
        <v>19</v>
      </c>
      <c r="C11" s="2" t="s">
        <v>20</v>
      </c>
      <c r="D11" s="2" t="str">
        <f t="shared" si="0"/>
        <v>Lietuvos auditorių rūmai Auditoriaus pažymėjimas</v>
      </c>
      <c r="E11" s="2">
        <v>8</v>
      </c>
    </row>
    <row r="12" spans="1:5" x14ac:dyDescent="0.35">
      <c r="A12" s="2" t="s">
        <v>18</v>
      </c>
      <c r="B12" s="2" t="s">
        <v>19</v>
      </c>
      <c r="C12" s="2" t="s">
        <v>21</v>
      </c>
      <c r="D12" s="2" t="str">
        <f t="shared" si="0"/>
        <v>Lietuvos auditorių rūmai Audito įmonės pažymėjimas</v>
      </c>
      <c r="E12" s="2">
        <v>5</v>
      </c>
    </row>
    <row r="13" spans="1:5" x14ac:dyDescent="0.35">
      <c r="A13" s="2" t="s">
        <v>22</v>
      </c>
      <c r="B13" s="2" t="s">
        <v>23</v>
      </c>
      <c r="C13" s="2" t="s">
        <v>24</v>
      </c>
      <c r="D13" s="2" t="str">
        <f t="shared" si="0"/>
        <v>Viešoji įstaiga Lietuvos prabavimo rūmai Pažymėjimas apie įregistravimą į ūkio subjektų, užsiimančių su tauriaisiais metalais ir brangakmeniais susijusia veikla</v>
      </c>
      <c r="E13" s="2">
        <v>176</v>
      </c>
    </row>
    <row r="14" spans="1:5" x14ac:dyDescent="0.35">
      <c r="A14" s="2" t="s">
        <v>25</v>
      </c>
      <c r="B14" s="2" t="s">
        <v>26</v>
      </c>
      <c r="C14" s="2" t="s">
        <v>10</v>
      </c>
      <c r="D14" s="2" t="str">
        <f t="shared" si="0"/>
        <v>Mažeikių rajono savivaldybės administracija Licencija vienkartinė verstis mažmenine prekyba natūralios fermentacijos alkoholiniais gėrimais, kurių tūrinė etilo alkoholio koncentracija neviršija 7,5 procento, masiniuose renginiuose ir mugėse</v>
      </c>
      <c r="E14" s="2">
        <v>1</v>
      </c>
    </row>
    <row r="15" spans="1:5" x14ac:dyDescent="0.35">
      <c r="A15" s="2" t="s">
        <v>25</v>
      </c>
      <c r="B15" s="2" t="s">
        <v>26</v>
      </c>
      <c r="C15" s="2" t="s">
        <v>15</v>
      </c>
      <c r="D15" s="2" t="str">
        <f t="shared" si="0"/>
        <v>Mažeikių rajono savivaldybės administracija Licencija verstis mažmenine prekyba alkoholiniais gėrimais</v>
      </c>
      <c r="E15" s="2">
        <v>5</v>
      </c>
    </row>
    <row r="16" spans="1:5" x14ac:dyDescent="0.35">
      <c r="A16" s="2" t="s">
        <v>25</v>
      </c>
      <c r="B16" s="2" t="s">
        <v>26</v>
      </c>
      <c r="C16" s="2" t="s">
        <v>11</v>
      </c>
      <c r="D16" s="2" t="str">
        <f t="shared" si="0"/>
        <v>Mažeikių rajono savivaldybės administracija Licencija verstis mažmenine prekyba tabako gaminiais</v>
      </c>
      <c r="E16" s="2">
        <v>2</v>
      </c>
    </row>
    <row r="17" spans="1:5" x14ac:dyDescent="0.35">
      <c r="A17" s="2" t="s">
        <v>27</v>
      </c>
      <c r="B17" s="2" t="s">
        <v>28</v>
      </c>
      <c r="C17" s="2" t="s">
        <v>15</v>
      </c>
      <c r="D17" s="2" t="str">
        <f t="shared" si="0"/>
        <v>Telšių rajono savivaldybės administracija Licencija verstis mažmenine prekyba alkoholiniais gėrimais</v>
      </c>
      <c r="E17" s="2">
        <v>5</v>
      </c>
    </row>
    <row r="18" spans="1:5" x14ac:dyDescent="0.35">
      <c r="A18" s="2" t="s">
        <v>27</v>
      </c>
      <c r="B18" s="2" t="s">
        <v>28</v>
      </c>
      <c r="C18" s="2" t="s">
        <v>29</v>
      </c>
      <c r="D18" s="2" t="str">
        <f t="shared" si="0"/>
        <v>Telšių rajono savivaldybės administracija Leidimas organizuoti renginį Savivaldybei priklausančiose viešojo naudojimo teritorijose ar valdytojo teise valdomose viešojo naudojimo teritorijose</v>
      </c>
      <c r="E18" s="2">
        <v>31</v>
      </c>
    </row>
    <row r="19" spans="1:5" x14ac:dyDescent="0.35">
      <c r="A19" s="2" t="s">
        <v>27</v>
      </c>
      <c r="B19" s="2" t="s">
        <v>28</v>
      </c>
      <c r="C19" s="2" t="s">
        <v>11</v>
      </c>
      <c r="D19" s="2" t="str">
        <f t="shared" si="0"/>
        <v>Telšių rajono savivaldybės administracija Licencija verstis mažmenine prekyba tabako gaminiais</v>
      </c>
      <c r="E19" s="2">
        <v>8</v>
      </c>
    </row>
    <row r="20" spans="1:5" x14ac:dyDescent="0.35">
      <c r="A20" s="2" t="s">
        <v>27</v>
      </c>
      <c r="B20" s="2" t="s">
        <v>28</v>
      </c>
      <c r="C20" s="2" t="s">
        <v>17</v>
      </c>
      <c r="D20" s="2" t="str">
        <f t="shared" si="0"/>
        <v>Telšių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0" s="2">
        <v>1</v>
      </c>
    </row>
    <row r="21" spans="1:5" x14ac:dyDescent="0.35">
      <c r="A21" s="2" t="s">
        <v>27</v>
      </c>
      <c r="B21" s="2" t="s">
        <v>28</v>
      </c>
      <c r="C21" s="2" t="s">
        <v>14</v>
      </c>
      <c r="D21" s="2" t="str">
        <f t="shared" si="0"/>
        <v>Telšių rajono savivaldybės administracija Leidimas prekiauti (teikti paslaugas) savivaldybės viešosiose vietose</v>
      </c>
      <c r="E21" s="2">
        <v>262</v>
      </c>
    </row>
    <row r="22" spans="1:5" x14ac:dyDescent="0.35">
      <c r="A22" s="2" t="s">
        <v>30</v>
      </c>
      <c r="B22" s="2" t="s">
        <v>31</v>
      </c>
      <c r="C22" s="2" t="s">
        <v>11</v>
      </c>
      <c r="D22" s="2" t="str">
        <f t="shared" si="0"/>
        <v>Trakų rajono savivaldybės administracija Licencija verstis mažmenine prekyba tabako gaminiais</v>
      </c>
      <c r="E22" s="2">
        <v>2</v>
      </c>
    </row>
    <row r="23" spans="1:5" x14ac:dyDescent="0.35">
      <c r="A23" s="2" t="s">
        <v>30</v>
      </c>
      <c r="B23" s="2" t="s">
        <v>31</v>
      </c>
      <c r="C23" s="2" t="s">
        <v>13</v>
      </c>
      <c r="D23" s="2" t="str">
        <f t="shared" si="0"/>
        <v>Trakų rajono savivaldybės administracija Licencija verstis sezonine mažmenine prekyba alkoholiniais gėrimais, kurių tūrinė etilo alkoholio koncentracija neviršija 22 procentų, kurortinio, poilsio ir turizmo sezonų laikotarpiu</v>
      </c>
      <c r="E23" s="2">
        <v>3</v>
      </c>
    </row>
    <row r="24" spans="1:5" x14ac:dyDescent="0.35">
      <c r="A24" s="2" t="s">
        <v>30</v>
      </c>
      <c r="B24" s="2" t="s">
        <v>31</v>
      </c>
      <c r="C24" s="2" t="s">
        <v>17</v>
      </c>
      <c r="D24" s="2" t="str">
        <f t="shared" si="0"/>
        <v>Trakų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 s="2">
        <v>2</v>
      </c>
    </row>
    <row r="25" spans="1:5" x14ac:dyDescent="0.35">
      <c r="A25" s="2" t="s">
        <v>30</v>
      </c>
      <c r="B25" s="2" t="s">
        <v>31</v>
      </c>
      <c r="C25" s="2" t="s">
        <v>15</v>
      </c>
      <c r="D25" s="2" t="str">
        <f t="shared" si="0"/>
        <v>Trakų rajono savivaldybės administracija Licencija verstis mažmenine prekyba alkoholiniais gėrimais</v>
      </c>
      <c r="E25" s="2">
        <v>7</v>
      </c>
    </row>
    <row r="26" spans="1:5" x14ac:dyDescent="0.35">
      <c r="A26" s="2" t="s">
        <v>32</v>
      </c>
      <c r="B26" s="2" t="s">
        <v>33</v>
      </c>
      <c r="C26" s="2" t="s">
        <v>34</v>
      </c>
      <c r="D26" s="2" t="str">
        <f t="shared" si="0"/>
        <v>Valstybinė maisto ir veterinarijos tarnyba Valstybinės veterinarinės kontrolės subjektų, išskyrus maisto tvarkymo subjektus, veterinarinis patvirtinimas</v>
      </c>
      <c r="E26" s="2">
        <v>55</v>
      </c>
    </row>
    <row r="27" spans="1:5" x14ac:dyDescent="0.35">
      <c r="A27" s="2" t="s">
        <v>32</v>
      </c>
      <c r="B27" s="2" t="s">
        <v>33</v>
      </c>
      <c r="C27" s="2" t="s">
        <v>35</v>
      </c>
      <c r="D27" s="2" t="str">
        <f t="shared" si="0"/>
        <v>Valstybinė maisto ir veterinarijos tarnyba Maisto tvarkymo subjekto registravimas</v>
      </c>
      <c r="E27" s="2">
        <v>3167</v>
      </c>
    </row>
    <row r="28" spans="1:5" x14ac:dyDescent="0.35">
      <c r="A28" s="2" t="s">
        <v>32</v>
      </c>
      <c r="B28" s="2" t="s">
        <v>33</v>
      </c>
      <c r="C28" s="2" t="s">
        <v>36</v>
      </c>
      <c r="D28" s="2" t="str">
        <f t="shared" si="0"/>
        <v>Valstybinė maisto ir veterinarijos tarnyba Veislininkystės veiklos licencija (leidimas)</v>
      </c>
      <c r="E28" s="2">
        <v>27</v>
      </c>
    </row>
    <row r="29" spans="1:5" x14ac:dyDescent="0.35">
      <c r="A29" s="2" t="s">
        <v>32</v>
      </c>
      <c r="B29" s="2" t="s">
        <v>33</v>
      </c>
      <c r="C29" s="2" t="s">
        <v>37</v>
      </c>
      <c r="D29" s="2" t="str">
        <f t="shared" si="0"/>
        <v>Valstybinė maisto ir veterinarijos tarnyba Šalutinių gyvūninių produktų tvarkymo subjektų registravimas</v>
      </c>
      <c r="E29" s="2">
        <v>101</v>
      </c>
    </row>
    <row r="30" spans="1:5" x14ac:dyDescent="0.35">
      <c r="A30" s="2" t="s">
        <v>32</v>
      </c>
      <c r="B30" s="2" t="s">
        <v>33</v>
      </c>
      <c r="C30" s="2" t="s">
        <v>38</v>
      </c>
      <c r="D30" s="2" t="str">
        <f t="shared" si="0"/>
        <v>Valstybinė maisto ir veterinarijos tarnyba Pranešimas apie su maistu besiliečiančių gaminių ir medžiagų gamintoją ir (ar) tiekėja</v>
      </c>
      <c r="E30" s="2">
        <v>12</v>
      </c>
    </row>
    <row r="31" spans="1:5" x14ac:dyDescent="0.35">
      <c r="A31" s="2" t="s">
        <v>32</v>
      </c>
      <c r="B31" s="2" t="s">
        <v>33</v>
      </c>
      <c r="C31" s="2" t="s">
        <v>39</v>
      </c>
      <c r="D31" s="2" t="str">
        <f t="shared" si="0"/>
        <v>Valstybinė maisto ir veterinarijos tarnyba Leidimas laikyti tranzitu vežamus neatitinkančiais ES teisės aktų reikalavimų gyvūninius produktus</v>
      </c>
      <c r="E31" s="2">
        <v>18</v>
      </c>
    </row>
    <row r="32" spans="1:5" x14ac:dyDescent="0.35">
      <c r="A32" s="2" t="s">
        <v>32</v>
      </c>
      <c r="B32" s="2" t="s">
        <v>33</v>
      </c>
      <c r="C32" s="2" t="s">
        <v>40</v>
      </c>
      <c r="D32" s="2" t="str">
        <f t="shared" si="0"/>
        <v>Valstybinė maisto ir veterinarijos tarnyba Juridinio asmens veterinarinės farmacijos licencija (veterinarijos vaistinės veikla)</v>
      </c>
      <c r="E32" s="2">
        <v>20</v>
      </c>
    </row>
    <row r="33" spans="1:5" x14ac:dyDescent="0.35">
      <c r="A33" s="2" t="s">
        <v>32</v>
      </c>
      <c r="B33" s="2" t="s">
        <v>33</v>
      </c>
      <c r="C33" s="2" t="s">
        <v>41</v>
      </c>
      <c r="D33" s="2" t="str">
        <f t="shared" si="0"/>
        <v>Valstybinė maisto ir veterinarijos tarnyba Fizinio asmens veterinarinės farmacijos licencija</v>
      </c>
      <c r="E33" s="2">
        <v>290</v>
      </c>
    </row>
    <row r="34" spans="1:5" x14ac:dyDescent="0.35">
      <c r="A34" s="2" t="s">
        <v>32</v>
      </c>
      <c r="B34" s="2" t="s">
        <v>33</v>
      </c>
      <c r="C34" s="2" t="s">
        <v>42</v>
      </c>
      <c r="D34" s="2" t="str">
        <f t="shared" si="0"/>
        <v>Valstybinė maisto ir veterinarijos tarnyba Maisto tvarkymo subjekto patvirtinimo pažymėjimas</v>
      </c>
      <c r="E34" s="2">
        <v>4248</v>
      </c>
    </row>
    <row r="35" spans="1:5" x14ac:dyDescent="0.35">
      <c r="A35" s="2" t="s">
        <v>32</v>
      </c>
      <c r="B35" s="2" t="s">
        <v>33</v>
      </c>
      <c r="C35" s="2" t="s">
        <v>43</v>
      </c>
      <c r="D35" s="2" t="str">
        <f t="shared" si="0"/>
        <v>Valstybinė maisto ir veterinarijos tarnyba Maisto tvarkymo subjekto laboratorijos patvirtinimo leidimas</v>
      </c>
      <c r="E35" s="2">
        <v>1</v>
      </c>
    </row>
    <row r="36" spans="1:5" x14ac:dyDescent="0.35">
      <c r="A36" s="2" t="s">
        <v>32</v>
      </c>
      <c r="B36" s="2" t="s">
        <v>33</v>
      </c>
      <c r="C36" s="2" t="s">
        <v>44</v>
      </c>
      <c r="D36" s="2" t="str">
        <f t="shared" si="0"/>
        <v>Valstybinė maisto ir veterinarijos tarnyba Juridinio asmens veterinarinės farmacijos licencija (didmeninei veterinarinių vaistų prekybai)</v>
      </c>
      <c r="E36" s="2">
        <v>6</v>
      </c>
    </row>
    <row r="37" spans="1:5" x14ac:dyDescent="0.35">
      <c r="A37" s="2" t="s">
        <v>32</v>
      </c>
      <c r="B37" s="2" t="s">
        <v>33</v>
      </c>
      <c r="C37" s="2" t="s">
        <v>45</v>
      </c>
      <c r="D37" s="2" t="str">
        <f t="shared" si="0"/>
        <v>Valstybinė maisto ir veterinarijos tarnyba Geriamojo vandens tiekėjo laboratorijos patvirtinimo leidimas</v>
      </c>
      <c r="E37" s="2">
        <v>2</v>
      </c>
    </row>
    <row r="38" spans="1:5" x14ac:dyDescent="0.35">
      <c r="A38" s="2" t="s">
        <v>32</v>
      </c>
      <c r="B38" s="2" t="s">
        <v>33</v>
      </c>
      <c r="C38" s="2" t="s">
        <v>46</v>
      </c>
      <c r="D38" s="2" t="str">
        <f t="shared" si="0"/>
        <v>Valstybinė maisto ir veterinarijos tarnyba Pieno supirkėjo kvalifikacinis pažymėjimas</v>
      </c>
      <c r="E38" s="2">
        <v>80</v>
      </c>
    </row>
    <row r="39" spans="1:5" x14ac:dyDescent="0.35">
      <c r="A39" s="2" t="s">
        <v>32</v>
      </c>
      <c r="B39" s="2" t="s">
        <v>33</v>
      </c>
      <c r="C39" s="2" t="s">
        <v>47</v>
      </c>
      <c r="D39" s="2" t="str">
        <f t="shared" si="0"/>
        <v>Valstybinė maisto ir veterinarijos tarnyba Valstybinės veterinarinės kontrolės subjektų, išskyrus maisto tvarkymo subjektus, įregistravimas</v>
      </c>
      <c r="E39" s="2">
        <v>120</v>
      </c>
    </row>
    <row r="40" spans="1:5" x14ac:dyDescent="0.35">
      <c r="A40" s="2" t="s">
        <v>48</v>
      </c>
      <c r="B40" s="2" t="s">
        <v>49</v>
      </c>
      <c r="C40" s="2" t="s">
        <v>50</v>
      </c>
      <c r="D40" s="2" t="str">
        <f t="shared" si="0"/>
        <v>Lietuvos Respublikos švietimo, mokslo ir sporto ministerija Licencija vykdyti formalųjį profesinį mokymą</v>
      </c>
      <c r="E40" s="2">
        <v>14</v>
      </c>
    </row>
    <row r="41" spans="1:5" x14ac:dyDescent="0.35">
      <c r="A41" s="2" t="s">
        <v>51</v>
      </c>
      <c r="B41" s="2" t="s">
        <v>52</v>
      </c>
      <c r="C41" s="2" t="s">
        <v>53</v>
      </c>
      <c r="D41" s="2" t="str">
        <f t="shared" si="0"/>
        <v>Lietuvos Respublikos teisingumo ministerija Įrašymas į Lietuvos Respublikos teismo ekspertų sąrašą</v>
      </c>
      <c r="E41" s="2">
        <v>19</v>
      </c>
    </row>
    <row r="42" spans="1:5" x14ac:dyDescent="0.35">
      <c r="A42" s="2" t="s">
        <v>54</v>
      </c>
      <c r="B42" s="2" t="s">
        <v>55</v>
      </c>
      <c r="C42" s="2" t="s">
        <v>56</v>
      </c>
      <c r="D42" s="2" t="str">
        <f t="shared" si="0"/>
        <v>Lietuvos bankas Elektroninių pinigų įstaigos licencija</v>
      </c>
      <c r="E42" s="2">
        <v>16</v>
      </c>
    </row>
    <row r="43" spans="1:5" x14ac:dyDescent="0.35">
      <c r="A43" s="2" t="s">
        <v>54</v>
      </c>
      <c r="B43" s="2" t="s">
        <v>55</v>
      </c>
      <c r="C43" s="2" t="s">
        <v>57</v>
      </c>
      <c r="D43" s="2" t="str">
        <f t="shared" si="0"/>
        <v>Lietuvos bankas Licencija draudimo brokerių įmonės veiklai</v>
      </c>
      <c r="E43" s="2">
        <v>4</v>
      </c>
    </row>
    <row r="44" spans="1:5" x14ac:dyDescent="0.35">
      <c r="A44" s="2" t="s">
        <v>54</v>
      </c>
      <c r="B44" s="2" t="s">
        <v>55</v>
      </c>
      <c r="C44" s="2" t="s">
        <v>58</v>
      </c>
      <c r="D44" s="2" t="str">
        <f t="shared" si="0"/>
        <v>Lietuvos bankas Centrinės kredito unijos licencija</v>
      </c>
      <c r="E44" s="2">
        <v>1</v>
      </c>
    </row>
    <row r="45" spans="1:5" x14ac:dyDescent="0.35">
      <c r="A45" s="2" t="s">
        <v>54</v>
      </c>
      <c r="B45" s="2" t="s">
        <v>55</v>
      </c>
      <c r="C45" s="2" t="s">
        <v>59</v>
      </c>
      <c r="D45" s="2" t="str">
        <f t="shared" si="0"/>
        <v>Lietuvos bankas Valdymo įmonės, veikiančios pagal Informuotiesiems investuotojams skirtų kolektyvinio investavimo subjektų įstatymą, veiklos leidimas</v>
      </c>
      <c r="E45" s="2">
        <v>3</v>
      </c>
    </row>
    <row r="46" spans="1:5" x14ac:dyDescent="0.35">
      <c r="A46" s="2" t="s">
        <v>54</v>
      </c>
      <c r="B46" s="2" t="s">
        <v>55</v>
      </c>
      <c r="C46" s="2" t="s">
        <v>60</v>
      </c>
      <c r="D46" s="2" t="str">
        <f t="shared" si="0"/>
        <v>Lietuvos bankas Valdymo įmonės, veikiančios pagal Alternatyviųjų kolektyvinio investavimo subjektų valdytojų įstatymą, licencija</v>
      </c>
      <c r="E46" s="2">
        <v>2</v>
      </c>
    </row>
    <row r="47" spans="1:5" x14ac:dyDescent="0.35">
      <c r="A47" s="2" t="s">
        <v>54</v>
      </c>
      <c r="B47" s="2" t="s">
        <v>55</v>
      </c>
      <c r="C47" s="2" t="s">
        <v>61</v>
      </c>
      <c r="D47" s="2" t="str">
        <f t="shared" si="0"/>
        <v>Lietuvos bankas Mokėjimo įstaigos licencija</v>
      </c>
      <c r="E47" s="2">
        <v>3</v>
      </c>
    </row>
    <row r="48" spans="1:5" x14ac:dyDescent="0.35">
      <c r="A48" s="2" t="s">
        <v>54</v>
      </c>
      <c r="B48" s="2" t="s">
        <v>55</v>
      </c>
      <c r="C48" s="2" t="s">
        <v>62</v>
      </c>
      <c r="D48" s="2" t="str">
        <f t="shared" si="0"/>
        <v>Lietuvos bankas Elektroninių pinigų įstaigos ribotos veiklos licencija</v>
      </c>
      <c r="E48" s="2">
        <v>1</v>
      </c>
    </row>
    <row r="49" spans="1:5" x14ac:dyDescent="0.35">
      <c r="A49" s="2" t="s">
        <v>63</v>
      </c>
      <c r="B49" s="2" t="s">
        <v>64</v>
      </c>
      <c r="C49" s="2" t="s">
        <v>65</v>
      </c>
      <c r="D49" s="2" t="str">
        <f t="shared" si="0"/>
        <v>Valstybės sienos apsaugos tarnyba prie Lietuvos Respublikos vidaus reikalų ministerijos Asmenų, vykstančių į darbą, mokymo įstaigą ir grįžtančių iš jų, kurie į pasienio kontrolės punktus, esančius prie automobilių kelių, įleidžiami ir tikrinami be eilės, sąrašo sudarymas</v>
      </c>
      <c r="E49" s="2">
        <v>480</v>
      </c>
    </row>
    <row r="50" spans="1:5" x14ac:dyDescent="0.35">
      <c r="A50" s="2" t="s">
        <v>66</v>
      </c>
      <c r="B50" s="2" t="s">
        <v>67</v>
      </c>
      <c r="C50" s="2" t="s">
        <v>68</v>
      </c>
      <c r="D50" s="2" t="str">
        <f t="shared" si="0"/>
        <v>Valstybinė atominės energetikos saugos inspekcija Licencija vykdyti veiklą jonizuojančiosios spinduliuotės aplinkoje branduolinės energetikos objekte</v>
      </c>
      <c r="E50" s="2">
        <v>6</v>
      </c>
    </row>
    <row r="51" spans="1:5" x14ac:dyDescent="0.35">
      <c r="A51" s="2" t="s">
        <v>66</v>
      </c>
      <c r="B51" s="2" t="s">
        <v>67</v>
      </c>
      <c r="C51" s="2" t="s">
        <v>69</v>
      </c>
      <c r="D51" s="2" t="str">
        <f t="shared" si="0"/>
        <v>Valstybinė atominės energetikos saugos inspekcija Licencija statyti (statytojui (užsakovui) ir eksploatuoti branduolinės energetikos objektą (objektus)</v>
      </c>
      <c r="E51" s="2">
        <v>1</v>
      </c>
    </row>
    <row r="52" spans="1:5" x14ac:dyDescent="0.35">
      <c r="A52" s="2" t="s">
        <v>66</v>
      </c>
      <c r="B52" s="2" t="s">
        <v>67</v>
      </c>
      <c r="C52" s="2" t="s">
        <v>70</v>
      </c>
      <c r="D52" s="2" t="str">
        <f t="shared" si="0"/>
        <v>Valstybinė atominės energetikos saugos inspekcija Leidimas pradėti pramoninį branduolinės energetikos objekto eksploatavimą</v>
      </c>
      <c r="E52" s="2">
        <v>1</v>
      </c>
    </row>
    <row r="53" spans="1:5" x14ac:dyDescent="0.35">
      <c r="A53" s="2" t="s">
        <v>66</v>
      </c>
      <c r="B53" s="2" t="s">
        <v>67</v>
      </c>
      <c r="C53" s="2" t="s">
        <v>71</v>
      </c>
      <c r="D53" s="2" t="str">
        <f t="shared" si="0"/>
        <v>Valstybinė atominės energetikos saugos inspekcija Licencija eksploatuoti branduolinės energetikos objektą (objektus)</v>
      </c>
      <c r="E53" s="2">
        <v>2</v>
      </c>
    </row>
    <row r="54" spans="1:5" x14ac:dyDescent="0.35">
      <c r="A54" s="2" t="s">
        <v>72</v>
      </c>
      <c r="B54" s="2" t="s">
        <v>73</v>
      </c>
      <c r="C54" s="2" t="s">
        <v>74</v>
      </c>
      <c r="D54" s="2" t="str">
        <f t="shared" si="0"/>
        <v>Biržų rajono savivaldybės administracija Licencija verstis mažmenine prekyba alumi, alaus mišiniais su nealkoholiniais gėrimais, natūralios fermentacijos sidru, kurio tūrinė etilo alkoholio koncentracija neviršija 8,5 procento</v>
      </c>
      <c r="E54" s="2">
        <v>1</v>
      </c>
    </row>
    <row r="55" spans="1:5" x14ac:dyDescent="0.35">
      <c r="A55" s="2" t="s">
        <v>72</v>
      </c>
      <c r="B55" s="2" t="s">
        <v>73</v>
      </c>
      <c r="C55" s="2" t="s">
        <v>11</v>
      </c>
      <c r="D55" s="2" t="str">
        <f t="shared" si="0"/>
        <v>Biržų rajono savivaldybės administracija Licencija verstis mažmenine prekyba tabako gaminiais</v>
      </c>
      <c r="E55" s="2">
        <v>5</v>
      </c>
    </row>
    <row r="56" spans="1:5" x14ac:dyDescent="0.35">
      <c r="A56" s="2" t="s">
        <v>72</v>
      </c>
      <c r="B56" s="2" t="s">
        <v>73</v>
      </c>
      <c r="C56" s="2" t="s">
        <v>15</v>
      </c>
      <c r="D56" s="2" t="str">
        <f t="shared" si="0"/>
        <v>Biržų rajono savivaldybės administracija Licencija verstis mažmenine prekyba alkoholiniais gėrimais</v>
      </c>
      <c r="E56" s="2">
        <v>3</v>
      </c>
    </row>
    <row r="57" spans="1:5" x14ac:dyDescent="0.35">
      <c r="A57" s="2" t="s">
        <v>75</v>
      </c>
      <c r="B57" s="2" t="s">
        <v>76</v>
      </c>
      <c r="C57" s="2" t="s">
        <v>77</v>
      </c>
      <c r="D57" s="2" t="str">
        <f t="shared" si="0"/>
        <v>Lietuvos transporto saugos administracija Mokymo įstaigų, rengiančių vidaus vandenų transporto specialistus ir motorinių ir pramoginių laivų laivavedžius, akreditavimas ir naujos mokymo programos akreditavimas</v>
      </c>
      <c r="E57" s="2">
        <v>2</v>
      </c>
    </row>
    <row r="58" spans="1:5" x14ac:dyDescent="0.35">
      <c r="A58" s="2" t="s">
        <v>75</v>
      </c>
      <c r="B58" s="2" t="s">
        <v>76</v>
      </c>
      <c r="C58" s="2" t="s">
        <v>78</v>
      </c>
      <c r="D58" s="2" t="str">
        <f t="shared" si="0"/>
        <v>Lietuvos transporto saugos administracija Administracinis sprendimas dėl teisės vykdyti transporto priemonių vairuotojų mokymą suteikimo</v>
      </c>
      <c r="E58" s="2">
        <v>114</v>
      </c>
    </row>
    <row r="59" spans="1:5" x14ac:dyDescent="0.35">
      <c r="A59" s="2" t="s">
        <v>75</v>
      </c>
      <c r="B59" s="2" t="s">
        <v>76</v>
      </c>
      <c r="C59" s="2" t="s">
        <v>79</v>
      </c>
      <c r="D59" s="2" t="str">
        <f t="shared" si="0"/>
        <v>Lietuvos transporto saugos administracija Keleivių vežimas už atlygį lengvuoju automobiliu</v>
      </c>
      <c r="E59" s="2">
        <v>2530</v>
      </c>
    </row>
    <row r="60" spans="1:5" x14ac:dyDescent="0.35">
      <c r="A60" s="2" t="s">
        <v>75</v>
      </c>
      <c r="B60" s="2" t="s">
        <v>76</v>
      </c>
      <c r="C60" s="2" t="s">
        <v>80</v>
      </c>
      <c r="D60" s="2" t="str">
        <f t="shared" si="0"/>
        <v>Lietuvos transporto saugos administracija Prekinių vagonų techninių prižiūrėtojų sertifikavimas</v>
      </c>
      <c r="E60" s="2">
        <v>2</v>
      </c>
    </row>
    <row r="61" spans="1:5" x14ac:dyDescent="0.35">
      <c r="A61" s="2" t="s">
        <v>75</v>
      </c>
      <c r="B61" s="2" t="s">
        <v>76</v>
      </c>
      <c r="C61" s="2" t="s">
        <v>81</v>
      </c>
      <c r="D61" s="2" t="str">
        <f t="shared" si="0"/>
        <v>Lietuvos transporto saugos administracija Saugos leidimas</v>
      </c>
      <c r="E61" s="2">
        <v>5</v>
      </c>
    </row>
    <row r="62" spans="1:5" x14ac:dyDescent="0.35">
      <c r="A62" s="2" t="s">
        <v>75</v>
      </c>
      <c r="B62" s="2" t="s">
        <v>76</v>
      </c>
      <c r="C62" s="2" t="s">
        <v>82</v>
      </c>
      <c r="D62" s="2" t="str">
        <f t="shared" si="0"/>
        <v>Lietuvos transporto saugos administracija Įmonių, teikiančių laivų agentavimo paslaugas, atestavimas</v>
      </c>
      <c r="E62" s="2">
        <v>3</v>
      </c>
    </row>
    <row r="63" spans="1:5" x14ac:dyDescent="0.35">
      <c r="A63" s="2" t="s">
        <v>75</v>
      </c>
      <c r="B63" s="2" t="s">
        <v>76</v>
      </c>
      <c r="C63" s="2" t="s">
        <v>83</v>
      </c>
      <c r="D63" s="2" t="str">
        <f t="shared" si="0"/>
        <v>Lietuvos transporto saugos administracija Bendrijos licencija vežti keleivius</v>
      </c>
      <c r="E63" s="2">
        <v>33</v>
      </c>
    </row>
    <row r="64" spans="1:5" x14ac:dyDescent="0.35">
      <c r="A64" s="2" t="s">
        <v>75</v>
      </c>
      <c r="B64" s="2" t="s">
        <v>76</v>
      </c>
      <c r="C64" s="2" t="s">
        <v>84</v>
      </c>
      <c r="D64" s="2" t="str">
        <f t="shared" si="0"/>
        <v>Lietuvos transporto saugos administracija Įmonių, teikiančių su saugia laivyba susijusias paslaugas, atestavimas</v>
      </c>
      <c r="E64" s="2">
        <v>10</v>
      </c>
    </row>
    <row r="65" spans="1:5" x14ac:dyDescent="0.35">
      <c r="A65" s="2" t="s">
        <v>75</v>
      </c>
      <c r="B65" s="2" t="s">
        <v>76</v>
      </c>
      <c r="C65" s="2" t="s">
        <v>85</v>
      </c>
      <c r="D65" s="2" t="str">
        <f t="shared" si="0"/>
        <v>Lietuvos transporto saugos administracija Gamintojo identifikacijos kodo suteikimas pramoginių bei asmeninių laivų gamintojams</v>
      </c>
      <c r="E65" s="2">
        <v>1</v>
      </c>
    </row>
    <row r="66" spans="1:5" x14ac:dyDescent="0.35">
      <c r="A66" s="2" t="s">
        <v>75</v>
      </c>
      <c r="B66" s="2" t="s">
        <v>76</v>
      </c>
      <c r="C66" s="2" t="s">
        <v>86</v>
      </c>
      <c r="D66" s="2" t="str">
        <f t="shared" si="0"/>
        <v>Lietuvos transporto saugos administracija Administracinis sprendimas dėl teisės vykdyti transporto priemonių vairuotojų papildomą mokymą suteikimo</v>
      </c>
      <c r="E66" s="2">
        <v>32</v>
      </c>
    </row>
    <row r="67" spans="1:5" x14ac:dyDescent="0.35">
      <c r="A67" s="2" t="s">
        <v>75</v>
      </c>
      <c r="B67" s="2" t="s">
        <v>76</v>
      </c>
      <c r="C67" s="2" t="s">
        <v>87</v>
      </c>
      <c r="D67" s="2" t="str">
        <f t="shared" ref="D67:D130" si="1">_xlfn.CONCAT(B67, " ", C67)</f>
        <v>Lietuvos transporto saugos administracija Administracinis sprendimas dėl teisės mokyti asmenis, susijusius su pavojingųjų krovinių vežimu automobilių keliais suteikimo</v>
      </c>
      <c r="E67" s="2">
        <v>6</v>
      </c>
    </row>
    <row r="68" spans="1:5" x14ac:dyDescent="0.35">
      <c r="A68" s="2" t="s">
        <v>75</v>
      </c>
      <c r="B68" s="2" t="s">
        <v>76</v>
      </c>
      <c r="C68" s="2" t="s">
        <v>88</v>
      </c>
      <c r="D68" s="2" t="str">
        <f t="shared" si="1"/>
        <v>Lietuvos transporto saugos administracija Keleivių vežimo savo sąskaita veiklos sertifikatas</v>
      </c>
      <c r="E68" s="2">
        <v>54</v>
      </c>
    </row>
    <row r="69" spans="1:5" x14ac:dyDescent="0.35">
      <c r="A69" s="2" t="s">
        <v>75</v>
      </c>
      <c r="B69" s="2" t="s">
        <v>76</v>
      </c>
      <c r="C69" s="2" t="s">
        <v>89</v>
      </c>
      <c r="D69" s="2" t="str">
        <f t="shared" si="1"/>
        <v>Lietuvos transporto saugos administracija Licencija verstis geležinkelių transporto ūkine komercine veikla</v>
      </c>
      <c r="E69" s="2">
        <v>2</v>
      </c>
    </row>
    <row r="70" spans="1:5" x14ac:dyDescent="0.35">
      <c r="A70" s="2" t="s">
        <v>75</v>
      </c>
      <c r="B70" s="2" t="s">
        <v>76</v>
      </c>
      <c r="C70" s="2" t="s">
        <v>90</v>
      </c>
      <c r="D70" s="2" t="str">
        <f t="shared" si="1"/>
        <v>Lietuvos transporto saugos administracija Licencija verstis keleivių vežimu autobusais vidaus maršrutais</v>
      </c>
      <c r="E70" s="2">
        <v>18</v>
      </c>
    </row>
    <row r="71" spans="1:5" x14ac:dyDescent="0.35">
      <c r="A71" s="2" t="s">
        <v>75</v>
      </c>
      <c r="B71" s="2" t="s">
        <v>76</v>
      </c>
      <c r="C71" s="2" t="s">
        <v>7</v>
      </c>
      <c r="D71" s="2" t="str">
        <f t="shared" si="1"/>
        <v>Lietuvos transporto saugos administracija Leidimas vežti keleivius lengvuoju automobiliu taksi</v>
      </c>
      <c r="E71" s="2">
        <v>1079</v>
      </c>
    </row>
    <row r="72" spans="1:5" x14ac:dyDescent="0.35">
      <c r="A72" s="2" t="s">
        <v>75</v>
      </c>
      <c r="B72" s="2" t="s">
        <v>76</v>
      </c>
      <c r="C72" s="2" t="s">
        <v>91</v>
      </c>
      <c r="D72" s="2" t="str">
        <f t="shared" si="1"/>
        <v>Lietuvos transporto saugos administracija Traukinio mašinistų mokymo centro pripažinimo pažymėjimas</v>
      </c>
      <c r="E72" s="2">
        <v>1</v>
      </c>
    </row>
    <row r="73" spans="1:5" x14ac:dyDescent="0.35">
      <c r="A73" s="2" t="s">
        <v>75</v>
      </c>
      <c r="B73" s="2" t="s">
        <v>76</v>
      </c>
      <c r="C73" s="2" t="s">
        <v>92</v>
      </c>
      <c r="D73" s="2" t="str">
        <f t="shared" si="1"/>
        <v>Lietuvos transporto saugos administracija Administracinis sprendimas dėl teisės įmonei vykdyti tachografų techninę apžiūrą suteikimo</v>
      </c>
      <c r="E73" s="2">
        <v>12</v>
      </c>
    </row>
    <row r="74" spans="1:5" x14ac:dyDescent="0.35">
      <c r="A74" s="2" t="s">
        <v>75</v>
      </c>
      <c r="B74" s="2" t="s">
        <v>76</v>
      </c>
      <c r="C74" s="2" t="s">
        <v>93</v>
      </c>
      <c r="D74" s="2" t="str">
        <f t="shared" si="1"/>
        <v>Lietuvos transporto saugos administracija Mokymo įstaigų, suteikiančių asmenims teorinį ir praktinį pasirengimą, būtiną jūrinio laipsnio diplomui, kvalifikacijos liudijimui ar jų patvirtinimui gauti, akreditavimas ir mokymo įstaigos akreditavimo liudijimo išdavimas bei papildomas mokymo programos akreditavimas</v>
      </c>
      <c r="E74" s="2">
        <v>1</v>
      </c>
    </row>
    <row r="75" spans="1:5" x14ac:dyDescent="0.35">
      <c r="A75" s="2" t="s">
        <v>75</v>
      </c>
      <c r="B75" s="2" t="s">
        <v>76</v>
      </c>
      <c r="C75" s="2" t="s">
        <v>94</v>
      </c>
      <c r="D75" s="2" t="str">
        <f t="shared" si="1"/>
        <v>Lietuvos transporto saugos administracija Teisės mokymo įstaigai mokyti asmenis, susijusius su pavojingųjų krovinių vežimu geležinkelių keliais suteikimas</v>
      </c>
      <c r="E75" s="2">
        <v>1</v>
      </c>
    </row>
    <row r="76" spans="1:5" x14ac:dyDescent="0.35">
      <c r="A76" s="2" t="s">
        <v>75</v>
      </c>
      <c r="B76" s="2" t="s">
        <v>76</v>
      </c>
      <c r="C76" s="2" t="s">
        <v>95</v>
      </c>
      <c r="D76" s="2" t="str">
        <f t="shared" si="1"/>
        <v>Lietuvos transporto saugos administracija Licencija verstis krovinių vežimu vidaus maršrutais</v>
      </c>
      <c r="E76" s="2">
        <v>261</v>
      </c>
    </row>
    <row r="77" spans="1:5" x14ac:dyDescent="0.35">
      <c r="A77" s="2" t="s">
        <v>75</v>
      </c>
      <c r="B77" s="2" t="s">
        <v>76</v>
      </c>
      <c r="C77" s="2" t="s">
        <v>96</v>
      </c>
      <c r="D77" s="2" t="str">
        <f t="shared" si="1"/>
        <v>Lietuvos transporto saugos administracija Bendrijos licencija vežti krovinius</v>
      </c>
      <c r="E77" s="2">
        <v>515</v>
      </c>
    </row>
    <row r="78" spans="1:5" x14ac:dyDescent="0.35">
      <c r="A78" s="2" t="s">
        <v>97</v>
      </c>
      <c r="B78" s="2" t="s">
        <v>98</v>
      </c>
      <c r="C78" s="2" t="s">
        <v>99</v>
      </c>
      <c r="D78" s="2" t="str">
        <f t="shared" si="1"/>
        <v>Muitinės departamentas prie Lietuvos Respublikos finansų ministerijos Muitinės tarpininko registravimo liudijimas</v>
      </c>
      <c r="E78" s="2">
        <v>18</v>
      </c>
    </row>
    <row r="79" spans="1:5" x14ac:dyDescent="0.35">
      <c r="A79" s="2" t="s">
        <v>100</v>
      </c>
      <c r="B79" s="2" t="s">
        <v>101</v>
      </c>
      <c r="C79" s="2" t="s">
        <v>102</v>
      </c>
      <c r="D79" s="2" t="str">
        <f t="shared" si="1"/>
        <v>Lietuvos Respublikos žemės ūkio ministerija Melioracijos darbų kvalifikacijos atestatas</v>
      </c>
      <c r="E79" s="2">
        <v>111</v>
      </c>
    </row>
    <row r="80" spans="1:5" x14ac:dyDescent="0.35">
      <c r="A80" s="2" t="s">
        <v>103</v>
      </c>
      <c r="B80" s="2" t="s">
        <v>104</v>
      </c>
      <c r="C80" s="2" t="s">
        <v>105</v>
      </c>
      <c r="D80" s="2" t="str">
        <f t="shared" si="1"/>
        <v>Lietuvos Respublikos kultūros ministerija Nekilnojamojo kultūros paveldo apsaugos specialisto atestatas</v>
      </c>
      <c r="E80" s="2">
        <v>88</v>
      </c>
    </row>
    <row r="81" spans="1:5" x14ac:dyDescent="0.35">
      <c r="A81" s="2" t="s">
        <v>103</v>
      </c>
      <c r="B81" s="2" t="s">
        <v>104</v>
      </c>
      <c r="C81" s="2" t="s">
        <v>106</v>
      </c>
      <c r="D81" s="2" t="str">
        <f t="shared" si="1"/>
        <v>Lietuvos Respublikos kultūros ministerija Kilnojamųjų kultūros vertybių restauratoriaus kvalifikacijos pažymėjimas</v>
      </c>
      <c r="E81" s="2">
        <v>46</v>
      </c>
    </row>
    <row r="82" spans="1:5" x14ac:dyDescent="0.35">
      <c r="A82" s="2" t="s">
        <v>107</v>
      </c>
      <c r="B82" s="2" t="s">
        <v>108</v>
      </c>
      <c r="C82" s="2" t="s">
        <v>109</v>
      </c>
      <c r="D82" s="2" t="str">
        <f t="shared" si="1"/>
        <v>Kultūros paveldo departamentas prie Kultūros ministerijos Leidimas atlikti tvarkomuosius paveldosaugos darbus</v>
      </c>
      <c r="E82" s="2">
        <v>22</v>
      </c>
    </row>
    <row r="83" spans="1:5" x14ac:dyDescent="0.35">
      <c r="A83" s="2" t="s">
        <v>107</v>
      </c>
      <c r="B83" s="2" t="s">
        <v>108</v>
      </c>
      <c r="C83" s="2" t="s">
        <v>105</v>
      </c>
      <c r="D83" s="2" t="str">
        <f t="shared" si="1"/>
        <v>Kultūros paveldo departamentas prie Kultūros ministerijos Nekilnojamojo kultūros paveldo apsaugos specialisto atestatas</v>
      </c>
      <c r="E83" s="2">
        <v>63</v>
      </c>
    </row>
    <row r="84" spans="1:5" x14ac:dyDescent="0.35">
      <c r="A84" s="2" t="s">
        <v>107</v>
      </c>
      <c r="B84" s="2" t="s">
        <v>108</v>
      </c>
      <c r="C84" s="2" t="s">
        <v>110</v>
      </c>
      <c r="D84" s="2" t="str">
        <f t="shared" si="1"/>
        <v>Kultūros paveldo departamentas prie Kultūros ministerijos Licencija prekiauti antikvariniais daiktais</v>
      </c>
      <c r="E84" s="2">
        <v>3</v>
      </c>
    </row>
    <row r="85" spans="1:5" x14ac:dyDescent="0.35">
      <c r="A85" s="2" t="s">
        <v>111</v>
      </c>
      <c r="B85" s="2" t="s">
        <v>112</v>
      </c>
      <c r="C85" s="2" t="s">
        <v>113</v>
      </c>
      <c r="D85" s="2" t="str">
        <f t="shared" si="1"/>
        <v>Lietuvos vyriausiojo archyvaro tarnyba Licencija teikti dokumentų saugojimo paslaugą</v>
      </c>
      <c r="E85" s="2">
        <v>2</v>
      </c>
    </row>
    <row r="86" spans="1:5" x14ac:dyDescent="0.35">
      <c r="A86" s="2" t="s">
        <v>114</v>
      </c>
      <c r="B86" s="2" t="s">
        <v>115</v>
      </c>
      <c r="C86" s="2" t="s">
        <v>116</v>
      </c>
      <c r="D86" s="2" t="str">
        <f t="shared" si="1"/>
        <v>Nacionalinė žemės tarnyba prie Žemės ūkio ministerijos Kvalifikacijos pažymėjimas rengti kaimo plėtros žemėtvarkos projektus</v>
      </c>
      <c r="E86" s="2">
        <v>17</v>
      </c>
    </row>
    <row r="87" spans="1:5" x14ac:dyDescent="0.35">
      <c r="A87" s="2" t="s">
        <v>114</v>
      </c>
      <c r="B87" s="2" t="s">
        <v>115</v>
      </c>
      <c r="C87" s="2" t="s">
        <v>117</v>
      </c>
      <c r="D87" s="2" t="str">
        <f t="shared" si="1"/>
        <v>Nacionalinė žemės tarnyba prie Žemės ūkio ministerijos Kvalifikacijos pažymėjimas rengti žemės paėmimo visuomenės poreikiams projektus</v>
      </c>
      <c r="E87" s="2">
        <v>6</v>
      </c>
    </row>
    <row r="88" spans="1:5" x14ac:dyDescent="0.35">
      <c r="A88" s="2" t="s">
        <v>114</v>
      </c>
      <c r="B88" s="2" t="s">
        <v>115</v>
      </c>
      <c r="C88" s="2" t="s">
        <v>118</v>
      </c>
      <c r="D88" s="2" t="str">
        <f t="shared" si="1"/>
        <v>Nacionalinė žemės tarnyba prie Žemės ūkio ministerijos Kvalifikacijos pažymėjimas rengtis žemės reformos žemėtvarkos projektus</v>
      </c>
      <c r="E88" s="2">
        <v>3</v>
      </c>
    </row>
    <row r="89" spans="1:5" x14ac:dyDescent="0.35">
      <c r="A89" s="2" t="s">
        <v>114</v>
      </c>
      <c r="B89" s="2" t="s">
        <v>115</v>
      </c>
      <c r="C89" s="2" t="s">
        <v>119</v>
      </c>
      <c r="D89" s="2" t="str">
        <f t="shared" si="1"/>
        <v>Nacionalinė žemės tarnyba prie Žemės ūkio ministerijos Geodezininko kvalifikacijos pažymėjimas</v>
      </c>
      <c r="E89" s="2">
        <v>92</v>
      </c>
    </row>
    <row r="90" spans="1:5" x14ac:dyDescent="0.35">
      <c r="A90" s="2" t="s">
        <v>114</v>
      </c>
      <c r="B90" s="2" t="s">
        <v>115</v>
      </c>
      <c r="C90" s="2" t="s">
        <v>120</v>
      </c>
      <c r="D90" s="2" t="str">
        <f t="shared" si="1"/>
        <v>Nacionalinė žemės tarnyba prie Žemės ūkio ministerijos Matininko kvalifikacijos pažymėjimas</v>
      </c>
      <c r="E90" s="2">
        <v>102</v>
      </c>
    </row>
    <row r="91" spans="1:5" x14ac:dyDescent="0.35">
      <c r="A91" s="2" t="s">
        <v>114</v>
      </c>
      <c r="B91" s="2" t="s">
        <v>115</v>
      </c>
      <c r="C91" s="2" t="s">
        <v>121</v>
      </c>
      <c r="D91" s="2" t="str">
        <f t="shared" si="1"/>
        <v>Nacionalinė žemės tarnyba prie Žemės ūkio ministerijos Kvalifikacijos pažymėjimas rengti žemės sklypų formavimo ir pertvarkymo projektus</v>
      </c>
      <c r="E91" s="2">
        <v>43</v>
      </c>
    </row>
    <row r="92" spans="1:5" x14ac:dyDescent="0.35">
      <c r="A92" s="2" t="s">
        <v>114</v>
      </c>
      <c r="B92" s="2" t="s">
        <v>115</v>
      </c>
      <c r="C92" s="2" t="s">
        <v>122</v>
      </c>
      <c r="D92" s="2" t="str">
        <f t="shared" si="1"/>
        <v>Nacionalinė žemės tarnyba prie Žemės ūkio ministerijos Kvalifikacijos pažymėjimas rengtis žemėtvarkos schemas</v>
      </c>
      <c r="E92" s="2">
        <v>2</v>
      </c>
    </row>
    <row r="93" spans="1:5" x14ac:dyDescent="0.35">
      <c r="A93" s="2" t="s">
        <v>114</v>
      </c>
      <c r="B93" s="2" t="s">
        <v>115</v>
      </c>
      <c r="C93" s="2" t="s">
        <v>123</v>
      </c>
      <c r="D93" s="2" t="str">
        <f t="shared" si="1"/>
        <v>Nacionalinė žemės tarnyba prie Žemės ūkio ministerijos Kvalifikacijos pažymėjimas rengtis žemės konsolidacijos projektus</v>
      </c>
      <c r="E93" s="2">
        <v>1</v>
      </c>
    </row>
    <row r="94" spans="1:5" x14ac:dyDescent="0.35">
      <c r="A94" s="2" t="s">
        <v>124</v>
      </c>
      <c r="B94" s="2" t="s">
        <v>125</v>
      </c>
      <c r="C94" s="2" t="s">
        <v>126</v>
      </c>
      <c r="D94" s="2" t="str">
        <f t="shared" si="1"/>
        <v>Valstybinė energetikos reguliavimo taryba Leidimas eksportuoti elektros energiją į valstybes, kurios nėra valstybės narės</v>
      </c>
      <c r="E94" s="2">
        <v>1</v>
      </c>
    </row>
    <row r="95" spans="1:5" x14ac:dyDescent="0.35">
      <c r="A95" s="2" t="s">
        <v>124</v>
      </c>
      <c r="B95" s="2" t="s">
        <v>125</v>
      </c>
      <c r="C95" s="2" t="s">
        <v>127</v>
      </c>
      <c r="D95" s="2" t="str">
        <f t="shared" si="1"/>
        <v>Valstybinė energetikos reguliavimo taryba Leidimas verstis didmenine prekyba nefasuotais naftos produktais, kurie tiekiami kaip kuro atsargos laivams</v>
      </c>
      <c r="E95" s="2">
        <v>2</v>
      </c>
    </row>
    <row r="96" spans="1:5" x14ac:dyDescent="0.35">
      <c r="A96" s="2" t="s">
        <v>124</v>
      </c>
      <c r="B96" s="2" t="s">
        <v>125</v>
      </c>
      <c r="C96" s="2" t="s">
        <v>128</v>
      </c>
      <c r="D96" s="2" t="str">
        <f t="shared" si="1"/>
        <v>Valstybinė energetikos reguliavimo taryba Leidimas vykdyti gamtinių dujų tiekimą</v>
      </c>
      <c r="E96" s="2">
        <v>7</v>
      </c>
    </row>
    <row r="97" spans="1:5" x14ac:dyDescent="0.35">
      <c r="A97" s="2" t="s">
        <v>124</v>
      </c>
      <c r="B97" s="2" t="s">
        <v>125</v>
      </c>
      <c r="C97" s="2" t="s">
        <v>129</v>
      </c>
      <c r="D97" s="2" t="str">
        <f t="shared" si="1"/>
        <v>Valstybinė energetikos reguliavimo taryba Leidimas importuoti elektros energiją iš valstybių, kurios nėra valstybės narės</v>
      </c>
      <c r="E97" s="2">
        <v>0</v>
      </c>
    </row>
    <row r="98" spans="1:5" x14ac:dyDescent="0.35">
      <c r="A98" s="2" t="s">
        <v>124</v>
      </c>
      <c r="B98" s="2" t="s">
        <v>125</v>
      </c>
      <c r="C98" s="2" t="s">
        <v>130</v>
      </c>
      <c r="D98" s="2" t="str">
        <f t="shared" si="1"/>
        <v>Valstybinė energetikos reguliavimo taryba Leidimas verstis didmenine prekyba nefasuotais naftos produktais, kurie tiekiami kaip kuro atsargos orlaiviams</v>
      </c>
      <c r="E98" s="2">
        <v>1</v>
      </c>
    </row>
    <row r="99" spans="1:5" x14ac:dyDescent="0.35">
      <c r="A99" s="2" t="s">
        <v>124</v>
      </c>
      <c r="B99" s="2" t="s">
        <v>125</v>
      </c>
      <c r="C99" s="2" t="s">
        <v>131</v>
      </c>
      <c r="D99" s="2" t="str">
        <f t="shared" si="1"/>
        <v>Valstybinė energetikos reguliavimo taryba Leidimas verstis mažmenine prekyba nefasuotais naftos produktais</v>
      </c>
      <c r="E99" s="2">
        <v>23</v>
      </c>
    </row>
    <row r="100" spans="1:5" x14ac:dyDescent="0.35">
      <c r="A100" s="2" t="s">
        <v>124</v>
      </c>
      <c r="B100" s="2" t="s">
        <v>125</v>
      </c>
      <c r="C100" s="2" t="s">
        <v>132</v>
      </c>
      <c r="D100" s="2" t="str">
        <f t="shared" si="1"/>
        <v>Valstybinė energetikos reguliavimo taryba Leidimas gaminti elektros energiją</v>
      </c>
      <c r="E100" s="2">
        <v>306</v>
      </c>
    </row>
    <row r="101" spans="1:5" x14ac:dyDescent="0.35">
      <c r="A101" s="2" t="s">
        <v>124</v>
      </c>
      <c r="B101" s="2" t="s">
        <v>125</v>
      </c>
      <c r="C101" s="2" t="s">
        <v>133</v>
      </c>
      <c r="D101" s="2" t="str">
        <f t="shared" si="1"/>
        <v>Valstybinė energetikos reguliavimo taryba Geriamo vandens tiekimo ir nuotekų tvarkymo veiklos licencija</v>
      </c>
      <c r="E101" s="2">
        <v>1</v>
      </c>
    </row>
    <row r="102" spans="1:5" x14ac:dyDescent="0.35">
      <c r="A102" s="2" t="s">
        <v>124</v>
      </c>
      <c r="B102" s="2" t="s">
        <v>125</v>
      </c>
      <c r="C102" s="2" t="s">
        <v>134</v>
      </c>
      <c r="D102" s="2" t="str">
        <f t="shared" si="1"/>
        <v>Valstybinė energetikos reguliavimo taryba Leidimas verstis mažmenine prekyba suskystintomis naftos dujomis</v>
      </c>
      <c r="E102" s="2">
        <v>23</v>
      </c>
    </row>
    <row r="103" spans="1:5" x14ac:dyDescent="0.35">
      <c r="A103" s="2" t="s">
        <v>124</v>
      </c>
      <c r="B103" s="2" t="s">
        <v>125</v>
      </c>
      <c r="C103" s="2" t="s">
        <v>135</v>
      </c>
      <c r="D103" s="2" t="str">
        <f t="shared" si="1"/>
        <v>Valstybinė energetikos reguliavimo taryba Leidimas verstis didmenine prekyba nefasuotais naftos produktais</v>
      </c>
      <c r="E103" s="2">
        <v>3</v>
      </c>
    </row>
    <row r="104" spans="1:5" x14ac:dyDescent="0.35">
      <c r="A104" s="2" t="s">
        <v>124</v>
      </c>
      <c r="B104" s="2" t="s">
        <v>125</v>
      </c>
      <c r="C104" s="2" t="s">
        <v>136</v>
      </c>
      <c r="D104" s="2" t="str">
        <f t="shared" si="1"/>
        <v>Valstybinė energetikos reguliavimo taryba Energetikos veiklos licencija</v>
      </c>
      <c r="E104" s="2">
        <v>1</v>
      </c>
    </row>
    <row r="105" spans="1:5" x14ac:dyDescent="0.35">
      <c r="A105" s="2" t="s">
        <v>124</v>
      </c>
      <c r="B105" s="2" t="s">
        <v>125</v>
      </c>
      <c r="C105" s="2" t="s">
        <v>137</v>
      </c>
      <c r="D105" s="2" t="str">
        <f t="shared" si="1"/>
        <v>Valstybinė energetikos reguliavimo taryba Leidimas vykdyti nepriklausomo elektros energijos tiekimo veiklą</v>
      </c>
      <c r="E105" s="2">
        <v>2</v>
      </c>
    </row>
    <row r="106" spans="1:5" x14ac:dyDescent="0.35">
      <c r="A106" s="2" t="s">
        <v>124</v>
      </c>
      <c r="B106" s="2" t="s">
        <v>125</v>
      </c>
      <c r="C106" s="2" t="s">
        <v>138</v>
      </c>
      <c r="D106" s="2" t="str">
        <f t="shared" si="1"/>
        <v>Valstybinė energetikos reguliavimo taryba Atestatas energetikos įrenginiams eksploatuoti</v>
      </c>
      <c r="E106" s="2">
        <v>517</v>
      </c>
    </row>
    <row r="107" spans="1:5" x14ac:dyDescent="0.35">
      <c r="A107" s="2" t="s">
        <v>124</v>
      </c>
      <c r="B107" s="2" t="s">
        <v>125</v>
      </c>
      <c r="C107" s="2" t="s">
        <v>139</v>
      </c>
      <c r="D107" s="2" t="str">
        <f t="shared" si="1"/>
        <v>Valstybinė energetikos reguliavimo taryba Leidimas plėtoti elektros energijos gamybos pajėgumus</v>
      </c>
      <c r="E107" s="2">
        <v>324</v>
      </c>
    </row>
    <row r="108" spans="1:5" x14ac:dyDescent="0.35">
      <c r="A108" s="2" t="s">
        <v>124</v>
      </c>
      <c r="B108" s="2" t="s">
        <v>125</v>
      </c>
      <c r="C108" s="2" t="s">
        <v>140</v>
      </c>
      <c r="D108" s="2" t="str">
        <f t="shared" si="1"/>
        <v>Valstybinė energetikos reguliavimo taryba Leidimas verstis didmenine prekyba suskystintomis naftos dujomis</v>
      </c>
      <c r="E108" s="2">
        <v>7</v>
      </c>
    </row>
    <row r="109" spans="1:5" x14ac:dyDescent="0.35">
      <c r="A109" s="2" t="s">
        <v>141</v>
      </c>
      <c r="B109" s="2" t="s">
        <v>142</v>
      </c>
      <c r="C109" s="2" t="s">
        <v>15</v>
      </c>
      <c r="D109" s="2" t="str">
        <f t="shared" si="1"/>
        <v>Alytaus miesto savivaldybės administracija Licencija verstis mažmenine prekyba alkoholiniais gėrimais</v>
      </c>
      <c r="E109" s="2">
        <v>8</v>
      </c>
    </row>
    <row r="110" spans="1:5" x14ac:dyDescent="0.35">
      <c r="A110" s="2" t="s">
        <v>141</v>
      </c>
      <c r="B110" s="2" t="s">
        <v>142</v>
      </c>
      <c r="C110" s="2" t="s">
        <v>143</v>
      </c>
      <c r="D110" s="2" t="str">
        <f t="shared" si="1"/>
        <v>Alytaus miesto savivaldybės administracija Leidimas vežti keleivius reguliaraus susisiekimo kelių transporto maršrutais</v>
      </c>
      <c r="E110" s="2">
        <v>32</v>
      </c>
    </row>
    <row r="111" spans="1:5" x14ac:dyDescent="0.35">
      <c r="A111" s="2" t="s">
        <v>141</v>
      </c>
      <c r="B111" s="2" t="s">
        <v>142</v>
      </c>
      <c r="C111" s="2" t="s">
        <v>14</v>
      </c>
      <c r="D111" s="2" t="str">
        <f t="shared" si="1"/>
        <v>Alytaus miesto savivaldybės administracija Leidimas prekiauti (teikti paslaugas) savivaldybės viešosiose vietose</v>
      </c>
      <c r="E111" s="2">
        <v>3</v>
      </c>
    </row>
    <row r="112" spans="1:5" x14ac:dyDescent="0.35">
      <c r="A112" s="2" t="s">
        <v>141</v>
      </c>
      <c r="B112" s="2" t="s">
        <v>142</v>
      </c>
      <c r="C112" s="2" t="s">
        <v>11</v>
      </c>
      <c r="D112" s="2" t="str">
        <f t="shared" si="1"/>
        <v>Alytaus miesto savivaldybės administracija Licencija verstis mažmenine prekyba tabako gaminiais</v>
      </c>
      <c r="E112" s="2">
        <v>4</v>
      </c>
    </row>
    <row r="113" spans="1:5" x14ac:dyDescent="0.35">
      <c r="A113" s="2" t="s">
        <v>144</v>
      </c>
      <c r="B113" s="2" t="s">
        <v>145</v>
      </c>
      <c r="C113" s="2" t="s">
        <v>12</v>
      </c>
      <c r="D113" s="2" t="str">
        <f t="shared" si="1"/>
        <v>Vilniaus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113" s="2">
        <v>3</v>
      </c>
    </row>
    <row r="114" spans="1:5" x14ac:dyDescent="0.35">
      <c r="A114" s="2" t="s">
        <v>144</v>
      </c>
      <c r="B114" s="2" t="s">
        <v>145</v>
      </c>
      <c r="C114" s="2" t="s">
        <v>14</v>
      </c>
      <c r="D114" s="2" t="str">
        <f t="shared" si="1"/>
        <v>Vilniaus rajono savivaldybės administracija Leidimas prekiauti (teikti paslaugas) savivaldybės viešosiose vietose</v>
      </c>
      <c r="E114" s="2">
        <v>452</v>
      </c>
    </row>
    <row r="115" spans="1:5" x14ac:dyDescent="0.35">
      <c r="A115" s="2" t="s">
        <v>144</v>
      </c>
      <c r="B115" s="2" t="s">
        <v>145</v>
      </c>
      <c r="C115" s="2" t="s">
        <v>17</v>
      </c>
      <c r="D115" s="2" t="str">
        <f t="shared" si="1"/>
        <v>Vilniaus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15" s="2">
        <v>2</v>
      </c>
    </row>
    <row r="116" spans="1:5" x14ac:dyDescent="0.35">
      <c r="A116" s="2" t="s">
        <v>144</v>
      </c>
      <c r="B116" s="2" t="s">
        <v>145</v>
      </c>
      <c r="C116" s="2" t="s">
        <v>11</v>
      </c>
      <c r="D116" s="2" t="str">
        <f t="shared" si="1"/>
        <v>Vilniaus rajono savivaldybės administracija Licencija verstis mažmenine prekyba tabako gaminiais</v>
      </c>
      <c r="E116" s="2">
        <v>3</v>
      </c>
    </row>
    <row r="117" spans="1:5" x14ac:dyDescent="0.35">
      <c r="A117" s="2" t="s">
        <v>144</v>
      </c>
      <c r="B117" s="2" t="s">
        <v>145</v>
      </c>
      <c r="C117" s="2" t="s">
        <v>13</v>
      </c>
      <c r="D117" s="2" t="str">
        <f t="shared" si="1"/>
        <v>Vilniaus rajono savivaldybės administracija Licencija verstis sezonine mažmenine prekyba alkoholiniais gėrimais, kurių tūrinė etilo alkoholio koncentracija neviršija 22 procentų, kurortinio, poilsio ir turizmo sezonų laikotarpiu</v>
      </c>
      <c r="E117" s="2">
        <v>4</v>
      </c>
    </row>
    <row r="118" spans="1:5" x14ac:dyDescent="0.35">
      <c r="A118" s="2" t="s">
        <v>144</v>
      </c>
      <c r="B118" s="2" t="s">
        <v>145</v>
      </c>
      <c r="C118" s="2" t="s">
        <v>15</v>
      </c>
      <c r="D118" s="2" t="str">
        <f t="shared" si="1"/>
        <v>Vilniaus rajono savivaldybės administracija Licencija verstis mažmenine prekyba alkoholiniais gėrimais</v>
      </c>
      <c r="E118" s="2">
        <v>8</v>
      </c>
    </row>
    <row r="119" spans="1:5" x14ac:dyDescent="0.35">
      <c r="A119" s="2" t="s">
        <v>146</v>
      </c>
      <c r="B119" s="2" t="s">
        <v>147</v>
      </c>
      <c r="C119" s="2" t="s">
        <v>15</v>
      </c>
      <c r="D119" s="2" t="str">
        <f t="shared" si="1"/>
        <v>Vilniaus miesto savivaldybės administracija Licencija verstis mažmenine prekyba alkoholiniais gėrimais</v>
      </c>
      <c r="E119" s="2">
        <v>215</v>
      </c>
    </row>
    <row r="120" spans="1:5" x14ac:dyDescent="0.35">
      <c r="A120" s="2" t="s">
        <v>146</v>
      </c>
      <c r="B120" s="2" t="s">
        <v>147</v>
      </c>
      <c r="C120" s="2" t="s">
        <v>17</v>
      </c>
      <c r="D120" s="2" t="str">
        <f t="shared" si="1"/>
        <v>Vilniaus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20" s="2">
        <v>10</v>
      </c>
    </row>
    <row r="121" spans="1:5" x14ac:dyDescent="0.35">
      <c r="A121" s="2" t="s">
        <v>146</v>
      </c>
      <c r="B121" s="2" t="s">
        <v>147</v>
      </c>
      <c r="C121" s="2" t="s">
        <v>14</v>
      </c>
      <c r="D121" s="2" t="str">
        <f t="shared" si="1"/>
        <v>Vilniaus miesto savivaldybės administracija Leidimas prekiauti (teikti paslaugas) savivaldybės viešosiose vietose</v>
      </c>
      <c r="E121" s="2">
        <v>678</v>
      </c>
    </row>
    <row r="122" spans="1:5" x14ac:dyDescent="0.35">
      <c r="A122" s="2" t="s">
        <v>146</v>
      </c>
      <c r="B122" s="2" t="s">
        <v>147</v>
      </c>
      <c r="C122" s="2" t="s">
        <v>148</v>
      </c>
      <c r="D122" s="2" t="str">
        <f t="shared" si="1"/>
        <v>Vilniaus miesto savivaldybės administracija Leidimas įrengti išorinę reklamą</v>
      </c>
      <c r="E122" s="2">
        <v>873</v>
      </c>
    </row>
    <row r="123" spans="1:5" x14ac:dyDescent="0.35">
      <c r="A123" s="2" t="s">
        <v>146</v>
      </c>
      <c r="B123" s="2" t="s">
        <v>147</v>
      </c>
      <c r="C123" s="2" t="s">
        <v>10</v>
      </c>
      <c r="D123" s="2" t="str">
        <f t="shared" si="1"/>
        <v>Vilniaus miesto savivaldybės administracija Licencija vienkartinė verstis mažmenine prekyba natūralios fermentacijos alkoholiniais gėrimais, kurių tūrinė etilo alkoholio koncentracija neviršija 7,5 procento, masiniuose renginiuose ir mugėse</v>
      </c>
      <c r="E123" s="2">
        <v>1</v>
      </c>
    </row>
    <row r="124" spans="1:5" x14ac:dyDescent="0.35">
      <c r="A124" s="2" t="s">
        <v>146</v>
      </c>
      <c r="B124" s="2" t="s">
        <v>147</v>
      </c>
      <c r="C124" s="2" t="s">
        <v>16</v>
      </c>
      <c r="D124" s="2" t="str">
        <f t="shared" si="1"/>
        <v>Vilniaus miesto savivaldybės administracija Licencija vienkartinė verstis mažmenine prekyba alkoholiniais gėrimais parodose ir mugėse, rengiamose stacionariuose pastatuose</v>
      </c>
      <c r="E124" s="2">
        <v>11</v>
      </c>
    </row>
    <row r="125" spans="1:5" x14ac:dyDescent="0.35">
      <c r="A125" s="2" t="s">
        <v>146</v>
      </c>
      <c r="B125" s="2" t="s">
        <v>147</v>
      </c>
      <c r="C125" s="2" t="s">
        <v>149</v>
      </c>
      <c r="D125" s="2" t="str">
        <f t="shared" si="1"/>
        <v>Vilniaus miesto savivaldybės administracija Licencija verstis mažmenine prekyba alkoholiniais gėrimais, kurių tūrinė etilo alkoholio koncentracija neviršija 22 procentų</v>
      </c>
      <c r="E125" s="2">
        <v>1</v>
      </c>
    </row>
    <row r="126" spans="1:5" x14ac:dyDescent="0.35">
      <c r="A126" s="2" t="s">
        <v>146</v>
      </c>
      <c r="B126" s="2" t="s">
        <v>147</v>
      </c>
      <c r="C126" s="2" t="s">
        <v>150</v>
      </c>
      <c r="D126" s="2" t="str">
        <f t="shared" si="1"/>
        <v>Vilniaus miesto savivaldybės administracija Licencija verstis mažmenine prekyba alumi, alaus mišiniais su nealkoholiniais gėrimais, natūralios fermentacijos sidru, kurių tūrinė etilo alkoholio koncentracija neviršija 7,5 procento</v>
      </c>
      <c r="E126" s="2">
        <v>5</v>
      </c>
    </row>
    <row r="127" spans="1:5" x14ac:dyDescent="0.35">
      <c r="A127" s="2" t="s">
        <v>146</v>
      </c>
      <c r="B127" s="2" t="s">
        <v>147</v>
      </c>
      <c r="C127" s="2" t="s">
        <v>151</v>
      </c>
      <c r="D127" s="2" t="str">
        <f t="shared" si="1"/>
        <v>Vilniaus miesto savivaldybės administracija Licencija vienkartinė verstis mažmenine prekyba natūralios fermentacijos alkoholiniais gėrimais, kurių tūrinė etilo alkoholio koncentracija neviršija 13 procentų, parodose</v>
      </c>
      <c r="E127" s="2">
        <v>1</v>
      </c>
    </row>
    <row r="128" spans="1:5" x14ac:dyDescent="0.35">
      <c r="A128" s="2" t="s">
        <v>146</v>
      </c>
      <c r="B128" s="2" t="s">
        <v>147</v>
      </c>
      <c r="C128" s="2" t="s">
        <v>13</v>
      </c>
      <c r="D128" s="2" t="str">
        <f t="shared" si="1"/>
        <v>Vilniaus miesto savivaldybės administracija Licencija verstis sezonine mažmenine prekyba alkoholiniais gėrimais, kurių tūrinė etilo alkoholio koncentracija neviršija 22 procentų, kurortinio, poilsio ir turizmo sezonų laikotarpiu</v>
      </c>
      <c r="E128" s="2">
        <v>14</v>
      </c>
    </row>
    <row r="129" spans="1:5" x14ac:dyDescent="0.35">
      <c r="A129" s="2" t="s">
        <v>146</v>
      </c>
      <c r="B129" s="2" t="s">
        <v>147</v>
      </c>
      <c r="C129" s="2" t="s">
        <v>11</v>
      </c>
      <c r="D129" s="2" t="str">
        <f t="shared" si="1"/>
        <v>Vilniaus miesto savivaldybės administracija Licencija verstis mažmenine prekyba tabako gaminiais</v>
      </c>
      <c r="E129" s="2">
        <v>62</v>
      </c>
    </row>
    <row r="130" spans="1:5" x14ac:dyDescent="0.35">
      <c r="A130" s="2" t="s">
        <v>152</v>
      </c>
      <c r="B130" s="2" t="s">
        <v>153</v>
      </c>
      <c r="C130" s="2" t="s">
        <v>17</v>
      </c>
      <c r="D130" s="2" t="str">
        <f t="shared" si="1"/>
        <v>Utenos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30" s="2">
        <v>99</v>
      </c>
    </row>
    <row r="131" spans="1:5" x14ac:dyDescent="0.35">
      <c r="A131" s="2" t="s">
        <v>152</v>
      </c>
      <c r="B131" s="2" t="s">
        <v>153</v>
      </c>
      <c r="C131" s="2" t="s">
        <v>16</v>
      </c>
      <c r="D131" s="2" t="str">
        <f t="shared" ref="D131:D194" si="2">_xlfn.CONCAT(B131, " ", C131)</f>
        <v>Utenos rajono savivaldybės administracija Licencija vienkartinė verstis mažmenine prekyba alkoholiniais gėrimais parodose ir mugėse, rengiamose stacionariuose pastatuose</v>
      </c>
      <c r="E131" s="2">
        <v>1</v>
      </c>
    </row>
    <row r="132" spans="1:5" x14ac:dyDescent="0.35">
      <c r="A132" s="2" t="s">
        <v>152</v>
      </c>
      <c r="B132" s="2" t="s">
        <v>153</v>
      </c>
      <c r="C132" s="2" t="s">
        <v>10</v>
      </c>
      <c r="D132" s="2" t="str">
        <f t="shared" si="2"/>
        <v>Utenos rajono savivaldybės administracija Licencija vienkartinė verstis mažmenine prekyba natūralios fermentacijos alkoholiniais gėrimais, kurių tūrinė etilo alkoholio koncentracija neviršija 7,5 procento, masiniuose renginiuose ir mugėse</v>
      </c>
      <c r="E132" s="2">
        <v>18</v>
      </c>
    </row>
    <row r="133" spans="1:5" x14ac:dyDescent="0.35">
      <c r="A133" s="2" t="s">
        <v>152</v>
      </c>
      <c r="B133" s="2" t="s">
        <v>153</v>
      </c>
      <c r="C133" s="2" t="s">
        <v>15</v>
      </c>
      <c r="D133" s="2" t="str">
        <f t="shared" si="2"/>
        <v>Utenos rajono savivaldybės administracija Licencija verstis mažmenine prekyba alkoholiniais gėrimais</v>
      </c>
      <c r="E133" s="2">
        <v>2</v>
      </c>
    </row>
    <row r="134" spans="1:5" x14ac:dyDescent="0.35">
      <c r="A134" s="2" t="s">
        <v>152</v>
      </c>
      <c r="B134" s="2" t="s">
        <v>153</v>
      </c>
      <c r="C134" s="2" t="s">
        <v>11</v>
      </c>
      <c r="D134" s="2" t="str">
        <f t="shared" si="2"/>
        <v>Utenos rajono savivaldybės administracija Licencija verstis mažmenine prekyba tabako gaminiais</v>
      </c>
      <c r="E134" s="2">
        <v>2</v>
      </c>
    </row>
    <row r="135" spans="1:5" x14ac:dyDescent="0.35">
      <c r="A135" s="2" t="s">
        <v>154</v>
      </c>
      <c r="B135" s="2" t="s">
        <v>155</v>
      </c>
      <c r="C135" s="2" t="s">
        <v>156</v>
      </c>
      <c r="D135" s="2" t="str">
        <f t="shared" si="2"/>
        <v>Lietuvos bioetikos komitetas Pritarimo atlikti klinikinį vaistinio preparato tyrimą liudijimas</v>
      </c>
      <c r="E135" s="2">
        <v>164</v>
      </c>
    </row>
    <row r="136" spans="1:5" x14ac:dyDescent="0.35">
      <c r="A136" s="2" t="s">
        <v>157</v>
      </c>
      <c r="B136" s="2" t="s">
        <v>158</v>
      </c>
      <c r="C136" s="2" t="s">
        <v>13</v>
      </c>
      <c r="D136" s="2" t="str">
        <f t="shared" si="2"/>
        <v>Klaipėdos miesto savivaldybės administracija Licencija verstis sezonine mažmenine prekyba alkoholiniais gėrimais, kurių tūrinė etilo alkoholio koncentracija neviršija 22 procentų, kurortinio, poilsio ir turizmo sezonų laikotarpiu</v>
      </c>
      <c r="E136" s="2">
        <v>14</v>
      </c>
    </row>
    <row r="137" spans="1:5" x14ac:dyDescent="0.35">
      <c r="A137" s="2" t="s">
        <v>157</v>
      </c>
      <c r="B137" s="2" t="s">
        <v>158</v>
      </c>
      <c r="C137" s="2" t="s">
        <v>11</v>
      </c>
      <c r="D137" s="2" t="str">
        <f t="shared" si="2"/>
        <v>Klaipėdos miesto savivaldybės administracija Licencija verstis mažmenine prekyba tabako gaminiais</v>
      </c>
      <c r="E137" s="2">
        <v>23</v>
      </c>
    </row>
    <row r="138" spans="1:5" x14ac:dyDescent="0.35">
      <c r="A138" s="2" t="s">
        <v>157</v>
      </c>
      <c r="B138" s="2" t="s">
        <v>158</v>
      </c>
      <c r="C138" s="2" t="s">
        <v>15</v>
      </c>
      <c r="D138" s="2" t="str">
        <f t="shared" si="2"/>
        <v>Klaipėdos miesto savivaldybės administracija Licencija verstis mažmenine prekyba alkoholiniais gėrimais</v>
      </c>
      <c r="E138" s="2">
        <v>63</v>
      </c>
    </row>
    <row r="139" spans="1:5" x14ac:dyDescent="0.35">
      <c r="A139" s="2" t="s">
        <v>159</v>
      </c>
      <c r="B139" s="2" t="s">
        <v>160</v>
      </c>
      <c r="C139" s="2" t="s">
        <v>161</v>
      </c>
      <c r="D139" s="2" t="str">
        <f t="shared" si="2"/>
        <v>Nacionalinis akreditacijos biuras Akreditavimo pažymėjimas</v>
      </c>
      <c r="E139" s="2">
        <v>23</v>
      </c>
    </row>
    <row r="140" spans="1:5" x14ac:dyDescent="0.35">
      <c r="A140" s="2" t="s">
        <v>162</v>
      </c>
      <c r="B140" s="2" t="s">
        <v>163</v>
      </c>
      <c r="C140" s="2" t="s">
        <v>164</v>
      </c>
      <c r="D140" s="2" t="str">
        <f t="shared" si="2"/>
        <v>Lietuvos Respublikos valstybinė darbo inspekcija prie Socialinės apsaugos ir darbo ministerijos Nuolatinės potencialiai pavojingų įrenginių priežiūros licencija</v>
      </c>
      <c r="E140" s="2">
        <v>1</v>
      </c>
    </row>
    <row r="141" spans="1:5" x14ac:dyDescent="0.35">
      <c r="A141" s="2" t="s">
        <v>165</v>
      </c>
      <c r="B141" s="2" t="s">
        <v>166</v>
      </c>
      <c r="C141" s="2" t="s">
        <v>11</v>
      </c>
      <c r="D141" s="2" t="str">
        <f t="shared" si="2"/>
        <v>Visagino savivaldybės administracija Licencija verstis mažmenine prekyba tabako gaminiais</v>
      </c>
      <c r="E141" s="2">
        <v>1</v>
      </c>
    </row>
    <row r="142" spans="1:5" x14ac:dyDescent="0.35">
      <c r="A142" s="2" t="s">
        <v>165</v>
      </c>
      <c r="B142" s="2" t="s">
        <v>166</v>
      </c>
      <c r="C142" s="2" t="s">
        <v>15</v>
      </c>
      <c r="D142" s="2" t="str">
        <f t="shared" si="2"/>
        <v>Visagino savivaldybės administracija Licencija verstis mažmenine prekyba alkoholiniais gėrimais</v>
      </c>
      <c r="E142" s="2">
        <v>1</v>
      </c>
    </row>
    <row r="143" spans="1:5" x14ac:dyDescent="0.35">
      <c r="A143" s="2" t="s">
        <v>167</v>
      </c>
      <c r="B143" s="2" t="s">
        <v>168</v>
      </c>
      <c r="C143" s="2" t="s">
        <v>143</v>
      </c>
      <c r="D143" s="2" t="str">
        <f t="shared" si="2"/>
        <v>Molėtų rajono savivaldybės administracija Leidimas vežti keleivius reguliaraus susisiekimo kelių transporto maršrutais</v>
      </c>
      <c r="E143" s="2">
        <v>2</v>
      </c>
    </row>
    <row r="144" spans="1:5" x14ac:dyDescent="0.35">
      <c r="A144" s="2" t="s">
        <v>167</v>
      </c>
      <c r="B144" s="2" t="s">
        <v>168</v>
      </c>
      <c r="C144" s="2" t="s">
        <v>13</v>
      </c>
      <c r="D144" s="2" t="str">
        <f t="shared" si="2"/>
        <v>Molėtų rajono savivaldybės administracija Licencija verstis sezonine mažmenine prekyba alkoholiniais gėrimais, kurių tūrinė etilo alkoholio koncentracija neviršija 22 procentų, kurortinio, poilsio ir turizmo sezonų laikotarpiu</v>
      </c>
      <c r="E144" s="2">
        <v>2</v>
      </c>
    </row>
    <row r="145" spans="1:5" x14ac:dyDescent="0.35">
      <c r="A145" s="2" t="s">
        <v>167</v>
      </c>
      <c r="B145" s="2" t="s">
        <v>168</v>
      </c>
      <c r="C145" s="2" t="s">
        <v>15</v>
      </c>
      <c r="D145" s="2" t="str">
        <f t="shared" si="2"/>
        <v>Molėtų rajono savivaldybės administracija Licencija verstis mažmenine prekyba alkoholiniais gėrimais</v>
      </c>
      <c r="E145" s="2">
        <v>1</v>
      </c>
    </row>
    <row r="146" spans="1:5" x14ac:dyDescent="0.35">
      <c r="A146" s="2" t="s">
        <v>167</v>
      </c>
      <c r="B146" s="2" t="s">
        <v>168</v>
      </c>
      <c r="C146" s="2" t="s">
        <v>17</v>
      </c>
      <c r="D146" s="2" t="str">
        <f t="shared" si="2"/>
        <v>Molėtų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46" s="2">
        <v>22</v>
      </c>
    </row>
    <row r="147" spans="1:5" x14ac:dyDescent="0.35">
      <c r="A147" s="2" t="s">
        <v>167</v>
      </c>
      <c r="B147" s="2" t="s">
        <v>168</v>
      </c>
      <c r="C147" s="2" t="s">
        <v>150</v>
      </c>
      <c r="D147" s="2" t="str">
        <f t="shared" si="2"/>
        <v>Molėtų rajono savivaldybės administracija Licencija verstis mažmenine prekyba alumi, alaus mišiniais su nealkoholiniais gėrimais, natūralios fermentacijos sidru, kurių tūrinė etilo alkoholio koncentracija neviršija 7,5 procento</v>
      </c>
      <c r="E147" s="2">
        <v>1</v>
      </c>
    </row>
    <row r="148" spans="1:5" x14ac:dyDescent="0.35">
      <c r="A148" s="2" t="s">
        <v>167</v>
      </c>
      <c r="B148" s="2" t="s">
        <v>168</v>
      </c>
      <c r="C148" s="2" t="s">
        <v>11</v>
      </c>
      <c r="D148" s="2" t="str">
        <f t="shared" si="2"/>
        <v>Molėtų rajono savivaldybės administracija Licencija verstis mažmenine prekyba tabako gaminiais</v>
      </c>
      <c r="E148" s="2">
        <v>1</v>
      </c>
    </row>
    <row r="149" spans="1:5" x14ac:dyDescent="0.35">
      <c r="A149" s="2" t="s">
        <v>169</v>
      </c>
      <c r="B149" s="2" t="s">
        <v>170</v>
      </c>
      <c r="C149" s="2" t="s">
        <v>11</v>
      </c>
      <c r="D149" s="2" t="str">
        <f t="shared" si="2"/>
        <v>Jurbarko rajono savivaldybės administracija Licencija verstis mažmenine prekyba tabako gaminiais</v>
      </c>
      <c r="E149" s="2">
        <v>5</v>
      </c>
    </row>
    <row r="150" spans="1:5" x14ac:dyDescent="0.35">
      <c r="A150" s="2" t="s">
        <v>169</v>
      </c>
      <c r="B150" s="2" t="s">
        <v>170</v>
      </c>
      <c r="C150" s="2" t="s">
        <v>15</v>
      </c>
      <c r="D150" s="2" t="str">
        <f t="shared" si="2"/>
        <v>Jurbarko rajono savivaldybės administracija Licencija verstis mažmenine prekyba alkoholiniais gėrimais</v>
      </c>
      <c r="E150" s="2">
        <v>3</v>
      </c>
    </row>
    <row r="151" spans="1:5" x14ac:dyDescent="0.35">
      <c r="A151" s="2" t="s">
        <v>171</v>
      </c>
      <c r="B151" s="2" t="s">
        <v>172</v>
      </c>
      <c r="C151" s="2" t="s">
        <v>15</v>
      </c>
      <c r="D151" s="2" t="str">
        <f t="shared" si="2"/>
        <v>Plungės rajono savivaldybės administracija Licencija verstis mažmenine prekyba alkoholiniais gėrimais</v>
      </c>
      <c r="E151" s="2">
        <v>10</v>
      </c>
    </row>
    <row r="152" spans="1:5" x14ac:dyDescent="0.35">
      <c r="A152" s="2" t="s">
        <v>171</v>
      </c>
      <c r="B152" s="2" t="s">
        <v>172</v>
      </c>
      <c r="C152" s="2" t="s">
        <v>11</v>
      </c>
      <c r="D152" s="2" t="str">
        <f t="shared" si="2"/>
        <v>Plungės rajono savivaldybės administracija Licencija verstis mažmenine prekyba tabako gaminiais</v>
      </c>
      <c r="E152" s="2">
        <v>7</v>
      </c>
    </row>
    <row r="153" spans="1:5" x14ac:dyDescent="0.35">
      <c r="A153" s="2" t="s">
        <v>171</v>
      </c>
      <c r="B153" s="2" t="s">
        <v>172</v>
      </c>
      <c r="C153" s="2" t="s">
        <v>13</v>
      </c>
      <c r="D153" s="2" t="str">
        <f t="shared" si="2"/>
        <v>Plungės rajono savivaldybės administracija Licencija verstis sezonine mažmenine prekyba alkoholiniais gėrimais, kurių tūrinė etilo alkoholio koncentracija neviršija 22 procentų, kurortinio, poilsio ir turizmo sezonų laikotarpiu</v>
      </c>
      <c r="E153" s="2">
        <v>1</v>
      </c>
    </row>
    <row r="154" spans="1:5" x14ac:dyDescent="0.35">
      <c r="A154" s="2" t="s">
        <v>173</v>
      </c>
      <c r="B154" s="2" t="s">
        <v>174</v>
      </c>
      <c r="C154" s="2" t="s">
        <v>15</v>
      </c>
      <c r="D154" s="2" t="str">
        <f t="shared" si="2"/>
        <v>Lazdijų rajono savivaldybės administracija Licencija verstis mažmenine prekyba alkoholiniais gėrimais</v>
      </c>
      <c r="E154" s="2">
        <v>5</v>
      </c>
    </row>
    <row r="155" spans="1:5" x14ac:dyDescent="0.35">
      <c r="A155" s="2" t="s">
        <v>173</v>
      </c>
      <c r="B155" s="2" t="s">
        <v>174</v>
      </c>
      <c r="C155" s="2" t="s">
        <v>11</v>
      </c>
      <c r="D155" s="2" t="str">
        <f t="shared" si="2"/>
        <v>Lazdijų rajono savivaldybės administracija Licencija verstis mažmenine prekyba tabako gaminiais</v>
      </c>
      <c r="E155" s="2">
        <v>3</v>
      </c>
    </row>
    <row r="156" spans="1:5" x14ac:dyDescent="0.35">
      <c r="A156" s="2" t="s">
        <v>173</v>
      </c>
      <c r="B156" s="2" t="s">
        <v>174</v>
      </c>
      <c r="C156" s="2" t="s">
        <v>74</v>
      </c>
      <c r="D156" s="2" t="str">
        <f t="shared" si="2"/>
        <v>Lazdijų rajono savivaldybės administracija Licencija verstis mažmenine prekyba alumi, alaus mišiniais su nealkoholiniais gėrimais, natūralios fermentacijos sidru, kurio tūrinė etilo alkoholio koncentracija neviršija 8,5 procento</v>
      </c>
      <c r="E156" s="2">
        <v>1</v>
      </c>
    </row>
    <row r="157" spans="1:5" x14ac:dyDescent="0.35">
      <c r="A157" s="2" t="s">
        <v>175</v>
      </c>
      <c r="B157" s="2" t="s">
        <v>176</v>
      </c>
      <c r="C157" s="2" t="s">
        <v>11</v>
      </c>
      <c r="D157" s="2" t="str">
        <f t="shared" si="2"/>
        <v>Kretingos rajono savivaldybės administracija Licencija verstis mažmenine prekyba tabako gaminiais</v>
      </c>
      <c r="E157" s="2">
        <v>7</v>
      </c>
    </row>
    <row r="158" spans="1:5" x14ac:dyDescent="0.35">
      <c r="A158" s="2" t="s">
        <v>175</v>
      </c>
      <c r="B158" s="2" t="s">
        <v>176</v>
      </c>
      <c r="C158" s="2" t="s">
        <v>15</v>
      </c>
      <c r="D158" s="2" t="str">
        <f t="shared" si="2"/>
        <v>Kretingos rajono savivaldybės administracija Licencija verstis mažmenine prekyba alkoholiniais gėrimais</v>
      </c>
      <c r="E158" s="2">
        <v>7</v>
      </c>
    </row>
    <row r="159" spans="1:5" x14ac:dyDescent="0.35">
      <c r="A159" s="2" t="s">
        <v>177</v>
      </c>
      <c r="B159" s="2" t="s">
        <v>178</v>
      </c>
      <c r="C159" s="2" t="s">
        <v>11</v>
      </c>
      <c r="D159" s="2" t="str">
        <f t="shared" si="2"/>
        <v>Alytaus rajono savivaldybės administracija Licencija verstis mažmenine prekyba tabako gaminiais</v>
      </c>
      <c r="E159" s="2">
        <v>6</v>
      </c>
    </row>
    <row r="160" spans="1:5" x14ac:dyDescent="0.35">
      <c r="A160" s="2" t="s">
        <v>177</v>
      </c>
      <c r="B160" s="2" t="s">
        <v>178</v>
      </c>
      <c r="C160" s="2" t="s">
        <v>17</v>
      </c>
      <c r="D160" s="2" t="str">
        <f t="shared" si="2"/>
        <v>Alytaus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60" s="2">
        <v>23</v>
      </c>
    </row>
    <row r="161" spans="1:5" x14ac:dyDescent="0.35">
      <c r="A161" s="2" t="s">
        <v>177</v>
      </c>
      <c r="B161" s="2" t="s">
        <v>178</v>
      </c>
      <c r="C161" s="2" t="s">
        <v>15</v>
      </c>
      <c r="D161" s="2" t="str">
        <f t="shared" si="2"/>
        <v>Alytaus rajono savivaldybės administracija Licencija verstis mažmenine prekyba alkoholiniais gėrimais</v>
      </c>
      <c r="E161" s="2">
        <v>6</v>
      </c>
    </row>
    <row r="162" spans="1:5" x14ac:dyDescent="0.35">
      <c r="A162" s="2" t="s">
        <v>177</v>
      </c>
      <c r="B162" s="2" t="s">
        <v>178</v>
      </c>
      <c r="C162" s="2" t="s">
        <v>13</v>
      </c>
      <c r="D162" s="2" t="str">
        <f t="shared" si="2"/>
        <v>Alytaus rajono savivaldybės administracija Licencija verstis sezonine mažmenine prekyba alkoholiniais gėrimais, kurių tūrinė etilo alkoholio koncentracija neviršija 22 procentų, kurortinio, poilsio ir turizmo sezonų laikotarpiu</v>
      </c>
      <c r="E162" s="2">
        <v>1</v>
      </c>
    </row>
    <row r="163" spans="1:5" x14ac:dyDescent="0.35">
      <c r="A163" s="2" t="s">
        <v>177</v>
      </c>
      <c r="B163" s="2" t="s">
        <v>178</v>
      </c>
      <c r="C163" s="2" t="s">
        <v>14</v>
      </c>
      <c r="D163" s="2" t="str">
        <f t="shared" si="2"/>
        <v>Alytaus rajono savivaldybės administracija Leidimas prekiauti (teikti paslaugas) savivaldybės viešosiose vietose</v>
      </c>
      <c r="E163" s="2">
        <v>21</v>
      </c>
    </row>
    <row r="164" spans="1:5" x14ac:dyDescent="0.35">
      <c r="A164" s="2" t="s">
        <v>179</v>
      </c>
      <c r="B164" s="2" t="s">
        <v>180</v>
      </c>
      <c r="C164" s="2" t="s">
        <v>11</v>
      </c>
      <c r="D164" s="2" t="str">
        <f t="shared" si="2"/>
        <v>Šalčininkų rajono savivaldybės administracija Licencija verstis mažmenine prekyba tabako gaminiais</v>
      </c>
      <c r="E164" s="2">
        <v>1</v>
      </c>
    </row>
    <row r="165" spans="1:5" x14ac:dyDescent="0.35">
      <c r="A165" s="2" t="s">
        <v>179</v>
      </c>
      <c r="B165" s="2" t="s">
        <v>180</v>
      </c>
      <c r="C165" s="2" t="s">
        <v>13</v>
      </c>
      <c r="D165" s="2" t="str">
        <f t="shared" si="2"/>
        <v>Šalčininkų rajono savivaldybės administracija Licencija verstis sezonine mažmenine prekyba alkoholiniais gėrimais, kurių tūrinė etilo alkoholio koncentracija neviršija 22 procentų, kurortinio, poilsio ir turizmo sezonų laikotarpiu</v>
      </c>
      <c r="E165" s="2">
        <v>1</v>
      </c>
    </row>
    <row r="166" spans="1:5" x14ac:dyDescent="0.35">
      <c r="A166" s="2" t="s">
        <v>179</v>
      </c>
      <c r="B166" s="2" t="s">
        <v>180</v>
      </c>
      <c r="C166" s="2" t="s">
        <v>17</v>
      </c>
      <c r="D166" s="2" t="str">
        <f t="shared" si="2"/>
        <v>Šalčininkų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66" s="2">
        <v>35</v>
      </c>
    </row>
    <row r="167" spans="1:5" x14ac:dyDescent="0.35">
      <c r="A167" s="2" t="s">
        <v>179</v>
      </c>
      <c r="B167" s="2" t="s">
        <v>180</v>
      </c>
      <c r="C167" s="2" t="s">
        <v>15</v>
      </c>
      <c r="D167" s="2" t="str">
        <f t="shared" si="2"/>
        <v>Šalčininkų rajono savivaldybės administracija Licencija verstis mažmenine prekyba alkoholiniais gėrimais</v>
      </c>
      <c r="E167" s="2">
        <v>1</v>
      </c>
    </row>
    <row r="168" spans="1:5" x14ac:dyDescent="0.35">
      <c r="A168" s="2" t="s">
        <v>179</v>
      </c>
      <c r="B168" s="2" t="s">
        <v>180</v>
      </c>
      <c r="C168" s="2" t="s">
        <v>150</v>
      </c>
      <c r="D168" s="2" t="str">
        <f t="shared" si="2"/>
        <v>Šalčininkų rajono savivaldybės administracija Licencija verstis mažmenine prekyba alumi, alaus mišiniais su nealkoholiniais gėrimais, natūralios fermentacijos sidru, kurių tūrinė etilo alkoholio koncentracija neviršija 7,5 procento</v>
      </c>
      <c r="E168" s="2">
        <v>1</v>
      </c>
    </row>
    <row r="169" spans="1:5" x14ac:dyDescent="0.35">
      <c r="A169" s="2" t="s">
        <v>181</v>
      </c>
      <c r="B169" s="2" t="s">
        <v>182</v>
      </c>
      <c r="C169" s="2" t="s">
        <v>10</v>
      </c>
      <c r="D169" s="2" t="str">
        <f t="shared" si="2"/>
        <v>Akmenės rajono savivaldybės administracija Licencija vienkartinė verstis mažmenine prekyba natūralios fermentacijos alkoholiniais gėrimais, kurių tūrinė etilo alkoholio koncentracija neviršija 7,5 procento, masiniuose renginiuose ir mugėse</v>
      </c>
      <c r="E169" s="2">
        <v>11</v>
      </c>
    </row>
    <row r="170" spans="1:5" x14ac:dyDescent="0.35">
      <c r="A170" s="2" t="s">
        <v>181</v>
      </c>
      <c r="B170" s="2" t="s">
        <v>182</v>
      </c>
      <c r="C170" s="2" t="s">
        <v>11</v>
      </c>
      <c r="D170" s="2" t="str">
        <f t="shared" si="2"/>
        <v>Akmenės rajono savivaldybės administracija Licencija verstis mažmenine prekyba tabako gaminiais</v>
      </c>
      <c r="E170" s="2">
        <v>1</v>
      </c>
    </row>
    <row r="171" spans="1:5" x14ac:dyDescent="0.35">
      <c r="A171" s="2" t="s">
        <v>183</v>
      </c>
      <c r="B171" s="2" t="s">
        <v>184</v>
      </c>
      <c r="C171" s="2" t="s">
        <v>15</v>
      </c>
      <c r="D171" s="2" t="str">
        <f t="shared" si="2"/>
        <v>Širvintų rajono savivaldybės administracija Licencija verstis mažmenine prekyba alkoholiniais gėrimais</v>
      </c>
      <c r="E171" s="2">
        <v>2</v>
      </c>
    </row>
    <row r="172" spans="1:5" x14ac:dyDescent="0.35">
      <c r="A172" s="2" t="s">
        <v>183</v>
      </c>
      <c r="B172" s="2" t="s">
        <v>184</v>
      </c>
      <c r="C172" s="2" t="s">
        <v>11</v>
      </c>
      <c r="D172" s="2" t="str">
        <f t="shared" si="2"/>
        <v>Širvintų rajono savivaldybės administracija Licencija verstis mažmenine prekyba tabako gaminiais</v>
      </c>
      <c r="E172" s="2">
        <v>1</v>
      </c>
    </row>
    <row r="173" spans="1:5" x14ac:dyDescent="0.35">
      <c r="A173" s="2" t="s">
        <v>185</v>
      </c>
      <c r="B173" s="2" t="s">
        <v>186</v>
      </c>
      <c r="C173" s="2" t="s">
        <v>11</v>
      </c>
      <c r="D173" s="2" t="str">
        <f t="shared" si="2"/>
        <v>Šilutės rajono savivaldybės administracija Licencija verstis mažmenine prekyba tabako gaminiais</v>
      </c>
      <c r="E173" s="2">
        <v>10</v>
      </c>
    </row>
    <row r="174" spans="1:5" x14ac:dyDescent="0.35">
      <c r="A174" s="2" t="s">
        <v>185</v>
      </c>
      <c r="B174" s="2" t="s">
        <v>186</v>
      </c>
      <c r="C174" s="2" t="s">
        <v>15</v>
      </c>
      <c r="D174" s="2" t="str">
        <f t="shared" si="2"/>
        <v>Šilutės rajono savivaldybės administracija Licencija verstis mažmenine prekyba alkoholiniais gėrimais</v>
      </c>
      <c r="E174" s="2">
        <v>14</v>
      </c>
    </row>
    <row r="175" spans="1:5" x14ac:dyDescent="0.35">
      <c r="A175" s="2" t="s">
        <v>187</v>
      </c>
      <c r="B175" s="2" t="s">
        <v>188</v>
      </c>
      <c r="C175" s="2" t="s">
        <v>11</v>
      </c>
      <c r="D175" s="2" t="str">
        <f t="shared" si="2"/>
        <v>Šiaulių rajono savivaldybės administracija Licencija verstis mažmenine prekyba tabako gaminiais</v>
      </c>
      <c r="E175" s="2">
        <v>5</v>
      </c>
    </row>
    <row r="176" spans="1:5" x14ac:dyDescent="0.35">
      <c r="A176" s="2" t="s">
        <v>187</v>
      </c>
      <c r="B176" s="2" t="s">
        <v>188</v>
      </c>
      <c r="C176" s="2" t="s">
        <v>150</v>
      </c>
      <c r="D176" s="2" t="str">
        <f t="shared" si="2"/>
        <v>Šiaulių rajono savivaldybės administracija Licencija verstis mažmenine prekyba alumi, alaus mišiniais su nealkoholiniais gėrimais, natūralios fermentacijos sidru, kurių tūrinė etilo alkoholio koncentracija neviršija 7,5 procento</v>
      </c>
      <c r="E176" s="2">
        <v>1</v>
      </c>
    </row>
    <row r="177" spans="1:5" x14ac:dyDescent="0.35">
      <c r="A177" s="2" t="s">
        <v>187</v>
      </c>
      <c r="B177" s="2" t="s">
        <v>188</v>
      </c>
      <c r="C177" s="2" t="s">
        <v>15</v>
      </c>
      <c r="D177" s="2" t="str">
        <f t="shared" si="2"/>
        <v>Šiaulių rajono savivaldybės administracija Licencija verstis mažmenine prekyba alkoholiniais gėrimais</v>
      </c>
      <c r="E177" s="2">
        <v>6</v>
      </c>
    </row>
    <row r="178" spans="1:5" x14ac:dyDescent="0.35">
      <c r="A178" s="2" t="s">
        <v>189</v>
      </c>
      <c r="B178" s="2" t="s">
        <v>190</v>
      </c>
      <c r="C178" s="2" t="s">
        <v>11</v>
      </c>
      <c r="D178" s="2" t="str">
        <f t="shared" si="2"/>
        <v>Radviliškio rajono savivaldybės administracija Licencija verstis mažmenine prekyba tabako gaminiais</v>
      </c>
      <c r="E178" s="2">
        <v>1</v>
      </c>
    </row>
    <row r="179" spans="1:5" x14ac:dyDescent="0.35">
      <c r="A179" s="2" t="s">
        <v>189</v>
      </c>
      <c r="B179" s="2" t="s">
        <v>190</v>
      </c>
      <c r="C179" s="2" t="s">
        <v>15</v>
      </c>
      <c r="D179" s="2" t="str">
        <f t="shared" si="2"/>
        <v>Radviliškio rajono savivaldybės administracija Licencija verstis mažmenine prekyba alkoholiniais gėrimais</v>
      </c>
      <c r="E179" s="2">
        <v>2</v>
      </c>
    </row>
    <row r="180" spans="1:5" x14ac:dyDescent="0.35">
      <c r="A180" s="2" t="s">
        <v>191</v>
      </c>
      <c r="B180" s="2" t="s">
        <v>192</v>
      </c>
      <c r="C180" s="2" t="s">
        <v>15</v>
      </c>
      <c r="D180" s="2" t="str">
        <f t="shared" si="2"/>
        <v>Tauragės rajono savivaldybės administracija Licencija verstis mažmenine prekyba alkoholiniais gėrimais</v>
      </c>
      <c r="E180" s="2">
        <v>13</v>
      </c>
    </row>
    <row r="181" spans="1:5" x14ac:dyDescent="0.35">
      <c r="A181" s="2" t="s">
        <v>191</v>
      </c>
      <c r="B181" s="2" t="s">
        <v>192</v>
      </c>
      <c r="C181" s="2" t="s">
        <v>148</v>
      </c>
      <c r="D181" s="2" t="str">
        <f t="shared" si="2"/>
        <v>Tauragės rajono savivaldybės administracija Leidimas įrengti išorinę reklamą</v>
      </c>
      <c r="E181" s="2">
        <v>44</v>
      </c>
    </row>
    <row r="182" spans="1:5" x14ac:dyDescent="0.35">
      <c r="A182" s="2" t="s">
        <v>191</v>
      </c>
      <c r="B182" s="2" t="s">
        <v>192</v>
      </c>
      <c r="C182" s="2" t="s">
        <v>149</v>
      </c>
      <c r="D182" s="2" t="str">
        <f t="shared" si="2"/>
        <v>Tauragės rajono savivaldybės administracija Licencija verstis mažmenine prekyba alkoholiniais gėrimais, kurių tūrinė etilo alkoholio koncentracija neviršija 22 procentų</v>
      </c>
      <c r="E182" s="2">
        <v>1</v>
      </c>
    </row>
    <row r="183" spans="1:5" x14ac:dyDescent="0.35">
      <c r="A183" s="2" t="s">
        <v>191</v>
      </c>
      <c r="B183" s="2" t="s">
        <v>192</v>
      </c>
      <c r="C183" s="2" t="s">
        <v>11</v>
      </c>
      <c r="D183" s="2" t="str">
        <f t="shared" si="2"/>
        <v>Tauragės rajono savivaldybės administracija Licencija verstis mažmenine prekyba tabako gaminiais</v>
      </c>
      <c r="E183" s="2">
        <v>11</v>
      </c>
    </row>
    <row r="184" spans="1:5" x14ac:dyDescent="0.35">
      <c r="A184" s="2" t="s">
        <v>193</v>
      </c>
      <c r="B184" s="2" t="s">
        <v>194</v>
      </c>
      <c r="C184" s="2" t="s">
        <v>195</v>
      </c>
      <c r="D184" s="2" t="str">
        <f t="shared" si="2"/>
        <v>Lietuvos radijo ir televizijos komisija Pranešimas apie nelicencijuojamos radijo ir (ar) televizijos programų transliavimo ir (ar) retransliavimo veiklos, televizijos programų ir (ar) atskirų programų platinimo internete ar užsakomųjų visuomenės informavimo audiovizualinėmis priemonėmis paslaugų teikimo Lietuvos Respublikos vartotojams veiklos pradžią</v>
      </c>
      <c r="E184" s="2">
        <v>23</v>
      </c>
    </row>
    <row r="185" spans="1:5" x14ac:dyDescent="0.35">
      <c r="A185" s="2" t="s">
        <v>193</v>
      </c>
      <c r="B185" s="2" t="s">
        <v>194</v>
      </c>
      <c r="C185" s="2" t="s">
        <v>196</v>
      </c>
      <c r="D185" s="2" t="str">
        <f t="shared" si="2"/>
        <v>Lietuvos radijo ir televizijos komisija Transliavimo licencija</v>
      </c>
      <c r="E185" s="2">
        <v>3</v>
      </c>
    </row>
    <row r="186" spans="1:5" x14ac:dyDescent="0.35">
      <c r="A186" s="2" t="s">
        <v>197</v>
      </c>
      <c r="B186" s="2" t="s">
        <v>198</v>
      </c>
      <c r="C186" s="2" t="s">
        <v>11</v>
      </c>
      <c r="D186" s="2" t="str">
        <f t="shared" si="2"/>
        <v>Pagėgių savivaldybės administracija Licencija verstis mažmenine prekyba tabako gaminiais</v>
      </c>
      <c r="E186" s="2">
        <v>3</v>
      </c>
    </row>
    <row r="187" spans="1:5" x14ac:dyDescent="0.35">
      <c r="A187" s="2" t="s">
        <v>197</v>
      </c>
      <c r="B187" s="2" t="s">
        <v>198</v>
      </c>
      <c r="C187" s="2" t="s">
        <v>15</v>
      </c>
      <c r="D187" s="2" t="str">
        <f t="shared" si="2"/>
        <v>Pagėgių savivaldybės administracija Licencija verstis mažmenine prekyba alkoholiniais gėrimais</v>
      </c>
      <c r="E187" s="2">
        <v>2</v>
      </c>
    </row>
    <row r="188" spans="1:5" x14ac:dyDescent="0.35">
      <c r="A188" s="2" t="s">
        <v>199</v>
      </c>
      <c r="B188" s="2" t="s">
        <v>200</v>
      </c>
      <c r="C188" s="2" t="s">
        <v>11</v>
      </c>
      <c r="D188" s="2" t="str">
        <f t="shared" si="2"/>
        <v>Rietavo savivaldybės administracija Licencija verstis mažmenine prekyba tabako gaminiais</v>
      </c>
      <c r="E188" s="2">
        <v>2</v>
      </c>
    </row>
    <row r="189" spans="1:5" x14ac:dyDescent="0.35">
      <c r="A189" s="2" t="s">
        <v>199</v>
      </c>
      <c r="B189" s="2" t="s">
        <v>200</v>
      </c>
      <c r="C189" s="2" t="s">
        <v>15</v>
      </c>
      <c r="D189" s="2" t="str">
        <f t="shared" si="2"/>
        <v>Rietavo savivaldybės administracija Licencija verstis mažmenine prekyba alkoholiniais gėrimais</v>
      </c>
      <c r="E189" s="2">
        <v>1</v>
      </c>
    </row>
    <row r="190" spans="1:5" x14ac:dyDescent="0.35">
      <c r="A190" s="2" t="s">
        <v>201</v>
      </c>
      <c r="B190" s="2" t="s">
        <v>202</v>
      </c>
      <c r="C190" s="2" t="s">
        <v>15</v>
      </c>
      <c r="D190" s="2" t="str">
        <f t="shared" si="2"/>
        <v>Birštono savivaldybės administracija Licencija verstis mažmenine prekyba alkoholiniais gėrimais</v>
      </c>
      <c r="E190" s="2">
        <v>3</v>
      </c>
    </row>
    <row r="191" spans="1:5" x14ac:dyDescent="0.35">
      <c r="A191" s="2" t="s">
        <v>203</v>
      </c>
      <c r="B191" s="2" t="s">
        <v>204</v>
      </c>
      <c r="C191" s="2" t="s">
        <v>15</v>
      </c>
      <c r="D191" s="2" t="str">
        <f t="shared" si="2"/>
        <v>Kalvarijos savivaldybės administracija Licencija verstis mažmenine prekyba alkoholiniais gėrimais</v>
      </c>
      <c r="E191" s="2">
        <v>3</v>
      </c>
    </row>
    <row r="192" spans="1:5" x14ac:dyDescent="0.35">
      <c r="A192" s="2" t="s">
        <v>203</v>
      </c>
      <c r="B192" s="2" t="s">
        <v>204</v>
      </c>
      <c r="C192" s="2" t="s">
        <v>17</v>
      </c>
      <c r="D192" s="2" t="str">
        <f t="shared" si="2"/>
        <v>Kalvarijos savivaldybės administracija Licencija vienkartinė verstis mažmenine prekyba alumi, alaus mišiniais su nealkoholiniais gėrimais ir natūralios fermentacijos sidru, kurių tūrinė etilo alkoholio koncentracija neviršija 7,5 procento, masiniuose renginiuose ir mugėse</v>
      </c>
      <c r="E192" s="2">
        <v>8</v>
      </c>
    </row>
    <row r="193" spans="1:5" x14ac:dyDescent="0.35">
      <c r="A193" s="2" t="s">
        <v>203</v>
      </c>
      <c r="B193" s="2" t="s">
        <v>204</v>
      </c>
      <c r="C193" s="2" t="s">
        <v>11</v>
      </c>
      <c r="D193" s="2" t="str">
        <f t="shared" si="2"/>
        <v>Kalvarijos savivaldybės administracija Licencija verstis mažmenine prekyba tabako gaminiais</v>
      </c>
      <c r="E193" s="2">
        <v>2</v>
      </c>
    </row>
    <row r="194" spans="1:5" x14ac:dyDescent="0.35">
      <c r="A194" s="2" t="s">
        <v>203</v>
      </c>
      <c r="B194" s="2" t="s">
        <v>204</v>
      </c>
      <c r="C194" s="2" t="s">
        <v>10</v>
      </c>
      <c r="D194" s="2" t="str">
        <f t="shared" si="2"/>
        <v>Kalvarijos savivaldybės administracija Licencija vienkartinė verstis mažmenine prekyba natūralios fermentacijos alkoholiniais gėrimais, kurių tūrinė etilo alkoholio koncentracija neviršija 7,5 procento, masiniuose renginiuose ir mugėse</v>
      </c>
      <c r="E194" s="2">
        <v>1</v>
      </c>
    </row>
    <row r="195" spans="1:5" x14ac:dyDescent="0.35">
      <c r="A195" s="2" t="s">
        <v>205</v>
      </c>
      <c r="B195" s="2" t="s">
        <v>206</v>
      </c>
      <c r="C195" s="2" t="s">
        <v>11</v>
      </c>
      <c r="D195" s="2" t="str">
        <f t="shared" ref="D195:D258" si="3">_xlfn.CONCAT(B195, " ", C195)</f>
        <v>Ukmergės rajono savivaldybės administracija Licencija verstis mažmenine prekyba tabako gaminiais</v>
      </c>
      <c r="E195" s="2">
        <v>3</v>
      </c>
    </row>
    <row r="196" spans="1:5" x14ac:dyDescent="0.35">
      <c r="A196" s="2" t="s">
        <v>205</v>
      </c>
      <c r="B196" s="2" t="s">
        <v>206</v>
      </c>
      <c r="C196" s="2" t="s">
        <v>15</v>
      </c>
      <c r="D196" s="2" t="str">
        <f t="shared" si="3"/>
        <v>Ukmergės rajono savivaldybės administracija Licencija verstis mažmenine prekyba alkoholiniais gėrimais</v>
      </c>
      <c r="E196" s="2">
        <v>7</v>
      </c>
    </row>
    <row r="197" spans="1:5" x14ac:dyDescent="0.35">
      <c r="A197" s="2" t="s">
        <v>207</v>
      </c>
      <c r="B197" s="2" t="s">
        <v>208</v>
      </c>
      <c r="C197" s="2" t="s">
        <v>209</v>
      </c>
      <c r="D197" s="2" t="str">
        <f t="shared" si="3"/>
        <v>Žuvininkystės tarnyba prie Lietuvos Respublikos žemės ūkio ministerijos Lietuvos Respublikos žvejybos laivo liudijimas</v>
      </c>
      <c r="E197" s="2">
        <v>34</v>
      </c>
    </row>
    <row r="198" spans="1:5" x14ac:dyDescent="0.35">
      <c r="A198" s="2" t="s">
        <v>207</v>
      </c>
      <c r="B198" s="2" t="s">
        <v>208</v>
      </c>
      <c r="C198" s="2" t="s">
        <v>210</v>
      </c>
      <c r="D198" s="2" t="str">
        <f t="shared" si="3"/>
        <v>Žuvininkystės tarnyba prie Lietuvos Respublikos žemės ūkio ministerijos Verslinės žvejybos kitų jūrų vandenyse leidimas</v>
      </c>
      <c r="E198" s="2">
        <v>3</v>
      </c>
    </row>
    <row r="199" spans="1:5" x14ac:dyDescent="0.35">
      <c r="A199" s="2" t="s">
        <v>207</v>
      </c>
      <c r="B199" s="2" t="s">
        <v>208</v>
      </c>
      <c r="C199" s="2" t="s">
        <v>211</v>
      </c>
      <c r="D199" s="2" t="str">
        <f t="shared" si="3"/>
        <v>Žuvininkystės tarnyba prie Lietuvos Respublikos žemės ūkio ministerijos Verslinės žvejybos Baltijos jūroje (be teisės žvejoti priekrantėje)</v>
      </c>
      <c r="E199" s="2">
        <v>9</v>
      </c>
    </row>
    <row r="200" spans="1:5" x14ac:dyDescent="0.35">
      <c r="A200" s="2" t="s">
        <v>207</v>
      </c>
      <c r="B200" s="2" t="s">
        <v>208</v>
      </c>
      <c r="C200" s="2" t="s">
        <v>212</v>
      </c>
      <c r="D200" s="2" t="str">
        <f t="shared" si="3"/>
        <v>Žuvininkystės tarnyba prie Lietuvos Respublikos žemės ūkio ministerijos Specialusis leidimas žvejoti menkes Baltijos jūroje</v>
      </c>
      <c r="E200" s="2">
        <v>6</v>
      </c>
    </row>
    <row r="201" spans="1:5" x14ac:dyDescent="0.35">
      <c r="A201" s="2" t="s">
        <v>213</v>
      </c>
      <c r="B201" s="2" t="s">
        <v>214</v>
      </c>
      <c r="C201" s="2" t="s">
        <v>17</v>
      </c>
      <c r="D201" s="2" t="str">
        <f t="shared" si="3"/>
        <v>Zarasų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01" s="2">
        <v>62</v>
      </c>
    </row>
    <row r="202" spans="1:5" x14ac:dyDescent="0.35">
      <c r="A202" s="2" t="s">
        <v>213</v>
      </c>
      <c r="B202" s="2" t="s">
        <v>214</v>
      </c>
      <c r="C202" s="2" t="s">
        <v>15</v>
      </c>
      <c r="D202" s="2" t="str">
        <f t="shared" si="3"/>
        <v>Zarasų rajono savivaldybės administracija Licencija verstis mažmenine prekyba alkoholiniais gėrimais</v>
      </c>
      <c r="E202" s="2">
        <v>2</v>
      </c>
    </row>
    <row r="203" spans="1:5" x14ac:dyDescent="0.35">
      <c r="A203" s="2" t="s">
        <v>213</v>
      </c>
      <c r="B203" s="2" t="s">
        <v>214</v>
      </c>
      <c r="C203" s="2" t="s">
        <v>13</v>
      </c>
      <c r="D203" s="2" t="str">
        <f t="shared" si="3"/>
        <v>Zarasų rajono savivaldybės administracija Licencija verstis sezonine mažmenine prekyba alkoholiniais gėrimais, kurių tūrinė etilo alkoholio koncentracija neviršija 22 procentų, kurortinio, poilsio ir turizmo sezonų laikotarpiu</v>
      </c>
      <c r="E203" s="2">
        <v>1</v>
      </c>
    </row>
    <row r="204" spans="1:5" x14ac:dyDescent="0.35">
      <c r="A204" s="2" t="s">
        <v>213</v>
      </c>
      <c r="B204" s="2" t="s">
        <v>214</v>
      </c>
      <c r="C204" s="2" t="s">
        <v>10</v>
      </c>
      <c r="D204" s="2" t="str">
        <f t="shared" si="3"/>
        <v>Zarasų rajono savivaldybės administracija Licencija vienkartinė verstis mažmenine prekyba natūralios fermentacijos alkoholiniais gėrimais, kurių tūrinė etilo alkoholio koncentracija neviršija 7,5 procento, masiniuose renginiuose ir mugėse</v>
      </c>
      <c r="E204" s="2">
        <v>8</v>
      </c>
    </row>
    <row r="205" spans="1:5" x14ac:dyDescent="0.35">
      <c r="A205" s="2" t="s">
        <v>213</v>
      </c>
      <c r="B205" s="2" t="s">
        <v>214</v>
      </c>
      <c r="C205" s="2" t="s">
        <v>11</v>
      </c>
      <c r="D205" s="2" t="str">
        <f t="shared" si="3"/>
        <v>Zarasų rajono savivaldybės administracija Licencija verstis mažmenine prekyba tabako gaminiais</v>
      </c>
      <c r="E205" s="2">
        <v>1</v>
      </c>
    </row>
    <row r="206" spans="1:5" x14ac:dyDescent="0.35">
      <c r="A206" s="2" t="s">
        <v>215</v>
      </c>
      <c r="B206" s="2" t="s">
        <v>216</v>
      </c>
      <c r="C206" s="2" t="s">
        <v>11</v>
      </c>
      <c r="D206" s="2" t="str">
        <f t="shared" si="3"/>
        <v>Pasvalio rajono savivaldybės administracija Licencija verstis mažmenine prekyba tabako gaminiais</v>
      </c>
      <c r="E206" s="2">
        <v>2</v>
      </c>
    </row>
    <row r="207" spans="1:5" x14ac:dyDescent="0.35">
      <c r="A207" s="2" t="s">
        <v>215</v>
      </c>
      <c r="B207" s="2" t="s">
        <v>216</v>
      </c>
      <c r="C207" s="2" t="s">
        <v>15</v>
      </c>
      <c r="D207" s="2" t="str">
        <f t="shared" si="3"/>
        <v>Pasvalio rajono savivaldybės administracija Licencija verstis mažmenine prekyba alkoholiniais gėrimais</v>
      </c>
      <c r="E207" s="2">
        <v>3</v>
      </c>
    </row>
    <row r="208" spans="1:5" x14ac:dyDescent="0.35">
      <c r="A208" s="2" t="s">
        <v>217</v>
      </c>
      <c r="B208" s="2" t="s">
        <v>218</v>
      </c>
      <c r="C208" s="2" t="s">
        <v>11</v>
      </c>
      <c r="D208" s="2" t="str">
        <f t="shared" si="3"/>
        <v>Neringos savivaldybės administracija Licencija verstis mažmenine prekyba tabako gaminiais</v>
      </c>
      <c r="E208" s="2">
        <v>5</v>
      </c>
    </row>
    <row r="209" spans="1:5" x14ac:dyDescent="0.35">
      <c r="A209" s="2" t="s">
        <v>217</v>
      </c>
      <c r="B209" s="2" t="s">
        <v>218</v>
      </c>
      <c r="C209" s="2" t="s">
        <v>10</v>
      </c>
      <c r="D209" s="2" t="str">
        <f t="shared" si="3"/>
        <v>Neringos savivaldybės administracija Licencija vienkartinė verstis mažmenine prekyba natūralios fermentacijos alkoholiniais gėrimais, kurių tūrinė etilo alkoholio koncentracija neviršija 7,5 procento, masiniuose renginiuose ir mugėse</v>
      </c>
      <c r="E209" s="2">
        <v>21</v>
      </c>
    </row>
    <row r="210" spans="1:5" x14ac:dyDescent="0.35">
      <c r="A210" s="2" t="s">
        <v>217</v>
      </c>
      <c r="B210" s="2" t="s">
        <v>218</v>
      </c>
      <c r="C210" s="2" t="s">
        <v>13</v>
      </c>
      <c r="D210" s="2" t="str">
        <f t="shared" si="3"/>
        <v>Neringos savivaldybės administracija Licencija verstis sezonine mažmenine prekyba alkoholiniais gėrimais, kurių tūrinė etilo alkoholio koncentracija neviršija 22 procentų, kurortinio, poilsio ir turizmo sezonų laikotarpiu</v>
      </c>
      <c r="E210" s="2">
        <v>17</v>
      </c>
    </row>
    <row r="211" spans="1:5" x14ac:dyDescent="0.35">
      <c r="A211" s="2" t="s">
        <v>217</v>
      </c>
      <c r="B211" s="2" t="s">
        <v>218</v>
      </c>
      <c r="C211" s="2" t="s">
        <v>15</v>
      </c>
      <c r="D211" s="2" t="str">
        <f t="shared" si="3"/>
        <v>Neringos savivaldybės administracija Licencija verstis mažmenine prekyba alkoholiniais gėrimais</v>
      </c>
      <c r="E211" s="2">
        <v>7</v>
      </c>
    </row>
    <row r="212" spans="1:5" x14ac:dyDescent="0.35">
      <c r="A212" s="2" t="s">
        <v>219</v>
      </c>
      <c r="B212" s="2" t="s">
        <v>220</v>
      </c>
      <c r="C212" s="2" t="s">
        <v>11</v>
      </c>
      <c r="D212" s="2" t="str">
        <f t="shared" si="3"/>
        <v>Elektrėnų savivaldybės administracija Licencija verstis mažmenine prekyba tabako gaminiais</v>
      </c>
      <c r="E212" s="2">
        <v>1</v>
      </c>
    </row>
    <row r="213" spans="1:5" x14ac:dyDescent="0.35">
      <c r="A213" s="2" t="s">
        <v>219</v>
      </c>
      <c r="B213" s="2" t="s">
        <v>220</v>
      </c>
      <c r="C213" s="2" t="s">
        <v>15</v>
      </c>
      <c r="D213" s="2" t="str">
        <f t="shared" si="3"/>
        <v>Elektrėnų savivaldybės administracija Licencija verstis mažmenine prekyba alkoholiniais gėrimais</v>
      </c>
      <c r="E213" s="2">
        <v>5</v>
      </c>
    </row>
    <row r="214" spans="1:5" x14ac:dyDescent="0.35">
      <c r="A214" s="2" t="s">
        <v>219</v>
      </c>
      <c r="B214" s="2" t="s">
        <v>220</v>
      </c>
      <c r="C214" s="2" t="s">
        <v>13</v>
      </c>
      <c r="D214" s="2" t="str">
        <f t="shared" si="3"/>
        <v>Elektrėnų savivaldybės administracija Licencija verstis sezonine mažmenine prekyba alkoholiniais gėrimais, kurių tūrinė etilo alkoholio koncentracija neviršija 22 procentų, kurortinio, poilsio ir turizmo sezonų laikotarpiu</v>
      </c>
      <c r="E214" s="2">
        <v>1</v>
      </c>
    </row>
    <row r="215" spans="1:5" x14ac:dyDescent="0.35">
      <c r="A215" s="2" t="s">
        <v>221</v>
      </c>
      <c r="B215" s="2" t="s">
        <v>222</v>
      </c>
      <c r="C215" s="2" t="s">
        <v>11</v>
      </c>
      <c r="D215" s="2" t="str">
        <f t="shared" si="3"/>
        <v>Kauno rajono savivaldybės administracija Licencija verstis mažmenine prekyba tabako gaminiais</v>
      </c>
      <c r="E215" s="2">
        <v>16</v>
      </c>
    </row>
    <row r="216" spans="1:5" x14ac:dyDescent="0.35">
      <c r="A216" s="2" t="s">
        <v>221</v>
      </c>
      <c r="B216" s="2" t="s">
        <v>222</v>
      </c>
      <c r="C216" s="2" t="s">
        <v>74</v>
      </c>
      <c r="D216" s="2" t="str">
        <f t="shared" si="3"/>
        <v>Kauno rajono savivaldybės administracija Licencija verstis mažmenine prekyba alumi, alaus mišiniais su nealkoholiniais gėrimais, natūralios fermentacijos sidru, kurio tūrinė etilo alkoholio koncentracija neviršija 8,5 procento</v>
      </c>
      <c r="E216" s="2">
        <v>2</v>
      </c>
    </row>
    <row r="217" spans="1:5" x14ac:dyDescent="0.35">
      <c r="A217" s="2" t="s">
        <v>221</v>
      </c>
      <c r="B217" s="2" t="s">
        <v>222</v>
      </c>
      <c r="C217" s="2" t="s">
        <v>15</v>
      </c>
      <c r="D217" s="2" t="str">
        <f t="shared" si="3"/>
        <v>Kauno rajono savivaldybės administracija Licencija verstis mažmenine prekyba alkoholiniais gėrimais</v>
      </c>
      <c r="E217" s="2">
        <v>19</v>
      </c>
    </row>
    <row r="218" spans="1:5" x14ac:dyDescent="0.35">
      <c r="A218" s="2" t="s">
        <v>223</v>
      </c>
      <c r="B218" s="2" t="s">
        <v>224</v>
      </c>
      <c r="C218" s="2" t="s">
        <v>149</v>
      </c>
      <c r="D218" s="2" t="str">
        <f t="shared" si="3"/>
        <v>Kauno miesto savivaldybės administracija Licencija verstis mažmenine prekyba alkoholiniais gėrimais, kurių tūrinė etilo alkoholio koncentracija neviršija 22 procentų</v>
      </c>
      <c r="E218" s="2">
        <v>1</v>
      </c>
    </row>
    <row r="219" spans="1:5" x14ac:dyDescent="0.35">
      <c r="A219" s="2" t="s">
        <v>223</v>
      </c>
      <c r="B219" s="2" t="s">
        <v>224</v>
      </c>
      <c r="C219" s="2" t="s">
        <v>150</v>
      </c>
      <c r="D219" s="2" t="str">
        <f t="shared" si="3"/>
        <v>Kauno miesto savivaldybės administracija Licencija verstis mažmenine prekyba alumi, alaus mišiniais su nealkoholiniais gėrimais, natūralios fermentacijos sidru, kurių tūrinė etilo alkoholio koncentracija neviršija 7,5 procento</v>
      </c>
      <c r="E219" s="2">
        <v>1</v>
      </c>
    </row>
    <row r="220" spans="1:5" x14ac:dyDescent="0.35">
      <c r="A220" s="2" t="s">
        <v>223</v>
      </c>
      <c r="B220" s="2" t="s">
        <v>224</v>
      </c>
      <c r="C220" s="2" t="s">
        <v>13</v>
      </c>
      <c r="D220" s="2" t="str">
        <f t="shared" si="3"/>
        <v>Kauno miesto savivaldybės administracija Licencija verstis sezonine mažmenine prekyba alkoholiniais gėrimais, kurių tūrinė etilo alkoholio koncentracija neviršija 22 procentų, kurortinio, poilsio ir turizmo sezonų laikotarpiu</v>
      </c>
      <c r="E220" s="2">
        <v>5</v>
      </c>
    </row>
    <row r="221" spans="1:5" x14ac:dyDescent="0.35">
      <c r="A221" s="2" t="s">
        <v>223</v>
      </c>
      <c r="B221" s="2" t="s">
        <v>224</v>
      </c>
      <c r="C221" s="2" t="s">
        <v>225</v>
      </c>
      <c r="D221" s="2" t="str">
        <f t="shared" si="3"/>
        <v>Kauno miesto savivaldybės administracija Šilumos tiekimo licencija</v>
      </c>
      <c r="E221" s="2">
        <v>1</v>
      </c>
    </row>
    <row r="222" spans="1:5" x14ac:dyDescent="0.35">
      <c r="A222" s="2" t="s">
        <v>223</v>
      </c>
      <c r="B222" s="2" t="s">
        <v>224</v>
      </c>
      <c r="C222" s="2" t="s">
        <v>12</v>
      </c>
      <c r="D222" s="2" t="str">
        <f t="shared" si="3"/>
        <v>Kauno miesto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22" s="2">
        <v>2</v>
      </c>
    </row>
    <row r="223" spans="1:5" x14ac:dyDescent="0.35">
      <c r="A223" s="2" t="s">
        <v>223</v>
      </c>
      <c r="B223" s="2" t="s">
        <v>224</v>
      </c>
      <c r="C223" s="2" t="s">
        <v>10</v>
      </c>
      <c r="D223" s="2" t="str">
        <f t="shared" si="3"/>
        <v>Kauno miesto savivaldybės administracija Licencija vienkartinė verstis mažmenine prekyba natūralios fermentacijos alkoholiniais gėrimais, kurių tūrinė etilo alkoholio koncentracija neviršija 7,5 procento, masiniuose renginiuose ir mugėse</v>
      </c>
      <c r="E223" s="2">
        <v>40</v>
      </c>
    </row>
    <row r="224" spans="1:5" x14ac:dyDescent="0.35">
      <c r="A224" s="2" t="s">
        <v>223</v>
      </c>
      <c r="B224" s="2" t="s">
        <v>224</v>
      </c>
      <c r="C224" s="2" t="s">
        <v>16</v>
      </c>
      <c r="D224" s="2" t="str">
        <f t="shared" si="3"/>
        <v>Kauno miesto savivaldybės administracija Licencija vienkartinė verstis mažmenine prekyba alkoholiniais gėrimais parodose ir mugėse, rengiamose stacionariuose pastatuose</v>
      </c>
      <c r="E224" s="2">
        <v>8</v>
      </c>
    </row>
    <row r="225" spans="1:5" x14ac:dyDescent="0.35">
      <c r="A225" s="2" t="s">
        <v>223</v>
      </c>
      <c r="B225" s="2" t="s">
        <v>224</v>
      </c>
      <c r="C225" s="2" t="s">
        <v>15</v>
      </c>
      <c r="D225" s="2" t="str">
        <f t="shared" si="3"/>
        <v>Kauno miesto savivaldybės administracija Licencija verstis mažmenine prekyba alkoholiniais gėrimais</v>
      </c>
      <c r="E225" s="2">
        <v>88</v>
      </c>
    </row>
    <row r="226" spans="1:5" x14ac:dyDescent="0.35">
      <c r="A226" s="2" t="s">
        <v>223</v>
      </c>
      <c r="B226" s="2" t="s">
        <v>224</v>
      </c>
      <c r="C226" s="2" t="s">
        <v>11</v>
      </c>
      <c r="D226" s="2" t="str">
        <f t="shared" si="3"/>
        <v>Kauno miesto savivaldybės administracija Licencija verstis mažmenine prekyba tabako gaminiais</v>
      </c>
      <c r="E226" s="2">
        <v>34</v>
      </c>
    </row>
    <row r="227" spans="1:5" x14ac:dyDescent="0.35">
      <c r="A227" s="2" t="s">
        <v>223</v>
      </c>
      <c r="B227" s="2" t="s">
        <v>224</v>
      </c>
      <c r="C227" s="2" t="s">
        <v>17</v>
      </c>
      <c r="D227" s="2" t="str">
        <f t="shared" si="3"/>
        <v>Kauno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227" s="2">
        <v>9</v>
      </c>
    </row>
    <row r="228" spans="1:5" x14ac:dyDescent="0.35">
      <c r="A228" s="2" t="s">
        <v>223</v>
      </c>
      <c r="B228" s="2" t="s">
        <v>224</v>
      </c>
      <c r="C228" s="2" t="s">
        <v>74</v>
      </c>
      <c r="D228" s="2" t="str">
        <f t="shared" si="3"/>
        <v>Kauno miesto savivaldybės administracija Licencija verstis mažmenine prekyba alumi, alaus mišiniais su nealkoholiniais gėrimais, natūralios fermentacijos sidru, kurio tūrinė etilo alkoholio koncentracija neviršija 8,5 procento</v>
      </c>
      <c r="E228" s="2">
        <v>1</v>
      </c>
    </row>
    <row r="229" spans="1:5" x14ac:dyDescent="0.35">
      <c r="A229" s="2" t="s">
        <v>223</v>
      </c>
      <c r="B229" s="2" t="s">
        <v>224</v>
      </c>
      <c r="C229" s="2" t="s">
        <v>151</v>
      </c>
      <c r="D229" s="2" t="str">
        <f t="shared" si="3"/>
        <v>Kauno miesto savivaldybės administracija Licencija vienkartinė verstis mažmenine prekyba natūralios fermentacijos alkoholiniais gėrimais, kurių tūrinė etilo alkoholio koncentracija neviršija 13 procentų, parodose</v>
      </c>
      <c r="E229" s="2">
        <v>2</v>
      </c>
    </row>
    <row r="230" spans="1:5" x14ac:dyDescent="0.35">
      <c r="A230" s="2" t="s">
        <v>223</v>
      </c>
      <c r="B230" s="2" t="s">
        <v>224</v>
      </c>
      <c r="C230" s="2" t="s">
        <v>148</v>
      </c>
      <c r="D230" s="2" t="str">
        <f t="shared" si="3"/>
        <v>Kauno miesto savivaldybės administracija Leidimas įrengti išorinę reklamą</v>
      </c>
      <c r="E230" s="2">
        <v>945</v>
      </c>
    </row>
    <row r="231" spans="1:5" x14ac:dyDescent="0.35">
      <c r="A231" s="2" t="s">
        <v>226</v>
      </c>
      <c r="B231" s="2" t="s">
        <v>227</v>
      </c>
      <c r="C231" s="2" t="s">
        <v>11</v>
      </c>
      <c r="D231" s="2" t="str">
        <f t="shared" si="3"/>
        <v>Švenčionių rajono savivaldybės administracija Licencija verstis mažmenine prekyba tabako gaminiais</v>
      </c>
      <c r="E231" s="2">
        <v>1</v>
      </c>
    </row>
    <row r="232" spans="1:5" x14ac:dyDescent="0.35">
      <c r="A232" s="2" t="s">
        <v>226</v>
      </c>
      <c r="B232" s="2" t="s">
        <v>227</v>
      </c>
      <c r="C232" s="2" t="s">
        <v>15</v>
      </c>
      <c r="D232" s="2" t="str">
        <f t="shared" si="3"/>
        <v>Švenčionių rajono savivaldybės administracija Licencija verstis mažmenine prekyba alkoholiniais gėrimais</v>
      </c>
      <c r="E232" s="2">
        <v>1</v>
      </c>
    </row>
    <row r="233" spans="1:5" x14ac:dyDescent="0.35">
      <c r="A233" s="2" t="s">
        <v>228</v>
      </c>
      <c r="B233" s="2" t="s">
        <v>229</v>
      </c>
      <c r="C233" s="2" t="s">
        <v>74</v>
      </c>
      <c r="D233" s="2" t="str">
        <f t="shared" si="3"/>
        <v>Kėdainių rajono savivaldybės administracija Licencija verstis mažmenine prekyba alumi, alaus mišiniais su nealkoholiniais gėrimais, natūralios fermentacijos sidru, kurio tūrinė etilo alkoholio koncentracija neviršija 8,5 procento</v>
      </c>
      <c r="E233" s="2">
        <v>1</v>
      </c>
    </row>
    <row r="234" spans="1:5" x14ac:dyDescent="0.35">
      <c r="A234" s="2" t="s">
        <v>228</v>
      </c>
      <c r="B234" s="2" t="s">
        <v>229</v>
      </c>
      <c r="C234" s="2" t="s">
        <v>11</v>
      </c>
      <c r="D234" s="2" t="str">
        <f t="shared" si="3"/>
        <v>Kėdainių rajono savivaldybės administracija Licencija verstis mažmenine prekyba tabako gaminiais</v>
      </c>
      <c r="E234" s="2">
        <v>6</v>
      </c>
    </row>
    <row r="235" spans="1:5" x14ac:dyDescent="0.35">
      <c r="A235" s="2" t="s">
        <v>228</v>
      </c>
      <c r="B235" s="2" t="s">
        <v>229</v>
      </c>
      <c r="C235" s="2" t="s">
        <v>10</v>
      </c>
      <c r="D235" s="2" t="str">
        <f t="shared" si="3"/>
        <v>Kėdainių rajono savivaldybės administracija Licencija vienkartinė verstis mažmenine prekyba natūralios fermentacijos alkoholiniais gėrimais, kurių tūrinė etilo alkoholio koncentracija neviršija 7,5 procento, masiniuose renginiuose ir mugėse</v>
      </c>
      <c r="E235" s="2">
        <v>8</v>
      </c>
    </row>
    <row r="236" spans="1:5" x14ac:dyDescent="0.35">
      <c r="A236" s="2" t="s">
        <v>228</v>
      </c>
      <c r="B236" s="2" t="s">
        <v>229</v>
      </c>
      <c r="C236" s="2" t="s">
        <v>17</v>
      </c>
      <c r="D236" s="2" t="str">
        <f t="shared" si="3"/>
        <v>Kėdainių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36" s="2">
        <v>1</v>
      </c>
    </row>
    <row r="237" spans="1:5" x14ac:dyDescent="0.35">
      <c r="A237" s="2" t="s">
        <v>228</v>
      </c>
      <c r="B237" s="2" t="s">
        <v>229</v>
      </c>
      <c r="C237" s="2" t="s">
        <v>14</v>
      </c>
      <c r="D237" s="2" t="str">
        <f t="shared" si="3"/>
        <v>Kėdainių rajono savivaldybės administracija Leidimas prekiauti (teikti paslaugas) savivaldybės viešosiose vietose</v>
      </c>
      <c r="E237" s="2">
        <v>6</v>
      </c>
    </row>
    <row r="238" spans="1:5" x14ac:dyDescent="0.35">
      <c r="A238" s="2" t="s">
        <v>228</v>
      </c>
      <c r="B238" s="2" t="s">
        <v>229</v>
      </c>
      <c r="C238" s="2" t="s">
        <v>15</v>
      </c>
      <c r="D238" s="2" t="str">
        <f t="shared" si="3"/>
        <v>Kėdainių rajono savivaldybės administracija Licencija verstis mažmenine prekyba alkoholiniais gėrimais</v>
      </c>
      <c r="E238" s="2">
        <v>5</v>
      </c>
    </row>
    <row r="239" spans="1:5" x14ac:dyDescent="0.35">
      <c r="A239" s="2" t="s">
        <v>230</v>
      </c>
      <c r="B239" s="2" t="s">
        <v>231</v>
      </c>
      <c r="C239" s="2" t="s">
        <v>131</v>
      </c>
      <c r="D239" s="2" t="str">
        <f t="shared" si="3"/>
        <v>Kelmės rajono savivaldybės administracija Leidimas verstis mažmenine prekyba nefasuotais naftos produktais</v>
      </c>
      <c r="E239" s="2">
        <v>0</v>
      </c>
    </row>
    <row r="240" spans="1:5" x14ac:dyDescent="0.35">
      <c r="A240" s="2" t="s">
        <v>230</v>
      </c>
      <c r="B240" s="2" t="s">
        <v>231</v>
      </c>
      <c r="C240" s="2" t="s">
        <v>134</v>
      </c>
      <c r="D240" s="2" t="str">
        <f t="shared" si="3"/>
        <v>Kelmės rajono savivaldybės administracija Leidimas verstis mažmenine prekyba suskystintomis naftos dujomis</v>
      </c>
      <c r="E240" s="2">
        <v>0</v>
      </c>
    </row>
    <row r="241" spans="1:5" x14ac:dyDescent="0.35">
      <c r="A241" s="2" t="s">
        <v>230</v>
      </c>
      <c r="B241" s="2" t="s">
        <v>231</v>
      </c>
      <c r="C241" s="2" t="s">
        <v>15</v>
      </c>
      <c r="D241" s="2" t="str">
        <f t="shared" si="3"/>
        <v>Kelmės rajono savivaldybės administracija Licencija verstis mažmenine prekyba alkoholiniais gėrimais</v>
      </c>
      <c r="E241" s="2">
        <v>10</v>
      </c>
    </row>
    <row r="242" spans="1:5" x14ac:dyDescent="0.35">
      <c r="A242" s="2" t="s">
        <v>230</v>
      </c>
      <c r="B242" s="2" t="s">
        <v>231</v>
      </c>
      <c r="C242" s="2" t="s">
        <v>11</v>
      </c>
      <c r="D242" s="2" t="str">
        <f t="shared" si="3"/>
        <v>Kelmės rajono savivaldybės administracija Licencija verstis mažmenine prekyba tabako gaminiais</v>
      </c>
      <c r="E242" s="2">
        <v>8</v>
      </c>
    </row>
    <row r="243" spans="1:5" x14ac:dyDescent="0.35">
      <c r="A243" s="2" t="s">
        <v>232</v>
      </c>
      <c r="B243" s="2" t="s">
        <v>233</v>
      </c>
      <c r="C243" s="2" t="s">
        <v>17</v>
      </c>
      <c r="D243" s="2" t="str">
        <f t="shared" si="3"/>
        <v>Jonavos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3" s="2">
        <v>8</v>
      </c>
    </row>
    <row r="244" spans="1:5" x14ac:dyDescent="0.35">
      <c r="A244" s="2" t="s">
        <v>232</v>
      </c>
      <c r="B244" s="2" t="s">
        <v>233</v>
      </c>
      <c r="C244" s="2" t="s">
        <v>11</v>
      </c>
      <c r="D244" s="2" t="str">
        <f t="shared" si="3"/>
        <v>Jonavos rajono savivaldybės administracija Licencija verstis mažmenine prekyba tabako gaminiais</v>
      </c>
      <c r="E244" s="2">
        <v>10</v>
      </c>
    </row>
    <row r="245" spans="1:5" x14ac:dyDescent="0.35">
      <c r="A245" s="2" t="s">
        <v>232</v>
      </c>
      <c r="B245" s="2" t="s">
        <v>233</v>
      </c>
      <c r="C245" s="2" t="s">
        <v>14</v>
      </c>
      <c r="D245" s="2" t="str">
        <f t="shared" si="3"/>
        <v>Jonavos rajono savivaldybės administracija Leidimas prekiauti (teikti paslaugas) savivaldybės viešosiose vietose</v>
      </c>
      <c r="E245" s="2">
        <v>18</v>
      </c>
    </row>
    <row r="246" spans="1:5" x14ac:dyDescent="0.35">
      <c r="A246" s="2" t="s">
        <v>232</v>
      </c>
      <c r="B246" s="2" t="s">
        <v>233</v>
      </c>
      <c r="C246" s="2" t="s">
        <v>15</v>
      </c>
      <c r="D246" s="2" t="str">
        <f t="shared" si="3"/>
        <v>Jonavos rajono savivaldybės administracija Licencija verstis mažmenine prekyba alkoholiniais gėrimais</v>
      </c>
      <c r="E246" s="2">
        <v>9</v>
      </c>
    </row>
    <row r="247" spans="1:5" x14ac:dyDescent="0.35">
      <c r="A247" s="2" t="s">
        <v>232</v>
      </c>
      <c r="B247" s="2" t="s">
        <v>233</v>
      </c>
      <c r="C247" s="2" t="s">
        <v>234</v>
      </c>
      <c r="D247" s="2" t="str">
        <f t="shared" si="3"/>
        <v>Jonavos rajono savivaldybės administracija Leidimas teikti paslaugas pramoginiais įrenginiais</v>
      </c>
      <c r="E247" s="2">
        <v>0</v>
      </c>
    </row>
    <row r="248" spans="1:5" x14ac:dyDescent="0.35">
      <c r="A248" s="2" t="s">
        <v>235</v>
      </c>
      <c r="B248" s="2" t="s">
        <v>236</v>
      </c>
      <c r="C248" s="2" t="s">
        <v>237</v>
      </c>
      <c r="D248" s="2" t="str">
        <f t="shared" si="3"/>
        <v>Marijampolės savivaldybės administracija Leidimas vežti keleivius vietinio (miesto, priemiestinio) susisiekimo transporto maršrutais</v>
      </c>
      <c r="E248" s="2">
        <v>4</v>
      </c>
    </row>
    <row r="249" spans="1:5" x14ac:dyDescent="0.35">
      <c r="A249" s="2" t="s">
        <v>235</v>
      </c>
      <c r="B249" s="2" t="s">
        <v>236</v>
      </c>
      <c r="C249" s="2" t="s">
        <v>74</v>
      </c>
      <c r="D249" s="2" t="str">
        <f t="shared" si="3"/>
        <v>Marijampolės savivaldybės administracija Licencija verstis mažmenine prekyba alumi, alaus mišiniais su nealkoholiniais gėrimais, natūralios fermentacijos sidru, kurio tūrinė etilo alkoholio koncentracija neviršija 8,5 procento</v>
      </c>
      <c r="E249" s="2">
        <v>1</v>
      </c>
    </row>
    <row r="250" spans="1:5" x14ac:dyDescent="0.35">
      <c r="A250" s="2" t="s">
        <v>235</v>
      </c>
      <c r="B250" s="2" t="s">
        <v>236</v>
      </c>
      <c r="C250" s="2" t="s">
        <v>11</v>
      </c>
      <c r="D250" s="2" t="str">
        <f t="shared" si="3"/>
        <v>Marijampolės savivaldybės administracija Licencija verstis mažmenine prekyba tabako gaminiais</v>
      </c>
      <c r="E250" s="2">
        <v>9</v>
      </c>
    </row>
    <row r="251" spans="1:5" x14ac:dyDescent="0.35">
      <c r="A251" s="2" t="s">
        <v>235</v>
      </c>
      <c r="B251" s="2" t="s">
        <v>236</v>
      </c>
      <c r="C251" s="2" t="s">
        <v>15</v>
      </c>
      <c r="D251" s="2" t="str">
        <f t="shared" si="3"/>
        <v>Marijampolės savivaldybės administracija Licencija verstis mažmenine prekyba alkoholiniais gėrimais</v>
      </c>
      <c r="E251" s="2">
        <v>6</v>
      </c>
    </row>
    <row r="252" spans="1:5" x14ac:dyDescent="0.35">
      <c r="A252" s="2" t="s">
        <v>238</v>
      </c>
      <c r="B252" s="2" t="s">
        <v>239</v>
      </c>
      <c r="C252" s="2" t="s">
        <v>164</v>
      </c>
      <c r="D252" s="2" t="str">
        <f t="shared" si="3"/>
        <v>Valstybinė vartotojų teisių apsaugos tarnyba Nuolatinės potencialiai pavojingų įrenginių priežiūros licencija</v>
      </c>
      <c r="E252" s="2">
        <v>1</v>
      </c>
    </row>
    <row r="253" spans="1:5" x14ac:dyDescent="0.35">
      <c r="A253" s="2" t="s">
        <v>238</v>
      </c>
      <c r="B253" s="2" t="s">
        <v>239</v>
      </c>
      <c r="C253" s="2" t="s">
        <v>240</v>
      </c>
      <c r="D253" s="2" t="str">
        <f t="shared" si="3"/>
        <v>Valstybinė vartotojų teisių apsaugos tarnyba Kelionių organizatoriaus pažymėjimas (fizinio asmens)</v>
      </c>
      <c r="E253" s="2">
        <v>6</v>
      </c>
    </row>
    <row r="254" spans="1:5" x14ac:dyDescent="0.35">
      <c r="A254" s="2" t="s">
        <v>238</v>
      </c>
      <c r="B254" s="2" t="s">
        <v>239</v>
      </c>
      <c r="C254" s="2" t="s">
        <v>241</v>
      </c>
      <c r="D254" s="2" t="str">
        <f t="shared" si="3"/>
        <v>Valstybinė vartotojų teisių apsaugos tarnyba Licencija įtraukti į neklasifikuojamų apgyvendinimo paslaugų teikėjų sąrašą</v>
      </c>
      <c r="E254" s="2">
        <v>216</v>
      </c>
    </row>
    <row r="255" spans="1:5" x14ac:dyDescent="0.35">
      <c r="A255" s="2" t="s">
        <v>238</v>
      </c>
      <c r="B255" s="2" t="s">
        <v>239</v>
      </c>
      <c r="C255" s="2" t="s">
        <v>242</v>
      </c>
      <c r="D255" s="2" t="str">
        <f t="shared" si="3"/>
        <v>Valstybinė vartotojų teisių apsaugos tarnyba Gido pažymėjimas</v>
      </c>
      <c r="E255" s="2">
        <v>220</v>
      </c>
    </row>
    <row r="256" spans="1:5" x14ac:dyDescent="0.35">
      <c r="A256" s="2" t="s">
        <v>238</v>
      </c>
      <c r="B256" s="2" t="s">
        <v>239</v>
      </c>
      <c r="C256" s="2" t="s">
        <v>243</v>
      </c>
      <c r="D256" s="2" t="str">
        <f t="shared" si="3"/>
        <v>Valstybinė vartotojų teisių apsaugos tarnyba Viešbučių, motelių klasifikavimo pažymėjimas</v>
      </c>
      <c r="E256" s="2">
        <v>78</v>
      </c>
    </row>
    <row r="257" spans="1:5" x14ac:dyDescent="0.35">
      <c r="A257" s="2" t="s">
        <v>238</v>
      </c>
      <c r="B257" s="2" t="s">
        <v>239</v>
      </c>
      <c r="C257" s="2" t="s">
        <v>244</v>
      </c>
      <c r="D257" s="2" t="str">
        <f t="shared" si="3"/>
        <v>Valstybinė vartotojų teisių apsaugos tarnyba Kempingų klasifikavimo pažymėjimas</v>
      </c>
      <c r="E257" s="2">
        <v>13</v>
      </c>
    </row>
    <row r="258" spans="1:5" x14ac:dyDescent="0.35">
      <c r="A258" s="2" t="s">
        <v>238</v>
      </c>
      <c r="B258" s="2" t="s">
        <v>239</v>
      </c>
      <c r="C258" s="2" t="s">
        <v>245</v>
      </c>
      <c r="D258" s="2" t="str">
        <f t="shared" si="3"/>
        <v>Valstybinė vartotojų teisių apsaugos tarnyba Svečių namų klasifikavimo pažymėjimas</v>
      </c>
      <c r="E258" s="2">
        <v>19</v>
      </c>
    </row>
    <row r="259" spans="1:5" x14ac:dyDescent="0.35">
      <c r="A259" s="2" t="s">
        <v>238</v>
      </c>
      <c r="B259" s="2" t="s">
        <v>239</v>
      </c>
      <c r="C259" s="2" t="s">
        <v>246</v>
      </c>
      <c r="D259" s="2" t="str">
        <f t="shared" ref="D259:D322" si="4">_xlfn.CONCAT(B259, " ", C259)</f>
        <v>Valstybinė vartotojų teisių apsaugos tarnyba Kelionių organizatoriaus pažymėjimas (juridinio asmens)</v>
      </c>
      <c r="E259" s="2">
        <v>29</v>
      </c>
    </row>
    <row r="260" spans="1:5" x14ac:dyDescent="0.35">
      <c r="A260" s="2" t="s">
        <v>247</v>
      </c>
      <c r="B260" s="2" t="s">
        <v>248</v>
      </c>
      <c r="C260" s="2" t="s">
        <v>11</v>
      </c>
      <c r="D260" s="2" t="str">
        <f t="shared" si="4"/>
        <v>Šiaulių miesto savivaldybės administracija Licencija verstis mažmenine prekyba tabako gaminiais</v>
      </c>
      <c r="E260" s="2">
        <v>7</v>
      </c>
    </row>
    <row r="261" spans="1:5" x14ac:dyDescent="0.35">
      <c r="A261" s="2" t="s">
        <v>247</v>
      </c>
      <c r="B261" s="2" t="s">
        <v>248</v>
      </c>
      <c r="C261" s="2" t="s">
        <v>15</v>
      </c>
      <c r="D261" s="2" t="str">
        <f t="shared" si="4"/>
        <v>Šiaulių miesto savivaldybės administracija Licencija verstis mažmenine prekyba alkoholiniais gėrimais</v>
      </c>
      <c r="E261" s="2">
        <v>13</v>
      </c>
    </row>
    <row r="262" spans="1:5" x14ac:dyDescent="0.35">
      <c r="A262" s="2" t="s">
        <v>247</v>
      </c>
      <c r="B262" s="2" t="s">
        <v>248</v>
      </c>
      <c r="C262" s="2" t="s">
        <v>74</v>
      </c>
      <c r="D262" s="2" t="str">
        <f t="shared" si="4"/>
        <v>Šiaulių miesto savivaldybės administracija Licencija verstis mažmenine prekyba alumi, alaus mišiniais su nealkoholiniais gėrimais, natūralios fermentacijos sidru, kurio tūrinė etilo alkoholio koncentracija neviršija 8,5 procento</v>
      </c>
      <c r="E262" s="2">
        <v>1</v>
      </c>
    </row>
    <row r="263" spans="1:5" x14ac:dyDescent="0.35">
      <c r="A263" s="2" t="s">
        <v>249</v>
      </c>
      <c r="B263" s="2" t="s">
        <v>250</v>
      </c>
      <c r="C263" s="2" t="s">
        <v>251</v>
      </c>
      <c r="D263" s="2" t="str">
        <f t="shared" si="4"/>
        <v>Lošimų priežiūros tarnyba prie Lietuvos Respublikos finansų ministerijos Leidimas atidaryti automatų, bingo salonus, lošimo namus (kazino), organizuoti nuotolinius lošimus</v>
      </c>
      <c r="E263" s="2">
        <v>39</v>
      </c>
    </row>
    <row r="264" spans="1:5" x14ac:dyDescent="0.35">
      <c r="A264" s="2" t="s">
        <v>249</v>
      </c>
      <c r="B264" s="2" t="s">
        <v>250</v>
      </c>
      <c r="C264" s="2" t="s">
        <v>252</v>
      </c>
      <c r="D264" s="2" t="str">
        <f t="shared" si="4"/>
        <v>Lošimų priežiūros tarnyba prie Lietuvos Respublikos finansų ministerijos Licencija organizuoti lošimus</v>
      </c>
      <c r="E264" s="2">
        <v>2</v>
      </c>
    </row>
    <row r="265" spans="1:5" x14ac:dyDescent="0.35">
      <c r="A265" s="2" t="s">
        <v>249</v>
      </c>
      <c r="B265" s="2" t="s">
        <v>250</v>
      </c>
      <c r="C265" s="2" t="s">
        <v>253</v>
      </c>
      <c r="D265" s="2" t="str">
        <f t="shared" si="4"/>
        <v>Lošimų priežiūros tarnyba prie Lietuvos Respublikos finansų ministerijos Licencija organizuoti didžiąsias loterijas</v>
      </c>
      <c r="E265" s="2">
        <v>1</v>
      </c>
    </row>
    <row r="266" spans="1:5" x14ac:dyDescent="0.35">
      <c r="A266" s="2" t="s">
        <v>249</v>
      </c>
      <c r="B266" s="2" t="s">
        <v>250</v>
      </c>
      <c r="C266" s="2" t="s">
        <v>254</v>
      </c>
      <c r="D266" s="2" t="str">
        <f t="shared" si="4"/>
        <v>Lošimų priežiūros tarnyba prie Lietuvos Respublikos finansų ministerijos Leidimas steigti lažybų ar totalizatoriaus punktą</v>
      </c>
      <c r="E266" s="2">
        <v>38</v>
      </c>
    </row>
    <row r="267" spans="1:5" x14ac:dyDescent="0.35">
      <c r="A267" s="2" t="s">
        <v>255</v>
      </c>
      <c r="B267" s="2" t="s">
        <v>256</v>
      </c>
      <c r="C267" s="2" t="s">
        <v>15</v>
      </c>
      <c r="D267" s="2" t="str">
        <f t="shared" si="4"/>
        <v>Rokiškio rajono savivaldybės administracija Licencija verstis mažmenine prekyba alkoholiniais gėrimais</v>
      </c>
      <c r="E267" s="2">
        <v>7</v>
      </c>
    </row>
    <row r="268" spans="1:5" x14ac:dyDescent="0.35">
      <c r="A268" s="2" t="s">
        <v>255</v>
      </c>
      <c r="B268" s="2" t="s">
        <v>256</v>
      </c>
      <c r="C268" s="2" t="s">
        <v>11</v>
      </c>
      <c r="D268" s="2" t="str">
        <f t="shared" si="4"/>
        <v>Rokiškio rajono savivaldybės administracija Licencija verstis mažmenine prekyba tabako gaminiais</v>
      </c>
      <c r="E268" s="2">
        <v>3</v>
      </c>
    </row>
    <row r="269" spans="1:5" x14ac:dyDescent="0.35">
      <c r="A269" s="2" t="s">
        <v>257</v>
      </c>
      <c r="B269" s="2" t="s">
        <v>258</v>
      </c>
      <c r="C269" s="2" t="s">
        <v>12</v>
      </c>
      <c r="D269" s="2" t="str">
        <f t="shared" si="4"/>
        <v>Šakių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69" s="2">
        <v>2</v>
      </c>
    </row>
    <row r="270" spans="1:5" x14ac:dyDescent="0.35">
      <c r="A270" s="2" t="s">
        <v>257</v>
      </c>
      <c r="B270" s="2" t="s">
        <v>258</v>
      </c>
      <c r="C270" s="2" t="s">
        <v>15</v>
      </c>
      <c r="D270" s="2" t="str">
        <f t="shared" si="4"/>
        <v>Šakių rajono savivaldybės administracija Licencija verstis mažmenine prekyba alkoholiniais gėrimais</v>
      </c>
      <c r="E270" s="2">
        <v>5</v>
      </c>
    </row>
    <row r="271" spans="1:5" x14ac:dyDescent="0.35">
      <c r="A271" s="2" t="s">
        <v>257</v>
      </c>
      <c r="B271" s="2" t="s">
        <v>258</v>
      </c>
      <c r="C271" s="2" t="s">
        <v>11</v>
      </c>
      <c r="D271" s="2" t="str">
        <f t="shared" si="4"/>
        <v>Šakių rajono savivaldybės administracija Licencija verstis mažmenine prekyba tabako gaminiais</v>
      </c>
      <c r="E271" s="2">
        <v>2</v>
      </c>
    </row>
    <row r="272" spans="1:5" x14ac:dyDescent="0.35">
      <c r="A272" s="2" t="s">
        <v>257</v>
      </c>
      <c r="B272" s="2" t="s">
        <v>258</v>
      </c>
      <c r="C272" s="2" t="s">
        <v>74</v>
      </c>
      <c r="D272" s="2" t="str">
        <f t="shared" si="4"/>
        <v>Šakių rajono savivaldybės administracija Licencija verstis mažmenine prekyba alumi, alaus mišiniais su nealkoholiniais gėrimais, natūralios fermentacijos sidru, kurio tūrinė etilo alkoholio koncentracija neviršija 8,5 procento</v>
      </c>
      <c r="E272" s="2">
        <v>1</v>
      </c>
    </row>
    <row r="273" spans="1:5" x14ac:dyDescent="0.35">
      <c r="A273" s="2" t="s">
        <v>259</v>
      </c>
      <c r="B273" s="2" t="s">
        <v>260</v>
      </c>
      <c r="C273" s="2" t="s">
        <v>11</v>
      </c>
      <c r="D273" s="2" t="str">
        <f t="shared" si="4"/>
        <v>Klaipėdos rajono savivaldybės administracija Licencija verstis mažmenine prekyba tabako gaminiais</v>
      </c>
      <c r="E273" s="2">
        <v>6</v>
      </c>
    </row>
    <row r="274" spans="1:5" x14ac:dyDescent="0.35">
      <c r="A274" s="2" t="s">
        <v>259</v>
      </c>
      <c r="B274" s="2" t="s">
        <v>260</v>
      </c>
      <c r="C274" s="2" t="s">
        <v>150</v>
      </c>
      <c r="D274" s="2" t="str">
        <f t="shared" si="4"/>
        <v>Klaipėdos rajono savivaldybės administracija Licencija verstis mažmenine prekyba alumi, alaus mišiniais su nealkoholiniais gėrimais, natūralios fermentacijos sidru, kurių tūrinė etilo alkoholio koncentracija neviršija 7,5 procento</v>
      </c>
      <c r="E274" s="2">
        <v>2</v>
      </c>
    </row>
    <row r="275" spans="1:5" x14ac:dyDescent="0.35">
      <c r="A275" s="2" t="s">
        <v>259</v>
      </c>
      <c r="B275" s="2" t="s">
        <v>260</v>
      </c>
      <c r="C275" s="2" t="s">
        <v>15</v>
      </c>
      <c r="D275" s="2" t="str">
        <f t="shared" si="4"/>
        <v>Klaipėdos rajono savivaldybės administracija Licencija verstis mažmenine prekyba alkoholiniais gėrimais</v>
      </c>
      <c r="E275" s="2">
        <v>11</v>
      </c>
    </row>
    <row r="276" spans="1:5" x14ac:dyDescent="0.35">
      <c r="A276" s="2" t="s">
        <v>261</v>
      </c>
      <c r="B276" s="2" t="s">
        <v>262</v>
      </c>
      <c r="C276" s="2" t="s">
        <v>15</v>
      </c>
      <c r="D276" s="2" t="str">
        <f t="shared" si="4"/>
        <v>Šilalės rajono savivaldybės administracija Licencija verstis mažmenine prekyba alkoholiniais gėrimais</v>
      </c>
      <c r="E276" s="2">
        <v>3</v>
      </c>
    </row>
    <row r="277" spans="1:5" x14ac:dyDescent="0.35">
      <c r="A277" s="2" t="s">
        <v>261</v>
      </c>
      <c r="B277" s="2" t="s">
        <v>262</v>
      </c>
      <c r="C277" s="2" t="s">
        <v>11</v>
      </c>
      <c r="D277" s="2" t="str">
        <f t="shared" si="4"/>
        <v>Šilalės rajono savivaldybės administracija Licencija verstis mažmenine prekyba tabako gaminiais</v>
      </c>
      <c r="E277" s="2">
        <v>7</v>
      </c>
    </row>
    <row r="278" spans="1:5" x14ac:dyDescent="0.35">
      <c r="A278" s="2" t="s">
        <v>261</v>
      </c>
      <c r="B278" s="2" t="s">
        <v>262</v>
      </c>
      <c r="C278" s="2" t="s">
        <v>150</v>
      </c>
      <c r="D278" s="2" t="str">
        <f t="shared" si="4"/>
        <v>Šilalės rajono savivaldybės administracija Licencija verstis mažmenine prekyba alumi, alaus mišiniais su nealkoholiniais gėrimais, natūralios fermentacijos sidru, kurių tūrinė etilo alkoholio koncentracija neviršija 7,5 procento</v>
      </c>
      <c r="E278" s="2">
        <v>1</v>
      </c>
    </row>
    <row r="279" spans="1:5" x14ac:dyDescent="0.35">
      <c r="A279" s="2" t="s">
        <v>263</v>
      </c>
      <c r="B279" s="2" t="s">
        <v>264</v>
      </c>
      <c r="C279" s="2" t="s">
        <v>13</v>
      </c>
      <c r="D279" s="2" t="str">
        <f t="shared" si="4"/>
        <v>Varėnos rajono savivaldybės administracija Licencija verstis sezonine mažmenine prekyba alkoholiniais gėrimais, kurių tūrinė etilo alkoholio koncentracija neviršija 22 procentų, kurortinio, poilsio ir turizmo sezonų laikotarpiu</v>
      </c>
      <c r="E279" s="2">
        <v>1</v>
      </c>
    </row>
    <row r="280" spans="1:5" x14ac:dyDescent="0.35">
      <c r="A280" s="2" t="s">
        <v>263</v>
      </c>
      <c r="B280" s="2" t="s">
        <v>264</v>
      </c>
      <c r="C280" s="2" t="s">
        <v>150</v>
      </c>
      <c r="D280" s="2" t="str">
        <f t="shared" si="4"/>
        <v>Varėnos rajono savivaldybės administracija Licencija verstis mažmenine prekyba alumi, alaus mišiniais su nealkoholiniais gėrimais, natūralios fermentacijos sidru, kurių tūrinė etilo alkoholio koncentracija neviršija 7,5 procento</v>
      </c>
      <c r="E280" s="2">
        <v>1</v>
      </c>
    </row>
    <row r="281" spans="1:5" x14ac:dyDescent="0.35">
      <c r="A281" s="2" t="s">
        <v>263</v>
      </c>
      <c r="B281" s="2" t="s">
        <v>264</v>
      </c>
      <c r="C281" s="2" t="s">
        <v>11</v>
      </c>
      <c r="D281" s="2" t="str">
        <f t="shared" si="4"/>
        <v>Varėnos rajono savivaldybės administracija Licencija verstis mažmenine prekyba tabako gaminiais</v>
      </c>
      <c r="E281" s="2">
        <v>1</v>
      </c>
    </row>
    <row r="282" spans="1:5" x14ac:dyDescent="0.35">
      <c r="A282" s="2" t="s">
        <v>263</v>
      </c>
      <c r="B282" s="2" t="s">
        <v>264</v>
      </c>
      <c r="C282" s="2" t="s">
        <v>15</v>
      </c>
      <c r="D282" s="2" t="str">
        <f t="shared" si="4"/>
        <v>Varėnos rajono savivaldybės administracija Licencija verstis mažmenine prekyba alkoholiniais gėrimais</v>
      </c>
      <c r="E282" s="2">
        <v>2</v>
      </c>
    </row>
    <row r="283" spans="1:5" x14ac:dyDescent="0.35">
      <c r="A283" s="2" t="s">
        <v>263</v>
      </c>
      <c r="B283" s="2" t="s">
        <v>264</v>
      </c>
      <c r="C283" s="2" t="s">
        <v>17</v>
      </c>
      <c r="D283" s="2" t="str">
        <f t="shared" si="4"/>
        <v>Varėnos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83" s="2">
        <v>30</v>
      </c>
    </row>
    <row r="284" spans="1:5" x14ac:dyDescent="0.35">
      <c r="A284" s="2" t="s">
        <v>265</v>
      </c>
      <c r="B284" s="2" t="s">
        <v>266</v>
      </c>
      <c r="C284" s="2" t="s">
        <v>14</v>
      </c>
      <c r="D284" s="2" t="str">
        <f t="shared" si="4"/>
        <v>Kaišiadorių rajono savivaldybės administracija Leidimas prekiauti (teikti paslaugas) savivaldybės viešosiose vietose</v>
      </c>
      <c r="E284" s="2">
        <v>322</v>
      </c>
    </row>
    <row r="285" spans="1:5" x14ac:dyDescent="0.35">
      <c r="A285" s="2" t="s">
        <v>265</v>
      </c>
      <c r="B285" s="2" t="s">
        <v>266</v>
      </c>
      <c r="C285" s="2" t="s">
        <v>15</v>
      </c>
      <c r="D285" s="2" t="str">
        <f t="shared" si="4"/>
        <v>Kaišiadorių rajono savivaldybės administracija Licencija verstis mažmenine prekyba alkoholiniais gėrimais</v>
      </c>
      <c r="E285" s="2">
        <v>4</v>
      </c>
    </row>
    <row r="286" spans="1:5" x14ac:dyDescent="0.35">
      <c r="A286" s="2" t="s">
        <v>265</v>
      </c>
      <c r="B286" s="2" t="s">
        <v>266</v>
      </c>
      <c r="C286" s="2" t="s">
        <v>11</v>
      </c>
      <c r="D286" s="2" t="str">
        <f t="shared" si="4"/>
        <v>Kaišiadorių rajono savivaldybės administracija Licencija verstis mažmenine prekyba tabako gaminiais</v>
      </c>
      <c r="E286" s="2">
        <v>5</v>
      </c>
    </row>
    <row r="287" spans="1:5" x14ac:dyDescent="0.35">
      <c r="A287" s="2" t="s">
        <v>267</v>
      </c>
      <c r="B287" s="2" t="s">
        <v>268</v>
      </c>
      <c r="C287" s="2" t="s">
        <v>11</v>
      </c>
      <c r="D287" s="2" t="str">
        <f t="shared" si="4"/>
        <v>Vilkaviškio rajono savivaldybės administracija Licencija verstis mažmenine prekyba tabako gaminiais</v>
      </c>
      <c r="E287" s="2">
        <v>8</v>
      </c>
    </row>
    <row r="288" spans="1:5" x14ac:dyDescent="0.35">
      <c r="A288" s="2" t="s">
        <v>267</v>
      </c>
      <c r="B288" s="2" t="s">
        <v>268</v>
      </c>
      <c r="C288" s="2" t="s">
        <v>269</v>
      </c>
      <c r="D288" s="2" t="str">
        <f t="shared" si="4"/>
        <v>Vilkaviškio rajono savivaldybės administracija Ūkininko ūkio įregistravimo pažymėjimas</v>
      </c>
      <c r="E288" s="2">
        <v>31</v>
      </c>
    </row>
    <row r="289" spans="1:5" x14ac:dyDescent="0.35">
      <c r="A289" s="2" t="s">
        <v>267</v>
      </c>
      <c r="B289" s="2" t="s">
        <v>268</v>
      </c>
      <c r="C289" s="2" t="s">
        <v>15</v>
      </c>
      <c r="D289" s="2" t="str">
        <f t="shared" si="4"/>
        <v>Vilkaviškio rajono savivaldybės administracija Licencija verstis mažmenine prekyba alkoholiniais gėrimais</v>
      </c>
      <c r="E289" s="2">
        <v>13</v>
      </c>
    </row>
    <row r="290" spans="1:5" x14ac:dyDescent="0.35">
      <c r="A290" s="2" t="s">
        <v>270</v>
      </c>
      <c r="B290" s="2" t="s">
        <v>271</v>
      </c>
      <c r="C290" s="2" t="s">
        <v>11</v>
      </c>
      <c r="D290" s="2" t="str">
        <f t="shared" si="4"/>
        <v>Panevėžio rajono savivaldybės administracija Licencija verstis mažmenine prekyba tabako gaminiais</v>
      </c>
      <c r="E290" s="2">
        <v>1</v>
      </c>
    </row>
    <row r="291" spans="1:5" x14ac:dyDescent="0.35">
      <c r="A291" s="2" t="s">
        <v>270</v>
      </c>
      <c r="B291" s="2" t="s">
        <v>271</v>
      </c>
      <c r="C291" s="2" t="s">
        <v>15</v>
      </c>
      <c r="D291" s="2" t="str">
        <f t="shared" si="4"/>
        <v>Panevėžio rajono savivaldybės administracija Licencija verstis mažmenine prekyba alkoholiniais gėrimais</v>
      </c>
      <c r="E291" s="2">
        <v>2</v>
      </c>
    </row>
    <row r="292" spans="1:5" x14ac:dyDescent="0.35">
      <c r="A292" s="2" t="s">
        <v>272</v>
      </c>
      <c r="B292" s="2" t="s">
        <v>273</v>
      </c>
      <c r="C292" s="2" t="s">
        <v>11</v>
      </c>
      <c r="D292" s="2" t="str">
        <f t="shared" si="4"/>
        <v>Anykščių rajono savivaldybės administracija Licencija verstis mažmenine prekyba tabako gaminiais</v>
      </c>
      <c r="E292" s="2">
        <v>1</v>
      </c>
    </row>
    <row r="293" spans="1:5" x14ac:dyDescent="0.35">
      <c r="A293" s="2" t="s">
        <v>272</v>
      </c>
      <c r="B293" s="2" t="s">
        <v>273</v>
      </c>
      <c r="C293" s="2" t="s">
        <v>15</v>
      </c>
      <c r="D293" s="2" t="str">
        <f t="shared" si="4"/>
        <v>Anykščių rajono savivaldybės administracija Licencija verstis mažmenine prekyba alkoholiniais gėrimais</v>
      </c>
      <c r="E293" s="2">
        <v>7</v>
      </c>
    </row>
    <row r="294" spans="1:5" x14ac:dyDescent="0.35">
      <c r="A294" s="2" t="s">
        <v>272</v>
      </c>
      <c r="B294" s="2" t="s">
        <v>273</v>
      </c>
      <c r="C294" s="2" t="s">
        <v>17</v>
      </c>
      <c r="D294" s="2" t="str">
        <f t="shared" si="4"/>
        <v>Anykščių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94" s="2">
        <v>13</v>
      </c>
    </row>
    <row r="295" spans="1:5" x14ac:dyDescent="0.35">
      <c r="A295" s="2" t="s">
        <v>272</v>
      </c>
      <c r="B295" s="2" t="s">
        <v>273</v>
      </c>
      <c r="C295" s="2" t="s">
        <v>10</v>
      </c>
      <c r="D295" s="2" t="str">
        <f t="shared" si="4"/>
        <v>Anykščių rajono savivaldybės administracija Licencija vienkartinė verstis mažmenine prekyba natūralios fermentacijos alkoholiniais gėrimais, kurių tūrinė etilo alkoholio koncentracija neviršija 7,5 procento, masiniuose renginiuose ir mugėse</v>
      </c>
      <c r="E295" s="2">
        <v>1</v>
      </c>
    </row>
    <row r="296" spans="1:5" x14ac:dyDescent="0.35">
      <c r="A296" s="2" t="s">
        <v>274</v>
      </c>
      <c r="B296" s="2" t="s">
        <v>275</v>
      </c>
      <c r="C296" s="2" t="s">
        <v>74</v>
      </c>
      <c r="D296" s="2" t="str">
        <f t="shared" si="4"/>
        <v>Kupiškio rajono savivaldybės administracija Licencija verstis mažmenine prekyba alumi, alaus mišiniais su nealkoholiniais gėrimais, natūralios fermentacijos sidru, kurio tūrinė etilo alkoholio koncentracija neviršija 8,5 procento</v>
      </c>
      <c r="E296" s="2">
        <v>1</v>
      </c>
    </row>
    <row r="297" spans="1:5" x14ac:dyDescent="0.35">
      <c r="A297" s="2" t="s">
        <v>274</v>
      </c>
      <c r="B297" s="2" t="s">
        <v>275</v>
      </c>
      <c r="C297" s="2" t="s">
        <v>17</v>
      </c>
      <c r="D297" s="2" t="str">
        <f t="shared" si="4"/>
        <v>Kupiškio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97" s="2">
        <v>16</v>
      </c>
    </row>
    <row r="298" spans="1:5" x14ac:dyDescent="0.35">
      <c r="A298" s="2" t="s">
        <v>274</v>
      </c>
      <c r="B298" s="2" t="s">
        <v>275</v>
      </c>
      <c r="C298" s="2" t="s">
        <v>150</v>
      </c>
      <c r="D298" s="2" t="str">
        <f t="shared" si="4"/>
        <v>Kupiškio rajono savivaldybės administracija Licencija verstis mažmenine prekyba alumi, alaus mišiniais su nealkoholiniais gėrimais, natūralios fermentacijos sidru, kurių tūrinė etilo alkoholio koncentracija neviršija 7,5 procento</v>
      </c>
      <c r="E298" s="2">
        <v>2</v>
      </c>
    </row>
    <row r="299" spans="1:5" x14ac:dyDescent="0.35">
      <c r="A299" s="2" t="s">
        <v>274</v>
      </c>
      <c r="B299" s="2" t="s">
        <v>275</v>
      </c>
      <c r="C299" s="2" t="s">
        <v>15</v>
      </c>
      <c r="D299" s="2" t="str">
        <f t="shared" si="4"/>
        <v>Kupiškio rajono savivaldybės administracija Licencija verstis mažmenine prekyba alkoholiniais gėrimais</v>
      </c>
      <c r="E299" s="2">
        <v>1</v>
      </c>
    </row>
    <row r="300" spans="1:5" x14ac:dyDescent="0.35">
      <c r="A300" s="2" t="s">
        <v>274</v>
      </c>
      <c r="B300" s="2" t="s">
        <v>275</v>
      </c>
      <c r="C300" s="2" t="s">
        <v>11</v>
      </c>
      <c r="D300" s="2" t="str">
        <f t="shared" si="4"/>
        <v>Kupiškio rajono savivaldybės administracija Licencija verstis mažmenine prekyba tabako gaminiais</v>
      </c>
      <c r="E300" s="2">
        <v>4</v>
      </c>
    </row>
    <row r="301" spans="1:5" x14ac:dyDescent="0.35">
      <c r="A301" s="2" t="s">
        <v>276</v>
      </c>
      <c r="B301" s="2" t="s">
        <v>277</v>
      </c>
      <c r="C301" s="2" t="s">
        <v>17</v>
      </c>
      <c r="D301" s="2" t="str">
        <f t="shared" si="4"/>
        <v>Druskininkų savivaldybės administracija Licencija vienkartinė verstis mažmenine prekyba alumi, alaus mišiniais su nealkoholiniais gėrimais ir natūralios fermentacijos sidru, kurių tūrinė etilo alkoholio koncentracija neviršija 7,5 procento, masiniuose renginiuose ir mugėse</v>
      </c>
      <c r="E301" s="2">
        <v>58</v>
      </c>
    </row>
    <row r="302" spans="1:5" x14ac:dyDescent="0.35">
      <c r="A302" s="2" t="s">
        <v>276</v>
      </c>
      <c r="B302" s="2" t="s">
        <v>277</v>
      </c>
      <c r="C302" s="2" t="s">
        <v>13</v>
      </c>
      <c r="D302" s="2" t="str">
        <f t="shared" si="4"/>
        <v>Druskininkų savivaldybės administracija Licencija verstis sezonine mažmenine prekyba alkoholiniais gėrimais, kurių tūrinė etilo alkoholio koncentracija neviršija 22 procentų, kurortinio, poilsio ir turizmo sezonų laikotarpiu</v>
      </c>
      <c r="E302" s="2">
        <v>5</v>
      </c>
    </row>
    <row r="303" spans="1:5" x14ac:dyDescent="0.35">
      <c r="A303" s="2" t="s">
        <v>276</v>
      </c>
      <c r="B303" s="2" t="s">
        <v>277</v>
      </c>
      <c r="C303" s="2" t="s">
        <v>11</v>
      </c>
      <c r="D303" s="2" t="str">
        <f t="shared" si="4"/>
        <v>Druskininkų savivaldybės administracija Licencija verstis mažmenine prekyba tabako gaminiais</v>
      </c>
      <c r="E303" s="2">
        <v>1</v>
      </c>
    </row>
    <row r="304" spans="1:5" x14ac:dyDescent="0.35">
      <c r="A304" s="2" t="s">
        <v>276</v>
      </c>
      <c r="B304" s="2" t="s">
        <v>277</v>
      </c>
      <c r="C304" s="2" t="s">
        <v>15</v>
      </c>
      <c r="D304" s="2" t="str">
        <f t="shared" si="4"/>
        <v>Druskininkų savivaldybės administracija Licencija verstis mažmenine prekyba alkoholiniais gėrimais</v>
      </c>
      <c r="E304" s="2">
        <v>6</v>
      </c>
    </row>
    <row r="305" spans="1:5" x14ac:dyDescent="0.35">
      <c r="A305" s="2" t="s">
        <v>276</v>
      </c>
      <c r="B305" s="2" t="s">
        <v>277</v>
      </c>
      <c r="C305" s="2" t="s">
        <v>148</v>
      </c>
      <c r="D305" s="2" t="str">
        <f t="shared" si="4"/>
        <v>Druskininkų savivaldybės administracija Leidimas įrengti išorinę reklamą</v>
      </c>
      <c r="E305" s="2">
        <v>17</v>
      </c>
    </row>
    <row r="306" spans="1:5" x14ac:dyDescent="0.35">
      <c r="A306" s="2" t="s">
        <v>278</v>
      </c>
      <c r="B306" s="2" t="s">
        <v>279</v>
      </c>
      <c r="C306" s="2" t="s">
        <v>15</v>
      </c>
      <c r="D306" s="2" t="str">
        <f t="shared" si="4"/>
        <v>Kazlų Rūdos savivaldybės administracija Licencija verstis mažmenine prekyba alkoholiniais gėrimais</v>
      </c>
      <c r="E306" s="2">
        <v>4</v>
      </c>
    </row>
    <row r="307" spans="1:5" x14ac:dyDescent="0.35">
      <c r="A307" s="2" t="s">
        <v>278</v>
      </c>
      <c r="B307" s="2" t="s">
        <v>279</v>
      </c>
      <c r="C307" s="2" t="s">
        <v>17</v>
      </c>
      <c r="D307" s="2" t="str">
        <f t="shared" si="4"/>
        <v>Kazlų Rūdos savivaldybės administracija Licencija vienkartinė verstis mažmenine prekyba alumi, alaus mišiniais su nealkoholiniais gėrimais ir natūralios fermentacijos sidru, kurių tūrinė etilo alkoholio koncentracija neviršija 7,5 procento, masiniuose renginiuose ir mugėse</v>
      </c>
      <c r="E307" s="2">
        <v>8</v>
      </c>
    </row>
    <row r="308" spans="1:5" x14ac:dyDescent="0.35">
      <c r="A308" s="2" t="s">
        <v>278</v>
      </c>
      <c r="B308" s="2" t="s">
        <v>279</v>
      </c>
      <c r="C308" s="2" t="s">
        <v>11</v>
      </c>
      <c r="D308" s="2" t="str">
        <f t="shared" si="4"/>
        <v>Kazlų Rūdos savivaldybės administracija Licencija verstis mažmenine prekyba tabako gaminiais</v>
      </c>
      <c r="E308" s="2">
        <v>1</v>
      </c>
    </row>
    <row r="309" spans="1:5" x14ac:dyDescent="0.35">
      <c r="A309" s="2" t="s">
        <v>280</v>
      </c>
      <c r="B309" s="2" t="s">
        <v>281</v>
      </c>
      <c r="C309" s="2" t="s">
        <v>282</v>
      </c>
      <c r="D309" s="2" t="str">
        <f t="shared" si="4"/>
        <v>Aplinkos apsaugos agentūra Leidimas atlikti taršos šaltinių išmetamų ir (arba) išleidžiamų į aplinką teršalų ir teršalų aplinkos elementuose (ore, vandenyje, dirvožemyje) laboratorinius tyrimus ir (ar) matavimus ir (ar) imti ėminius laboratoriniams tyrimas atlikti</v>
      </c>
      <c r="E309" s="2">
        <v>4</v>
      </c>
    </row>
    <row r="310" spans="1:5" x14ac:dyDescent="0.35">
      <c r="A310" s="2" t="s">
        <v>280</v>
      </c>
      <c r="B310" s="2" t="s">
        <v>281</v>
      </c>
      <c r="C310" s="2" t="s">
        <v>283</v>
      </c>
      <c r="D310" s="2" t="str">
        <f t="shared" si="4"/>
        <v>Aplinkos apsaugos agentūra Atliekų tvarkytojų registravimas Atliekų tvarkytojų valstybės registre</v>
      </c>
      <c r="E310" s="2">
        <v>125</v>
      </c>
    </row>
    <row r="311" spans="1:5" x14ac:dyDescent="0.35">
      <c r="A311" s="2" t="s">
        <v>280</v>
      </c>
      <c r="B311" s="2" t="s">
        <v>281</v>
      </c>
      <c r="C311" s="2" t="s">
        <v>284</v>
      </c>
      <c r="D311" s="2" t="str">
        <f t="shared" si="4"/>
        <v>Aplinkos apsaugos agentūra Taršos leidimas</v>
      </c>
      <c r="E311" s="2">
        <v>34</v>
      </c>
    </row>
    <row r="312" spans="1:5" x14ac:dyDescent="0.35">
      <c r="A312" s="2" t="s">
        <v>280</v>
      </c>
      <c r="B312" s="2" t="s">
        <v>281</v>
      </c>
      <c r="C312" s="2" t="s">
        <v>285</v>
      </c>
      <c r="D312" s="2" t="str">
        <f t="shared" si="4"/>
        <v>Aplinkos apsaugos agentūra Fluorintų šiltnamio efektą sukeliančių dujų tvarkymo atestatas</v>
      </c>
      <c r="E312" s="2">
        <v>15</v>
      </c>
    </row>
    <row r="313" spans="1:5" x14ac:dyDescent="0.35">
      <c r="A313" s="2" t="s">
        <v>280</v>
      </c>
      <c r="B313" s="2" t="s">
        <v>281</v>
      </c>
      <c r="C313" s="2" t="s">
        <v>286</v>
      </c>
      <c r="D313" s="2" t="str">
        <f t="shared" si="4"/>
        <v>Aplinkos apsaugos agentūra Eksploatuoti netinkamų transporto priemonių tvarkymo organizavimo licencija</v>
      </c>
      <c r="E313" s="2">
        <v>1</v>
      </c>
    </row>
    <row r="314" spans="1:5" x14ac:dyDescent="0.35">
      <c r="A314" s="2" t="s">
        <v>280</v>
      </c>
      <c r="B314" s="2" t="s">
        <v>281</v>
      </c>
      <c r="C314" s="2" t="s">
        <v>287</v>
      </c>
      <c r="D314" s="2" t="str">
        <f t="shared" si="4"/>
        <v>Aplinkos apsaugos agentūra Taršos integruotos prevencijos ir kontrolės leidimas</v>
      </c>
      <c r="E314" s="2">
        <v>5</v>
      </c>
    </row>
    <row r="315" spans="1:5" x14ac:dyDescent="0.35">
      <c r="A315" s="2" t="s">
        <v>288</v>
      </c>
      <c r="B315" s="2" t="s">
        <v>289</v>
      </c>
      <c r="C315" s="2" t="s">
        <v>290</v>
      </c>
      <c r="D315" s="2" t="str">
        <f t="shared" si="4"/>
        <v>Policijos departamentas prie Lietuvos Respublikos vidaus reikalų ministerijos Ginklų taisymo, ginklų ir šaudmenų perdirbimo licencija</v>
      </c>
      <c r="E315" s="2">
        <v>9</v>
      </c>
    </row>
    <row r="316" spans="1:5" x14ac:dyDescent="0.35">
      <c r="A316" s="2" t="s">
        <v>288</v>
      </c>
      <c r="B316" s="2" t="s">
        <v>289</v>
      </c>
      <c r="C316" s="2" t="s">
        <v>291</v>
      </c>
      <c r="D316" s="2" t="str">
        <f t="shared" si="4"/>
        <v>Policijos departamentas prie Lietuvos Respublikos vidaus reikalų ministerijos Ginklų, šaudmenų, jų dalių ir ginklų priedėlių importo, eksporto, prekybos civilinėje apyvartoje ginklais, šaudmenimis, jų dalimis ir ginklų priedėliais bei ginklų nuomos licencija</v>
      </c>
      <c r="E316" s="2">
        <v>18</v>
      </c>
    </row>
    <row r="317" spans="1:5" x14ac:dyDescent="0.35">
      <c r="A317" s="2" t="s">
        <v>288</v>
      </c>
      <c r="B317" s="2" t="s">
        <v>289</v>
      </c>
      <c r="C317" s="2" t="s">
        <v>292</v>
      </c>
      <c r="D317" s="2" t="str">
        <f t="shared" si="4"/>
        <v>Policijos departamentas prie Lietuvos Respublikos vidaus reikalų ministerijos Licencija naudoti 4 kategorijos fejerverkus, T2 ir P2 kategorijų civilines pirotechnikos priemones</v>
      </c>
      <c r="E317" s="2">
        <v>20</v>
      </c>
    </row>
    <row r="318" spans="1:5" x14ac:dyDescent="0.35">
      <c r="A318" s="2" t="s">
        <v>288</v>
      </c>
      <c r="B318" s="2" t="s">
        <v>289</v>
      </c>
      <c r="C318" s="2" t="s">
        <v>293</v>
      </c>
      <c r="D318" s="2" t="str">
        <f t="shared" si="4"/>
        <v>Policijos departamentas prie Lietuvos Respublikos vidaus reikalų ministerijos Licencija eksploatuoti tirus ir šaudyklas</v>
      </c>
      <c r="E318" s="2">
        <v>13</v>
      </c>
    </row>
    <row r="319" spans="1:5" x14ac:dyDescent="0.35">
      <c r="A319" s="2" t="s">
        <v>288</v>
      </c>
      <c r="B319" s="2" t="s">
        <v>289</v>
      </c>
      <c r="C319" s="2" t="s">
        <v>294</v>
      </c>
      <c r="D319" s="2" t="str">
        <f t="shared" si="4"/>
        <v>Policijos departamentas prie Lietuvos Respublikos vidaus reikalų ministerijos Ginklų, A kategorijos ginklų priedėlių, šaudmenų, jų dalių gamybos licencija</v>
      </c>
      <c r="E319" s="2">
        <v>5</v>
      </c>
    </row>
    <row r="320" spans="1:5" x14ac:dyDescent="0.35">
      <c r="A320" s="2" t="s">
        <v>288</v>
      </c>
      <c r="B320" s="2" t="s">
        <v>289</v>
      </c>
      <c r="C320" s="2" t="s">
        <v>295</v>
      </c>
      <c r="D320" s="2" t="str">
        <f t="shared" si="4"/>
        <v>Policijos departamentas prie Lietuvos Respublikos vidaus reikalų ministerijos Licencija prekiauti civilinėmis pirotechnikos priemonėmis</v>
      </c>
      <c r="E320" s="2">
        <v>55</v>
      </c>
    </row>
    <row r="321" spans="1:5" x14ac:dyDescent="0.35">
      <c r="A321" s="2" t="s">
        <v>288</v>
      </c>
      <c r="B321" s="2" t="s">
        <v>289</v>
      </c>
      <c r="C321" s="2" t="s">
        <v>296</v>
      </c>
      <c r="D321" s="2" t="str">
        <f t="shared" si="4"/>
        <v>Policijos departamentas prie Lietuvos Respublikos vidaus reikalų ministerijos Licencija importuoti, eksportuoti civilines pirotechnikos priemones</v>
      </c>
      <c r="E321" s="2">
        <v>29</v>
      </c>
    </row>
    <row r="322" spans="1:5" x14ac:dyDescent="0.35">
      <c r="A322" s="2" t="s">
        <v>297</v>
      </c>
      <c r="B322" s="2" t="s">
        <v>298</v>
      </c>
      <c r="C322" s="2" t="s">
        <v>299</v>
      </c>
      <c r="D322" s="2" t="str">
        <f t="shared" si="4"/>
        <v>Valstybinė vaistų kontrolės tarnyba prie Lietuvos Respublikos sveikatos apsaugos ministerijos Vaistininko padėjėjo (farmakotechniko) įrašymas į vaistininkų padėjėjų (farmakotechnikų) sąrašą</v>
      </c>
      <c r="E322" s="2">
        <v>49</v>
      </c>
    </row>
    <row r="323" spans="1:5" x14ac:dyDescent="0.35">
      <c r="A323" s="2" t="s">
        <v>297</v>
      </c>
      <c r="B323" s="2" t="s">
        <v>298</v>
      </c>
      <c r="C323" s="2" t="s">
        <v>300</v>
      </c>
      <c r="D323" s="2" t="str">
        <f t="shared" ref="D323:D386" si="5">_xlfn.CONCAT(B323, " ", C323)</f>
        <v>Valstybinė vaistų kontrolės tarnyba prie Lietuvos Respublikos sveikatos apsaugos ministerijos Vaistininko praktikos licencija</v>
      </c>
      <c r="E323" s="2">
        <v>181</v>
      </c>
    </row>
    <row r="324" spans="1:5" x14ac:dyDescent="0.35">
      <c r="A324" s="2" t="s">
        <v>301</v>
      </c>
      <c r="B324" s="2" t="s">
        <v>302</v>
      </c>
      <c r="C324" s="2" t="s">
        <v>303</v>
      </c>
      <c r="D324" s="2" t="str">
        <f t="shared" si="5"/>
        <v>Valstybinė akreditavimo sveikatos priežiūros veiklai tarnyba prie Sveikatos apsaugos ministerijos Įstaigos asmens sveikatos priežiūros licencija</v>
      </c>
      <c r="E324" s="2">
        <v>365</v>
      </c>
    </row>
    <row r="325" spans="1:5" x14ac:dyDescent="0.35">
      <c r="A325" s="2" t="s">
        <v>301</v>
      </c>
      <c r="B325" s="2" t="s">
        <v>302</v>
      </c>
      <c r="C325" s="2" t="s">
        <v>304</v>
      </c>
      <c r="D325" s="2" t="str">
        <f t="shared" si="5"/>
        <v>Valstybinė akreditavimo sveikatos priežiūros veiklai tarnyba prie Sveikatos apsaugos ministerijos Odontologinės priežiūros (pagalbos) įstaigos licencija</v>
      </c>
      <c r="E325" s="2">
        <v>93</v>
      </c>
    </row>
    <row r="326" spans="1:5" x14ac:dyDescent="0.35">
      <c r="A326" s="2" t="s">
        <v>301</v>
      </c>
      <c r="B326" s="2" t="s">
        <v>302</v>
      </c>
      <c r="C326" s="2" t="s">
        <v>305</v>
      </c>
      <c r="D326" s="2" t="str">
        <f t="shared" si="5"/>
        <v>Valstybinė akreditavimo sveikatos priežiūros veiklai tarnyba prie Sveikatos apsaugos ministerijos Visuomenės sveikatos priežiūros veiklos licencija</v>
      </c>
      <c r="E326" s="2">
        <v>120</v>
      </c>
    </row>
    <row r="327" spans="1:5" x14ac:dyDescent="0.35">
      <c r="A327" s="2" t="s">
        <v>301</v>
      </c>
      <c r="B327" s="2" t="s">
        <v>302</v>
      </c>
      <c r="C327" s="2" t="s">
        <v>306</v>
      </c>
      <c r="D327" s="2" t="str">
        <f t="shared" si="5"/>
        <v>Valstybinė akreditavimo sveikatos priežiūros veiklai tarnyba prie Sveikatos apsaugos ministerijos Akušerijos praktikos licencija</v>
      </c>
      <c r="E327" s="2">
        <v>419</v>
      </c>
    </row>
    <row r="328" spans="1:5" x14ac:dyDescent="0.35">
      <c r="A328" s="2" t="s">
        <v>301</v>
      </c>
      <c r="B328" s="2" t="s">
        <v>302</v>
      </c>
      <c r="C328" s="2" t="s">
        <v>307</v>
      </c>
      <c r="D328" s="2" t="str">
        <f t="shared" si="5"/>
        <v>Valstybinė akreditavimo sveikatos priežiūros veiklai tarnyba prie Sveikatos apsaugos ministerijos Pažymėjimas, suteikiantis teisę atlikti medicinos priemonių (prietaisų) techninės būklės tikrinimą</v>
      </c>
      <c r="E328" s="2">
        <v>12</v>
      </c>
    </row>
    <row r="329" spans="1:5" x14ac:dyDescent="0.35">
      <c r="A329" s="2" t="s">
        <v>301</v>
      </c>
      <c r="B329" s="2" t="s">
        <v>302</v>
      </c>
      <c r="C329" s="2" t="s">
        <v>308</v>
      </c>
      <c r="D329" s="2" t="str">
        <f t="shared" si="5"/>
        <v>Valstybinė akreditavimo sveikatos priežiūros veiklai tarnyba prie Sveikatos apsaugos ministerijos Odontologijos praktikos licencija</v>
      </c>
      <c r="E329" s="2">
        <v>223</v>
      </c>
    </row>
    <row r="330" spans="1:5" x14ac:dyDescent="0.35">
      <c r="A330" s="2" t="s">
        <v>301</v>
      </c>
      <c r="B330" s="2" t="s">
        <v>302</v>
      </c>
      <c r="C330" s="2" t="s">
        <v>309</v>
      </c>
      <c r="D330" s="2" t="str">
        <f t="shared" si="5"/>
        <v>Valstybinė akreditavimo sveikatos priežiūros veiklai tarnyba prie Sveikatos apsaugos ministerijos Medicinos praktikos licencija</v>
      </c>
      <c r="E330" s="2">
        <v>1371</v>
      </c>
    </row>
    <row r="331" spans="1:5" x14ac:dyDescent="0.35">
      <c r="A331" s="2" t="s">
        <v>301</v>
      </c>
      <c r="B331" s="2" t="s">
        <v>302</v>
      </c>
      <c r="C331" s="2" t="s">
        <v>310</v>
      </c>
      <c r="D331" s="2" t="str">
        <f t="shared" si="5"/>
        <v>Valstybinė akreditavimo sveikatos priežiūros veiklai tarnyba prie Sveikatos apsaugos ministerijos Teikiamų į rinką medicinos priemonių (prietaisų) registravimas (Lietuvos gamyba)</v>
      </c>
      <c r="E331" s="2">
        <v>441</v>
      </c>
    </row>
    <row r="332" spans="1:5" x14ac:dyDescent="0.35">
      <c r="A332" s="2" t="s">
        <v>301</v>
      </c>
      <c r="B332" s="2" t="s">
        <v>302</v>
      </c>
      <c r="C332" s="2" t="s">
        <v>311</v>
      </c>
      <c r="D332" s="2" t="str">
        <f t="shared" si="5"/>
        <v>Valstybinė akreditavimo sveikatos priežiūros veiklai tarnyba prie Sveikatos apsaugos ministerijos Bendrosios slaugos praktikos licencija</v>
      </c>
      <c r="E332" s="2">
        <v>6610</v>
      </c>
    </row>
    <row r="333" spans="1:5" x14ac:dyDescent="0.35">
      <c r="A333" s="2" t="s">
        <v>312</v>
      </c>
      <c r="B333" s="2" t="s">
        <v>313</v>
      </c>
      <c r="C333" s="2" t="s">
        <v>314</v>
      </c>
      <c r="D333" s="2" t="str">
        <f t="shared" si="5"/>
        <v>Socialinių paslaugų priežiūros departamentas prie Socialinės apsaugos ir darbo ministerijos Licencija teikti socialinę globą</v>
      </c>
      <c r="E333" s="2">
        <v>80</v>
      </c>
    </row>
    <row r="334" spans="1:5" x14ac:dyDescent="0.35">
      <c r="A334" s="2" t="s">
        <v>315</v>
      </c>
      <c r="B334" s="2" t="s">
        <v>316</v>
      </c>
      <c r="C334" s="2" t="s">
        <v>317</v>
      </c>
      <c r="D334" s="2" t="str">
        <f t="shared" si="5"/>
        <v>Radiacinės saugos centras Licencija vykdyti veiklą jonizuojančiosios spinduliuotės aplinkoje pas kitą asmenį, turintį licenciją</v>
      </c>
      <c r="E334" s="2">
        <v>1</v>
      </c>
    </row>
    <row r="335" spans="1:5" x14ac:dyDescent="0.35">
      <c r="A335" s="2" t="s">
        <v>315</v>
      </c>
      <c r="B335" s="2" t="s">
        <v>316</v>
      </c>
      <c r="C335" s="2" t="s">
        <v>318</v>
      </c>
      <c r="D335" s="2" t="str">
        <f t="shared" si="5"/>
        <v>Radiacinės saugos centras Licencija prekiauti jonizuojančiosios spinduliuotės šaltinius</v>
      </c>
      <c r="E335" s="2">
        <v>6</v>
      </c>
    </row>
    <row r="336" spans="1:5" x14ac:dyDescent="0.35">
      <c r="A336" s="2" t="s">
        <v>315</v>
      </c>
      <c r="B336" s="2" t="s">
        <v>316</v>
      </c>
      <c r="C336" s="2" t="s">
        <v>319</v>
      </c>
      <c r="D336" s="2" t="str">
        <f t="shared" si="5"/>
        <v>Radiacinės saugos centras Licencija montuoti jonizuojančios spinduliuotės šaltinius</v>
      </c>
      <c r="E336" s="2">
        <v>5</v>
      </c>
    </row>
    <row r="337" spans="1:5" x14ac:dyDescent="0.35">
      <c r="A337" s="2" t="s">
        <v>315</v>
      </c>
      <c r="B337" s="2" t="s">
        <v>316</v>
      </c>
      <c r="C337" s="2" t="s">
        <v>320</v>
      </c>
      <c r="D337" s="2" t="str">
        <f t="shared" si="5"/>
        <v>Radiacinės saugos centras Licencija vežti radioaktyviąsias medžiagas ir (ar) radioaktyviąsias atliekas</v>
      </c>
      <c r="E337" s="2">
        <v>1</v>
      </c>
    </row>
    <row r="338" spans="1:5" x14ac:dyDescent="0.35">
      <c r="A338" s="2" t="s">
        <v>315</v>
      </c>
      <c r="B338" s="2" t="s">
        <v>316</v>
      </c>
      <c r="C338" s="2" t="s">
        <v>321</v>
      </c>
      <c r="D338" s="2" t="str">
        <f t="shared" si="5"/>
        <v>Radiacinės saugos centras Licencija gaminti, naudoti, saugoti, prižiūrėti, remontuoti, perdirbti jonizuojančiosios spinduliuotės šaltinius, tvarkyti (surinkti, rūšiuoti, apdoroti, laikyti, perdirbti, saugoti, nukenksminti) radioaktyviąsias atliekas</v>
      </c>
      <c r="E338" s="2">
        <v>81</v>
      </c>
    </row>
    <row r="339" spans="1:5" x14ac:dyDescent="0.35">
      <c r="A339" s="2" t="s">
        <v>315</v>
      </c>
      <c r="B339" s="2" t="s">
        <v>316</v>
      </c>
      <c r="C339" s="2" t="s">
        <v>322</v>
      </c>
      <c r="D339" s="2" t="str">
        <f t="shared" si="5"/>
        <v>Radiacinės saugos centras Asmens, turinčio teisę mokyti radiacinės saugos, atestavimo pažymėjimas</v>
      </c>
      <c r="E339" s="2">
        <v>16</v>
      </c>
    </row>
    <row r="340" spans="1:5" x14ac:dyDescent="0.35">
      <c r="A340" s="2" t="s">
        <v>323</v>
      </c>
      <c r="B340" s="2" t="s">
        <v>324</v>
      </c>
      <c r="C340" s="2" t="s">
        <v>325</v>
      </c>
      <c r="D340" s="2" t="str">
        <f t="shared" si="5"/>
        <v>Lietuvos metrologijos inspekcija Teisės atlikti matavimo priemonės tipo įvertinimą, matavimo priemonės patikrą, produkto kiekio pakuotėje ir matavimo indo tūrio kontrolės sistemos įvertinimą ir (arba) produkto kiekio pakuotėje ir matavimo indo tūrio patikrinimus suteikimas</v>
      </c>
      <c r="E340" s="2">
        <v>52</v>
      </c>
    </row>
    <row r="341" spans="1:5" x14ac:dyDescent="0.35">
      <c r="A341" s="2" t="s">
        <v>323</v>
      </c>
      <c r="B341" s="2" t="s">
        <v>324</v>
      </c>
      <c r="C341" s="2" t="s">
        <v>326</v>
      </c>
      <c r="D341" s="2" t="str">
        <f t="shared" si="5"/>
        <v>Lietuvos metrologijos inspekcija Leidimas ženklinti  matavimo indus ?3? ženklu</v>
      </c>
      <c r="E341" s="2">
        <v>9</v>
      </c>
    </row>
    <row r="342" spans="1:5" x14ac:dyDescent="0.35">
      <c r="A342" s="2" t="s">
        <v>323</v>
      </c>
      <c r="B342" s="2" t="s">
        <v>324</v>
      </c>
      <c r="C342" s="2" t="s">
        <v>327</v>
      </c>
      <c r="D342" s="2" t="str">
        <f t="shared" si="5"/>
        <v>Lietuvos metrologijos inspekcija Leidimas ženklinti fasuotas prekes ?e? ženklu</v>
      </c>
      <c r="E342" s="2">
        <v>18</v>
      </c>
    </row>
    <row r="343" spans="1:5" x14ac:dyDescent="0.35">
      <c r="A343" s="2" t="s">
        <v>328</v>
      </c>
      <c r="B343" s="2" t="s">
        <v>329</v>
      </c>
      <c r="C343" s="2" t="s">
        <v>330</v>
      </c>
      <c r="D343" s="2" t="str">
        <f t="shared" si="5"/>
        <v>Valstybės įmonė Klaipėdos valstybinio jūrų uosto direkcija Leidimas linijinių laivų ir (ar) laivų, kurie veža vienarūšius krovinius kapitonams plaukioti Lietuvos Respublikos jūrų uosto akvatorijoje be locmano</v>
      </c>
      <c r="E343" s="2">
        <v>3</v>
      </c>
    </row>
    <row r="344" spans="1:5" x14ac:dyDescent="0.35">
      <c r="A344" s="2" t="s">
        <v>331</v>
      </c>
      <c r="B344" s="2" t="s">
        <v>332</v>
      </c>
      <c r="C344" s="2" t="s">
        <v>333</v>
      </c>
      <c r="D344" s="2" t="str">
        <f t="shared" si="5"/>
        <v>Valstybinė teritorijų planavimo ir statybos inspekcija prie Aplinkos ministerijos Leidimas rekonstruoti statinį (-ius) suprojektuotą (-us) įgyvendinant ypatingos valstybinės svarbos projektą</v>
      </c>
      <c r="E344" s="2">
        <v>4</v>
      </c>
    </row>
    <row r="345" spans="1:5" x14ac:dyDescent="0.35">
      <c r="A345" s="2" t="s">
        <v>331</v>
      </c>
      <c r="B345" s="2" t="s">
        <v>332</v>
      </c>
      <c r="C345" s="2" t="s">
        <v>334</v>
      </c>
      <c r="D345" s="2" t="str">
        <f t="shared" si="5"/>
        <v>Valstybinė teritorijų planavimo ir statybos inspekcija prie Aplinkos ministerijos Leidimas statyti naują statinį pajūrio juostoje</v>
      </c>
      <c r="E345" s="2">
        <v>1</v>
      </c>
    </row>
    <row r="346" spans="1:5" x14ac:dyDescent="0.35">
      <c r="A346" s="2" t="s">
        <v>331</v>
      </c>
      <c r="B346" s="2" t="s">
        <v>332</v>
      </c>
      <c r="C346" s="2" t="s">
        <v>335</v>
      </c>
      <c r="D346" s="2" t="str">
        <f t="shared" si="5"/>
        <v>Valstybinė teritorijų planavimo ir statybos inspekcija prie Aplinkos ministerijos Leidimas statyti branduolinės energetikos objekto statinį (-ius)</v>
      </c>
      <c r="E346" s="2">
        <v>1</v>
      </c>
    </row>
    <row r="347" spans="1:5" x14ac:dyDescent="0.35">
      <c r="A347" s="2" t="s">
        <v>331</v>
      </c>
      <c r="B347" s="2" t="s">
        <v>332</v>
      </c>
      <c r="C347" s="2" t="s">
        <v>336</v>
      </c>
      <c r="D347" s="2" t="str">
        <f t="shared" si="5"/>
        <v>Valstybinė teritorijų planavimo ir statybos inspekcija prie Aplinkos ministerijos Leidimas statyti naują (-us) statinį (-ius) suprojektuotą (-us) įgyvendinant ypatingos valstybinės svarbos projektą</v>
      </c>
      <c r="E347" s="2">
        <v>9</v>
      </c>
    </row>
    <row r="348" spans="1:5" x14ac:dyDescent="0.35">
      <c r="A348" s="2" t="s">
        <v>331</v>
      </c>
      <c r="B348" s="2" t="s">
        <v>332</v>
      </c>
      <c r="C348" s="2" t="s">
        <v>337</v>
      </c>
      <c r="D348" s="2" t="str">
        <f t="shared" si="5"/>
        <v>Valstybinė teritorijų planavimo ir statybos inspekcija prie Aplinkos ministerijos Leidimas tęsti sustabdytą statybą</v>
      </c>
      <c r="E348" s="2">
        <v>5</v>
      </c>
    </row>
    <row r="349" spans="1:5" x14ac:dyDescent="0.35">
      <c r="A349" s="2" t="s">
        <v>338</v>
      </c>
      <c r="B349" s="2" t="s">
        <v>339</v>
      </c>
      <c r="C349" s="2" t="s">
        <v>11</v>
      </c>
      <c r="D349" s="2" t="str">
        <f t="shared" si="5"/>
        <v>Joniškio rajono savivaldybės administracija Licencija verstis mažmenine prekyba tabako gaminiais</v>
      </c>
      <c r="E349" s="2">
        <v>3</v>
      </c>
    </row>
    <row r="350" spans="1:5" x14ac:dyDescent="0.35">
      <c r="A350" s="2" t="s">
        <v>338</v>
      </c>
      <c r="B350" s="2" t="s">
        <v>339</v>
      </c>
      <c r="C350" s="2" t="s">
        <v>15</v>
      </c>
      <c r="D350" s="2" t="str">
        <f t="shared" si="5"/>
        <v>Joniškio rajono savivaldybės administracija Licencija verstis mažmenine prekyba alkoholiniais gėrimais</v>
      </c>
      <c r="E350" s="2">
        <v>4</v>
      </c>
    </row>
    <row r="351" spans="1:5" x14ac:dyDescent="0.35">
      <c r="A351" s="2" t="s">
        <v>340</v>
      </c>
      <c r="B351" s="2" t="s">
        <v>341</v>
      </c>
      <c r="C351" s="2" t="s">
        <v>11</v>
      </c>
      <c r="D351" s="2" t="str">
        <f t="shared" si="5"/>
        <v>Panevėžio miesto savivaldybės administracija Licencija verstis mažmenine prekyba tabako gaminiais</v>
      </c>
      <c r="E351" s="2">
        <v>6</v>
      </c>
    </row>
    <row r="352" spans="1:5" x14ac:dyDescent="0.35">
      <c r="A352" s="2" t="s">
        <v>340</v>
      </c>
      <c r="B352" s="2" t="s">
        <v>341</v>
      </c>
      <c r="C352" s="2" t="s">
        <v>15</v>
      </c>
      <c r="D352" s="2" t="str">
        <f t="shared" si="5"/>
        <v>Panevėžio miesto savivaldybės administracija Licencija verstis mažmenine prekyba alkoholiniais gėrimais</v>
      </c>
      <c r="E352" s="2">
        <v>20</v>
      </c>
    </row>
    <row r="353" spans="1:5" x14ac:dyDescent="0.35">
      <c r="A353" s="2" t="s">
        <v>340</v>
      </c>
      <c r="B353" s="2" t="s">
        <v>341</v>
      </c>
      <c r="C353" s="2" t="s">
        <v>16</v>
      </c>
      <c r="D353" s="2" t="str">
        <f t="shared" si="5"/>
        <v>Panevėžio miesto savivaldybės administracija Licencija vienkartinė verstis mažmenine prekyba alkoholiniais gėrimais parodose ir mugėse, rengiamose stacionariuose pastatuose</v>
      </c>
      <c r="E353" s="2">
        <v>1</v>
      </c>
    </row>
    <row r="354" spans="1:5" x14ac:dyDescent="0.35">
      <c r="A354" s="2" t="s">
        <v>340</v>
      </c>
      <c r="B354" s="2" t="s">
        <v>341</v>
      </c>
      <c r="C354" s="2" t="s">
        <v>17</v>
      </c>
      <c r="D354" s="2" t="str">
        <f t="shared" si="5"/>
        <v>Panevėžio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354" s="2">
        <v>1</v>
      </c>
    </row>
    <row r="355" spans="1:5" x14ac:dyDescent="0.35">
      <c r="A355" s="2" t="s">
        <v>340</v>
      </c>
      <c r="B355" s="2" t="s">
        <v>341</v>
      </c>
      <c r="C355" s="2" t="s">
        <v>342</v>
      </c>
      <c r="D355" s="2" t="str">
        <f t="shared" si="5"/>
        <v>Panevėžio miesto savivaldybės administracija Licencija organizuoti mažasias loterijas</v>
      </c>
      <c r="E355" s="2">
        <v>1</v>
      </c>
    </row>
    <row r="356" spans="1:5" x14ac:dyDescent="0.35">
      <c r="A356" s="2" t="s">
        <v>343</v>
      </c>
      <c r="B356" s="2" t="s">
        <v>344</v>
      </c>
      <c r="C356" s="2" t="s">
        <v>11</v>
      </c>
      <c r="D356" s="2" t="str">
        <f t="shared" si="5"/>
        <v>Pakruojo rajono savivaldybės administracija Licencija verstis mažmenine prekyba tabako gaminiais</v>
      </c>
      <c r="E356" s="2">
        <v>3</v>
      </c>
    </row>
    <row r="357" spans="1:5" x14ac:dyDescent="0.35">
      <c r="A357" s="2" t="s">
        <v>343</v>
      </c>
      <c r="B357" s="2" t="s">
        <v>344</v>
      </c>
      <c r="C357" s="2" t="s">
        <v>15</v>
      </c>
      <c r="D357" s="2" t="str">
        <f t="shared" si="5"/>
        <v>Pakruojo rajono savivaldybės administracija Licencija verstis mažmenine prekyba alkoholiniais gėrimais</v>
      </c>
      <c r="E357" s="2">
        <v>4</v>
      </c>
    </row>
    <row r="358" spans="1:5" x14ac:dyDescent="0.35">
      <c r="A358" s="2" t="s">
        <v>345</v>
      </c>
      <c r="B358" s="2" t="s">
        <v>346</v>
      </c>
      <c r="C358" s="2" t="s">
        <v>17</v>
      </c>
      <c r="D358" s="2" t="str">
        <f t="shared" si="5"/>
        <v>Raseinių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58" s="2">
        <v>20</v>
      </c>
    </row>
    <row r="359" spans="1:5" x14ac:dyDescent="0.35">
      <c r="A359" s="2" t="s">
        <v>345</v>
      </c>
      <c r="B359" s="2" t="s">
        <v>346</v>
      </c>
      <c r="C359" s="2" t="s">
        <v>11</v>
      </c>
      <c r="D359" s="2" t="str">
        <f t="shared" si="5"/>
        <v>Raseinių rajono savivaldybės administracija Licencija verstis mažmenine prekyba tabako gaminiais</v>
      </c>
      <c r="E359" s="2">
        <v>8</v>
      </c>
    </row>
    <row r="360" spans="1:5" x14ac:dyDescent="0.35">
      <c r="A360" s="2" t="s">
        <v>345</v>
      </c>
      <c r="B360" s="2" t="s">
        <v>346</v>
      </c>
      <c r="C360" s="2" t="s">
        <v>14</v>
      </c>
      <c r="D360" s="2" t="str">
        <f t="shared" si="5"/>
        <v>Raseinių rajono savivaldybės administracija Leidimas prekiauti (teikti paslaugas) savivaldybės viešosiose vietose</v>
      </c>
      <c r="E360" s="2">
        <v>887</v>
      </c>
    </row>
    <row r="361" spans="1:5" x14ac:dyDescent="0.35">
      <c r="A361" s="2" t="s">
        <v>345</v>
      </c>
      <c r="B361" s="2" t="s">
        <v>346</v>
      </c>
      <c r="C361" s="2" t="s">
        <v>148</v>
      </c>
      <c r="D361" s="2" t="str">
        <f t="shared" si="5"/>
        <v>Raseinių rajono savivaldybės administracija Leidimas įrengti išorinę reklamą</v>
      </c>
      <c r="E361" s="2">
        <v>20</v>
      </c>
    </row>
    <row r="362" spans="1:5" x14ac:dyDescent="0.35">
      <c r="A362" s="2" t="s">
        <v>345</v>
      </c>
      <c r="B362" s="2" t="s">
        <v>346</v>
      </c>
      <c r="C362" s="2" t="s">
        <v>150</v>
      </c>
      <c r="D362" s="2" t="str">
        <f t="shared" si="5"/>
        <v>Raseinių rajono savivaldybės administracija Licencija verstis mažmenine prekyba alumi, alaus mišiniais su nealkoholiniais gėrimais, natūralios fermentacijos sidru, kurių tūrinė etilo alkoholio koncentracija neviršija 7,5 procento</v>
      </c>
      <c r="E362" s="2">
        <v>1</v>
      </c>
    </row>
    <row r="363" spans="1:5" x14ac:dyDescent="0.35">
      <c r="A363" s="2" t="s">
        <v>345</v>
      </c>
      <c r="B363" s="2" t="s">
        <v>346</v>
      </c>
      <c r="C363" s="2" t="s">
        <v>15</v>
      </c>
      <c r="D363" s="2" t="str">
        <f t="shared" si="5"/>
        <v>Raseinių rajono savivaldybės administracija Licencija verstis mažmenine prekyba alkoholiniais gėrimais</v>
      </c>
      <c r="E363" s="2">
        <v>11</v>
      </c>
    </row>
    <row r="364" spans="1:5" x14ac:dyDescent="0.35">
      <c r="A364" s="2" t="s">
        <v>347</v>
      </c>
      <c r="B364" s="2" t="s">
        <v>348</v>
      </c>
      <c r="C364" s="2" t="s">
        <v>15</v>
      </c>
      <c r="D364" s="2" t="str">
        <f t="shared" si="5"/>
        <v>Prienų rajono savivaldybės administracija Licencija verstis mažmenine prekyba alkoholiniais gėrimais</v>
      </c>
      <c r="E364" s="2">
        <v>3</v>
      </c>
    </row>
    <row r="365" spans="1:5" x14ac:dyDescent="0.35">
      <c r="A365" s="2" t="s">
        <v>347</v>
      </c>
      <c r="B365" s="2" t="s">
        <v>348</v>
      </c>
      <c r="C365" s="2" t="s">
        <v>11</v>
      </c>
      <c r="D365" s="2" t="str">
        <f t="shared" si="5"/>
        <v>Prienų rajono savivaldybės administracija Licencija verstis mažmenine prekyba tabako gaminiais</v>
      </c>
      <c r="E365" s="2">
        <v>4</v>
      </c>
    </row>
    <row r="366" spans="1:5" x14ac:dyDescent="0.35">
      <c r="A366" s="2" t="s">
        <v>347</v>
      </c>
      <c r="B366" s="2" t="s">
        <v>348</v>
      </c>
      <c r="C366" s="2" t="s">
        <v>13</v>
      </c>
      <c r="D366" s="2" t="str">
        <f t="shared" si="5"/>
        <v>Prienų rajono savivaldybės administracija Licencija verstis sezonine mažmenine prekyba alkoholiniais gėrimais, kurių tūrinė etilo alkoholio koncentracija neviršija 22 procentų, kurortinio, poilsio ir turizmo sezonų laikotarpiu</v>
      </c>
      <c r="E366" s="2">
        <v>1</v>
      </c>
    </row>
    <row r="367" spans="1:5" x14ac:dyDescent="0.35">
      <c r="A367" s="2" t="s">
        <v>349</v>
      </c>
      <c r="B367" s="2" t="s">
        <v>350</v>
      </c>
      <c r="C367" s="2" t="s">
        <v>15</v>
      </c>
      <c r="D367" s="2" t="str">
        <f t="shared" si="5"/>
        <v>Ignalinos rajono savivaldybės administracija Licencija verstis mažmenine prekyba alkoholiniais gėrimais</v>
      </c>
      <c r="E367" s="2">
        <v>4</v>
      </c>
    </row>
    <row r="368" spans="1:5" x14ac:dyDescent="0.35">
      <c r="A368" s="2" t="s">
        <v>349</v>
      </c>
      <c r="B368" s="2" t="s">
        <v>350</v>
      </c>
      <c r="C368" s="2" t="s">
        <v>11</v>
      </c>
      <c r="D368" s="2" t="str">
        <f t="shared" si="5"/>
        <v>Ignalinos rajono savivaldybės administracija Licencija verstis mažmenine prekyba tabako gaminiais</v>
      </c>
      <c r="E368" s="2">
        <v>1</v>
      </c>
    </row>
    <row r="369" spans="1:5" x14ac:dyDescent="0.35">
      <c r="A369" s="2" t="s">
        <v>351</v>
      </c>
      <c r="B369" s="2" t="s">
        <v>352</v>
      </c>
      <c r="C369" s="2" t="s">
        <v>353</v>
      </c>
      <c r="D369" s="2" t="str">
        <f t="shared" si="5"/>
        <v>Nacionalinis visuomenės sveikatos centras prie Sveikatos apsaugos ministerijos Leidimas ekshumuoti palaikus</v>
      </c>
      <c r="E369" s="2">
        <v>23</v>
      </c>
    </row>
    <row r="370" spans="1:5" x14ac:dyDescent="0.35">
      <c r="A370" s="2" t="s">
        <v>351</v>
      </c>
      <c r="B370" s="2" t="s">
        <v>352</v>
      </c>
      <c r="C370" s="2" t="s">
        <v>354</v>
      </c>
      <c r="D370" s="2" t="str">
        <f t="shared" si="5"/>
        <v>Nacionalinis visuomenės sveikatos centras prie Sveikatos apsaugos ministerijos Leidimas-higienos pasas</v>
      </c>
      <c r="E370" s="2">
        <v>4337</v>
      </c>
    </row>
    <row r="371" spans="1:5" x14ac:dyDescent="0.35">
      <c r="A371" s="2" t="s">
        <v>351</v>
      </c>
      <c r="B371" s="2" t="s">
        <v>352</v>
      </c>
      <c r="C371" s="2" t="s">
        <v>355</v>
      </c>
      <c r="D371" s="2" t="str">
        <f t="shared" si="5"/>
        <v>Nacionalinis visuomenės sveikatos centras prie Sveikatos apsaugos ministerijos Leidimas vykdyti veiklą, susijusią su nuodingosiomis medžiagomis</v>
      </c>
      <c r="E371" s="2">
        <v>100</v>
      </c>
    </row>
    <row r="372" spans="1:5" x14ac:dyDescent="0.35">
      <c r="A372" s="2" t="s">
        <v>351</v>
      </c>
      <c r="B372" s="2" t="s">
        <v>352</v>
      </c>
      <c r="C372" s="2" t="s">
        <v>356</v>
      </c>
      <c r="D372" s="2" t="str">
        <f t="shared" si="5"/>
        <v>Nacionalinis visuomenės sveikatos centras prie Sveikatos apsaugos ministerijos Leidimas įsigyti, parduoti ar kitaip perleisti nuodingąją medžiagą</v>
      </c>
      <c r="E372" s="2">
        <v>181</v>
      </c>
    </row>
    <row r="373" spans="1:5" x14ac:dyDescent="0.35">
      <c r="A373" s="2" t="s">
        <v>351</v>
      </c>
      <c r="B373" s="2" t="s">
        <v>352</v>
      </c>
      <c r="C373" s="2" t="s">
        <v>357</v>
      </c>
      <c r="D373" s="2" t="str">
        <f t="shared" si="5"/>
        <v>Nacionalinis visuomenės sveikatos centras prie Sveikatos apsaugos ministerijos Sprendimas dėl elektromagnetinės stebėsenos plano derinimo</v>
      </c>
      <c r="E373" s="2">
        <v>854</v>
      </c>
    </row>
    <row r="374" spans="1:5" x14ac:dyDescent="0.35">
      <c r="A374" s="2" t="s">
        <v>351</v>
      </c>
      <c r="B374" s="2" t="s">
        <v>352</v>
      </c>
      <c r="C374" s="2" t="s">
        <v>358</v>
      </c>
      <c r="D374" s="2" t="str">
        <f t="shared" si="5"/>
        <v>Nacionalinis visuomenės sveikatos centras prie Sveikatos apsaugos ministerijos Sprendimas dėl planuojamos ūkinės veiklos galimybių</v>
      </c>
      <c r="E374" s="2">
        <v>79</v>
      </c>
    </row>
    <row r="375" spans="1:5" x14ac:dyDescent="0.35">
      <c r="A375" s="2" t="s">
        <v>351</v>
      </c>
      <c r="B375" s="2" t="s">
        <v>352</v>
      </c>
      <c r="C375" s="2" t="s">
        <v>359</v>
      </c>
      <c r="D375" s="2" t="str">
        <f t="shared" si="5"/>
        <v>Nacionalinis visuomenės sveikatos centras prie Sveikatos apsaugos ministerijos Sprendimas dėl radiotechninio objekto radiotechninės dalies projekto derinimo</v>
      </c>
      <c r="E375" s="2">
        <v>873</v>
      </c>
    </row>
    <row r="376" spans="1:5" x14ac:dyDescent="0.35">
      <c r="A376" s="2" t="s">
        <v>351</v>
      </c>
      <c r="B376" s="2" t="s">
        <v>352</v>
      </c>
      <c r="C376" s="2" t="s">
        <v>360</v>
      </c>
      <c r="D376" s="2" t="str">
        <f t="shared" si="5"/>
        <v>Nacionalinis visuomenės sveikatos centras prie Sveikatos apsaugos ministerijos Mineralinio vandens, įšoriškai naudojamo sveikatinimo ir sveikatingumo paslaugoms teikti sertifikatas</v>
      </c>
      <c r="E376" s="2">
        <v>1</v>
      </c>
    </row>
    <row r="377" spans="1:5" x14ac:dyDescent="0.35">
      <c r="A377" s="2" t="s">
        <v>361</v>
      </c>
      <c r="B377" s="2" t="s">
        <v>362</v>
      </c>
      <c r="C377" s="2" t="s">
        <v>363</v>
      </c>
      <c r="D377" s="2" t="str">
        <f t="shared" si="5"/>
        <v>Lietuvos Respublikos odontologų rūmai Burnos priežiūros praktikos specialistų licencija</v>
      </c>
      <c r="E377" s="2">
        <v>261</v>
      </c>
    </row>
    <row r="378" spans="1:5" x14ac:dyDescent="0.35">
      <c r="A378" s="2" t="s">
        <v>364</v>
      </c>
      <c r="B378" s="2" t="s">
        <v>365</v>
      </c>
      <c r="C378" s="2" t="s">
        <v>366</v>
      </c>
      <c r="D378" s="2" t="str">
        <f t="shared" si="5"/>
        <v>Lietuvos architektų rūmai Architekto kvalifikacijos atestatas</v>
      </c>
      <c r="E378" s="2">
        <v>56</v>
      </c>
    </row>
    <row r="379" spans="1:5" x14ac:dyDescent="0.35">
      <c r="A379" s="2" t="s">
        <v>367</v>
      </c>
      <c r="B379" s="2" t="s">
        <v>368</v>
      </c>
      <c r="C379" s="2" t="s">
        <v>369</v>
      </c>
      <c r="D379" s="2" t="str">
        <f t="shared" si="5"/>
        <v>Valstybinė miškų tarnyba Nepriklausomo medienos matuotojo atestatas</v>
      </c>
      <c r="E379" s="2">
        <v>7</v>
      </c>
    </row>
    <row r="380" spans="1:5" x14ac:dyDescent="0.35">
      <c r="A380" s="2" t="s">
        <v>367</v>
      </c>
      <c r="B380" s="2" t="s">
        <v>368</v>
      </c>
      <c r="C380" s="2" t="s">
        <v>370</v>
      </c>
      <c r="D380" s="2" t="str">
        <f t="shared" si="5"/>
        <v>Valstybinė miškų tarnyba Licencija miško dauginamosios medžiagos tiekėjų įtraukimui į miško dauginamosios medžiagos tiekėjų sąrašą</v>
      </c>
      <c r="E380" s="2">
        <v>83</v>
      </c>
    </row>
    <row r="381" spans="1:5" x14ac:dyDescent="0.35">
      <c r="A381" s="2" t="s">
        <v>371</v>
      </c>
      <c r="B381" s="2" t="s">
        <v>372</v>
      </c>
      <c r="C381" s="2" t="s">
        <v>373</v>
      </c>
      <c r="D381" s="2" t="str">
        <f t="shared" si="5"/>
        <v>Valstybinė augalininkystės tarnyba prie Žemės ūkio ministerijos Leidimas prekiauti analogiškais augalų apsaugos produktais</v>
      </c>
      <c r="E381" s="2">
        <v>10</v>
      </c>
    </row>
    <row r="382" spans="1:5" x14ac:dyDescent="0.35">
      <c r="A382" s="2" t="s">
        <v>371</v>
      </c>
      <c r="B382" s="2" t="s">
        <v>372</v>
      </c>
      <c r="C382" s="2" t="s">
        <v>374</v>
      </c>
      <c r="D382" s="2" t="str">
        <f t="shared" si="5"/>
        <v>Valstybinė augalininkystės tarnyba prie Žemės ūkio ministerijos Leidimas naudoti patvirtintą medinės pakavimo medžiagos ženklą</v>
      </c>
      <c r="E382" s="2">
        <v>3</v>
      </c>
    </row>
    <row r="383" spans="1:5" x14ac:dyDescent="0.35">
      <c r="A383" s="2" t="s">
        <v>371</v>
      </c>
      <c r="B383" s="2" t="s">
        <v>372</v>
      </c>
      <c r="C383" s="2" t="s">
        <v>375</v>
      </c>
      <c r="D383" s="2" t="str">
        <f t="shared" si="5"/>
        <v>Valstybinė augalininkystės tarnyba prie Žemės ūkio ministerijos Lietuvos Respublikos fitosanitarinio registro pažymėjimas</v>
      </c>
      <c r="E383" s="2">
        <v>289</v>
      </c>
    </row>
    <row r="384" spans="1:5" x14ac:dyDescent="0.35">
      <c r="A384" s="2" t="s">
        <v>371</v>
      </c>
      <c r="B384" s="2" t="s">
        <v>372</v>
      </c>
      <c r="C384" s="2" t="s">
        <v>376</v>
      </c>
      <c r="D384" s="2" t="str">
        <f t="shared" si="5"/>
        <v>Valstybinė augalininkystės tarnyba prie Žemės ūkio ministerijos Įtraukimas į ūkio subjektų, turinčių teisę registruoti purkštuvus ir atlikti jų techninę apžiūrą sąrašą</v>
      </c>
      <c r="E384" s="2">
        <v>4</v>
      </c>
    </row>
    <row r="385" spans="1:5" x14ac:dyDescent="0.35">
      <c r="A385" s="2" t="s">
        <v>371</v>
      </c>
      <c r="B385" s="2" t="s">
        <v>372</v>
      </c>
      <c r="C385" s="2" t="s">
        <v>377</v>
      </c>
      <c r="D385" s="2" t="str">
        <f t="shared" si="5"/>
        <v>Valstybinė augalininkystės tarnyba prie Žemės ūkio ministerijos Leidimas išimties tvarka tiekti į rinką augalų apsaugos produktus ne ilgesniam kaip 120 dienų naudojimo laikotarpiui</v>
      </c>
      <c r="E385" s="2">
        <v>6</v>
      </c>
    </row>
    <row r="386" spans="1:5" x14ac:dyDescent="0.35">
      <c r="A386" s="2" t="s">
        <v>371</v>
      </c>
      <c r="B386" s="2" t="s">
        <v>372</v>
      </c>
      <c r="C386" s="2" t="s">
        <v>378</v>
      </c>
      <c r="D386" s="2" t="str">
        <f t="shared" si="5"/>
        <v>Valstybinė augalininkystės tarnyba prie Žemės ūkio ministerijos Leidimas prekiauti augalų apsaugos produktais</v>
      </c>
      <c r="E386" s="2">
        <v>97</v>
      </c>
    </row>
    <row r="387" spans="1:5" x14ac:dyDescent="0.35">
      <c r="A387" s="2" t="s">
        <v>371</v>
      </c>
      <c r="B387" s="2" t="s">
        <v>372</v>
      </c>
      <c r="C387" s="2" t="s">
        <v>379</v>
      </c>
      <c r="D387" s="2" t="str">
        <f t="shared" ref="D387:D419" si="6">_xlfn.CONCAT(B387, " ", C387)</f>
        <v>Valstybinė augalininkystės tarnyba prie Žemės ūkio ministerijos Registravimas informacinėje sistemoje "Vaiskoris"</v>
      </c>
      <c r="E387" s="2">
        <v>8</v>
      </c>
    </row>
    <row r="388" spans="1:5" x14ac:dyDescent="0.35">
      <c r="A388" s="2" t="s">
        <v>371</v>
      </c>
      <c r="B388" s="2" t="s">
        <v>372</v>
      </c>
      <c r="C388" s="2" t="s">
        <v>380</v>
      </c>
      <c r="D388" s="2" t="str">
        <f t="shared" si="6"/>
        <v>Valstybinė augalininkystės tarnyba prie Žemės ūkio ministerijos Registravimas pluoštinių kanapių produktų tiekėjų sąraše</v>
      </c>
      <c r="E388" s="2">
        <v>35</v>
      </c>
    </row>
    <row r="389" spans="1:5" x14ac:dyDescent="0.35">
      <c r="A389" s="2" t="s">
        <v>371</v>
      </c>
      <c r="B389" s="2" t="s">
        <v>372</v>
      </c>
      <c r="C389" s="2" t="s">
        <v>381</v>
      </c>
      <c r="D389" s="2" t="str">
        <f t="shared" si="6"/>
        <v>Valstybinė augalininkystės tarnyba prie Žemės ūkio ministerijos Vienkartinis leidimas įvežti augalų apsaugos produktus iš ne Europos Sąjungos valstybių narių ir ne Europos ekonominės erdvės valstybių</v>
      </c>
      <c r="E389" s="2">
        <v>67</v>
      </c>
    </row>
    <row r="390" spans="1:5" x14ac:dyDescent="0.35">
      <c r="A390" s="2" t="s">
        <v>371</v>
      </c>
      <c r="B390" s="2" t="s">
        <v>372</v>
      </c>
      <c r="C390" s="2" t="s">
        <v>382</v>
      </c>
      <c r="D390" s="2" t="str">
        <f t="shared" si="6"/>
        <v>Valstybinė augalininkystės tarnyba prie Žemės ūkio ministerijos Geros augalų apsaugos produktų veiksmingumo ir (arba) atrankumo bandymų praktikos sertifikatas</v>
      </c>
      <c r="E390" s="2">
        <v>1</v>
      </c>
    </row>
    <row r="391" spans="1:5" x14ac:dyDescent="0.35">
      <c r="A391" s="2" t="s">
        <v>371</v>
      </c>
      <c r="B391" s="2" t="s">
        <v>372</v>
      </c>
      <c r="C391" s="2" t="s">
        <v>383</v>
      </c>
      <c r="D391" s="2" t="str">
        <f t="shared" si="6"/>
        <v>Valstybinė augalininkystės tarnyba prie Žemės ūkio ministerijos Prekių saugojimo ir muitinio tikrinimo vietos pripažinimo tinkama augalams, augaliniams produktams ir kitiems susijusiems objektams laikyti pažymėjimas</v>
      </c>
      <c r="E391" s="2">
        <v>26</v>
      </c>
    </row>
    <row r="392" spans="1:5" x14ac:dyDescent="0.35">
      <c r="A392" s="2" t="s">
        <v>371</v>
      </c>
      <c r="B392" s="2" t="s">
        <v>372</v>
      </c>
      <c r="C392" s="2" t="s">
        <v>384</v>
      </c>
      <c r="D392" s="2" t="str">
        <f t="shared" si="6"/>
        <v>Valstybinė augalininkystės tarnyba prie Žemės ūkio ministerijos Trąšų ar dirvožemių gerinimo priemonės tinkamumo naudoti ekologinėje gamyboje patvirtinimas</v>
      </c>
      <c r="E392" s="2">
        <v>11</v>
      </c>
    </row>
    <row r="393" spans="1:5" x14ac:dyDescent="0.35">
      <c r="A393" s="2" t="s">
        <v>371</v>
      </c>
      <c r="B393" s="2" t="s">
        <v>372</v>
      </c>
      <c r="C393" s="2" t="s">
        <v>385</v>
      </c>
      <c r="D393" s="2" t="str">
        <f t="shared" si="6"/>
        <v>Valstybinė augalininkystės tarnyba prie Žemės ūkio ministerijos Pažyma dėl patikrinimo vietos tinkamumo atlikti fitosanitarinį tikrinimą</v>
      </c>
      <c r="E393" s="2">
        <v>1</v>
      </c>
    </row>
    <row r="394" spans="1:5" x14ac:dyDescent="0.35">
      <c r="A394" s="2" t="s">
        <v>371</v>
      </c>
      <c r="B394" s="2" t="s">
        <v>372</v>
      </c>
      <c r="C394" s="2" t="s">
        <v>386</v>
      </c>
      <c r="D394" s="2" t="str">
        <f t="shared" si="6"/>
        <v>Valstybinė augalininkystės tarnyba prie Žemės ūkio ministerijos Leidimas įvežti kenksmingus organizmus, augalus, augalinius produktus ir su jais susijusius objektus bandymų ar moksliniais ir veislinės selekcijos tikslais</v>
      </c>
      <c r="E394" s="2">
        <v>4</v>
      </c>
    </row>
    <row r="395" spans="1:5" x14ac:dyDescent="0.35">
      <c r="A395" s="2" t="s">
        <v>371</v>
      </c>
      <c r="B395" s="2" t="s">
        <v>372</v>
      </c>
      <c r="C395" s="2" t="s">
        <v>387</v>
      </c>
      <c r="D395" s="2" t="str">
        <f t="shared" si="6"/>
        <v>Valstybinė augalininkystės tarnyba prie Žemės ūkio ministerijos Leidimas išsirašyti augalų pasus patiems Lietuvos Respublikos fitosanitarinio registro objektams</v>
      </c>
      <c r="E395" s="2">
        <v>103</v>
      </c>
    </row>
    <row r="396" spans="1:5" x14ac:dyDescent="0.35">
      <c r="A396" s="2" t="s">
        <v>371</v>
      </c>
      <c r="B396" s="2" t="s">
        <v>372</v>
      </c>
      <c r="C396" s="2" t="s">
        <v>388</v>
      </c>
      <c r="D396" s="2" t="str">
        <f t="shared" si="6"/>
        <v>Valstybinė augalininkystės tarnyba prie Žemės ūkio ministerijos Augalų apsaugos produktų registracijos liudijimas</v>
      </c>
      <c r="E396" s="2">
        <v>91</v>
      </c>
    </row>
    <row r="397" spans="1:5" x14ac:dyDescent="0.35">
      <c r="A397" s="2" t="s">
        <v>371</v>
      </c>
      <c r="B397" s="2" t="s">
        <v>372</v>
      </c>
      <c r="C397" s="2" t="s">
        <v>389</v>
      </c>
      <c r="D397" s="2" t="str">
        <f t="shared" si="6"/>
        <v>Valstybinė augalininkystės tarnyba prie Žemės ūkio ministerijos Leidimas atlikti neregistruotų augalų apsaugos produktų mokslinius tyrimus</v>
      </c>
      <c r="E397" s="2">
        <v>79</v>
      </c>
    </row>
    <row r="398" spans="1:5" x14ac:dyDescent="0.35">
      <c r="A398" s="2" t="s">
        <v>371</v>
      </c>
      <c r="B398" s="2" t="s">
        <v>372</v>
      </c>
      <c r="C398" s="2" t="s">
        <v>390</v>
      </c>
      <c r="D398" s="2" t="str">
        <f t="shared" si="6"/>
        <v>Valstybinė augalininkystės tarnyba prie Žemės ūkio ministerijos Dauginamosios medžiagos tiekėjo pažymėjimas</v>
      </c>
      <c r="E398" s="2">
        <v>24</v>
      </c>
    </row>
    <row r="399" spans="1:5" x14ac:dyDescent="0.35">
      <c r="A399" s="2" t="s">
        <v>391</v>
      </c>
      <c r="B399" s="2" t="s">
        <v>392</v>
      </c>
      <c r="C399" s="2" t="s">
        <v>393</v>
      </c>
      <c r="D399" s="2" t="str">
        <f t="shared" si="6"/>
        <v>Narkotikų, tabako ir alkoholio kontrolės departamentas Alkoholio produktų, įskaitant alkoholinius gėrimus, kurių tūrinė etilo alkoholio koncentracija neviršija 22 procentų, gamybos licencija</v>
      </c>
      <c r="E399" s="2">
        <v>1</v>
      </c>
    </row>
    <row r="400" spans="1:5" x14ac:dyDescent="0.35">
      <c r="A400" s="2" t="s">
        <v>391</v>
      </c>
      <c r="B400" s="2" t="s">
        <v>392</v>
      </c>
      <c r="C400" s="2" t="s">
        <v>394</v>
      </c>
      <c r="D400" s="2" t="str">
        <f t="shared" si="6"/>
        <v>Narkotikų, tabako ir alkoholio kontrolės departamentas Licencija verstis didmenine prekyba alumi, alaus mišiniais su nealkoholiniais gėrimais, natūralios fermentacijos sidru, kurio tūrinė etilo alkoholio koncentracija neviršija 8,5 procento</v>
      </c>
      <c r="E400" s="2">
        <v>1</v>
      </c>
    </row>
    <row r="401" spans="1:5" x14ac:dyDescent="0.35">
      <c r="A401" s="2" t="s">
        <v>391</v>
      </c>
      <c r="B401" s="2" t="s">
        <v>392</v>
      </c>
      <c r="C401" s="2" t="s">
        <v>395</v>
      </c>
      <c r="D401" s="2" t="str">
        <f t="shared" si="6"/>
        <v>Narkotikų, tabako ir alkoholio kontrolės departamentas Leidimas pirkti nedenatūruoto etilo alkoholio</v>
      </c>
      <c r="E401" s="2">
        <v>81</v>
      </c>
    </row>
    <row r="402" spans="1:5" x14ac:dyDescent="0.35">
      <c r="A402" s="2" t="s">
        <v>391</v>
      </c>
      <c r="B402" s="2" t="s">
        <v>392</v>
      </c>
      <c r="C402" s="2" t="s">
        <v>396</v>
      </c>
      <c r="D402" s="2" t="str">
        <f t="shared" si="6"/>
        <v>Narkotikų, tabako ir alkoholio kontrolės departamentas Leidimas naudoti denatūruotą etilo alkoholį</v>
      </c>
      <c r="E402" s="2">
        <v>13</v>
      </c>
    </row>
    <row r="403" spans="1:5" x14ac:dyDescent="0.35">
      <c r="A403" s="2" t="s">
        <v>391</v>
      </c>
      <c r="B403" s="2" t="s">
        <v>392</v>
      </c>
      <c r="C403" s="2" t="s">
        <v>397</v>
      </c>
      <c r="D403" s="2" t="str">
        <f t="shared" si="6"/>
        <v>Narkotikų, tabako ir alkoholio kontrolės departamentas Alaus, alaus ir nealkoholinių gėrimų mišinių gamybos licencija</v>
      </c>
      <c r="E403" s="2">
        <v>4</v>
      </c>
    </row>
    <row r="404" spans="1:5" x14ac:dyDescent="0.35">
      <c r="A404" s="2" t="s">
        <v>391</v>
      </c>
      <c r="B404" s="2" t="s">
        <v>392</v>
      </c>
      <c r="C404" s="2" t="s">
        <v>398</v>
      </c>
      <c r="D404" s="2" t="str">
        <f t="shared" si="6"/>
        <v>Narkotikų, tabako ir alkoholio kontrolės departamentas Leidimas pirkti ir naudoti denatūruotą etilo alkoholį</v>
      </c>
      <c r="E404" s="2">
        <v>22</v>
      </c>
    </row>
    <row r="405" spans="1:5" x14ac:dyDescent="0.35">
      <c r="A405" s="2" t="s">
        <v>391</v>
      </c>
      <c r="B405" s="2" t="s">
        <v>392</v>
      </c>
      <c r="C405" s="2" t="s">
        <v>399</v>
      </c>
      <c r="D405" s="2" t="str">
        <f t="shared" si="6"/>
        <v>Narkotikų, tabako ir alkoholio kontrolės departamentas Licencija verstis didmenine prekyba nedenatūruotu etilo alkoholiu</v>
      </c>
      <c r="E405" s="2">
        <v>2</v>
      </c>
    </row>
    <row r="406" spans="1:5" x14ac:dyDescent="0.35">
      <c r="A406" s="2" t="s">
        <v>391</v>
      </c>
      <c r="B406" s="2" t="s">
        <v>392</v>
      </c>
      <c r="C406" s="2" t="s">
        <v>400</v>
      </c>
      <c r="D406" s="2" t="str">
        <f t="shared" si="6"/>
        <v>Narkotikų, tabako ir alkoholio kontrolės departamentas Licencija verstis didmenine prekyba denatūruotu etilo alkoholiu</v>
      </c>
      <c r="E406" s="2">
        <v>2</v>
      </c>
    </row>
    <row r="407" spans="1:5" x14ac:dyDescent="0.35">
      <c r="A407" s="2" t="s">
        <v>391</v>
      </c>
      <c r="B407" s="2" t="s">
        <v>392</v>
      </c>
      <c r="C407" s="2" t="s">
        <v>401</v>
      </c>
      <c r="D407" s="2" t="str">
        <f t="shared" si="6"/>
        <v>Narkotikų, tabako ir alkoholio kontrolės departamentas Licencija verstis didmenine prekyba tabako gaminiais</v>
      </c>
      <c r="E407" s="2">
        <v>4</v>
      </c>
    </row>
    <row r="408" spans="1:5" x14ac:dyDescent="0.35">
      <c r="A408" s="2" t="s">
        <v>391</v>
      </c>
      <c r="B408" s="2" t="s">
        <v>392</v>
      </c>
      <c r="C408" s="2" t="s">
        <v>402</v>
      </c>
      <c r="D408" s="2" t="str">
        <f t="shared" si="6"/>
        <v>Narkotikų, tabako ir alkoholio kontrolės departamentas Licencija verstis didmenine prekyba alkoholiniais gėrimais</v>
      </c>
      <c r="E408" s="2">
        <v>29</v>
      </c>
    </row>
    <row r="409" spans="1:5" x14ac:dyDescent="0.35">
      <c r="A409" s="2" t="s">
        <v>391</v>
      </c>
      <c r="B409" s="2" t="s">
        <v>392</v>
      </c>
      <c r="C409" s="2" t="s">
        <v>403</v>
      </c>
      <c r="D409" s="2" t="str">
        <f t="shared" si="6"/>
        <v>Narkotikų, tabako ir alkoholio kontrolės departamentas Alkoholio produktų, įskaitant alkoholinius gėrimus, gamybos licencija</v>
      </c>
      <c r="E409" s="2">
        <v>1</v>
      </c>
    </row>
    <row r="410" spans="1:5" x14ac:dyDescent="0.35">
      <c r="A410" s="2" t="s">
        <v>391</v>
      </c>
      <c r="B410" s="2" t="s">
        <v>392</v>
      </c>
      <c r="C410" s="2" t="s">
        <v>404</v>
      </c>
      <c r="D410" s="2" t="str">
        <f t="shared" si="6"/>
        <v>Narkotikų, tabako ir alkoholio kontrolės departamentas Veiklos vietos registracijos pažymėjimas</v>
      </c>
      <c r="E410" s="2">
        <v>4</v>
      </c>
    </row>
    <row r="411" spans="1:5" x14ac:dyDescent="0.35">
      <c r="A411" s="2" t="s">
        <v>405</v>
      </c>
      <c r="B411" s="2" t="s">
        <v>406</v>
      </c>
      <c r="C411" s="2" t="s">
        <v>407</v>
      </c>
      <c r="D411" s="2" t="str">
        <f t="shared" si="6"/>
        <v>Audito, apskaitos, turto vertinimo ir nemokumo valdymo tarnyba prie Lietuvos Respublikos finansų ministerijos Bankroto administratorių padėjėjų pažymėjimų išdavimas</v>
      </c>
      <c r="E411" s="2">
        <v>1</v>
      </c>
    </row>
    <row r="412" spans="1:5" x14ac:dyDescent="0.35">
      <c r="A412" s="2" t="s">
        <v>405</v>
      </c>
      <c r="B412" s="2" t="s">
        <v>406</v>
      </c>
      <c r="C412" s="2" t="s">
        <v>408</v>
      </c>
      <c r="D412" s="2" t="str">
        <f t="shared" si="6"/>
        <v>Audito, apskaitos, turto vertinimo ir nemokumo valdymo tarnyba prie Lietuvos Respublikos finansų ministerijos Juridinio asmens įrašymas į asmenų, turinčių teisę teikti įmonių bankroto administravimo paslaugas, sąrašą</v>
      </c>
      <c r="E412" s="2">
        <v>10</v>
      </c>
    </row>
    <row r="413" spans="1:5" x14ac:dyDescent="0.35">
      <c r="A413" s="2" t="s">
        <v>405</v>
      </c>
      <c r="B413" s="2" t="s">
        <v>406</v>
      </c>
      <c r="C413" s="2" t="s">
        <v>409</v>
      </c>
      <c r="D413" s="2" t="str">
        <f t="shared" si="6"/>
        <v>Audito, apskaitos, turto vertinimo ir nemokumo valdymo tarnyba prie Lietuvos Respublikos finansų ministerijos Įrašymas į Įmonių restruktūrizavimo administravimo paslaugas teikiančių asmenų sąrašą</v>
      </c>
      <c r="E413" s="2">
        <v>21</v>
      </c>
    </row>
    <row r="414" spans="1:5" x14ac:dyDescent="0.35">
      <c r="A414" s="2" t="s">
        <v>405</v>
      </c>
      <c r="B414" s="2" t="s">
        <v>406</v>
      </c>
      <c r="C414" s="2" t="s">
        <v>410</v>
      </c>
      <c r="D414" s="2" t="str">
        <f t="shared" si="6"/>
        <v>Audito, apskaitos, turto vertinimo ir nemokumo valdymo tarnyba prie Lietuvos Respublikos finansų ministerijos Turto arba verslo vertintojo kvalifikacijos pažymėjimas</v>
      </c>
      <c r="E414" s="2">
        <v>39</v>
      </c>
    </row>
    <row r="415" spans="1:5" x14ac:dyDescent="0.35">
      <c r="A415" s="2" t="s">
        <v>405</v>
      </c>
      <c r="B415" s="2" t="s">
        <v>406</v>
      </c>
      <c r="C415" s="2" t="s">
        <v>411</v>
      </c>
      <c r="D415" s="2" t="str">
        <f t="shared" si="6"/>
        <v>Audito, apskaitos, turto vertinimo ir nemokumo valdymo tarnyba prie Lietuvos Respublikos finansų ministerijos Juridinio asmens įrašymas į asmenų, turinčių teisę teikti įmonių restruktūrizavimo administravimo paslaugas, sąrašą</v>
      </c>
      <c r="E415" s="2">
        <v>1</v>
      </c>
    </row>
    <row r="416" spans="1:5" x14ac:dyDescent="0.35">
      <c r="A416" s="2" t="s">
        <v>405</v>
      </c>
      <c r="B416" s="2" t="s">
        <v>406</v>
      </c>
      <c r="C416" s="2" t="s">
        <v>412</v>
      </c>
      <c r="D416" s="2" t="str">
        <f t="shared" si="6"/>
        <v>Audito, apskaitos, turto vertinimo ir nemokumo valdymo tarnyba prie Lietuvos Respublikos finansų ministerijos Juridinio asmens įrašymas į Nemokumo administratorių sąrašą</v>
      </c>
      <c r="E416" s="2">
        <v>8</v>
      </c>
    </row>
    <row r="417" spans="1:5" x14ac:dyDescent="0.35">
      <c r="A417" s="2" t="s">
        <v>405</v>
      </c>
      <c r="B417" s="2" t="s">
        <v>406</v>
      </c>
      <c r="C417" s="2" t="s">
        <v>413</v>
      </c>
      <c r="D417" s="2" t="str">
        <f t="shared" si="6"/>
        <v>Audito, apskaitos, turto vertinimo ir nemokumo valdymo tarnyba prie Lietuvos Respublikos finansų ministerijos Įrašymo į išorės turto arba verslo vertinimo veikla turinčių teisę verstis asmenų sąrašą pažymėjimas</v>
      </c>
      <c r="E417" s="2">
        <v>2</v>
      </c>
    </row>
    <row r="418" spans="1:5" x14ac:dyDescent="0.35">
      <c r="A418" s="2" t="s">
        <v>405</v>
      </c>
      <c r="B418" s="2" t="s">
        <v>406</v>
      </c>
      <c r="C418" s="2" t="s">
        <v>414</v>
      </c>
      <c r="D418" s="2" t="str">
        <f t="shared" si="6"/>
        <v>Audito, apskaitos, turto vertinimo ir nemokumo valdymo tarnyba prie Lietuvos Respublikos finansų ministerijos Fizinio asmens įrašymas į Nemokumo administratorių sąrašą</v>
      </c>
      <c r="E418" s="2">
        <v>4</v>
      </c>
    </row>
    <row r="419" spans="1:5" x14ac:dyDescent="0.35">
      <c r="A419" s="2" t="s">
        <v>405</v>
      </c>
      <c r="B419" s="2" t="s">
        <v>406</v>
      </c>
      <c r="C419" s="2" t="s">
        <v>415</v>
      </c>
      <c r="D419" s="2" t="str">
        <f t="shared" si="6"/>
        <v>Audito, apskaitos, turto vertinimo ir nemokumo valdymo tarnyba prie Lietuvos Respublikos finansų ministerijos Fizinio asmens įrašymas į asmenų, teikiančių įmonių bankroto administravimo paslaugas, sąrašą</v>
      </c>
      <c r="E419" s="2">
        <v>4</v>
      </c>
    </row>
  </sheetData>
  <dataConsolid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D04AF-CBD3-40B6-BA59-069BBDC51A56}">
  <dimension ref="A1:F30"/>
  <sheetViews>
    <sheetView workbookViewId="0">
      <selection activeCell="F2" sqref="F2"/>
    </sheetView>
  </sheetViews>
  <sheetFormatPr defaultRowHeight="14.5" x14ac:dyDescent="0.35"/>
  <cols>
    <col min="1" max="1" width="63.7265625" customWidth="1"/>
  </cols>
  <sheetData>
    <row r="1" spans="1:6" x14ac:dyDescent="0.35">
      <c r="A1" t="s">
        <v>528</v>
      </c>
      <c r="B1">
        <v>2017</v>
      </c>
      <c r="C1">
        <v>2018</v>
      </c>
      <c r="D1">
        <v>2019</v>
      </c>
      <c r="E1">
        <v>2020</v>
      </c>
      <c r="F1">
        <v>2021</v>
      </c>
    </row>
    <row r="2" spans="1:6" x14ac:dyDescent="0.35">
      <c r="A2" t="str" cm="1">
        <f t="array" ref="A2:A30">_xlfn.UNIQUE('Lic. savivaldybių LIS'!C2:C535)</f>
        <v>Leidimas įrengti išorinę reklamą</v>
      </c>
      <c r="B2">
        <f>SUMIF('Lic. savivaldybių LIS'!$C$2:$C$535,$A2,'Lic. savivaldybių LIS'!$D$2:$D$535)</f>
        <v>1899</v>
      </c>
      <c r="C2">
        <f>SUMIF('Lic. savivaldybių LIS'!$C$2:$C$535,$A2,'Lic. savivaldybių LIS'!E$2:E$535)</f>
        <v>4916</v>
      </c>
      <c r="D2">
        <f>SUMIF('Lic. savivaldybių LIS'!$C$2:$C$535,$A2,'Lic. savivaldybių LIS'!F$2:F$535)</f>
        <v>8123</v>
      </c>
      <c r="E2">
        <f>SUMIF('Lic. savivaldybių LIS'!$C$2:$C$535,$A2,'Lic. savivaldybių LIS'!G$2:G$535)</f>
        <v>6815</v>
      </c>
      <c r="F2">
        <f>SUMIF('Lic. savivaldybių LIS'!$C$2:$C$535,$A2,'Lic. savivaldybių LIS'!H$2:H$535)</f>
        <v>6898</v>
      </c>
    </row>
    <row r="3" spans="1:6" x14ac:dyDescent="0.35">
      <c r="A3" t="str">
        <v>Licencija verstis mažmenine prekyba alkoholiniais gėrimais</v>
      </c>
      <c r="B3">
        <f>SUMIF('Lic. savivaldybių LIS'!$C$2:$C$535,$A3,'Lic. savivaldybių LIS'!$D$2:$D$535)</f>
        <v>709</v>
      </c>
      <c r="C3">
        <f>SUMIF('Lic. savivaldybių LIS'!$C$2:$C$535,$A3,'Lic. savivaldybių LIS'!E$2:E$535)</f>
        <v>677</v>
      </c>
      <c r="D3">
        <f>SUMIF('Lic. savivaldybių LIS'!$C$2:$C$535,$A3,'Lic. savivaldybių LIS'!F$2:F$535)</f>
        <v>680</v>
      </c>
      <c r="E3">
        <f>SUMIF('Lic. savivaldybių LIS'!$C$2:$C$535,$A3,'Lic. savivaldybių LIS'!G$2:G$535)</f>
        <v>670</v>
      </c>
      <c r="F3">
        <f>SUMIF('Lic. savivaldybių LIS'!$C$2:$C$535,$A3,'Lic. savivaldybių LIS'!H$2:H$535)</f>
        <v>718</v>
      </c>
    </row>
    <row r="4" spans="1:6" x14ac:dyDescent="0.35">
      <c r="A4" t="str">
        <v>Licencija verstis mažmenine prekyba su tabako gaminiais susijusiais gaminiais</v>
      </c>
      <c r="B4">
        <f>SUMIF('Lic. savivaldybių LIS'!$C$2:$C$535,$A4,'Lic. savivaldybių LIS'!$D$2:$D$535)</f>
        <v>0</v>
      </c>
      <c r="C4">
        <f>SUMIF('Lic. savivaldybių LIS'!$C$2:$C$535,$A4,'Lic. savivaldybių LIS'!E$2:E$535)</f>
        <v>0</v>
      </c>
      <c r="D4">
        <f>SUMIF('Lic. savivaldybių LIS'!$C$2:$C$535,$A4,'Lic. savivaldybių LIS'!F$2:F$535)</f>
        <v>0</v>
      </c>
      <c r="E4">
        <f>SUMIF('Lic. savivaldybių LIS'!$C$2:$C$535,$A4,'Lic. savivaldybių LIS'!G$2:G$535)</f>
        <v>0</v>
      </c>
      <c r="F4">
        <f>SUMIF('Lic. savivaldybių LIS'!$C$2:$C$535,$A4,'Lic. savivaldybių LIS'!H$2:H$535)</f>
        <v>3162</v>
      </c>
    </row>
    <row r="5" spans="1:6" x14ac:dyDescent="0.35">
      <c r="A5" t="str">
        <v>Licencija verstis mažmenine prekyba tabako gaminiais</v>
      </c>
      <c r="B5">
        <f>SUMIF('Lic. savivaldybių LIS'!$C$2:$C$535,$A5,'Lic. savivaldybių LIS'!$D$2:$D$535)</f>
        <v>361</v>
      </c>
      <c r="C5">
        <f>SUMIF('Lic. savivaldybių LIS'!$C$2:$C$535,$A5,'Lic. savivaldybių LIS'!E$2:E$535)</f>
        <v>305</v>
      </c>
      <c r="D5">
        <f>SUMIF('Lic. savivaldybių LIS'!$C$2:$C$535,$A5,'Lic. savivaldybių LIS'!F$2:F$535)</f>
        <v>279</v>
      </c>
      <c r="E5">
        <f>SUMIF('Lic. savivaldybių LIS'!$C$2:$C$535,$A5,'Lic. savivaldybių LIS'!G$2:G$535)</f>
        <v>289</v>
      </c>
      <c r="F5">
        <f>SUMIF('Lic. savivaldybių LIS'!$C$2:$C$535,$A5,'Lic. savivaldybių LIS'!H$2:H$535)</f>
        <v>295</v>
      </c>
    </row>
    <row r="6" spans="1:6" x14ac:dyDescent="0.35">
      <c r="A6" t="str">
        <v>Licencija vienkartinė verstis mažmenine prekyba alumi, alaus mišiniais su nealkoholiniais gėrimais ir natūralios fermentacijos sidru, kurių tūrinė etilo alkoholio koncentracija neviršija 7,5 procento, masiniuose renginiuose ir mugėse</v>
      </c>
      <c r="B6">
        <f>SUMIF('Lic. savivaldybių LIS'!$C$2:$C$535,$A6,'Lic. savivaldybių LIS'!$D$2:$D$535)</f>
        <v>489</v>
      </c>
      <c r="C6">
        <f>SUMIF('Lic. savivaldybių LIS'!$C$2:$C$535,$A6,'Lic. savivaldybių LIS'!E$2:E$535)</f>
        <v>1607</v>
      </c>
      <c r="D6">
        <f>SUMIF('Lic. savivaldybių LIS'!$C$2:$C$535,$A6,'Lic. savivaldybių LIS'!F$2:F$535)</f>
        <v>1986</v>
      </c>
      <c r="E6">
        <f>SUMIF('Lic. savivaldybių LIS'!$C$2:$C$535,$A6,'Lic. savivaldybių LIS'!G$2:G$535)</f>
        <v>1199</v>
      </c>
      <c r="F6">
        <f>SUMIF('Lic. savivaldybių LIS'!$C$2:$C$535,$A6,'Lic. savivaldybių LIS'!H$2:H$535)</f>
        <v>0</v>
      </c>
    </row>
    <row r="7" spans="1:6" x14ac:dyDescent="0.35">
      <c r="A7" t="str">
        <v>Licencija vienkartinė verstis mažmenine prekyba natūralios fermentacijos alkoholiniais gėrimais, kurių tūrinė etilo alkoholio koncentracija neviršija 7,5 procento, masiniuose renginiuose ir mugėse</v>
      </c>
      <c r="B7">
        <f>SUMIF('Lic. savivaldybių LIS'!$C$2:$C$535,$A7,'Lic. savivaldybių LIS'!$D$2:$D$535)</f>
        <v>157</v>
      </c>
      <c r="C7">
        <f>SUMIF('Lic. savivaldybių LIS'!$C$2:$C$535,$A7,'Lic. savivaldybių LIS'!E$2:E$535)</f>
        <v>308</v>
      </c>
      <c r="D7">
        <f>SUMIF('Lic. savivaldybių LIS'!$C$2:$C$535,$A7,'Lic. savivaldybių LIS'!F$2:F$535)</f>
        <v>369</v>
      </c>
      <c r="E7">
        <f>SUMIF('Lic. savivaldybių LIS'!$C$2:$C$535,$A7,'Lic. savivaldybių LIS'!G$2:G$535)</f>
        <v>265</v>
      </c>
      <c r="F7">
        <f>SUMIF('Lic. savivaldybių LIS'!$C$2:$C$535,$A7,'Lic. savivaldybių LIS'!H$2:H$535)</f>
        <v>204</v>
      </c>
    </row>
    <row r="8" spans="1:6" x14ac:dyDescent="0.35">
      <c r="A8" t="str">
        <v>Šilumos tiekimo licencija</v>
      </c>
      <c r="B8">
        <f>SUMIF('Lic. savivaldybių LIS'!$C$2:$C$535,$A8,'Lic. savivaldybių LIS'!$D$2:$D$535)</f>
        <v>1</v>
      </c>
      <c r="C8">
        <f>SUMIF('Lic. savivaldybių LIS'!$C$2:$C$535,$A8,'Lic. savivaldybių LIS'!E$2:E$535)</f>
        <v>0</v>
      </c>
      <c r="D8">
        <f>SUMIF('Lic. savivaldybių LIS'!$C$2:$C$535,$A8,'Lic. savivaldybių LIS'!F$2:F$535)</f>
        <v>0</v>
      </c>
      <c r="E8">
        <f>SUMIF('Lic. savivaldybių LIS'!$C$2:$C$535,$A8,'Lic. savivaldybių LIS'!G$2:G$535)</f>
        <v>3</v>
      </c>
      <c r="F8">
        <f>SUMIF('Lic. savivaldybių LIS'!$C$2:$C$535,$A8,'Lic. savivaldybių LIS'!H$2:H$535)</f>
        <v>2</v>
      </c>
    </row>
    <row r="9" spans="1:6" x14ac:dyDescent="0.35">
      <c r="A9" t="str">
        <v>Leidimas prekiauti (teikti paslaugas) savivaldybės viešosiose vietose</v>
      </c>
      <c r="B9">
        <f>SUMIF('Lic. savivaldybių LIS'!$C$2:$C$535,$A9,'Lic. savivaldybių LIS'!$D$2:$D$535)</f>
        <v>3515</v>
      </c>
      <c r="C9">
        <f>SUMIF('Lic. savivaldybių LIS'!$C$2:$C$535,$A9,'Lic. savivaldybių LIS'!E$2:E$535)</f>
        <v>4227</v>
      </c>
      <c r="D9">
        <f>SUMIF('Lic. savivaldybių LIS'!$C$2:$C$535,$A9,'Lic. savivaldybių LIS'!F$2:F$535)</f>
        <v>4689</v>
      </c>
      <c r="E9">
        <f>SUMIF('Lic. savivaldybių LIS'!$C$2:$C$535,$A9,'Lic. savivaldybių LIS'!G$2:G$535)</f>
        <v>7409</v>
      </c>
      <c r="F9">
        <f>SUMIF('Lic. savivaldybių LIS'!$C$2:$C$535,$A9,'Lic. savivaldybių LIS'!H$2:H$535)</f>
        <v>8571</v>
      </c>
    </row>
    <row r="10" spans="1:6" x14ac:dyDescent="0.35">
      <c r="A10" t="str">
        <v>Leidimas vežti keleivius reguliaraus susisiekimo kelių transporto maršrutais</v>
      </c>
      <c r="B10">
        <f>SUMIF('Lic. savivaldybių LIS'!$C$2:$C$535,$A10,'Lic. savivaldybių LIS'!$D$2:$D$535)</f>
        <v>34</v>
      </c>
      <c r="C10">
        <f>SUMIF('Lic. savivaldybių LIS'!$C$2:$C$535,$A10,'Lic. savivaldybių LIS'!E$2:E$535)</f>
        <v>107</v>
      </c>
      <c r="D10">
        <f>SUMIF('Lic. savivaldybių LIS'!$C$2:$C$535,$A10,'Lic. savivaldybių LIS'!F$2:F$535)</f>
        <v>45</v>
      </c>
      <c r="E10">
        <f>SUMIF('Lic. savivaldybių LIS'!$C$2:$C$535,$A10,'Lic. savivaldybių LIS'!G$2:G$535)</f>
        <v>61</v>
      </c>
      <c r="F10">
        <f>SUMIF('Lic. savivaldybių LIS'!$C$2:$C$535,$A10,'Lic. savivaldybių LIS'!H$2:H$535)</f>
        <v>4</v>
      </c>
    </row>
    <row r="11" spans="1:6" x14ac:dyDescent="0.35">
      <c r="A11" t="str">
        <v>Licencija verstis mažmenine prekyba alumi, alaus mišiniais su nealkoholiniais gėrimais, natūralios fermentacijos sidru, kurių tūrinė etilo alkoholio koncentracija neviršija 7,5 procento</v>
      </c>
      <c r="B11">
        <f>SUMIF('Lic. savivaldybių LIS'!$C$2:$C$535,$A11,'Lic. savivaldybių LIS'!$D$2:$D$535)</f>
        <v>16</v>
      </c>
      <c r="C11">
        <f>SUMIF('Lic. savivaldybių LIS'!$C$2:$C$535,$A11,'Lic. savivaldybių LIS'!E$2:E$535)</f>
        <v>23</v>
      </c>
      <c r="D11">
        <f>SUMIF('Lic. savivaldybių LIS'!$C$2:$C$535,$A11,'Lic. savivaldybių LIS'!F$2:F$535)</f>
        <v>12</v>
      </c>
      <c r="E11">
        <f>SUMIF('Lic. savivaldybių LIS'!$C$2:$C$535,$A11,'Lic. savivaldybių LIS'!G$2:G$535)</f>
        <v>9</v>
      </c>
      <c r="F11">
        <f>SUMIF('Lic. savivaldybių LIS'!$C$2:$C$535,$A11,'Lic. savivaldybių LIS'!H$2:H$535)</f>
        <v>7</v>
      </c>
    </row>
    <row r="12" spans="1:6" x14ac:dyDescent="0.35">
      <c r="A12" t="str">
        <v>Licencija vienkartinė verstis mažmenine prekyba alkoholiniais gėrimais parodose ir mugėse, rengiamose stacionariuose pastatuose</v>
      </c>
      <c r="B12">
        <f>SUMIF('Lic. savivaldybių LIS'!$C$2:$C$535,$A12,'Lic. savivaldybių LIS'!$D$2:$D$535)</f>
        <v>25</v>
      </c>
      <c r="C12">
        <f>SUMIF('Lic. savivaldybių LIS'!$C$2:$C$535,$A12,'Lic. savivaldybių LIS'!E$2:E$535)</f>
        <v>92</v>
      </c>
      <c r="D12">
        <f>SUMIF('Lic. savivaldybių LIS'!$C$2:$C$535,$A12,'Lic. savivaldybių LIS'!F$2:F$535)</f>
        <v>139</v>
      </c>
      <c r="E12">
        <f>SUMIF('Lic. savivaldybių LIS'!$C$2:$C$535,$A12,'Lic. savivaldybių LIS'!G$2:G$535)</f>
        <v>22</v>
      </c>
      <c r="F12">
        <f>SUMIF('Lic. savivaldybių LIS'!$C$2:$C$535,$A12,'Lic. savivaldybių LIS'!H$2:H$535)</f>
        <v>32</v>
      </c>
    </row>
    <row r="13" spans="1:6" x14ac:dyDescent="0.35">
      <c r="A13" t="str">
        <v>Leidimas įvežti, įsigyti, laikyti, veisti, parduoti pavojingus šunis</v>
      </c>
      <c r="B13">
        <f>SUMIF('Lic. savivaldybių LIS'!$C$2:$C$535,$A13,'Lic. savivaldybių LIS'!$D$2:$D$535)</f>
        <v>0</v>
      </c>
      <c r="C13">
        <f>SUMIF('Lic. savivaldybių LIS'!$C$2:$C$535,$A13,'Lic. savivaldybių LIS'!E$2:E$535)</f>
        <v>0</v>
      </c>
      <c r="D13">
        <f>SUMIF('Lic. savivaldybių LIS'!$C$2:$C$535,$A13,'Lic. savivaldybių LIS'!F$2:F$535)</f>
        <v>0</v>
      </c>
      <c r="E13">
        <f>SUMIF('Lic. savivaldybių LIS'!$C$2:$C$535,$A13,'Lic. savivaldybių LIS'!G$2:G$535)</f>
        <v>4</v>
      </c>
      <c r="F13">
        <f>SUMIF('Lic. savivaldybių LIS'!$C$2:$C$535,$A13,'Lic. savivaldybių LIS'!H$2:H$535)</f>
        <v>7</v>
      </c>
    </row>
    <row r="14" spans="1:6" x14ac:dyDescent="0.35">
      <c r="A14" t="str">
        <v>Licencija verstis mažmenine prekyba alkoholiniais gėrimais, kurių tūrinė etilo alkoholio koncentracija neviršija 15 procentų, kurortinio, poilsio ir turizmo sezonų laikotarpiu</v>
      </c>
      <c r="B14">
        <f>SUMIF('Lic. savivaldybių LIS'!$C$2:$C$535,$A14,'Lic. savivaldybių LIS'!$D$2:$D$535)</f>
        <v>0</v>
      </c>
      <c r="C14">
        <f>SUMIF('Lic. savivaldybių LIS'!$C$2:$C$535,$A14,'Lic. savivaldybių LIS'!E$2:E$535)</f>
        <v>0</v>
      </c>
      <c r="D14">
        <f>SUMIF('Lic. savivaldybių LIS'!$C$2:$C$535,$A14,'Lic. savivaldybių LIS'!F$2:F$535)</f>
        <v>0</v>
      </c>
      <c r="E14">
        <f>SUMIF('Lic. savivaldybių LIS'!$C$2:$C$535,$A14,'Lic. savivaldybių LIS'!G$2:G$535)</f>
        <v>74</v>
      </c>
      <c r="F14">
        <f>SUMIF('Lic. savivaldybių LIS'!$C$2:$C$535,$A14,'Lic. savivaldybių LIS'!H$2:H$535)</f>
        <v>140</v>
      </c>
    </row>
    <row r="15" spans="1:6" x14ac:dyDescent="0.35">
      <c r="A15" t="str">
        <v>Licencija verstis mažmenine prekyba alkoholiniais gėrimais, kurių tūrinė etilo alkoholio koncentracija neviršija 22 procentų</v>
      </c>
      <c r="B15">
        <f>SUMIF('Lic. savivaldybių LIS'!$C$2:$C$535,$A15,'Lic. savivaldybių LIS'!$D$2:$D$535)</f>
        <v>3</v>
      </c>
      <c r="C15">
        <f>SUMIF('Lic. savivaldybių LIS'!$C$2:$C$535,$A15,'Lic. savivaldybių LIS'!E$2:E$535)</f>
        <v>8</v>
      </c>
      <c r="D15">
        <f>SUMIF('Lic. savivaldybių LIS'!$C$2:$C$535,$A15,'Lic. savivaldybių LIS'!F$2:F$535)</f>
        <v>11</v>
      </c>
      <c r="E15">
        <f>SUMIF('Lic. savivaldybių LIS'!$C$2:$C$535,$A15,'Lic. savivaldybių LIS'!G$2:G$535)</f>
        <v>9</v>
      </c>
      <c r="F15">
        <f>SUMIF('Lic. savivaldybių LIS'!$C$2:$C$535,$A15,'Lic. savivaldybių LIS'!H$2:H$535)</f>
        <v>1</v>
      </c>
    </row>
    <row r="16" spans="1:6" x14ac:dyDescent="0.35">
      <c r="A16" t="str">
        <v>Licencija verstis sezonine mažmenine prekyba alkoholiniais gėrimais, kurių tūrinė etilo alkoholio koncentracija neviršija 22 procentų, kurortinio, poilsio ir turizmo sezonų laikotarpiu</v>
      </c>
      <c r="B16">
        <f>SUMIF('Lic. savivaldybių LIS'!$C$2:$C$535,$A16,'Lic. savivaldybių LIS'!$D$2:$D$535)</f>
        <v>114</v>
      </c>
      <c r="C16">
        <f>SUMIF('Lic. savivaldybių LIS'!$C$2:$C$535,$A16,'Lic. savivaldybių LIS'!E$2:E$535)</f>
        <v>155</v>
      </c>
      <c r="D16">
        <f>SUMIF('Lic. savivaldybių LIS'!$C$2:$C$535,$A16,'Lic. savivaldybių LIS'!F$2:F$535)</f>
        <v>156</v>
      </c>
      <c r="E16">
        <f>SUMIF('Lic. savivaldybių LIS'!$C$2:$C$535,$A16,'Lic. savivaldybių LIS'!G$2:G$535)</f>
        <v>2</v>
      </c>
      <c r="F16">
        <f>SUMIF('Lic. savivaldybių LIS'!$C$2:$C$535,$A16,'Lic. savivaldybių LIS'!H$2:H$535)</f>
        <v>5</v>
      </c>
    </row>
    <row r="17" spans="1:6" x14ac:dyDescent="0.35">
      <c r="A17" t="str">
        <v>Licencija verstis sezonine mažmenine prekyba alumi, alaus mišiniais su nealkoholiniais gėrimais, natūralios fermentacijos sidru, kurio tūrinė etilo alkoholio koncentracija neviršija 7,5 procento, kurortinio, poilsio ir turizmo sezonų laikotarpiu</v>
      </c>
      <c r="B17">
        <f>SUMIF('Lic. savivaldybių LIS'!$C$2:$C$535,$A17,'Lic. savivaldybių LIS'!$D$2:$D$535)</f>
        <v>10</v>
      </c>
      <c r="C17">
        <f>SUMIF('Lic. savivaldybių LIS'!$C$2:$C$535,$A17,'Lic. savivaldybių LIS'!E$2:E$535)</f>
        <v>15</v>
      </c>
      <c r="D17">
        <f>SUMIF('Lic. savivaldybių LIS'!$C$2:$C$535,$A17,'Lic. savivaldybių LIS'!F$2:F$535)</f>
        <v>15</v>
      </c>
      <c r="E17">
        <f>SUMIF('Lic. savivaldybių LIS'!$C$2:$C$535,$A17,'Lic. savivaldybių LIS'!G$2:G$535)</f>
        <v>0</v>
      </c>
      <c r="F17">
        <f>SUMIF('Lic. savivaldybių LIS'!$C$2:$C$535,$A17,'Lic. savivaldybių LIS'!H$2:H$535)</f>
        <v>0</v>
      </c>
    </row>
    <row r="18" spans="1:6" x14ac:dyDescent="0.35">
      <c r="A18" t="str">
        <v>Licencija verstis mažmenine prekyba alumi, alaus mišiniais su nealkoholiniais gėrimais, natūralios fermentacijos sidru, kurio tūrinė etilo alkoholio koncentracija neviršija 8,5 procento</v>
      </c>
      <c r="B18">
        <f>SUMIF('Lic. savivaldybių LIS'!$C$2:$C$535,$A18,'Lic. savivaldybių LIS'!$D$2:$D$535)</f>
        <v>10</v>
      </c>
      <c r="C18">
        <f>SUMIF('Lic. savivaldybių LIS'!$C$2:$C$535,$A18,'Lic. savivaldybių LIS'!E$2:E$535)</f>
        <v>7</v>
      </c>
      <c r="D18">
        <f>SUMIF('Lic. savivaldybių LIS'!$C$2:$C$535,$A18,'Lic. savivaldybių LIS'!F$2:F$535)</f>
        <v>10</v>
      </c>
      <c r="E18">
        <f>SUMIF('Lic. savivaldybių LIS'!$C$2:$C$535,$A18,'Lic. savivaldybių LIS'!G$2:G$535)</f>
        <v>7</v>
      </c>
      <c r="F18">
        <f>SUMIF('Lic. savivaldybių LIS'!$C$2:$C$535,$A18,'Lic. savivaldybių LIS'!H$2:H$535)</f>
        <v>2</v>
      </c>
    </row>
    <row r="19" spans="1:6" x14ac:dyDescent="0.35">
      <c r="A19" t="str">
        <v>Leidimas organizuoti renginį Savivaldybei priklausančiose viešojo naudojimo teritorijose ar valdytojo teise valdomose viešojo naudojimo teritorijose</v>
      </c>
      <c r="B19">
        <f>SUMIF('Lic. savivaldybių LIS'!$C$2:$C$535,$A19,'Lic. savivaldybių LIS'!$D$2:$D$535)</f>
        <v>31</v>
      </c>
      <c r="C19">
        <f>SUMIF('Lic. savivaldybių LIS'!$C$2:$C$535,$A19,'Lic. savivaldybių LIS'!E$2:E$535)</f>
        <v>107</v>
      </c>
      <c r="D19">
        <f>SUMIF('Lic. savivaldybių LIS'!$C$2:$C$535,$A19,'Lic. savivaldybių LIS'!F$2:F$535)</f>
        <v>91</v>
      </c>
      <c r="E19">
        <f>SUMIF('Lic. savivaldybių LIS'!$C$2:$C$535,$A19,'Lic. savivaldybių LIS'!G$2:G$535)</f>
        <v>176</v>
      </c>
      <c r="F19">
        <f>SUMIF('Lic. savivaldybių LIS'!$C$2:$C$535,$A19,'Lic. savivaldybių LIS'!H$2:H$535)</f>
        <v>309</v>
      </c>
    </row>
    <row r="20" spans="1:6" x14ac:dyDescent="0.35">
      <c r="A20" t="str">
        <v>Licencija vienkartinė verstis mažmenine prekyba natūralios fermentacijos alkoholiniais gėrimais, kurių tūrinė etilo alkoholio koncentracija neviršija 13 procentų, parodose</v>
      </c>
      <c r="B20">
        <f>SUMIF('Lic. savivaldybių LIS'!$C$2:$C$535,$A20,'Lic. savivaldybių LIS'!$D$2:$D$535)</f>
        <v>3</v>
      </c>
      <c r="C20">
        <f>SUMIF('Lic. savivaldybių LIS'!$C$2:$C$535,$A20,'Lic. savivaldybių LIS'!E$2:E$535)</f>
        <v>18</v>
      </c>
      <c r="D20">
        <f>SUMIF('Lic. savivaldybių LIS'!$C$2:$C$535,$A20,'Lic. savivaldybių LIS'!F$2:F$535)</f>
        <v>22</v>
      </c>
      <c r="E20">
        <f>SUMIF('Lic. savivaldybių LIS'!$C$2:$C$535,$A20,'Lic. savivaldybių LIS'!G$2:G$535)</f>
        <v>19</v>
      </c>
      <c r="F20">
        <f>SUMIF('Lic. savivaldybių LIS'!$C$2:$C$535,$A20,'Lic. savivaldybių LIS'!H$2:H$535)</f>
        <v>12</v>
      </c>
    </row>
    <row r="21" spans="1:6" x14ac:dyDescent="0.35">
      <c r="A21" t="str">
        <v>Leidimas teikti paslaugas pramoginiais įrenginiais</v>
      </c>
      <c r="B21">
        <f>SUMIF('Lic. savivaldybių LIS'!$C$2:$C$535,$A21,'Lic. savivaldybių LIS'!$D$2:$D$535)</f>
        <v>0</v>
      </c>
      <c r="C21">
        <f>SUMIF('Lic. savivaldybių LIS'!$C$2:$C$535,$A21,'Lic. savivaldybių LIS'!E$2:E$535)</f>
        <v>3</v>
      </c>
      <c r="D21">
        <f>SUMIF('Lic. savivaldybių LIS'!$C$2:$C$535,$A21,'Lic. savivaldybių LIS'!F$2:F$535)</f>
        <v>12</v>
      </c>
      <c r="E21">
        <f>SUMIF('Lic. savivaldybių LIS'!$C$2:$C$535,$A21,'Lic. savivaldybių LIS'!G$2:G$535)</f>
        <v>3</v>
      </c>
      <c r="F21">
        <f>SUMIF('Lic. savivaldybių LIS'!$C$2:$C$535,$A21,'Lic. savivaldybių LIS'!H$2:H$535)</f>
        <v>4</v>
      </c>
    </row>
    <row r="22" spans="1:6" x14ac:dyDescent="0.35">
      <c r="A22" t="str">
        <v>Licencija verstis keleivių vežimu autobusais vietinio susisiekimo maršrutais, suteikianti teisę vežti keleivius autobusais vietinio susisiekimo maršrutais, kai maršrutas prasideda arba baigiasi licenciją išdavusios savivaldybės teritorijoje</v>
      </c>
      <c r="B22">
        <f>SUMIF('Lic. savivaldybių LIS'!$C$2:$C$535,$A22,'Lic. savivaldybių LIS'!$D$2:$D$535)</f>
        <v>0</v>
      </c>
      <c r="C22">
        <f>SUMIF('Lic. savivaldybių LIS'!$C$2:$C$535,$A22,'Lic. savivaldybių LIS'!E$2:E$535)</f>
        <v>0</v>
      </c>
      <c r="D22">
        <f>SUMIF('Lic. savivaldybių LIS'!$C$2:$C$535,$A22,'Lic. savivaldybių LIS'!F$2:F$535)</f>
        <v>0</v>
      </c>
      <c r="E22">
        <f>SUMIF('Lic. savivaldybių LIS'!$C$2:$C$535,$A22,'Lic. savivaldybių LIS'!G$2:G$535)</f>
        <v>1</v>
      </c>
      <c r="F22">
        <f>SUMIF('Lic. savivaldybių LIS'!$C$2:$C$535,$A22,'Lic. savivaldybių LIS'!H$2:H$535)</f>
        <v>0</v>
      </c>
    </row>
    <row r="23" spans="1:6" x14ac:dyDescent="0.35">
      <c r="A23" t="str">
        <v>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B23" t="e">
        <f>SUMIF('Lic. savivaldybių LIS'!$C$2:$C$535,$A23,'Lic. savivaldybių LIS'!$D$2:$D$535)</f>
        <v>#VALUE!</v>
      </c>
      <c r="C23" t="e">
        <f>SUMIF('Lic. savivaldybių LIS'!$C$2:$C$535,$A23,'Lic. savivaldybių LIS'!E$2:E$535)</f>
        <v>#VALUE!</v>
      </c>
      <c r="D23" t="e">
        <f>SUMIF('Lic. savivaldybių LIS'!$C$2:$C$535,$A23,'Lic. savivaldybių LIS'!F$2:F$535)</f>
        <v>#VALUE!</v>
      </c>
      <c r="E23" t="e">
        <f>SUMIF('Lic. savivaldybių LIS'!$C$2:$C$535,$A23,'Lic. savivaldybių LIS'!G$2:G$535)</f>
        <v>#VALUE!</v>
      </c>
      <c r="F23" t="e">
        <f>SUMIF('Lic. savivaldybių LIS'!$C$2:$C$535,$A23,'Lic. savivaldybių LIS'!H$2:H$535)</f>
        <v>#VALUE!</v>
      </c>
    </row>
    <row r="24" spans="1:6" x14ac:dyDescent="0.35">
      <c r="A24" t="str">
        <v>Leidimas verstis mažmenine prekyba nefasuotais naftos produktais</v>
      </c>
      <c r="B24">
        <f>SUMIF('Lic. savivaldybių LIS'!$C$2:$C$535,$A24,'Lic. savivaldybių LIS'!$D$2:$D$535)</f>
        <v>0</v>
      </c>
      <c r="C24">
        <f>SUMIF('Lic. savivaldybių LIS'!$C$2:$C$535,$A24,'Lic. savivaldybių LIS'!E$2:E$535)</f>
        <v>0</v>
      </c>
      <c r="D24">
        <f>SUMIF('Lic. savivaldybių LIS'!$C$2:$C$535,$A24,'Lic. savivaldybių LIS'!F$2:F$535)</f>
        <v>0</v>
      </c>
      <c r="E24">
        <f>SUMIF('Lic. savivaldybių LIS'!$C$2:$C$535,$A24,'Lic. savivaldybių LIS'!G$2:G$535)</f>
        <v>0</v>
      </c>
      <c r="F24">
        <f>SUMIF('Lic. savivaldybių LIS'!$C$2:$C$535,$A24,'Lic. savivaldybių LIS'!H$2:H$535)</f>
        <v>0</v>
      </c>
    </row>
    <row r="25" spans="1:6" x14ac:dyDescent="0.35">
      <c r="A25" t="str">
        <v>Leidimas verstis mažmenine prekyba suskystintomis naftos dujomis</v>
      </c>
      <c r="B25">
        <f>SUMIF('Lic. savivaldybių LIS'!$C$2:$C$535,$A25,'Lic. savivaldybių LIS'!$D$2:$D$535)</f>
        <v>0</v>
      </c>
      <c r="C25">
        <f>SUMIF('Lic. savivaldybių LIS'!$C$2:$C$535,$A25,'Lic. savivaldybių LIS'!E$2:E$535)</f>
        <v>0</v>
      </c>
      <c r="D25">
        <f>SUMIF('Lic. savivaldybių LIS'!$C$2:$C$535,$A25,'Lic. savivaldybių LIS'!F$2:F$535)</f>
        <v>0</v>
      </c>
      <c r="E25">
        <f>SUMIF('Lic. savivaldybių LIS'!$C$2:$C$535,$A25,'Lic. savivaldybių LIS'!G$2:G$535)</f>
        <v>0</v>
      </c>
      <c r="F25">
        <f>SUMIF('Lic. savivaldybių LIS'!$C$2:$C$535,$A25,'Lic. savivaldybių LIS'!H$2:H$535)</f>
        <v>0</v>
      </c>
    </row>
    <row r="26" spans="1:6" x14ac:dyDescent="0.35">
      <c r="A26" t="str">
        <v>Leidimas vežti keleivius vietinio (miesto, priemiestinio) susisiekimo transporto maršrutais</v>
      </c>
      <c r="B26">
        <f>SUMIF('Lic. savivaldybių LIS'!$C$2:$C$535,$A26,'Lic. savivaldybių LIS'!$D$2:$D$535)</f>
        <v>4</v>
      </c>
      <c r="C26">
        <f>SUMIF('Lic. savivaldybių LIS'!$C$2:$C$535,$A26,'Lic. savivaldybių LIS'!E$2:E$535)</f>
        <v>0</v>
      </c>
      <c r="D26">
        <f>SUMIF('Lic. savivaldybių LIS'!$C$2:$C$535,$A26,'Lic. savivaldybių LIS'!F$2:F$535)</f>
        <v>2</v>
      </c>
      <c r="E26">
        <f>SUMIF('Lic. savivaldybių LIS'!$C$2:$C$535,$A26,'Lic. savivaldybių LIS'!G$2:G$535)</f>
        <v>22</v>
      </c>
      <c r="F26">
        <f>SUMIF('Lic. savivaldybių LIS'!$C$2:$C$535,$A26,'Lic. savivaldybių LIS'!H$2:H$535)</f>
        <v>71</v>
      </c>
    </row>
    <row r="27" spans="1:6" x14ac:dyDescent="0.35">
      <c r="A27" t="str">
        <v>Licencija organizuoti mažasias loterijas</v>
      </c>
      <c r="B27">
        <f>SUMIF('Lic. savivaldybių LIS'!$C$2:$C$535,$A27,'Lic. savivaldybių LIS'!$D$2:$D$535)</f>
        <v>1</v>
      </c>
      <c r="C27">
        <f>SUMIF('Lic. savivaldybių LIS'!$C$2:$C$535,$A27,'Lic. savivaldybių LIS'!E$2:E$535)</f>
        <v>0</v>
      </c>
      <c r="D27">
        <f>SUMIF('Lic. savivaldybių LIS'!$C$2:$C$535,$A27,'Lic. savivaldybių LIS'!F$2:F$535)</f>
        <v>0</v>
      </c>
      <c r="E27">
        <f>SUMIF('Lic. savivaldybių LIS'!$C$2:$C$535,$A27,'Lic. savivaldybių LIS'!G$2:G$535)</f>
        <v>0</v>
      </c>
      <c r="F27">
        <f>SUMIF('Lic. savivaldybių LIS'!$C$2:$C$535,$A27,'Lic. savivaldybių LIS'!H$2:H$535)</f>
        <v>0</v>
      </c>
    </row>
    <row r="28" spans="1:6" x14ac:dyDescent="0.35">
      <c r="A28" t="str">
        <v>Licencija vienkartinė verstis mažmenine prekyba natūralios fermentacijos alkoholiniais gėrimais, kurių tūrinė etilo alkoholio koncentracija neviršija 6 procentų, masiniuose renginiuose ir mugėse</v>
      </c>
      <c r="B28">
        <f>SUMIF('Lic. savivaldybių LIS'!$C$2:$C$535,$A28,'Lic. savivaldybių LIS'!$D$2:$D$535)</f>
        <v>0</v>
      </c>
      <c r="C28">
        <f>SUMIF('Lic. savivaldybių LIS'!$C$2:$C$535,$A28,'Lic. savivaldybių LIS'!E$2:E$535)</f>
        <v>1</v>
      </c>
      <c r="D28">
        <f>SUMIF('Lic. savivaldybių LIS'!$C$2:$C$535,$A28,'Lic. savivaldybių LIS'!F$2:F$535)</f>
        <v>0</v>
      </c>
      <c r="E28">
        <f>SUMIF('Lic. savivaldybių LIS'!$C$2:$C$535,$A28,'Lic. savivaldybių LIS'!G$2:G$535)</f>
        <v>0</v>
      </c>
      <c r="F28">
        <f>SUMIF('Lic. savivaldybių LIS'!$C$2:$C$535,$A28,'Lic. savivaldybių LIS'!H$2:H$535)</f>
        <v>0</v>
      </c>
    </row>
    <row r="29" spans="1:6" x14ac:dyDescent="0.35">
      <c r="A29" t="str">
        <v>Ūkininko ūkio įregistravimo pažymėjimas</v>
      </c>
      <c r="B29">
        <f>SUMIF('Lic. savivaldybių LIS'!$C$2:$C$535,$A29,'Lic. savivaldybių LIS'!$D$2:$D$535)</f>
        <v>31</v>
      </c>
      <c r="C29">
        <f>SUMIF('Lic. savivaldybių LIS'!$C$2:$C$535,$A29,'Lic. savivaldybių LIS'!E$2:E$535)</f>
        <v>26</v>
      </c>
      <c r="D29">
        <f>SUMIF('Lic. savivaldybių LIS'!$C$2:$C$535,$A29,'Lic. savivaldybių LIS'!F$2:F$535)</f>
        <v>61</v>
      </c>
      <c r="E29">
        <f>SUMIF('Lic. savivaldybių LIS'!$C$2:$C$535,$A29,'Lic. savivaldybių LIS'!G$2:G$535)</f>
        <v>72</v>
      </c>
      <c r="F29">
        <f>SUMIF('Lic. savivaldybių LIS'!$C$2:$C$535,$A29,'Lic. savivaldybių LIS'!H$2:H$535)</f>
        <v>34</v>
      </c>
    </row>
    <row r="30" spans="1:6" x14ac:dyDescent="0.35">
      <c r="A30" t="str">
        <v>Licencija verstis keleivių vežimu autobusais vietinio susisiekimo maršrutais, suteikianti teisę vežti keleivius autobusais vietinio susisiekimo maršrutais, kai maršrutas prasideda arba baigiasi licenciją išdavusios savivaldybės teritorijoje, kopija</v>
      </c>
      <c r="B30">
        <f>SUMIF('Lic. savivaldybių LIS'!$C$2:$C$535,$A30,'Lic. savivaldybių LIS'!$D$2:$D$535)</f>
        <v>0</v>
      </c>
      <c r="C30">
        <f>SUMIF('Lic. savivaldybių LIS'!$C$2:$C$535,$A30,'Lic. savivaldybių LIS'!E$2:E$535)</f>
        <v>0</v>
      </c>
      <c r="D30">
        <f>SUMIF('Lic. savivaldybių LIS'!$C$2:$C$535,$A30,'Lic. savivaldybių LIS'!F$2:F$535)</f>
        <v>0</v>
      </c>
      <c r="E30">
        <f>SUMIF('Lic. savivaldybių LIS'!$C$2:$C$535,$A30,'Lic. savivaldybių LIS'!G$2:G$535)</f>
        <v>1</v>
      </c>
      <c r="F30">
        <f>SUMIF('Lic. savivaldybių LIS'!$C$2:$C$535,$A30,'Lic. savivaldybių LIS'!H$2:H$535)</f>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458"/>
  <sheetViews>
    <sheetView topLeftCell="A318" workbookViewId="0">
      <selection activeCell="E345" sqref="E345"/>
    </sheetView>
  </sheetViews>
  <sheetFormatPr defaultRowHeight="14.5" x14ac:dyDescent="0.35"/>
  <cols>
    <col min="1" max="1" width="17.26953125" customWidth="1"/>
    <col min="2" max="2" width="44.26953125" customWidth="1"/>
    <col min="3" max="4" width="44.453125" customWidth="1"/>
  </cols>
  <sheetData>
    <row r="1" spans="1:5" x14ac:dyDescent="0.35">
      <c r="A1" s="1" t="s">
        <v>0</v>
      </c>
      <c r="B1" s="1" t="s">
        <v>1</v>
      </c>
      <c r="C1" s="1" t="s">
        <v>2</v>
      </c>
      <c r="D1" s="1" t="s">
        <v>3</v>
      </c>
      <c r="E1" s="1" t="s">
        <v>4</v>
      </c>
    </row>
    <row r="2" spans="1:5" x14ac:dyDescent="0.35">
      <c r="A2" s="2" t="s">
        <v>5</v>
      </c>
      <c r="B2" s="2" t="s">
        <v>6</v>
      </c>
      <c r="C2" s="2" t="s">
        <v>7</v>
      </c>
      <c r="D2" s="2" t="str">
        <f>_xlfn.CONCAT(B2, " ", C2)</f>
        <v>Valstybės įmonė Registrų centras Leidimas vežti keleivius lengvuoju automobiliu taksi</v>
      </c>
      <c r="E2" s="2">
        <v>0</v>
      </c>
    </row>
    <row r="3" spans="1:5" x14ac:dyDescent="0.35">
      <c r="A3" s="2" t="s">
        <v>8</v>
      </c>
      <c r="B3" s="2" t="s">
        <v>9</v>
      </c>
      <c r="C3" s="2" t="s">
        <v>15</v>
      </c>
      <c r="D3" s="2" t="str">
        <f t="shared" ref="D3:D66" si="0">_xlfn.CONCAT(B3, " ", C3)</f>
        <v>Palangos miesto savivaldybės administracija Licencija verstis mažmenine prekyba alkoholiniais gėrimais</v>
      </c>
      <c r="E3" s="2">
        <v>20</v>
      </c>
    </row>
    <row r="4" spans="1:5" x14ac:dyDescent="0.35">
      <c r="A4" s="2" t="s">
        <v>8</v>
      </c>
      <c r="B4" s="2" t="s">
        <v>9</v>
      </c>
      <c r="C4" s="2" t="s">
        <v>13</v>
      </c>
      <c r="D4" s="2" t="str">
        <f t="shared" si="0"/>
        <v>Palangos miesto savivaldybės administracija Licencija verstis sezonine mažmenine prekyba alkoholiniais gėrimais, kurių tūrinė etilo alkoholio koncentracija neviršija 22 procentų, kurortinio, poilsio ir turizmo sezonų laikotarpiu</v>
      </c>
      <c r="E4" s="2">
        <v>39</v>
      </c>
    </row>
    <row r="5" spans="1:5" x14ac:dyDescent="0.35">
      <c r="A5" s="2" t="s">
        <v>8</v>
      </c>
      <c r="B5" s="2" t="s">
        <v>9</v>
      </c>
      <c r="C5" s="2" t="s">
        <v>11</v>
      </c>
      <c r="D5" s="2" t="str">
        <f t="shared" si="0"/>
        <v>Palangos miesto savivaldybės administracija Licencija verstis mažmenine prekyba tabako gaminiais</v>
      </c>
      <c r="E5" s="2">
        <v>17</v>
      </c>
    </row>
    <row r="6" spans="1:5" x14ac:dyDescent="0.35">
      <c r="A6" s="2" t="s">
        <v>8</v>
      </c>
      <c r="B6" s="2" t="s">
        <v>9</v>
      </c>
      <c r="C6" s="2" t="s">
        <v>10</v>
      </c>
      <c r="D6" s="2" t="str">
        <f t="shared" si="0"/>
        <v>Palangos miesto savivaldybės administracija Licencija vienkartinė verstis mažmenine prekyba natūralios fermentacijos alkoholiniais gėrimais, kurių tūrinė etilo alkoholio koncentracija neviršija 7,5 procento, masiniuose renginiuose ir mugėse</v>
      </c>
      <c r="E6" s="2">
        <v>22</v>
      </c>
    </row>
    <row r="7" spans="1:5" x14ac:dyDescent="0.35">
      <c r="A7" s="2" t="s">
        <v>8</v>
      </c>
      <c r="B7" s="2" t="s">
        <v>9</v>
      </c>
      <c r="C7" s="2" t="s">
        <v>12</v>
      </c>
      <c r="D7" s="2" t="str">
        <f t="shared" si="0"/>
        <v>Palangos miesto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7" s="2">
        <v>2</v>
      </c>
    </row>
    <row r="8" spans="1:5" x14ac:dyDescent="0.35">
      <c r="A8" s="2" t="s">
        <v>8</v>
      </c>
      <c r="B8" s="2" t="s">
        <v>9</v>
      </c>
      <c r="C8" s="2" t="s">
        <v>14</v>
      </c>
      <c r="D8" s="2" t="str">
        <f t="shared" si="0"/>
        <v>Palangos miesto savivaldybės administracija Leidimas prekiauti (teikti paslaugas) savivaldybės viešosiose vietose</v>
      </c>
      <c r="E8" s="2">
        <v>635</v>
      </c>
    </row>
    <row r="9" spans="1:5" x14ac:dyDescent="0.35">
      <c r="A9" s="2" t="s">
        <v>8</v>
      </c>
      <c r="B9" s="2" t="s">
        <v>9</v>
      </c>
      <c r="C9" s="2" t="s">
        <v>16</v>
      </c>
      <c r="D9" s="2" t="str">
        <f t="shared" si="0"/>
        <v>Palangos miesto savivaldybės administracija Licencija vienkartinė verstis mažmenine prekyba alkoholiniais gėrimais parodose ir mugėse, rengiamose stacionariuose pastatuose</v>
      </c>
      <c r="E9" s="2">
        <v>4</v>
      </c>
    </row>
    <row r="10" spans="1:5" x14ac:dyDescent="0.35">
      <c r="A10" s="2" t="s">
        <v>8</v>
      </c>
      <c r="B10" s="2" t="s">
        <v>9</v>
      </c>
      <c r="C10" s="2" t="s">
        <v>17</v>
      </c>
      <c r="D10" s="2" t="str">
        <f t="shared" si="0"/>
        <v>Palangos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0" s="2">
        <v>78</v>
      </c>
    </row>
    <row r="11" spans="1:5" x14ac:dyDescent="0.35">
      <c r="A11" s="2" t="s">
        <v>8</v>
      </c>
      <c r="B11" s="2" t="s">
        <v>9</v>
      </c>
      <c r="C11" s="2" t="s">
        <v>148</v>
      </c>
      <c r="D11" s="2" t="str">
        <f t="shared" si="0"/>
        <v>Palangos miesto savivaldybės administracija Leidimas įrengti išorinę reklamą</v>
      </c>
      <c r="E11" s="2">
        <v>41</v>
      </c>
    </row>
    <row r="12" spans="1:5" x14ac:dyDescent="0.35">
      <c r="A12" s="2" t="s">
        <v>18</v>
      </c>
      <c r="B12" s="2" t="s">
        <v>19</v>
      </c>
      <c r="C12" s="2" t="s">
        <v>20</v>
      </c>
      <c r="D12" s="2" t="str">
        <f t="shared" si="0"/>
        <v>Lietuvos auditorių rūmai Auditoriaus pažymėjimas</v>
      </c>
      <c r="E12" s="2">
        <v>4</v>
      </c>
    </row>
    <row r="13" spans="1:5" x14ac:dyDescent="0.35">
      <c r="A13" s="2" t="s">
        <v>18</v>
      </c>
      <c r="B13" s="2" t="s">
        <v>19</v>
      </c>
      <c r="C13" s="2" t="s">
        <v>21</v>
      </c>
      <c r="D13" s="2" t="str">
        <f t="shared" si="0"/>
        <v>Lietuvos auditorių rūmai Audito įmonės pažymėjimas</v>
      </c>
      <c r="E13" s="2">
        <v>9</v>
      </c>
    </row>
    <row r="14" spans="1:5" x14ac:dyDescent="0.35">
      <c r="A14" s="2" t="s">
        <v>22</v>
      </c>
      <c r="B14" s="2" t="s">
        <v>23</v>
      </c>
      <c r="C14" s="2" t="s">
        <v>24</v>
      </c>
      <c r="D14" s="2" t="str">
        <f t="shared" si="0"/>
        <v>Viešoji įstaiga Lietuvos prabavimo rūmai Pažymėjimas apie įregistravimą į ūkio subjektų, užsiimančių su tauriaisiais metalais ir brangakmeniais susijusia veikla</v>
      </c>
      <c r="E14" s="2">
        <v>131</v>
      </c>
    </row>
    <row r="15" spans="1:5" x14ac:dyDescent="0.35">
      <c r="A15" s="2" t="s">
        <v>25</v>
      </c>
      <c r="B15" s="2" t="s">
        <v>26</v>
      </c>
      <c r="C15" s="2" t="s">
        <v>148</v>
      </c>
      <c r="D15" s="2" t="str">
        <f t="shared" si="0"/>
        <v>Mažeikių rajono savivaldybės administracija Leidimas įrengti išorinę reklamą</v>
      </c>
      <c r="E15" s="2">
        <v>41</v>
      </c>
    </row>
    <row r="16" spans="1:5" x14ac:dyDescent="0.35">
      <c r="A16" s="2" t="s">
        <v>25</v>
      </c>
      <c r="B16" s="2" t="s">
        <v>26</v>
      </c>
      <c r="C16" s="2" t="s">
        <v>15</v>
      </c>
      <c r="D16" s="2" t="str">
        <f t="shared" si="0"/>
        <v>Mažeikių rajono savivaldybės administracija Licencija verstis mažmenine prekyba alkoholiniais gėrimais</v>
      </c>
      <c r="E16" s="2">
        <v>5</v>
      </c>
    </row>
    <row r="17" spans="1:5" x14ac:dyDescent="0.35">
      <c r="A17" s="2" t="s">
        <v>25</v>
      </c>
      <c r="B17" s="2" t="s">
        <v>26</v>
      </c>
      <c r="C17" s="2" t="s">
        <v>17</v>
      </c>
      <c r="D17" s="2" t="str">
        <f t="shared" si="0"/>
        <v>Mažeikių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7" s="2">
        <v>48</v>
      </c>
    </row>
    <row r="18" spans="1:5" x14ac:dyDescent="0.35">
      <c r="A18" s="2" t="s">
        <v>25</v>
      </c>
      <c r="B18" s="2" t="s">
        <v>26</v>
      </c>
      <c r="C18" s="2" t="s">
        <v>11</v>
      </c>
      <c r="D18" s="2" t="str">
        <f t="shared" si="0"/>
        <v>Mažeikių rajono savivaldybės administracija Licencija verstis mažmenine prekyba tabako gaminiais</v>
      </c>
      <c r="E18" s="2">
        <v>2</v>
      </c>
    </row>
    <row r="19" spans="1:5" x14ac:dyDescent="0.35">
      <c r="A19" s="2" t="s">
        <v>27</v>
      </c>
      <c r="B19" s="2" t="s">
        <v>28</v>
      </c>
      <c r="C19" s="2" t="s">
        <v>150</v>
      </c>
      <c r="D19" s="2" t="str">
        <f t="shared" si="0"/>
        <v>Telšių rajono savivaldybės administracija Licencija verstis mažmenine prekyba alumi, alaus mišiniais su nealkoholiniais gėrimais, natūralios fermentacijos sidru, kurių tūrinė etilo alkoholio koncentracija neviršija 7,5 procento</v>
      </c>
      <c r="E19" s="2">
        <v>2</v>
      </c>
    </row>
    <row r="20" spans="1:5" x14ac:dyDescent="0.35">
      <c r="A20" s="2" t="s">
        <v>27</v>
      </c>
      <c r="B20" s="2" t="s">
        <v>28</v>
      </c>
      <c r="C20" s="2" t="s">
        <v>29</v>
      </c>
      <c r="D20" s="2" t="str">
        <f t="shared" si="0"/>
        <v>Telšių rajono savivaldybės administracija Leidimas organizuoti renginį Savivaldybei priklausančiose viešojo naudojimo teritorijose ar valdytojo teise valdomose viešojo naudojimo teritorijose</v>
      </c>
      <c r="E20" s="2">
        <v>107</v>
      </c>
    </row>
    <row r="21" spans="1:5" x14ac:dyDescent="0.35">
      <c r="A21" s="2" t="s">
        <v>27</v>
      </c>
      <c r="B21" s="2" t="s">
        <v>28</v>
      </c>
      <c r="C21" s="2" t="s">
        <v>15</v>
      </c>
      <c r="D21" s="2" t="str">
        <f t="shared" si="0"/>
        <v>Telšių rajono savivaldybės administracija Licencija verstis mažmenine prekyba alkoholiniais gėrimais</v>
      </c>
      <c r="E21" s="2">
        <v>12</v>
      </c>
    </row>
    <row r="22" spans="1:5" x14ac:dyDescent="0.35">
      <c r="A22" s="2" t="s">
        <v>27</v>
      </c>
      <c r="B22" s="2" t="s">
        <v>28</v>
      </c>
      <c r="C22" s="2" t="s">
        <v>14</v>
      </c>
      <c r="D22" s="2" t="str">
        <f t="shared" si="0"/>
        <v>Telšių rajono savivaldybės administracija Leidimas prekiauti (teikti paslaugas) savivaldybės viešosiose vietose</v>
      </c>
      <c r="E22" s="2">
        <v>626</v>
      </c>
    </row>
    <row r="23" spans="1:5" x14ac:dyDescent="0.35">
      <c r="A23" s="2" t="s">
        <v>27</v>
      </c>
      <c r="B23" s="2" t="s">
        <v>28</v>
      </c>
      <c r="C23" s="2" t="s">
        <v>143</v>
      </c>
      <c r="D23" s="2" t="str">
        <f t="shared" si="0"/>
        <v>Telšių rajono savivaldybės administracija Leidimas vežti keleivius reguliaraus susisiekimo kelių transporto maršrutais</v>
      </c>
      <c r="E23" s="2">
        <v>3</v>
      </c>
    </row>
    <row r="24" spans="1:5" x14ac:dyDescent="0.35">
      <c r="A24" s="2" t="s">
        <v>27</v>
      </c>
      <c r="B24" s="2" t="s">
        <v>28</v>
      </c>
      <c r="C24" s="2" t="s">
        <v>13</v>
      </c>
      <c r="D24" s="2" t="str">
        <f t="shared" si="0"/>
        <v>Telšių rajono savivaldybės administracija Licencija verstis sezonine mažmenine prekyba alkoholiniais gėrimais, kurių tūrinė etilo alkoholio koncentracija neviršija 22 procentų, kurortinio, poilsio ir turizmo sezonų laikotarpiu</v>
      </c>
      <c r="E24" s="2">
        <v>1</v>
      </c>
    </row>
    <row r="25" spans="1:5" x14ac:dyDescent="0.35">
      <c r="A25" s="2" t="s">
        <v>27</v>
      </c>
      <c r="B25" s="2" t="s">
        <v>28</v>
      </c>
      <c r="C25" s="2" t="s">
        <v>11</v>
      </c>
      <c r="D25" s="2" t="str">
        <f t="shared" si="0"/>
        <v>Telšių rajono savivaldybės administracija Licencija verstis mažmenine prekyba tabako gaminiais</v>
      </c>
      <c r="E25" s="2">
        <v>9</v>
      </c>
    </row>
    <row r="26" spans="1:5" x14ac:dyDescent="0.35">
      <c r="A26" s="2" t="s">
        <v>27</v>
      </c>
      <c r="B26" s="2" t="s">
        <v>28</v>
      </c>
      <c r="C26" s="2" t="s">
        <v>148</v>
      </c>
      <c r="D26" s="2" t="str">
        <f t="shared" si="0"/>
        <v>Telšių rajono savivaldybės administracija Leidimas įrengti išorinę reklamą</v>
      </c>
      <c r="E26" s="2">
        <v>66</v>
      </c>
    </row>
    <row r="27" spans="1:5" x14ac:dyDescent="0.35">
      <c r="A27" s="2" t="s">
        <v>27</v>
      </c>
      <c r="B27" s="2" t="s">
        <v>28</v>
      </c>
      <c r="C27" s="2" t="s">
        <v>17</v>
      </c>
      <c r="D27" s="2" t="str">
        <f t="shared" si="0"/>
        <v>Telšių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7" s="2">
        <v>41</v>
      </c>
    </row>
    <row r="28" spans="1:5" x14ac:dyDescent="0.35">
      <c r="A28" s="2" t="s">
        <v>30</v>
      </c>
      <c r="B28" s="2" t="s">
        <v>31</v>
      </c>
      <c r="C28" s="2" t="s">
        <v>150</v>
      </c>
      <c r="D28" s="2" t="str">
        <f t="shared" si="0"/>
        <v>Trakų rajono savivaldybės administracija Licencija verstis mažmenine prekyba alumi, alaus mišiniais su nealkoholiniais gėrimais, natūralios fermentacijos sidru, kurių tūrinė etilo alkoholio koncentracija neviršija 7,5 procento</v>
      </c>
      <c r="E28" s="2">
        <v>1</v>
      </c>
    </row>
    <row r="29" spans="1:5" x14ac:dyDescent="0.35">
      <c r="A29" s="2" t="s">
        <v>30</v>
      </c>
      <c r="B29" s="2" t="s">
        <v>31</v>
      </c>
      <c r="C29" s="2" t="s">
        <v>12</v>
      </c>
      <c r="D29" s="2" t="str">
        <f t="shared" si="0"/>
        <v>Trakų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9" s="2">
        <v>1</v>
      </c>
    </row>
    <row r="30" spans="1:5" x14ac:dyDescent="0.35">
      <c r="A30" s="2" t="s">
        <v>30</v>
      </c>
      <c r="B30" s="2" t="s">
        <v>31</v>
      </c>
      <c r="C30" s="2" t="s">
        <v>10</v>
      </c>
      <c r="D30" s="2" t="str">
        <f t="shared" si="0"/>
        <v>Trakų rajono savivaldybės administracija Licencija vienkartinė verstis mažmenine prekyba natūralios fermentacijos alkoholiniais gėrimais, kurių tūrinė etilo alkoholio koncentracija neviršija 7,5 procento, masiniuose renginiuose ir mugėse</v>
      </c>
      <c r="E30" s="2">
        <v>3</v>
      </c>
    </row>
    <row r="31" spans="1:5" x14ac:dyDescent="0.35">
      <c r="A31" s="2" t="s">
        <v>30</v>
      </c>
      <c r="B31" s="2" t="s">
        <v>31</v>
      </c>
      <c r="C31" s="2" t="s">
        <v>17</v>
      </c>
      <c r="D31" s="2" t="str">
        <f t="shared" si="0"/>
        <v>Trakų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1" s="2">
        <v>39</v>
      </c>
    </row>
    <row r="32" spans="1:5" x14ac:dyDescent="0.35">
      <c r="A32" s="2" t="s">
        <v>30</v>
      </c>
      <c r="B32" s="2" t="s">
        <v>31</v>
      </c>
      <c r="C32" s="2" t="s">
        <v>15</v>
      </c>
      <c r="D32" s="2" t="str">
        <f t="shared" si="0"/>
        <v>Trakų rajono savivaldybės administracija Licencija verstis mažmenine prekyba alkoholiniais gėrimais</v>
      </c>
      <c r="E32" s="2">
        <v>10</v>
      </c>
    </row>
    <row r="33" spans="1:5" x14ac:dyDescent="0.35">
      <c r="A33" s="2" t="s">
        <v>30</v>
      </c>
      <c r="B33" s="2" t="s">
        <v>31</v>
      </c>
      <c r="C33" s="2" t="s">
        <v>13</v>
      </c>
      <c r="D33" s="2" t="str">
        <f t="shared" si="0"/>
        <v>Trakų rajono savivaldybės administracija Licencija verstis sezonine mažmenine prekyba alkoholiniais gėrimais, kurių tūrinė etilo alkoholio koncentracija neviršija 22 procentų, kurortinio, poilsio ir turizmo sezonų laikotarpiu</v>
      </c>
      <c r="E33" s="2">
        <v>2</v>
      </c>
    </row>
    <row r="34" spans="1:5" x14ac:dyDescent="0.35">
      <c r="A34" s="2" t="s">
        <v>30</v>
      </c>
      <c r="B34" s="2" t="s">
        <v>31</v>
      </c>
      <c r="C34" s="2" t="s">
        <v>11</v>
      </c>
      <c r="D34" s="2" t="str">
        <f t="shared" si="0"/>
        <v>Trakų rajono savivaldybės administracija Licencija verstis mažmenine prekyba tabako gaminiais</v>
      </c>
      <c r="E34" s="2">
        <v>3</v>
      </c>
    </row>
    <row r="35" spans="1:5" x14ac:dyDescent="0.35">
      <c r="A35" s="2" t="s">
        <v>32</v>
      </c>
      <c r="B35" s="2" t="s">
        <v>33</v>
      </c>
      <c r="C35" s="2" t="s">
        <v>46</v>
      </c>
      <c r="D35" s="2" t="str">
        <f t="shared" si="0"/>
        <v>Valstybinė maisto ir veterinarijos tarnyba Pieno supirkėjo kvalifikacinis pažymėjimas</v>
      </c>
      <c r="E35" s="2">
        <v>64</v>
      </c>
    </row>
    <row r="36" spans="1:5" x14ac:dyDescent="0.35">
      <c r="A36" s="2" t="s">
        <v>32</v>
      </c>
      <c r="B36" s="2" t="s">
        <v>33</v>
      </c>
      <c r="C36" s="2" t="s">
        <v>36</v>
      </c>
      <c r="D36" s="2" t="str">
        <f t="shared" si="0"/>
        <v>Valstybinė maisto ir veterinarijos tarnyba Veislininkystės veiklos licencija (leidimas)</v>
      </c>
      <c r="E36" s="2">
        <v>12</v>
      </c>
    </row>
    <row r="37" spans="1:5" x14ac:dyDescent="0.35">
      <c r="A37" s="2" t="s">
        <v>32</v>
      </c>
      <c r="B37" s="2" t="s">
        <v>33</v>
      </c>
      <c r="C37" s="2" t="s">
        <v>35</v>
      </c>
      <c r="D37" s="2" t="str">
        <f t="shared" si="0"/>
        <v>Valstybinė maisto ir veterinarijos tarnyba Maisto tvarkymo subjekto registravimas</v>
      </c>
      <c r="E37" s="2">
        <v>3056</v>
      </c>
    </row>
    <row r="38" spans="1:5" x14ac:dyDescent="0.35">
      <c r="A38" s="2" t="s">
        <v>32</v>
      </c>
      <c r="B38" s="2" t="s">
        <v>33</v>
      </c>
      <c r="C38" s="2" t="s">
        <v>42</v>
      </c>
      <c r="D38" s="2" t="str">
        <f t="shared" si="0"/>
        <v>Valstybinė maisto ir veterinarijos tarnyba Maisto tvarkymo subjekto patvirtinimo pažymėjimas</v>
      </c>
      <c r="E38" s="2">
        <v>4043</v>
      </c>
    </row>
    <row r="39" spans="1:5" x14ac:dyDescent="0.35">
      <c r="A39" s="2" t="s">
        <v>48</v>
      </c>
      <c r="B39" s="2" t="s">
        <v>49</v>
      </c>
      <c r="C39" s="2" t="s">
        <v>416</v>
      </c>
      <c r="D39" s="2" t="str">
        <f t="shared" si="0"/>
        <v>Lietuvos Respublikos švietimo, mokslo ir sporto ministerija Leidimai vykdyti studijas ir su studijomis susijusią veiklą</v>
      </c>
      <c r="E39" s="2">
        <v>1</v>
      </c>
    </row>
    <row r="40" spans="1:5" x14ac:dyDescent="0.35">
      <c r="A40" s="2" t="s">
        <v>48</v>
      </c>
      <c r="B40" s="2" t="s">
        <v>49</v>
      </c>
      <c r="C40" s="2" t="s">
        <v>50</v>
      </c>
      <c r="D40" s="2" t="str">
        <f t="shared" si="0"/>
        <v>Lietuvos Respublikos švietimo, mokslo ir sporto ministerija Licencija vykdyti formalųjį profesinį mokymą</v>
      </c>
      <c r="E40" s="2">
        <v>16</v>
      </c>
    </row>
    <row r="41" spans="1:5" x14ac:dyDescent="0.35">
      <c r="A41" s="2" t="s">
        <v>51</v>
      </c>
      <c r="B41" s="2" t="s">
        <v>52</v>
      </c>
      <c r="C41" s="2" t="s">
        <v>53</v>
      </c>
      <c r="D41" s="2" t="str">
        <f t="shared" si="0"/>
        <v>Lietuvos Respublikos teisingumo ministerija Įrašymas į Lietuvos Respublikos teismo ekspertų sąrašą</v>
      </c>
      <c r="E41" s="2">
        <v>26</v>
      </c>
    </row>
    <row r="42" spans="1:5" x14ac:dyDescent="0.35">
      <c r="A42" s="2" t="s">
        <v>54</v>
      </c>
      <c r="B42" s="2" t="s">
        <v>55</v>
      </c>
      <c r="C42" s="2" t="s">
        <v>417</v>
      </c>
      <c r="D42" s="2" t="str">
        <f t="shared" si="0"/>
        <v>Lietuvos bankas Įrašymas į draudimo brokerių įmonių sąrašą</v>
      </c>
      <c r="E42" s="2">
        <v>96</v>
      </c>
    </row>
    <row r="43" spans="1:5" x14ac:dyDescent="0.35">
      <c r="A43" s="2" t="s">
        <v>54</v>
      </c>
      <c r="B43" s="2" t="s">
        <v>55</v>
      </c>
      <c r="C43" s="2" t="s">
        <v>418</v>
      </c>
      <c r="D43" s="2" t="str">
        <f t="shared" si="0"/>
        <v>Lietuvos bankas Mokėjimo įstaigos ribotos veiklos licencija</v>
      </c>
      <c r="E43" s="2">
        <v>1</v>
      </c>
    </row>
    <row r="44" spans="1:5" x14ac:dyDescent="0.35">
      <c r="A44" s="2" t="s">
        <v>54</v>
      </c>
      <c r="B44" s="2" t="s">
        <v>55</v>
      </c>
      <c r="C44" s="2" t="s">
        <v>59</v>
      </c>
      <c r="D44" s="2" t="str">
        <f t="shared" si="0"/>
        <v>Lietuvos bankas Valdymo įmonės, veikiančios pagal Informuotiesiems investuotojams skirtų kolektyvinio investavimo subjektų įstatymą, veiklos leidimas</v>
      </c>
      <c r="E44" s="2">
        <v>5</v>
      </c>
    </row>
    <row r="45" spans="1:5" x14ac:dyDescent="0.35">
      <c r="A45" s="2" t="s">
        <v>54</v>
      </c>
      <c r="B45" s="2" t="s">
        <v>55</v>
      </c>
      <c r="C45" s="2" t="s">
        <v>56</v>
      </c>
      <c r="D45" s="2" t="str">
        <f t="shared" si="0"/>
        <v>Lietuvos bankas Elektroninių pinigų įstaigos licencija</v>
      </c>
      <c r="E45" s="2">
        <v>20</v>
      </c>
    </row>
    <row r="46" spans="1:5" x14ac:dyDescent="0.35">
      <c r="A46" s="2" t="s">
        <v>54</v>
      </c>
      <c r="B46" s="2" t="s">
        <v>55</v>
      </c>
      <c r="C46" s="2" t="s">
        <v>419</v>
      </c>
      <c r="D46" s="2" t="str">
        <f t="shared" si="0"/>
        <v>Lietuvos bankas Specializuoto banko licencija</v>
      </c>
      <c r="E46" s="2">
        <v>3</v>
      </c>
    </row>
    <row r="47" spans="1:5" x14ac:dyDescent="0.35">
      <c r="A47" s="2" t="s">
        <v>54</v>
      </c>
      <c r="B47" s="2" t="s">
        <v>55</v>
      </c>
      <c r="C47" s="2" t="s">
        <v>57</v>
      </c>
      <c r="D47" s="2" t="str">
        <f t="shared" si="0"/>
        <v>Lietuvos bankas Licencija draudimo brokerių įmonės veiklai</v>
      </c>
      <c r="E47" s="2">
        <v>2</v>
      </c>
    </row>
    <row r="48" spans="1:5" x14ac:dyDescent="0.35">
      <c r="A48" s="2" t="s">
        <v>54</v>
      </c>
      <c r="B48" s="2" t="s">
        <v>55</v>
      </c>
      <c r="C48" s="2" t="s">
        <v>420</v>
      </c>
      <c r="D48" s="2" t="str">
        <f t="shared" si="0"/>
        <v>Lietuvos bankas Kredito unijos licencija</v>
      </c>
      <c r="E48" s="2">
        <v>1</v>
      </c>
    </row>
    <row r="49" spans="1:5" x14ac:dyDescent="0.35">
      <c r="A49" s="2" t="s">
        <v>54</v>
      </c>
      <c r="B49" s="2" t="s">
        <v>55</v>
      </c>
      <c r="C49" s="2" t="s">
        <v>421</v>
      </c>
      <c r="D49" s="2" t="str">
        <f t="shared" si="0"/>
        <v>Lietuvos bankas Valdymo įmonės, veikiančios pagal kolektyvinio investavimo subjektų įstatymą, veiklos licencija</v>
      </c>
      <c r="E49" s="2">
        <v>1</v>
      </c>
    </row>
    <row r="50" spans="1:5" x14ac:dyDescent="0.35">
      <c r="A50" s="2" t="s">
        <v>54</v>
      </c>
      <c r="B50" s="2" t="s">
        <v>55</v>
      </c>
      <c r="C50" s="2" t="s">
        <v>422</v>
      </c>
      <c r="D50" s="2" t="str">
        <f t="shared" si="0"/>
        <v>Lietuvos bankas Mokėjimo įstaigos, teikiančios tik sąskaitos informacijos paslaugą, licencija</v>
      </c>
      <c r="E50" s="2">
        <v>1</v>
      </c>
    </row>
    <row r="51" spans="1:5" x14ac:dyDescent="0.35">
      <c r="A51" s="2" t="s">
        <v>54</v>
      </c>
      <c r="B51" s="2" t="s">
        <v>55</v>
      </c>
      <c r="C51" s="2" t="s">
        <v>61</v>
      </c>
      <c r="D51" s="2" t="str">
        <f t="shared" si="0"/>
        <v>Lietuvos bankas Mokėjimo įstaigos licencija</v>
      </c>
      <c r="E51" s="2">
        <v>7</v>
      </c>
    </row>
    <row r="52" spans="1:5" x14ac:dyDescent="0.35">
      <c r="A52" s="2" t="s">
        <v>63</v>
      </c>
      <c r="B52" s="2" t="s">
        <v>64</v>
      </c>
      <c r="C52" s="2" t="s">
        <v>65</v>
      </c>
      <c r="D52" s="2" t="str">
        <f t="shared" si="0"/>
        <v>Valstybės sienos apsaugos tarnyba prie Lietuvos Respublikos vidaus reikalų ministerijos Asmenų, vykstančių į darbą, mokymo įstaigą ir grįžtančių iš jų, kurie į pasienio kontrolės punktus, esančius prie automobilių kelių, įleidžiami ir tikrinami be eilės, sąrašo sudarymas</v>
      </c>
      <c r="E52" s="2">
        <v>234</v>
      </c>
    </row>
    <row r="53" spans="1:5" x14ac:dyDescent="0.35">
      <c r="A53" s="2" t="s">
        <v>66</v>
      </c>
      <c r="B53" s="2" t="s">
        <v>67</v>
      </c>
      <c r="C53" s="2" t="s">
        <v>68</v>
      </c>
      <c r="D53" s="2" t="str">
        <f t="shared" si="0"/>
        <v>Valstybinė atominės energetikos saugos inspekcija Licencija vykdyti veiklą jonizuojančiosios spinduliuotės aplinkoje branduolinės energetikos objekte</v>
      </c>
      <c r="E53" s="2">
        <v>6</v>
      </c>
    </row>
    <row r="54" spans="1:5" x14ac:dyDescent="0.35">
      <c r="A54" s="2" t="s">
        <v>66</v>
      </c>
      <c r="B54" s="2" t="s">
        <v>67</v>
      </c>
      <c r="C54" s="2" t="s">
        <v>423</v>
      </c>
      <c r="D54" s="2" t="str">
        <f t="shared" si="0"/>
        <v>Valstybinė atominės energetikos saugos inspekcija Laikinasis leidimas vykdyti veiklą jonizuojančiosios spinduliuotės aplinkoje branduolinės energetikos objekte</v>
      </c>
      <c r="E54" s="2">
        <v>1</v>
      </c>
    </row>
    <row r="55" spans="1:5" x14ac:dyDescent="0.35">
      <c r="A55" s="2" t="s">
        <v>66</v>
      </c>
      <c r="B55" s="2" t="s">
        <v>67</v>
      </c>
      <c r="C55" s="2" t="s">
        <v>424</v>
      </c>
      <c r="D55" s="2" t="str">
        <f t="shared" si="0"/>
        <v>Valstybinė atominės energetikos saugos inspekcija Branduolinės energetikos objekto vadovaujančių darbuotojų atestatas</v>
      </c>
      <c r="E55" s="2">
        <v>7</v>
      </c>
    </row>
    <row r="56" spans="1:5" x14ac:dyDescent="0.35">
      <c r="A56" s="2" t="s">
        <v>72</v>
      </c>
      <c r="B56" s="2" t="s">
        <v>73</v>
      </c>
      <c r="C56" s="2" t="s">
        <v>15</v>
      </c>
      <c r="D56" s="2" t="str">
        <f t="shared" si="0"/>
        <v>Biržų rajono savivaldybės administracija Licencija verstis mažmenine prekyba alkoholiniais gėrimais</v>
      </c>
      <c r="E56" s="2">
        <v>5</v>
      </c>
    </row>
    <row r="57" spans="1:5" x14ac:dyDescent="0.35">
      <c r="A57" s="2" t="s">
        <v>72</v>
      </c>
      <c r="B57" s="2" t="s">
        <v>73</v>
      </c>
      <c r="C57" s="2" t="s">
        <v>11</v>
      </c>
      <c r="D57" s="2" t="str">
        <f t="shared" si="0"/>
        <v>Biržų rajono savivaldybės administracija Licencija verstis mažmenine prekyba tabako gaminiais</v>
      </c>
      <c r="E57" s="2">
        <v>3</v>
      </c>
    </row>
    <row r="58" spans="1:5" x14ac:dyDescent="0.35">
      <c r="A58" s="2" t="s">
        <v>75</v>
      </c>
      <c r="B58" s="2" t="s">
        <v>76</v>
      </c>
      <c r="C58" s="2" t="s">
        <v>87</v>
      </c>
      <c r="D58" s="2" t="str">
        <f t="shared" si="0"/>
        <v>Lietuvos transporto saugos administracija Administracinis sprendimas dėl teisės mokyti asmenis, susijusius su pavojingųjų krovinių vežimu automobilių keliais suteikimo</v>
      </c>
      <c r="E58" s="2">
        <v>3</v>
      </c>
    </row>
    <row r="59" spans="1:5" x14ac:dyDescent="0.35">
      <c r="A59" s="2" t="s">
        <v>75</v>
      </c>
      <c r="B59" s="2" t="s">
        <v>76</v>
      </c>
      <c r="C59" s="2" t="s">
        <v>425</v>
      </c>
      <c r="D59" s="2" t="str">
        <f t="shared" si="0"/>
        <v>Lietuvos transporto saugos administracija Licencija oro susisiekimui vykdyti</v>
      </c>
      <c r="E59" s="2">
        <v>1</v>
      </c>
    </row>
    <row r="60" spans="1:5" x14ac:dyDescent="0.35">
      <c r="A60" s="2" t="s">
        <v>75</v>
      </c>
      <c r="B60" s="2" t="s">
        <v>76</v>
      </c>
      <c r="C60" s="2" t="s">
        <v>426</v>
      </c>
      <c r="D60" s="2" t="str">
        <f t="shared" si="0"/>
        <v>Lietuvos transporto saugos administracija Vidaus vandens prieplaukų steigimas ir registravimas</v>
      </c>
      <c r="E60" s="2">
        <v>1</v>
      </c>
    </row>
    <row r="61" spans="1:5" x14ac:dyDescent="0.35">
      <c r="A61" s="2" t="s">
        <v>75</v>
      </c>
      <c r="B61" s="2" t="s">
        <v>76</v>
      </c>
      <c r="C61" s="2" t="s">
        <v>85</v>
      </c>
      <c r="D61" s="2" t="str">
        <f t="shared" si="0"/>
        <v>Lietuvos transporto saugos administracija Gamintojo identifikacijos kodo suteikimas pramoginių bei asmeninių laivų gamintojams</v>
      </c>
      <c r="E61" s="2">
        <v>7</v>
      </c>
    </row>
    <row r="62" spans="1:5" x14ac:dyDescent="0.35">
      <c r="A62" s="2" t="s">
        <v>75</v>
      </c>
      <c r="B62" s="2" t="s">
        <v>76</v>
      </c>
      <c r="C62" s="2" t="s">
        <v>80</v>
      </c>
      <c r="D62" s="2" t="str">
        <f t="shared" si="0"/>
        <v>Lietuvos transporto saugos administracija Prekinių vagonų techninių prižiūrėtojų sertifikavimas</v>
      </c>
      <c r="E62" s="2">
        <v>2</v>
      </c>
    </row>
    <row r="63" spans="1:5" x14ac:dyDescent="0.35">
      <c r="A63" s="2" t="s">
        <v>75</v>
      </c>
      <c r="B63" s="2" t="s">
        <v>76</v>
      </c>
      <c r="C63" s="2" t="s">
        <v>84</v>
      </c>
      <c r="D63" s="2" t="str">
        <f t="shared" si="0"/>
        <v>Lietuvos transporto saugos administracija Įmonių, teikiančių su saugia laivyba susijusias paslaugas, atestavimas</v>
      </c>
      <c r="E63" s="2">
        <v>6</v>
      </c>
    </row>
    <row r="64" spans="1:5" x14ac:dyDescent="0.35">
      <c r="A64" s="2" t="s">
        <v>75</v>
      </c>
      <c r="B64" s="2" t="s">
        <v>76</v>
      </c>
      <c r="C64" s="2" t="s">
        <v>83</v>
      </c>
      <c r="D64" s="2" t="str">
        <f t="shared" si="0"/>
        <v>Lietuvos transporto saugos administracija Bendrijos licencija vežti keleivius</v>
      </c>
      <c r="E64" s="2">
        <v>20</v>
      </c>
    </row>
    <row r="65" spans="1:5" x14ac:dyDescent="0.35">
      <c r="A65" s="2" t="s">
        <v>75</v>
      </c>
      <c r="B65" s="2" t="s">
        <v>76</v>
      </c>
      <c r="C65" s="2" t="s">
        <v>90</v>
      </c>
      <c r="D65" s="2" t="str">
        <f t="shared" si="0"/>
        <v>Lietuvos transporto saugos administracija Licencija verstis keleivių vežimu autobusais vidaus maršrutais</v>
      </c>
      <c r="E65" s="2">
        <v>8</v>
      </c>
    </row>
    <row r="66" spans="1:5" x14ac:dyDescent="0.35">
      <c r="A66" s="2" t="s">
        <v>75</v>
      </c>
      <c r="B66" s="2" t="s">
        <v>76</v>
      </c>
      <c r="C66" s="2" t="s">
        <v>82</v>
      </c>
      <c r="D66" s="2" t="str">
        <f t="shared" si="0"/>
        <v>Lietuvos transporto saugos administracija Įmonių, teikiančių laivų agentavimo paslaugas, atestavimas</v>
      </c>
      <c r="E66" s="2">
        <v>1</v>
      </c>
    </row>
    <row r="67" spans="1:5" x14ac:dyDescent="0.35">
      <c r="A67" s="2" t="s">
        <v>75</v>
      </c>
      <c r="B67" s="2" t="s">
        <v>76</v>
      </c>
      <c r="C67" s="2" t="s">
        <v>96</v>
      </c>
      <c r="D67" s="2" t="str">
        <f t="shared" ref="D67:D130" si="1">_xlfn.CONCAT(B67, " ", C67)</f>
        <v>Lietuvos transporto saugos administracija Bendrijos licencija vežti krovinius</v>
      </c>
      <c r="E67" s="2">
        <v>506</v>
      </c>
    </row>
    <row r="68" spans="1:5" x14ac:dyDescent="0.35">
      <c r="A68" s="2" t="s">
        <v>75</v>
      </c>
      <c r="B68" s="2" t="s">
        <v>76</v>
      </c>
      <c r="C68" s="2" t="s">
        <v>95</v>
      </c>
      <c r="D68" s="2" t="str">
        <f t="shared" si="1"/>
        <v>Lietuvos transporto saugos administracija Licencija verstis krovinių vežimu vidaus maršrutais</v>
      </c>
      <c r="E68" s="2">
        <v>170</v>
      </c>
    </row>
    <row r="69" spans="1:5" x14ac:dyDescent="0.35">
      <c r="A69" s="2" t="s">
        <v>75</v>
      </c>
      <c r="B69" s="2" t="s">
        <v>76</v>
      </c>
      <c r="C69" s="2" t="s">
        <v>427</v>
      </c>
      <c r="D69" s="2" t="str">
        <f t="shared" si="1"/>
        <v>Lietuvos transporto saugos administracija Administracinis sprendimas dėl teisės atlikti motorinių transporto priemonių ir jų priekabų techninę ekspertizę suteikimo</v>
      </c>
      <c r="E69" s="2">
        <v>1</v>
      </c>
    </row>
    <row r="70" spans="1:5" x14ac:dyDescent="0.35">
      <c r="A70" s="2" t="s">
        <v>75</v>
      </c>
      <c r="B70" s="2" t="s">
        <v>76</v>
      </c>
      <c r="C70" s="2" t="s">
        <v>92</v>
      </c>
      <c r="D70" s="2" t="str">
        <f t="shared" si="1"/>
        <v>Lietuvos transporto saugos administracija Administracinis sprendimas dėl teisės įmonei vykdyti tachografų techninę apžiūrą suteikimo</v>
      </c>
      <c r="E70" s="2">
        <v>7</v>
      </c>
    </row>
    <row r="71" spans="1:5" x14ac:dyDescent="0.35">
      <c r="A71" s="2" t="s">
        <v>75</v>
      </c>
      <c r="B71" s="2" t="s">
        <v>76</v>
      </c>
      <c r="C71" s="2" t="s">
        <v>7</v>
      </c>
      <c r="D71" s="2" t="str">
        <f t="shared" si="1"/>
        <v>Lietuvos transporto saugos administracija Leidimas vežti keleivius lengvuoju automobiliu taksi</v>
      </c>
      <c r="E71" s="2">
        <v>833</v>
      </c>
    </row>
    <row r="72" spans="1:5" x14ac:dyDescent="0.35">
      <c r="A72" s="2" t="s">
        <v>75</v>
      </c>
      <c r="B72" s="2" t="s">
        <v>76</v>
      </c>
      <c r="C72" s="2" t="s">
        <v>79</v>
      </c>
      <c r="D72" s="2" t="str">
        <f t="shared" si="1"/>
        <v>Lietuvos transporto saugos administracija Keleivių vežimas už atlygį lengvuoju automobiliu</v>
      </c>
      <c r="E72" s="2">
        <v>5287</v>
      </c>
    </row>
    <row r="73" spans="1:5" x14ac:dyDescent="0.35">
      <c r="A73" s="2" t="s">
        <v>75</v>
      </c>
      <c r="B73" s="2" t="s">
        <v>76</v>
      </c>
      <c r="C73" s="2" t="s">
        <v>77</v>
      </c>
      <c r="D73" s="2" t="str">
        <f t="shared" si="1"/>
        <v>Lietuvos transporto saugos administracija Mokymo įstaigų, rengiančių vidaus vandenų transporto specialistus ir motorinių ir pramoginių laivų laivavedžius, akreditavimas ir naujos mokymo programos akreditavimas</v>
      </c>
      <c r="E73" s="2">
        <v>1</v>
      </c>
    </row>
    <row r="74" spans="1:5" x14ac:dyDescent="0.35">
      <c r="A74" s="2" t="s">
        <v>75</v>
      </c>
      <c r="B74" s="2" t="s">
        <v>76</v>
      </c>
      <c r="C74" s="2" t="s">
        <v>78</v>
      </c>
      <c r="D74" s="2" t="str">
        <f t="shared" si="1"/>
        <v>Lietuvos transporto saugos administracija Administracinis sprendimas dėl teisės vykdyti transporto priemonių vairuotojų mokymą suteikimo</v>
      </c>
      <c r="E74" s="2">
        <v>120</v>
      </c>
    </row>
    <row r="75" spans="1:5" x14ac:dyDescent="0.35">
      <c r="A75" s="2" t="s">
        <v>75</v>
      </c>
      <c r="B75" s="2" t="s">
        <v>76</v>
      </c>
      <c r="C75" s="2" t="s">
        <v>89</v>
      </c>
      <c r="D75" s="2" t="str">
        <f t="shared" si="1"/>
        <v>Lietuvos transporto saugos administracija Licencija verstis geležinkelių transporto ūkine komercine veikla</v>
      </c>
      <c r="E75" s="2">
        <v>1</v>
      </c>
    </row>
    <row r="76" spans="1:5" x14ac:dyDescent="0.35">
      <c r="A76" s="2" t="s">
        <v>75</v>
      </c>
      <c r="B76" s="2" t="s">
        <v>76</v>
      </c>
      <c r="C76" s="2" t="s">
        <v>88</v>
      </c>
      <c r="D76" s="2" t="str">
        <f t="shared" si="1"/>
        <v>Lietuvos transporto saugos administracija Keleivių vežimo savo sąskaita veiklos sertifikatas</v>
      </c>
      <c r="E76" s="2">
        <v>12</v>
      </c>
    </row>
    <row r="77" spans="1:5" x14ac:dyDescent="0.35">
      <c r="A77" s="2" t="s">
        <v>75</v>
      </c>
      <c r="B77" s="2" t="s">
        <v>76</v>
      </c>
      <c r="C77" s="2" t="s">
        <v>86</v>
      </c>
      <c r="D77" s="2" t="str">
        <f t="shared" si="1"/>
        <v>Lietuvos transporto saugos administracija Administracinis sprendimas dėl teisės vykdyti transporto priemonių vairuotojų papildomą mokymą suteikimo</v>
      </c>
      <c r="E77" s="2">
        <v>27</v>
      </c>
    </row>
    <row r="78" spans="1:5" x14ac:dyDescent="0.35">
      <c r="A78" s="2" t="s">
        <v>100</v>
      </c>
      <c r="B78" s="2" t="s">
        <v>101</v>
      </c>
      <c r="C78" s="2" t="s">
        <v>428</v>
      </c>
      <c r="D78" s="2" t="str">
        <f t="shared" si="1"/>
        <v>Lietuvos Respublikos žemės ūkio ministerija Melioracijos statinių ir melioracijos statinių projektų ekspertizės atlikimo kvalifikacijos atestatas</v>
      </c>
      <c r="E78" s="2">
        <v>2</v>
      </c>
    </row>
    <row r="79" spans="1:5" x14ac:dyDescent="0.35">
      <c r="A79" s="2" t="s">
        <v>100</v>
      </c>
      <c r="B79" s="2" t="s">
        <v>101</v>
      </c>
      <c r="C79" s="2" t="s">
        <v>102</v>
      </c>
      <c r="D79" s="2" t="str">
        <f t="shared" si="1"/>
        <v>Lietuvos Respublikos žemės ūkio ministerija Melioracijos darbų kvalifikacijos atestatas</v>
      </c>
      <c r="E79" s="2">
        <v>224</v>
      </c>
    </row>
    <row r="80" spans="1:5" x14ac:dyDescent="0.35">
      <c r="A80" s="2" t="s">
        <v>103</v>
      </c>
      <c r="B80" s="2" t="s">
        <v>104</v>
      </c>
      <c r="C80" s="2" t="s">
        <v>106</v>
      </c>
      <c r="D80" s="2" t="str">
        <f t="shared" si="1"/>
        <v>Lietuvos Respublikos kultūros ministerija Kilnojamųjų kultūros vertybių restauratoriaus kvalifikacijos pažymėjimas</v>
      </c>
      <c r="E80" s="2">
        <v>44</v>
      </c>
    </row>
    <row r="81" spans="1:5" x14ac:dyDescent="0.35">
      <c r="A81" s="2" t="s">
        <v>107</v>
      </c>
      <c r="B81" s="2" t="s">
        <v>108</v>
      </c>
      <c r="C81" s="2" t="s">
        <v>110</v>
      </c>
      <c r="D81" s="2" t="str">
        <f t="shared" si="1"/>
        <v>Kultūros paveldo departamentas prie Kultūros ministerijos Licencija prekiauti antikvariniais daiktais</v>
      </c>
      <c r="E81" s="2">
        <v>1</v>
      </c>
    </row>
    <row r="82" spans="1:5" x14ac:dyDescent="0.35">
      <c r="A82" s="2" t="s">
        <v>107</v>
      </c>
      <c r="B82" s="2" t="s">
        <v>108</v>
      </c>
      <c r="C82" s="2" t="s">
        <v>109</v>
      </c>
      <c r="D82" s="2" t="str">
        <f t="shared" si="1"/>
        <v>Kultūros paveldo departamentas prie Kultūros ministerijos Leidimas atlikti tvarkomuosius paveldosaugos darbus</v>
      </c>
      <c r="E82" s="2">
        <v>153</v>
      </c>
    </row>
    <row r="83" spans="1:5" x14ac:dyDescent="0.35">
      <c r="A83" s="2" t="s">
        <v>114</v>
      </c>
      <c r="B83" s="2" t="s">
        <v>115</v>
      </c>
      <c r="C83" s="2" t="s">
        <v>117</v>
      </c>
      <c r="D83" s="2" t="str">
        <f t="shared" si="1"/>
        <v>Nacionalinė žemės tarnyba prie Žemės ūkio ministerijos Kvalifikacijos pažymėjimas rengti žemės paėmimo visuomenės poreikiams projektus</v>
      </c>
      <c r="E83" s="2">
        <v>3</v>
      </c>
    </row>
    <row r="84" spans="1:5" x14ac:dyDescent="0.35">
      <c r="A84" s="2" t="s">
        <v>114</v>
      </c>
      <c r="B84" s="2" t="s">
        <v>115</v>
      </c>
      <c r="C84" s="2" t="s">
        <v>116</v>
      </c>
      <c r="D84" s="2" t="str">
        <f t="shared" si="1"/>
        <v>Nacionalinė žemės tarnyba prie Žemės ūkio ministerijos Kvalifikacijos pažymėjimas rengti kaimo plėtros žemėtvarkos projektus</v>
      </c>
      <c r="E84" s="2">
        <v>24</v>
      </c>
    </row>
    <row r="85" spans="1:5" x14ac:dyDescent="0.35">
      <c r="A85" s="2" t="s">
        <v>114</v>
      </c>
      <c r="B85" s="2" t="s">
        <v>115</v>
      </c>
      <c r="C85" s="2" t="s">
        <v>120</v>
      </c>
      <c r="D85" s="2" t="str">
        <f t="shared" si="1"/>
        <v>Nacionalinė žemės tarnyba prie Žemės ūkio ministerijos Matininko kvalifikacijos pažymėjimas</v>
      </c>
      <c r="E85" s="2">
        <v>96</v>
      </c>
    </row>
    <row r="86" spans="1:5" x14ac:dyDescent="0.35">
      <c r="A86" s="2" t="s">
        <v>114</v>
      </c>
      <c r="B86" s="2" t="s">
        <v>115</v>
      </c>
      <c r="C86" s="2" t="s">
        <v>118</v>
      </c>
      <c r="D86" s="2" t="str">
        <f t="shared" si="1"/>
        <v>Nacionalinė žemės tarnyba prie Žemės ūkio ministerijos Kvalifikacijos pažymėjimas rengtis žemės reformos žemėtvarkos projektus</v>
      </c>
      <c r="E86" s="2">
        <v>2</v>
      </c>
    </row>
    <row r="87" spans="1:5" x14ac:dyDescent="0.35">
      <c r="A87" s="2" t="s">
        <v>114</v>
      </c>
      <c r="B87" s="2" t="s">
        <v>115</v>
      </c>
      <c r="C87" s="2" t="s">
        <v>121</v>
      </c>
      <c r="D87" s="2" t="str">
        <f t="shared" si="1"/>
        <v>Nacionalinė žemės tarnyba prie Žemės ūkio ministerijos Kvalifikacijos pažymėjimas rengti žemės sklypų formavimo ir pertvarkymo projektus</v>
      </c>
      <c r="E87" s="2">
        <v>55</v>
      </c>
    </row>
    <row r="88" spans="1:5" x14ac:dyDescent="0.35">
      <c r="A88" s="2" t="s">
        <v>114</v>
      </c>
      <c r="B88" s="2" t="s">
        <v>115</v>
      </c>
      <c r="C88" s="2" t="s">
        <v>119</v>
      </c>
      <c r="D88" s="2" t="str">
        <f t="shared" si="1"/>
        <v>Nacionalinė žemės tarnyba prie Žemės ūkio ministerijos Geodezininko kvalifikacijos pažymėjimas</v>
      </c>
      <c r="E88" s="2">
        <v>100</v>
      </c>
    </row>
    <row r="89" spans="1:5" x14ac:dyDescent="0.35">
      <c r="A89" s="2" t="s">
        <v>124</v>
      </c>
      <c r="B89" s="2" t="s">
        <v>125</v>
      </c>
      <c r="C89" s="2" t="s">
        <v>130</v>
      </c>
      <c r="D89" s="2" t="str">
        <f t="shared" si="1"/>
        <v>Valstybinė energetikos reguliavimo taryba Leidimas verstis didmenine prekyba nefasuotais naftos produktais, kurie tiekiami kaip kuro atsargos orlaiviams</v>
      </c>
      <c r="E89" s="2">
        <v>2</v>
      </c>
    </row>
    <row r="90" spans="1:5" x14ac:dyDescent="0.35">
      <c r="A90" s="2" t="s">
        <v>124</v>
      </c>
      <c r="B90" s="2" t="s">
        <v>125</v>
      </c>
      <c r="C90" s="2" t="s">
        <v>131</v>
      </c>
      <c r="D90" s="2" t="str">
        <f t="shared" si="1"/>
        <v>Valstybinė energetikos reguliavimo taryba Leidimas verstis mažmenine prekyba nefasuotais naftos produktais</v>
      </c>
      <c r="E90" s="2">
        <v>17</v>
      </c>
    </row>
    <row r="91" spans="1:5" x14ac:dyDescent="0.35">
      <c r="A91" s="2" t="s">
        <v>124</v>
      </c>
      <c r="B91" s="2" t="s">
        <v>125</v>
      </c>
      <c r="C91" s="2" t="s">
        <v>132</v>
      </c>
      <c r="D91" s="2" t="str">
        <f t="shared" si="1"/>
        <v>Valstybinė energetikos reguliavimo taryba Leidimas gaminti elektros energiją</v>
      </c>
      <c r="E91" s="2">
        <v>429</v>
      </c>
    </row>
    <row r="92" spans="1:5" x14ac:dyDescent="0.35">
      <c r="A92" s="2" t="s">
        <v>124</v>
      </c>
      <c r="B92" s="2" t="s">
        <v>125</v>
      </c>
      <c r="C92" s="2" t="s">
        <v>140</v>
      </c>
      <c r="D92" s="2" t="str">
        <f t="shared" si="1"/>
        <v>Valstybinė energetikos reguliavimo taryba Leidimas verstis didmenine prekyba suskystintomis naftos dujomis</v>
      </c>
      <c r="E92" s="2">
        <v>1</v>
      </c>
    </row>
    <row r="93" spans="1:5" x14ac:dyDescent="0.35">
      <c r="A93" s="2" t="s">
        <v>124</v>
      </c>
      <c r="B93" s="2" t="s">
        <v>125</v>
      </c>
      <c r="C93" s="2" t="s">
        <v>139</v>
      </c>
      <c r="D93" s="2" t="str">
        <f t="shared" si="1"/>
        <v>Valstybinė energetikos reguliavimo taryba Leidimas plėtoti elektros energijos gamybos pajėgumus</v>
      </c>
      <c r="E93" s="2">
        <v>566</v>
      </c>
    </row>
    <row r="94" spans="1:5" x14ac:dyDescent="0.35">
      <c r="A94" s="2" t="s">
        <v>124</v>
      </c>
      <c r="B94" s="2" t="s">
        <v>125</v>
      </c>
      <c r="C94" s="2" t="s">
        <v>135</v>
      </c>
      <c r="D94" s="2" t="str">
        <f t="shared" si="1"/>
        <v>Valstybinė energetikos reguliavimo taryba Leidimas verstis didmenine prekyba nefasuotais naftos produktais</v>
      </c>
      <c r="E94" s="2">
        <v>1</v>
      </c>
    </row>
    <row r="95" spans="1:5" x14ac:dyDescent="0.35">
      <c r="A95" s="2" t="s">
        <v>124</v>
      </c>
      <c r="B95" s="2" t="s">
        <v>125</v>
      </c>
      <c r="C95" s="2" t="s">
        <v>138</v>
      </c>
      <c r="D95" s="2" t="str">
        <f t="shared" si="1"/>
        <v>Valstybinė energetikos reguliavimo taryba Atestatas energetikos įrenginiams eksploatuoti</v>
      </c>
      <c r="E95" s="2">
        <v>666</v>
      </c>
    </row>
    <row r="96" spans="1:5" x14ac:dyDescent="0.35">
      <c r="A96" s="2" t="s">
        <v>124</v>
      </c>
      <c r="B96" s="2" t="s">
        <v>125</v>
      </c>
      <c r="C96" s="2" t="s">
        <v>137</v>
      </c>
      <c r="D96" s="2" t="str">
        <f t="shared" si="1"/>
        <v>Valstybinė energetikos reguliavimo taryba Leidimas vykdyti nepriklausomo elektros energijos tiekimo veiklą</v>
      </c>
      <c r="E96" s="2">
        <v>13</v>
      </c>
    </row>
    <row r="97" spans="1:5" x14ac:dyDescent="0.35">
      <c r="A97" s="2" t="s">
        <v>124</v>
      </c>
      <c r="B97" s="2" t="s">
        <v>125</v>
      </c>
      <c r="C97" s="2" t="s">
        <v>136</v>
      </c>
      <c r="D97" s="2" t="str">
        <f t="shared" si="1"/>
        <v>Valstybinė energetikos reguliavimo taryba Energetikos veiklos licencija</v>
      </c>
      <c r="E97" s="2">
        <v>5</v>
      </c>
    </row>
    <row r="98" spans="1:5" x14ac:dyDescent="0.35">
      <c r="A98" s="2" t="s">
        <v>124</v>
      </c>
      <c r="B98" s="2" t="s">
        <v>125</v>
      </c>
      <c r="C98" s="2" t="s">
        <v>128</v>
      </c>
      <c r="D98" s="2" t="str">
        <f t="shared" si="1"/>
        <v>Valstybinė energetikos reguliavimo taryba Leidimas vykdyti gamtinių dujų tiekimą</v>
      </c>
      <c r="E98" s="2">
        <v>9</v>
      </c>
    </row>
    <row r="99" spans="1:5" x14ac:dyDescent="0.35">
      <c r="A99" s="2" t="s">
        <v>124</v>
      </c>
      <c r="B99" s="2" t="s">
        <v>125</v>
      </c>
      <c r="C99" s="2" t="s">
        <v>127</v>
      </c>
      <c r="D99" s="2" t="str">
        <f t="shared" si="1"/>
        <v>Valstybinė energetikos reguliavimo taryba Leidimas verstis didmenine prekyba nefasuotais naftos produktais, kurie tiekiami kaip kuro atsargos laivams</v>
      </c>
      <c r="E99" s="2">
        <v>1</v>
      </c>
    </row>
    <row r="100" spans="1:5" x14ac:dyDescent="0.35">
      <c r="A100" s="2" t="s">
        <v>124</v>
      </c>
      <c r="B100" s="2" t="s">
        <v>125</v>
      </c>
      <c r="C100" s="2" t="s">
        <v>129</v>
      </c>
      <c r="D100" s="2" t="str">
        <f t="shared" si="1"/>
        <v>Valstybinė energetikos reguliavimo taryba Leidimas importuoti elektros energiją iš valstybių, kurios nėra valstybės narės</v>
      </c>
      <c r="E100" s="2">
        <v>2</v>
      </c>
    </row>
    <row r="101" spans="1:5" x14ac:dyDescent="0.35">
      <c r="A101" s="2" t="s">
        <v>124</v>
      </c>
      <c r="B101" s="2" t="s">
        <v>125</v>
      </c>
      <c r="C101" s="2" t="s">
        <v>134</v>
      </c>
      <c r="D101" s="2" t="str">
        <f t="shared" si="1"/>
        <v>Valstybinė energetikos reguliavimo taryba Leidimas verstis mažmenine prekyba suskystintomis naftos dujomis</v>
      </c>
      <c r="E101" s="2">
        <v>18</v>
      </c>
    </row>
    <row r="102" spans="1:5" x14ac:dyDescent="0.35">
      <c r="A102" s="2" t="s">
        <v>141</v>
      </c>
      <c r="B102" s="2" t="s">
        <v>142</v>
      </c>
      <c r="C102" s="2" t="s">
        <v>15</v>
      </c>
      <c r="D102" s="2" t="str">
        <f t="shared" si="1"/>
        <v>Alytaus miesto savivaldybės administracija Licencija verstis mažmenine prekyba alkoholiniais gėrimais</v>
      </c>
      <c r="E102" s="2">
        <v>5</v>
      </c>
    </row>
    <row r="103" spans="1:5" x14ac:dyDescent="0.35">
      <c r="A103" s="2" t="s">
        <v>141</v>
      </c>
      <c r="B103" s="2" t="s">
        <v>142</v>
      </c>
      <c r="C103" s="2" t="s">
        <v>143</v>
      </c>
      <c r="D103" s="2" t="str">
        <f t="shared" si="1"/>
        <v>Alytaus miesto savivaldybės administracija Leidimas vežti keleivius reguliaraus susisiekimo kelių transporto maršrutais</v>
      </c>
      <c r="E103" s="2">
        <v>19</v>
      </c>
    </row>
    <row r="104" spans="1:5" x14ac:dyDescent="0.35">
      <c r="A104" s="2" t="s">
        <v>141</v>
      </c>
      <c r="B104" s="2" t="s">
        <v>142</v>
      </c>
      <c r="C104" s="2" t="s">
        <v>16</v>
      </c>
      <c r="D104" s="2" t="str">
        <f t="shared" si="1"/>
        <v>Alytaus miesto savivaldybės administracija Licencija vienkartinė verstis mažmenine prekyba alkoholiniais gėrimais parodose ir mugėse, rengiamose stacionariuose pastatuose</v>
      </c>
      <c r="E104" s="2">
        <v>3</v>
      </c>
    </row>
    <row r="105" spans="1:5" x14ac:dyDescent="0.35">
      <c r="A105" s="2" t="s">
        <v>141</v>
      </c>
      <c r="B105" s="2" t="s">
        <v>142</v>
      </c>
      <c r="C105" s="2" t="s">
        <v>11</v>
      </c>
      <c r="D105" s="2" t="str">
        <f t="shared" si="1"/>
        <v>Alytaus miesto savivaldybės administracija Licencija verstis mažmenine prekyba tabako gaminiais</v>
      </c>
      <c r="E105" s="2">
        <v>4</v>
      </c>
    </row>
    <row r="106" spans="1:5" x14ac:dyDescent="0.35">
      <c r="A106" s="2" t="s">
        <v>141</v>
      </c>
      <c r="B106" s="2" t="s">
        <v>142</v>
      </c>
      <c r="C106" s="2" t="s">
        <v>14</v>
      </c>
      <c r="D106" s="2" t="str">
        <f t="shared" si="1"/>
        <v>Alytaus miesto savivaldybės administracija Leidimas prekiauti (teikti paslaugas) savivaldybės viešosiose vietose</v>
      </c>
      <c r="E106" s="2">
        <v>47</v>
      </c>
    </row>
    <row r="107" spans="1:5" x14ac:dyDescent="0.35">
      <c r="A107" s="2" t="s">
        <v>141</v>
      </c>
      <c r="B107" s="2" t="s">
        <v>142</v>
      </c>
      <c r="C107" s="2" t="s">
        <v>10</v>
      </c>
      <c r="D107" s="2" t="str">
        <f t="shared" si="1"/>
        <v>Alytaus miesto savivaldybės administracija Licencija vienkartinė verstis mažmenine prekyba natūralios fermentacijos alkoholiniais gėrimais, kurių tūrinė etilo alkoholio koncentracija neviršija 7,5 procento, masiniuose renginiuose ir mugėse</v>
      </c>
      <c r="E107" s="2">
        <v>53</v>
      </c>
    </row>
    <row r="108" spans="1:5" x14ac:dyDescent="0.35">
      <c r="A108" s="2" t="s">
        <v>144</v>
      </c>
      <c r="B108" s="2" t="s">
        <v>145</v>
      </c>
      <c r="C108" s="2" t="s">
        <v>148</v>
      </c>
      <c r="D108" s="2" t="str">
        <f t="shared" si="1"/>
        <v>Vilniaus rajono savivaldybės administracija Leidimas įrengti išorinę reklamą</v>
      </c>
      <c r="E108" s="2">
        <v>22</v>
      </c>
    </row>
    <row r="109" spans="1:5" x14ac:dyDescent="0.35">
      <c r="A109" s="2" t="s">
        <v>144</v>
      </c>
      <c r="B109" s="2" t="s">
        <v>145</v>
      </c>
      <c r="C109" s="2" t="s">
        <v>12</v>
      </c>
      <c r="D109" s="2" t="str">
        <f t="shared" si="1"/>
        <v>Vilniaus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109" s="2">
        <v>3</v>
      </c>
    </row>
    <row r="110" spans="1:5" x14ac:dyDescent="0.35">
      <c r="A110" s="2" t="s">
        <v>144</v>
      </c>
      <c r="B110" s="2" t="s">
        <v>145</v>
      </c>
      <c r="C110" s="2" t="s">
        <v>11</v>
      </c>
      <c r="D110" s="2" t="str">
        <f t="shared" si="1"/>
        <v>Vilniaus rajono savivaldybės administracija Licencija verstis mažmenine prekyba tabako gaminiais</v>
      </c>
      <c r="E110" s="2">
        <v>7</v>
      </c>
    </row>
    <row r="111" spans="1:5" x14ac:dyDescent="0.35">
      <c r="A111" s="2" t="s">
        <v>144</v>
      </c>
      <c r="B111" s="2" t="s">
        <v>145</v>
      </c>
      <c r="C111" s="2" t="s">
        <v>150</v>
      </c>
      <c r="D111" s="2" t="str">
        <f t="shared" si="1"/>
        <v>Vilniaus rajono savivaldybės administracija Licencija verstis mažmenine prekyba alumi, alaus mišiniais su nealkoholiniais gėrimais, natūralios fermentacijos sidru, kurių tūrinė etilo alkoholio koncentracija neviršija 7,5 procento</v>
      </c>
      <c r="E111" s="2">
        <v>1</v>
      </c>
    </row>
    <row r="112" spans="1:5" x14ac:dyDescent="0.35">
      <c r="A112" s="2" t="s">
        <v>144</v>
      </c>
      <c r="B112" s="2" t="s">
        <v>145</v>
      </c>
      <c r="C112" s="2" t="s">
        <v>13</v>
      </c>
      <c r="D112" s="2" t="str">
        <f t="shared" si="1"/>
        <v>Vilniaus rajono savivaldybės administracija Licencija verstis sezonine mažmenine prekyba alkoholiniais gėrimais, kurių tūrinė etilo alkoholio koncentracija neviršija 22 procentų, kurortinio, poilsio ir turizmo sezonų laikotarpiu</v>
      </c>
      <c r="E112" s="2">
        <v>5</v>
      </c>
    </row>
    <row r="113" spans="1:5" x14ac:dyDescent="0.35">
      <c r="A113" s="2" t="s">
        <v>144</v>
      </c>
      <c r="B113" s="2" t="s">
        <v>145</v>
      </c>
      <c r="C113" s="2" t="s">
        <v>14</v>
      </c>
      <c r="D113" s="2" t="str">
        <f t="shared" si="1"/>
        <v>Vilniaus rajono savivaldybės administracija Leidimas prekiauti (teikti paslaugas) savivaldybės viešosiose vietose</v>
      </c>
      <c r="E113" s="2">
        <v>922</v>
      </c>
    </row>
    <row r="114" spans="1:5" x14ac:dyDescent="0.35">
      <c r="A114" s="2" t="s">
        <v>144</v>
      </c>
      <c r="B114" s="2" t="s">
        <v>145</v>
      </c>
      <c r="C114" s="2" t="s">
        <v>15</v>
      </c>
      <c r="D114" s="2" t="str">
        <f t="shared" si="1"/>
        <v>Vilniaus rajono savivaldybės administracija Licencija verstis mažmenine prekyba alkoholiniais gėrimais</v>
      </c>
      <c r="E114" s="2">
        <v>13</v>
      </c>
    </row>
    <row r="115" spans="1:5" x14ac:dyDescent="0.35">
      <c r="A115" s="2" t="s">
        <v>146</v>
      </c>
      <c r="B115" s="2" t="s">
        <v>147</v>
      </c>
      <c r="C115" s="2" t="s">
        <v>14</v>
      </c>
      <c r="D115" s="2" t="str">
        <f t="shared" si="1"/>
        <v>Vilniaus miesto savivaldybės administracija Leidimas prekiauti (teikti paslaugas) savivaldybės viešosiose vietose</v>
      </c>
      <c r="E115" s="2">
        <v>941</v>
      </c>
    </row>
    <row r="116" spans="1:5" x14ac:dyDescent="0.35">
      <c r="A116" s="2" t="s">
        <v>146</v>
      </c>
      <c r="B116" s="2" t="s">
        <v>147</v>
      </c>
      <c r="C116" s="2" t="s">
        <v>13</v>
      </c>
      <c r="D116" s="2" t="str">
        <f t="shared" si="1"/>
        <v>Vilniaus miesto savivaldybės administracija Licencija verstis sezonine mažmenine prekyba alkoholiniais gėrimais, kurių tūrinė etilo alkoholio koncentracija neviršija 22 procentų, kurortinio, poilsio ir turizmo sezonų laikotarpiu</v>
      </c>
      <c r="E116" s="2">
        <v>54</v>
      </c>
    </row>
    <row r="117" spans="1:5" x14ac:dyDescent="0.35">
      <c r="A117" s="2" t="s">
        <v>146</v>
      </c>
      <c r="B117" s="2" t="s">
        <v>147</v>
      </c>
      <c r="C117" s="2" t="s">
        <v>150</v>
      </c>
      <c r="D117" s="2" t="str">
        <f t="shared" si="1"/>
        <v>Vilniaus miesto savivaldybės administracija Licencija verstis mažmenine prekyba alumi, alaus mišiniais su nealkoholiniais gėrimais, natūralios fermentacijos sidru, kurių tūrinė etilo alkoholio koncentracija neviršija 7,5 procento</v>
      </c>
      <c r="E117" s="2">
        <v>6</v>
      </c>
    </row>
    <row r="118" spans="1:5" x14ac:dyDescent="0.35">
      <c r="A118" s="2" t="s">
        <v>146</v>
      </c>
      <c r="B118" s="2" t="s">
        <v>147</v>
      </c>
      <c r="C118" s="2" t="s">
        <v>151</v>
      </c>
      <c r="D118" s="2" t="str">
        <f t="shared" si="1"/>
        <v>Vilniaus miesto savivaldybės administracija Licencija vienkartinė verstis mažmenine prekyba natūralios fermentacijos alkoholiniais gėrimais, kurių tūrinė etilo alkoholio koncentracija neviršija 13 procentų, parodose</v>
      </c>
      <c r="E118" s="2">
        <v>9</v>
      </c>
    </row>
    <row r="119" spans="1:5" x14ac:dyDescent="0.35">
      <c r="A119" s="2" t="s">
        <v>146</v>
      </c>
      <c r="B119" s="2" t="s">
        <v>147</v>
      </c>
      <c r="C119" s="2" t="s">
        <v>10</v>
      </c>
      <c r="D119" s="2" t="str">
        <f t="shared" si="1"/>
        <v>Vilniaus miesto savivaldybės administracija Licencija vienkartinė verstis mažmenine prekyba natūralios fermentacijos alkoholiniais gėrimais, kurių tūrinė etilo alkoholio koncentracija neviršija 7,5 procento, masiniuose renginiuose ir mugėse</v>
      </c>
      <c r="E119" s="2">
        <v>65</v>
      </c>
    </row>
    <row r="120" spans="1:5" x14ac:dyDescent="0.35">
      <c r="A120" s="2" t="s">
        <v>146</v>
      </c>
      <c r="B120" s="2" t="s">
        <v>147</v>
      </c>
      <c r="C120" s="2" t="s">
        <v>16</v>
      </c>
      <c r="D120" s="2" t="str">
        <f t="shared" si="1"/>
        <v>Vilniaus miesto savivaldybės administracija Licencija vienkartinė verstis mažmenine prekyba alkoholiniais gėrimais parodose ir mugėse, rengiamose stacionariuose pastatuose</v>
      </c>
      <c r="E120" s="2">
        <v>50</v>
      </c>
    </row>
    <row r="121" spans="1:5" x14ac:dyDescent="0.35">
      <c r="A121" s="2" t="s">
        <v>146</v>
      </c>
      <c r="B121" s="2" t="s">
        <v>147</v>
      </c>
      <c r="C121" s="2" t="s">
        <v>12</v>
      </c>
      <c r="D121" s="2" t="str">
        <f t="shared" si="1"/>
        <v>Vilniaus miesto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121" s="2">
        <v>3</v>
      </c>
    </row>
    <row r="122" spans="1:5" x14ac:dyDescent="0.35">
      <c r="A122" s="2" t="s">
        <v>146</v>
      </c>
      <c r="B122" s="2" t="s">
        <v>147</v>
      </c>
      <c r="C122" s="2" t="s">
        <v>148</v>
      </c>
      <c r="D122" s="2" t="str">
        <f t="shared" si="1"/>
        <v>Vilniaus miesto savivaldybės administracija Leidimas įrengti išorinę reklamą</v>
      </c>
      <c r="E122" s="2">
        <v>1144</v>
      </c>
    </row>
    <row r="123" spans="1:5" x14ac:dyDescent="0.35">
      <c r="A123" s="2" t="s">
        <v>146</v>
      </c>
      <c r="B123" s="2" t="s">
        <v>147</v>
      </c>
      <c r="C123" s="2" t="s">
        <v>149</v>
      </c>
      <c r="D123" s="2" t="str">
        <f t="shared" si="1"/>
        <v>Vilniaus miesto savivaldybės administracija Licencija verstis mažmenine prekyba alkoholiniais gėrimais, kurių tūrinė etilo alkoholio koncentracija neviršija 22 procentų</v>
      </c>
      <c r="E123" s="2">
        <v>2</v>
      </c>
    </row>
    <row r="124" spans="1:5" x14ac:dyDescent="0.35">
      <c r="A124" s="2" t="s">
        <v>146</v>
      </c>
      <c r="B124" s="2" t="s">
        <v>147</v>
      </c>
      <c r="C124" s="2" t="s">
        <v>11</v>
      </c>
      <c r="D124" s="2" t="str">
        <f t="shared" si="1"/>
        <v>Vilniaus miesto savivaldybės administracija Licencija verstis mažmenine prekyba tabako gaminiais</v>
      </c>
      <c r="E124" s="2">
        <v>63</v>
      </c>
    </row>
    <row r="125" spans="1:5" x14ac:dyDescent="0.35">
      <c r="A125" s="2" t="s">
        <v>146</v>
      </c>
      <c r="B125" s="2" t="s">
        <v>147</v>
      </c>
      <c r="C125" s="2" t="s">
        <v>429</v>
      </c>
      <c r="D125" s="2" t="str">
        <f t="shared" si="1"/>
        <v>Vilniaus miesto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125" s="2">
        <v>1</v>
      </c>
    </row>
    <row r="126" spans="1:5" x14ac:dyDescent="0.35">
      <c r="A126" s="2" t="s">
        <v>146</v>
      </c>
      <c r="B126" s="2" t="s">
        <v>147</v>
      </c>
      <c r="C126" s="2" t="s">
        <v>74</v>
      </c>
      <c r="D126" s="2" t="str">
        <f t="shared" si="1"/>
        <v>Vilniaus miesto savivaldybės administracija Licencija verstis mažmenine prekyba alumi, alaus mišiniais su nealkoholiniais gėrimais, natūralios fermentacijos sidru, kurio tūrinė etilo alkoholio koncentracija neviršija 8,5 procento</v>
      </c>
      <c r="E126" s="2">
        <v>2</v>
      </c>
    </row>
    <row r="127" spans="1:5" x14ac:dyDescent="0.35">
      <c r="A127" s="2" t="s">
        <v>146</v>
      </c>
      <c r="B127" s="2" t="s">
        <v>147</v>
      </c>
      <c r="C127" s="2" t="s">
        <v>17</v>
      </c>
      <c r="D127" s="2" t="str">
        <f t="shared" si="1"/>
        <v>Vilniaus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27" s="2">
        <v>289</v>
      </c>
    </row>
    <row r="128" spans="1:5" x14ac:dyDescent="0.35">
      <c r="A128" s="2" t="s">
        <v>146</v>
      </c>
      <c r="B128" s="2" t="s">
        <v>147</v>
      </c>
      <c r="C128" s="2" t="s">
        <v>15</v>
      </c>
      <c r="D128" s="2" t="str">
        <f t="shared" si="1"/>
        <v>Vilniaus miesto savivaldybės administracija Licencija verstis mažmenine prekyba alkoholiniais gėrimais</v>
      </c>
      <c r="E128" s="2">
        <v>197</v>
      </c>
    </row>
    <row r="129" spans="1:5" x14ac:dyDescent="0.35">
      <c r="A129" s="2" t="s">
        <v>146</v>
      </c>
      <c r="B129" s="2" t="s">
        <v>147</v>
      </c>
      <c r="C129" s="2" t="s">
        <v>234</v>
      </c>
      <c r="D129" s="2" t="str">
        <f t="shared" si="1"/>
        <v>Vilniaus miesto savivaldybės administracija Leidimas teikti paslaugas pramoginiais įrenginiais</v>
      </c>
      <c r="E129" s="2">
        <v>2</v>
      </c>
    </row>
    <row r="130" spans="1:5" x14ac:dyDescent="0.35">
      <c r="A130" s="2" t="s">
        <v>152</v>
      </c>
      <c r="B130" s="2" t="s">
        <v>153</v>
      </c>
      <c r="C130" s="2" t="s">
        <v>430</v>
      </c>
      <c r="D130" s="2" t="str">
        <f t="shared" si="1"/>
        <v>Utenos rajono savivaldybės administracija Licencija vienkartinė verstis mažmenine prekyba natūralios fermentacijos alkoholiniais gėrimais, kurių tūrinė etilo alkoholio koncentracija neviršija 6 procentų, masiniuose renginiuose ir mugėse</v>
      </c>
      <c r="E130" s="2">
        <v>1</v>
      </c>
    </row>
    <row r="131" spans="1:5" x14ac:dyDescent="0.35">
      <c r="A131" s="2" t="s">
        <v>152</v>
      </c>
      <c r="B131" s="2" t="s">
        <v>153</v>
      </c>
      <c r="C131" s="2" t="s">
        <v>15</v>
      </c>
      <c r="D131" s="2" t="str">
        <f t="shared" ref="D131:D194" si="2">_xlfn.CONCAT(B131, " ", C131)</f>
        <v>Utenos rajono savivaldybės administracija Licencija verstis mažmenine prekyba alkoholiniais gėrimais</v>
      </c>
      <c r="E131" s="2">
        <v>12</v>
      </c>
    </row>
    <row r="132" spans="1:5" x14ac:dyDescent="0.35">
      <c r="A132" s="2" t="s">
        <v>152</v>
      </c>
      <c r="B132" s="2" t="s">
        <v>153</v>
      </c>
      <c r="C132" s="2" t="s">
        <v>151</v>
      </c>
      <c r="D132" s="2" t="str">
        <f t="shared" si="2"/>
        <v>Utenos rajono savivaldybės administracija Licencija vienkartinė verstis mažmenine prekyba natūralios fermentacijos alkoholiniais gėrimais, kurių tūrinė etilo alkoholio koncentracija neviršija 13 procentų, parodose</v>
      </c>
      <c r="E132" s="2">
        <v>3</v>
      </c>
    </row>
    <row r="133" spans="1:5" x14ac:dyDescent="0.35">
      <c r="A133" s="2" t="s">
        <v>152</v>
      </c>
      <c r="B133" s="2" t="s">
        <v>153</v>
      </c>
      <c r="C133" s="2" t="s">
        <v>10</v>
      </c>
      <c r="D133" s="2" t="str">
        <f t="shared" si="2"/>
        <v>Utenos rajono savivaldybės administracija Licencija vienkartinė verstis mažmenine prekyba natūralios fermentacijos alkoholiniais gėrimais, kurių tūrinė etilo alkoholio koncentracija neviršija 7,5 procento, masiniuose renginiuose ir mugėse</v>
      </c>
      <c r="E133" s="2">
        <v>95</v>
      </c>
    </row>
    <row r="134" spans="1:5" x14ac:dyDescent="0.35">
      <c r="A134" s="2" t="s">
        <v>152</v>
      </c>
      <c r="B134" s="2" t="s">
        <v>153</v>
      </c>
      <c r="C134" s="2" t="s">
        <v>74</v>
      </c>
      <c r="D134" s="2" t="str">
        <f t="shared" si="2"/>
        <v>Utenos rajono savivaldybės administracija Licencija verstis mažmenine prekyba alumi, alaus mišiniais su nealkoholiniais gėrimais, natūralios fermentacijos sidru, kurio tūrinė etilo alkoholio koncentracija neviršija 8,5 procento</v>
      </c>
      <c r="E134" s="2">
        <v>2</v>
      </c>
    </row>
    <row r="135" spans="1:5" x14ac:dyDescent="0.35">
      <c r="A135" s="2" t="s">
        <v>152</v>
      </c>
      <c r="B135" s="2" t="s">
        <v>153</v>
      </c>
      <c r="C135" s="2" t="s">
        <v>11</v>
      </c>
      <c r="D135" s="2" t="str">
        <f t="shared" si="2"/>
        <v>Utenos rajono savivaldybės administracija Licencija verstis mažmenine prekyba tabako gaminiais</v>
      </c>
      <c r="E135" s="2">
        <v>4</v>
      </c>
    </row>
    <row r="136" spans="1:5" x14ac:dyDescent="0.35">
      <c r="A136" s="2" t="s">
        <v>154</v>
      </c>
      <c r="B136" s="2" t="s">
        <v>155</v>
      </c>
      <c r="C136" s="2" t="s">
        <v>156</v>
      </c>
      <c r="D136" s="2" t="str">
        <f t="shared" si="2"/>
        <v>Lietuvos bioetikos komitetas Pritarimo atlikti klinikinį vaistinio preparato tyrimą liudijimas</v>
      </c>
      <c r="E136" s="2">
        <v>195</v>
      </c>
    </row>
    <row r="137" spans="1:5" x14ac:dyDescent="0.35">
      <c r="A137" s="2" t="s">
        <v>154</v>
      </c>
      <c r="B137" s="2" t="s">
        <v>155</v>
      </c>
      <c r="C137" s="2" t="s">
        <v>431</v>
      </c>
      <c r="D137" s="2" t="str">
        <f t="shared" si="2"/>
        <v>Lietuvos bioetikos komitetas Leidimas atlikti biomedicininį tyrimą</v>
      </c>
      <c r="E137" s="2">
        <v>7</v>
      </c>
    </row>
    <row r="138" spans="1:5" x14ac:dyDescent="0.35">
      <c r="A138" s="2" t="s">
        <v>157</v>
      </c>
      <c r="B138" s="2" t="s">
        <v>158</v>
      </c>
      <c r="C138" s="2" t="s">
        <v>148</v>
      </c>
      <c r="D138" s="2" t="str">
        <f t="shared" si="2"/>
        <v>Klaipėdos miesto savivaldybės administracija Leidimas įrengti išorinę reklamą</v>
      </c>
      <c r="E138" s="2">
        <v>263</v>
      </c>
    </row>
    <row r="139" spans="1:5" x14ac:dyDescent="0.35">
      <c r="A139" s="2" t="s">
        <v>157</v>
      </c>
      <c r="B139" s="2" t="s">
        <v>158</v>
      </c>
      <c r="C139" s="2" t="s">
        <v>150</v>
      </c>
      <c r="D139" s="2" t="str">
        <f t="shared" si="2"/>
        <v>Klaipėdos miesto savivaldybės administracija Licencija verstis mažmenine prekyba alumi, alaus mišiniais su nealkoholiniais gėrimais, natūralios fermentacijos sidru, kurių tūrinė etilo alkoholio koncentracija neviršija 7,5 procento</v>
      </c>
      <c r="E139" s="2">
        <v>1</v>
      </c>
    </row>
    <row r="140" spans="1:5" x14ac:dyDescent="0.35">
      <c r="A140" s="2" t="s">
        <v>157</v>
      </c>
      <c r="B140" s="2" t="s">
        <v>158</v>
      </c>
      <c r="C140" s="2" t="s">
        <v>15</v>
      </c>
      <c r="D140" s="2" t="str">
        <f t="shared" si="2"/>
        <v>Klaipėdos miesto savivaldybės administracija Licencija verstis mažmenine prekyba alkoholiniais gėrimais</v>
      </c>
      <c r="E140" s="2">
        <v>66</v>
      </c>
    </row>
    <row r="141" spans="1:5" x14ac:dyDescent="0.35">
      <c r="A141" s="2" t="s">
        <v>157</v>
      </c>
      <c r="B141" s="2" t="s">
        <v>158</v>
      </c>
      <c r="C141" s="2" t="s">
        <v>149</v>
      </c>
      <c r="D141" s="2" t="str">
        <f t="shared" si="2"/>
        <v>Klaipėdos miesto savivaldybės administracija Licencija verstis mažmenine prekyba alkoholiniais gėrimais, kurių tūrinė etilo alkoholio koncentracija neviršija 22 procentų</v>
      </c>
      <c r="E141" s="2">
        <v>1</v>
      </c>
    </row>
    <row r="142" spans="1:5" x14ac:dyDescent="0.35">
      <c r="A142" s="2" t="s">
        <v>157</v>
      </c>
      <c r="B142" s="2" t="s">
        <v>158</v>
      </c>
      <c r="C142" s="2" t="s">
        <v>13</v>
      </c>
      <c r="D142" s="2" t="str">
        <f t="shared" si="2"/>
        <v>Klaipėdos miesto savivaldybės administracija Licencija verstis sezonine mažmenine prekyba alkoholiniais gėrimais, kurių tūrinė etilo alkoholio koncentracija neviršija 22 procentų, kurortinio, poilsio ir turizmo sezonų laikotarpiu</v>
      </c>
      <c r="E142" s="2">
        <v>15</v>
      </c>
    </row>
    <row r="143" spans="1:5" x14ac:dyDescent="0.35">
      <c r="A143" s="2" t="s">
        <v>157</v>
      </c>
      <c r="B143" s="2" t="s">
        <v>158</v>
      </c>
      <c r="C143" s="2" t="s">
        <v>11</v>
      </c>
      <c r="D143" s="2" t="str">
        <f t="shared" si="2"/>
        <v>Klaipėdos miesto savivaldybės administracija Licencija verstis mažmenine prekyba tabako gaminiais</v>
      </c>
      <c r="E143" s="2">
        <v>19</v>
      </c>
    </row>
    <row r="144" spans="1:5" x14ac:dyDescent="0.35">
      <c r="A144" s="2" t="s">
        <v>159</v>
      </c>
      <c r="B144" s="2" t="s">
        <v>160</v>
      </c>
      <c r="C144" s="2" t="s">
        <v>161</v>
      </c>
      <c r="D144" s="2" t="str">
        <f t="shared" si="2"/>
        <v>Nacionalinis akreditacijos biuras Akreditavimo pažymėjimas</v>
      </c>
      <c r="E144" s="2">
        <v>8</v>
      </c>
    </row>
    <row r="145" spans="1:5" x14ac:dyDescent="0.35">
      <c r="A145" s="2" t="s">
        <v>162</v>
      </c>
      <c r="B145" s="2" t="s">
        <v>163</v>
      </c>
      <c r="C145" s="2" t="s">
        <v>164</v>
      </c>
      <c r="D145" s="2" t="str">
        <f t="shared" si="2"/>
        <v>Lietuvos Respublikos valstybinė darbo inspekcija prie Socialinės apsaugos ir darbo ministerijos Nuolatinės potencialiai pavojingų įrenginių priežiūros licencija</v>
      </c>
      <c r="E145" s="2">
        <v>3</v>
      </c>
    </row>
    <row r="146" spans="1:5" x14ac:dyDescent="0.35">
      <c r="A146" s="2" t="s">
        <v>165</v>
      </c>
      <c r="B146" s="2" t="s">
        <v>166</v>
      </c>
      <c r="C146" s="2" t="s">
        <v>11</v>
      </c>
      <c r="D146" s="2" t="str">
        <f t="shared" si="2"/>
        <v>Visagino savivaldybės administracija Licencija verstis mažmenine prekyba tabako gaminiais</v>
      </c>
      <c r="E146" s="2">
        <v>2</v>
      </c>
    </row>
    <row r="147" spans="1:5" x14ac:dyDescent="0.35">
      <c r="A147" s="2" t="s">
        <v>165</v>
      </c>
      <c r="B147" s="2" t="s">
        <v>166</v>
      </c>
      <c r="C147" s="2" t="s">
        <v>143</v>
      </c>
      <c r="D147" s="2" t="str">
        <f t="shared" si="2"/>
        <v>Visagino savivaldybės administracija Leidimas vežti keleivius reguliaraus susisiekimo kelių transporto maršrutais</v>
      </c>
      <c r="E147" s="2">
        <v>4</v>
      </c>
    </row>
    <row r="148" spans="1:5" x14ac:dyDescent="0.35">
      <c r="A148" s="2" t="s">
        <v>165</v>
      </c>
      <c r="B148" s="2" t="s">
        <v>166</v>
      </c>
      <c r="C148" s="2" t="s">
        <v>429</v>
      </c>
      <c r="D148" s="2" t="str">
        <f t="shared" si="2"/>
        <v>Visagino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148" s="2">
        <v>10</v>
      </c>
    </row>
    <row r="149" spans="1:5" x14ac:dyDescent="0.35">
      <c r="A149" s="2" t="s">
        <v>165</v>
      </c>
      <c r="B149" s="2" t="s">
        <v>166</v>
      </c>
      <c r="C149" s="2" t="s">
        <v>15</v>
      </c>
      <c r="D149" s="2" t="str">
        <f t="shared" si="2"/>
        <v>Visagino savivaldybės administracija Licencija verstis mažmenine prekyba alkoholiniais gėrimais</v>
      </c>
      <c r="E149" s="2">
        <v>2</v>
      </c>
    </row>
    <row r="150" spans="1:5" x14ac:dyDescent="0.35">
      <c r="A150" s="2" t="s">
        <v>165</v>
      </c>
      <c r="B150" s="2" t="s">
        <v>166</v>
      </c>
      <c r="C150" s="2" t="s">
        <v>148</v>
      </c>
      <c r="D150" s="2" t="str">
        <f t="shared" si="2"/>
        <v>Visagino savivaldybės administracija Leidimas įrengti išorinę reklamą</v>
      </c>
      <c r="E150" s="2">
        <v>32</v>
      </c>
    </row>
    <row r="151" spans="1:5" x14ac:dyDescent="0.35">
      <c r="A151" s="2" t="s">
        <v>167</v>
      </c>
      <c r="B151" s="2" t="s">
        <v>168</v>
      </c>
      <c r="C151" s="2" t="s">
        <v>17</v>
      </c>
      <c r="D151" s="2" t="str">
        <f t="shared" si="2"/>
        <v>Molėtų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51" s="2">
        <v>36</v>
      </c>
    </row>
    <row r="152" spans="1:5" x14ac:dyDescent="0.35">
      <c r="A152" s="2" t="s">
        <v>167</v>
      </c>
      <c r="B152" s="2" t="s">
        <v>168</v>
      </c>
      <c r="C152" s="2" t="s">
        <v>149</v>
      </c>
      <c r="D152" s="2" t="str">
        <f t="shared" si="2"/>
        <v>Molėtų rajono savivaldybės administracija Licencija verstis mažmenine prekyba alkoholiniais gėrimais, kurių tūrinė etilo alkoholio koncentracija neviršija 22 procentų</v>
      </c>
      <c r="E152" s="2">
        <v>1</v>
      </c>
    </row>
    <row r="153" spans="1:5" x14ac:dyDescent="0.35">
      <c r="A153" s="2" t="s">
        <v>167</v>
      </c>
      <c r="B153" s="2" t="s">
        <v>168</v>
      </c>
      <c r="C153" s="2" t="s">
        <v>15</v>
      </c>
      <c r="D153" s="2" t="str">
        <f t="shared" si="2"/>
        <v>Molėtų rajono savivaldybės administracija Licencija verstis mažmenine prekyba alkoholiniais gėrimais</v>
      </c>
      <c r="E153" s="2">
        <v>1</v>
      </c>
    </row>
    <row r="154" spans="1:5" x14ac:dyDescent="0.35">
      <c r="A154" s="2" t="s">
        <v>167</v>
      </c>
      <c r="B154" s="2" t="s">
        <v>168</v>
      </c>
      <c r="C154" s="2" t="s">
        <v>10</v>
      </c>
      <c r="D154" s="2" t="str">
        <f t="shared" si="2"/>
        <v>Molėtų rajono savivaldybės administracija Licencija vienkartinė verstis mažmenine prekyba natūralios fermentacijos alkoholiniais gėrimais, kurių tūrinė etilo alkoholio koncentracija neviršija 7,5 procento, masiniuose renginiuose ir mugėse</v>
      </c>
      <c r="E154" s="2">
        <v>4</v>
      </c>
    </row>
    <row r="155" spans="1:5" x14ac:dyDescent="0.35">
      <c r="A155" s="2" t="s">
        <v>167</v>
      </c>
      <c r="B155" s="2" t="s">
        <v>168</v>
      </c>
      <c r="C155" s="2" t="s">
        <v>143</v>
      </c>
      <c r="D155" s="2" t="str">
        <f t="shared" si="2"/>
        <v>Molėtų rajono savivaldybės administracija Leidimas vežti keleivius reguliaraus susisiekimo kelių transporto maršrutais</v>
      </c>
      <c r="E155" s="2">
        <v>1</v>
      </c>
    </row>
    <row r="156" spans="1:5" x14ac:dyDescent="0.35">
      <c r="A156" s="2" t="s">
        <v>169</v>
      </c>
      <c r="B156" s="2" t="s">
        <v>170</v>
      </c>
      <c r="C156" s="2" t="s">
        <v>11</v>
      </c>
      <c r="D156" s="2" t="str">
        <f t="shared" si="2"/>
        <v>Jurbarko rajono savivaldybės administracija Licencija verstis mažmenine prekyba tabako gaminiais</v>
      </c>
      <c r="E156" s="2">
        <v>4</v>
      </c>
    </row>
    <row r="157" spans="1:5" x14ac:dyDescent="0.35">
      <c r="A157" s="2" t="s">
        <v>169</v>
      </c>
      <c r="B157" s="2" t="s">
        <v>170</v>
      </c>
      <c r="C157" s="2" t="s">
        <v>17</v>
      </c>
      <c r="D157" s="2" t="str">
        <f t="shared" si="2"/>
        <v>Jurbarko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57" s="2">
        <v>28</v>
      </c>
    </row>
    <row r="158" spans="1:5" x14ac:dyDescent="0.35">
      <c r="A158" s="2" t="s">
        <v>169</v>
      </c>
      <c r="B158" s="2" t="s">
        <v>170</v>
      </c>
      <c r="C158" s="2" t="s">
        <v>148</v>
      </c>
      <c r="D158" s="2" t="str">
        <f t="shared" si="2"/>
        <v>Jurbarko rajono savivaldybės administracija Leidimas įrengti išorinę reklamą</v>
      </c>
      <c r="E158" s="2">
        <v>9</v>
      </c>
    </row>
    <row r="159" spans="1:5" x14ac:dyDescent="0.35">
      <c r="A159" s="2" t="s">
        <v>169</v>
      </c>
      <c r="B159" s="2" t="s">
        <v>170</v>
      </c>
      <c r="C159" s="2" t="s">
        <v>15</v>
      </c>
      <c r="D159" s="2" t="str">
        <f t="shared" si="2"/>
        <v>Jurbarko rajono savivaldybės administracija Licencija verstis mažmenine prekyba alkoholiniais gėrimais</v>
      </c>
      <c r="E159" s="2">
        <v>3</v>
      </c>
    </row>
    <row r="160" spans="1:5" x14ac:dyDescent="0.35">
      <c r="A160" s="2" t="s">
        <v>171</v>
      </c>
      <c r="B160" s="2" t="s">
        <v>172</v>
      </c>
      <c r="C160" s="2" t="s">
        <v>11</v>
      </c>
      <c r="D160" s="2" t="str">
        <f t="shared" si="2"/>
        <v>Plungės rajono savivaldybės administracija Licencija verstis mažmenine prekyba tabako gaminiais</v>
      </c>
      <c r="E160" s="2">
        <v>4</v>
      </c>
    </row>
    <row r="161" spans="1:5" x14ac:dyDescent="0.35">
      <c r="A161" s="2" t="s">
        <v>171</v>
      </c>
      <c r="B161" s="2" t="s">
        <v>172</v>
      </c>
      <c r="C161" s="2" t="s">
        <v>15</v>
      </c>
      <c r="D161" s="2" t="str">
        <f t="shared" si="2"/>
        <v>Plungės rajono savivaldybės administracija Licencija verstis mažmenine prekyba alkoholiniais gėrimais</v>
      </c>
      <c r="E161" s="2">
        <v>10</v>
      </c>
    </row>
    <row r="162" spans="1:5" x14ac:dyDescent="0.35">
      <c r="A162" s="2" t="s">
        <v>171</v>
      </c>
      <c r="B162" s="2" t="s">
        <v>172</v>
      </c>
      <c r="C162" s="2" t="s">
        <v>74</v>
      </c>
      <c r="D162" s="2" t="str">
        <f t="shared" si="2"/>
        <v>Plungės rajono savivaldybės administracija Licencija verstis mažmenine prekyba alumi, alaus mišiniais su nealkoholiniais gėrimais, natūralios fermentacijos sidru, kurio tūrinė etilo alkoholio koncentracija neviršija 8,5 procento</v>
      </c>
      <c r="E162" s="2">
        <v>1</v>
      </c>
    </row>
    <row r="163" spans="1:5" x14ac:dyDescent="0.35">
      <c r="A163" s="2" t="s">
        <v>173</v>
      </c>
      <c r="B163" s="2" t="s">
        <v>174</v>
      </c>
      <c r="C163" s="2" t="s">
        <v>148</v>
      </c>
      <c r="D163" s="2" t="str">
        <f t="shared" si="2"/>
        <v>Lazdijų rajono savivaldybės administracija Leidimas įrengti išorinę reklamą</v>
      </c>
      <c r="E163" s="2">
        <v>22</v>
      </c>
    </row>
    <row r="164" spans="1:5" x14ac:dyDescent="0.35">
      <c r="A164" s="2" t="s">
        <v>173</v>
      </c>
      <c r="B164" s="2" t="s">
        <v>174</v>
      </c>
      <c r="C164" s="2" t="s">
        <v>11</v>
      </c>
      <c r="D164" s="2" t="str">
        <f t="shared" si="2"/>
        <v>Lazdijų rajono savivaldybės administracija Licencija verstis mažmenine prekyba tabako gaminiais</v>
      </c>
      <c r="E164" s="2">
        <v>5</v>
      </c>
    </row>
    <row r="165" spans="1:5" x14ac:dyDescent="0.35">
      <c r="A165" s="2" t="s">
        <v>173</v>
      </c>
      <c r="B165" s="2" t="s">
        <v>174</v>
      </c>
      <c r="C165" s="2" t="s">
        <v>15</v>
      </c>
      <c r="D165" s="2" t="str">
        <f t="shared" si="2"/>
        <v>Lazdijų rajono savivaldybės administracija Licencija verstis mažmenine prekyba alkoholiniais gėrimais</v>
      </c>
      <c r="E165" s="2">
        <v>5</v>
      </c>
    </row>
    <row r="166" spans="1:5" x14ac:dyDescent="0.35">
      <c r="A166" s="2" t="s">
        <v>175</v>
      </c>
      <c r="B166" s="2" t="s">
        <v>176</v>
      </c>
      <c r="C166" s="2" t="s">
        <v>17</v>
      </c>
      <c r="D166" s="2" t="str">
        <f t="shared" si="2"/>
        <v>Kretingos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66" s="2">
        <v>50</v>
      </c>
    </row>
    <row r="167" spans="1:5" x14ac:dyDescent="0.35">
      <c r="A167" s="2" t="s">
        <v>175</v>
      </c>
      <c r="B167" s="2" t="s">
        <v>176</v>
      </c>
      <c r="C167" s="2" t="s">
        <v>11</v>
      </c>
      <c r="D167" s="2" t="str">
        <f t="shared" si="2"/>
        <v>Kretingos rajono savivaldybės administracija Licencija verstis mažmenine prekyba tabako gaminiais</v>
      </c>
      <c r="E167" s="2">
        <v>4</v>
      </c>
    </row>
    <row r="168" spans="1:5" x14ac:dyDescent="0.35">
      <c r="A168" s="2" t="s">
        <v>175</v>
      </c>
      <c r="B168" s="2" t="s">
        <v>176</v>
      </c>
      <c r="C168" s="2" t="s">
        <v>15</v>
      </c>
      <c r="D168" s="2" t="str">
        <f t="shared" si="2"/>
        <v>Kretingos rajono savivaldybės administracija Licencija verstis mažmenine prekyba alkoholiniais gėrimais</v>
      </c>
      <c r="E168" s="2">
        <v>4</v>
      </c>
    </row>
    <row r="169" spans="1:5" x14ac:dyDescent="0.35">
      <c r="A169" s="2" t="s">
        <v>177</v>
      </c>
      <c r="B169" s="2" t="s">
        <v>178</v>
      </c>
      <c r="C169" s="2" t="s">
        <v>10</v>
      </c>
      <c r="D169" s="2" t="str">
        <f t="shared" si="2"/>
        <v>Alytaus rajono savivaldybės administracija Licencija vienkartinė verstis mažmenine prekyba natūralios fermentacijos alkoholiniais gėrimais, kurių tūrinė etilo alkoholio koncentracija neviršija 7,5 procento, masiniuose renginiuose ir mugėse</v>
      </c>
      <c r="E169" s="2">
        <v>1</v>
      </c>
    </row>
    <row r="170" spans="1:5" x14ac:dyDescent="0.35">
      <c r="A170" s="2" t="s">
        <v>177</v>
      </c>
      <c r="B170" s="2" t="s">
        <v>178</v>
      </c>
      <c r="C170" s="2" t="s">
        <v>14</v>
      </c>
      <c r="D170" s="2" t="str">
        <f t="shared" si="2"/>
        <v>Alytaus rajono savivaldybės administracija Leidimas prekiauti (teikti paslaugas) savivaldybės viešosiose vietose</v>
      </c>
      <c r="E170" s="2">
        <v>18</v>
      </c>
    </row>
    <row r="171" spans="1:5" x14ac:dyDescent="0.35">
      <c r="A171" s="2" t="s">
        <v>177</v>
      </c>
      <c r="B171" s="2" t="s">
        <v>178</v>
      </c>
      <c r="C171" s="2" t="s">
        <v>17</v>
      </c>
      <c r="D171" s="2" t="str">
        <f t="shared" si="2"/>
        <v>Alytaus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71" s="2">
        <v>29</v>
      </c>
    </row>
    <row r="172" spans="1:5" x14ac:dyDescent="0.35">
      <c r="A172" s="2" t="s">
        <v>177</v>
      </c>
      <c r="B172" s="2" t="s">
        <v>178</v>
      </c>
      <c r="C172" s="2" t="s">
        <v>11</v>
      </c>
      <c r="D172" s="2" t="str">
        <f t="shared" si="2"/>
        <v>Alytaus rajono savivaldybės administracija Licencija verstis mažmenine prekyba tabako gaminiais</v>
      </c>
      <c r="E172" s="2">
        <v>3</v>
      </c>
    </row>
    <row r="173" spans="1:5" x14ac:dyDescent="0.35">
      <c r="A173" s="2" t="s">
        <v>177</v>
      </c>
      <c r="B173" s="2" t="s">
        <v>178</v>
      </c>
      <c r="C173" s="2" t="s">
        <v>15</v>
      </c>
      <c r="D173" s="2" t="str">
        <f t="shared" si="2"/>
        <v>Alytaus rajono savivaldybės administracija Licencija verstis mažmenine prekyba alkoholiniais gėrimais</v>
      </c>
      <c r="E173" s="2">
        <v>5</v>
      </c>
    </row>
    <row r="174" spans="1:5" x14ac:dyDescent="0.35">
      <c r="A174" s="2" t="s">
        <v>177</v>
      </c>
      <c r="B174" s="2" t="s">
        <v>178</v>
      </c>
      <c r="C174" s="2" t="s">
        <v>13</v>
      </c>
      <c r="D174" s="2" t="str">
        <f t="shared" si="2"/>
        <v>Alytaus rajono savivaldybės administracija Licencija verstis sezonine mažmenine prekyba alkoholiniais gėrimais, kurių tūrinė etilo alkoholio koncentracija neviršija 22 procentų, kurortinio, poilsio ir turizmo sezonų laikotarpiu</v>
      </c>
      <c r="E174" s="2">
        <v>1</v>
      </c>
    </row>
    <row r="175" spans="1:5" x14ac:dyDescent="0.35">
      <c r="A175" s="2" t="s">
        <v>179</v>
      </c>
      <c r="B175" s="2" t="s">
        <v>180</v>
      </c>
      <c r="C175" s="2" t="s">
        <v>17</v>
      </c>
      <c r="D175" s="2" t="str">
        <f t="shared" si="2"/>
        <v>Šalčininkų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75" s="2">
        <v>26</v>
      </c>
    </row>
    <row r="176" spans="1:5" x14ac:dyDescent="0.35">
      <c r="A176" s="2" t="s">
        <v>179</v>
      </c>
      <c r="B176" s="2" t="s">
        <v>180</v>
      </c>
      <c r="C176" s="2" t="s">
        <v>150</v>
      </c>
      <c r="D176" s="2" t="str">
        <f t="shared" si="2"/>
        <v>Šalčininkų rajono savivaldybės administracija Licencija verstis mažmenine prekyba alumi, alaus mišiniais su nealkoholiniais gėrimais, natūralios fermentacijos sidru, kurių tūrinė etilo alkoholio koncentracija neviršija 7,5 procento</v>
      </c>
      <c r="E176" s="2">
        <v>1</v>
      </c>
    </row>
    <row r="177" spans="1:5" x14ac:dyDescent="0.35">
      <c r="A177" s="2" t="s">
        <v>179</v>
      </c>
      <c r="B177" s="2" t="s">
        <v>180</v>
      </c>
      <c r="C177" s="2" t="s">
        <v>15</v>
      </c>
      <c r="D177" s="2" t="str">
        <f t="shared" si="2"/>
        <v>Šalčininkų rajono savivaldybės administracija Licencija verstis mažmenine prekyba alkoholiniais gėrimais</v>
      </c>
      <c r="E177" s="2">
        <v>2</v>
      </c>
    </row>
    <row r="178" spans="1:5" x14ac:dyDescent="0.35">
      <c r="A178" s="2" t="s">
        <v>179</v>
      </c>
      <c r="B178" s="2" t="s">
        <v>180</v>
      </c>
      <c r="C178" s="2" t="s">
        <v>13</v>
      </c>
      <c r="D178" s="2" t="str">
        <f t="shared" si="2"/>
        <v>Šalčininkų rajono savivaldybės administracija Licencija verstis sezonine mažmenine prekyba alkoholiniais gėrimais, kurių tūrinė etilo alkoholio koncentracija neviršija 22 procentų, kurortinio, poilsio ir turizmo sezonų laikotarpiu</v>
      </c>
      <c r="E178" s="2">
        <v>1</v>
      </c>
    </row>
    <row r="179" spans="1:5" x14ac:dyDescent="0.35">
      <c r="A179" s="2" t="s">
        <v>179</v>
      </c>
      <c r="B179" s="2" t="s">
        <v>180</v>
      </c>
      <c r="C179" s="2" t="s">
        <v>11</v>
      </c>
      <c r="D179" s="2" t="str">
        <f t="shared" si="2"/>
        <v>Šalčininkų rajono savivaldybės administracija Licencija verstis mažmenine prekyba tabako gaminiais</v>
      </c>
      <c r="E179" s="2">
        <v>1</v>
      </c>
    </row>
    <row r="180" spans="1:5" x14ac:dyDescent="0.35">
      <c r="A180" s="2" t="s">
        <v>181</v>
      </c>
      <c r="B180" s="2" t="s">
        <v>182</v>
      </c>
      <c r="C180" s="2" t="s">
        <v>17</v>
      </c>
      <c r="D180" s="2" t="str">
        <f t="shared" si="2"/>
        <v>Akmenės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80" s="2">
        <v>11</v>
      </c>
    </row>
    <row r="181" spans="1:5" x14ac:dyDescent="0.35">
      <c r="A181" s="2" t="s">
        <v>181</v>
      </c>
      <c r="B181" s="2" t="s">
        <v>182</v>
      </c>
      <c r="C181" s="2" t="s">
        <v>148</v>
      </c>
      <c r="D181" s="2" t="str">
        <f t="shared" si="2"/>
        <v>Akmenės rajono savivaldybės administracija Leidimas įrengti išorinę reklamą</v>
      </c>
      <c r="E181" s="2">
        <v>12</v>
      </c>
    </row>
    <row r="182" spans="1:5" x14ac:dyDescent="0.35">
      <c r="A182" s="2" t="s">
        <v>181</v>
      </c>
      <c r="B182" s="2" t="s">
        <v>182</v>
      </c>
      <c r="C182" s="2" t="s">
        <v>15</v>
      </c>
      <c r="D182" s="2" t="str">
        <f t="shared" si="2"/>
        <v>Akmenės rajono savivaldybės administracija Licencija verstis mažmenine prekyba alkoholiniais gėrimais</v>
      </c>
      <c r="E182" s="2">
        <v>1</v>
      </c>
    </row>
    <row r="183" spans="1:5" x14ac:dyDescent="0.35">
      <c r="A183" s="2" t="s">
        <v>183</v>
      </c>
      <c r="B183" s="2" t="s">
        <v>184</v>
      </c>
      <c r="C183" s="2" t="s">
        <v>11</v>
      </c>
      <c r="D183" s="2" t="str">
        <f t="shared" si="2"/>
        <v>Širvintų rajono savivaldybės administracija Licencija verstis mažmenine prekyba tabako gaminiais</v>
      </c>
      <c r="E183" s="2">
        <v>1</v>
      </c>
    </row>
    <row r="184" spans="1:5" x14ac:dyDescent="0.35">
      <c r="A184" s="2" t="s">
        <v>183</v>
      </c>
      <c r="B184" s="2" t="s">
        <v>184</v>
      </c>
      <c r="C184" s="2" t="s">
        <v>15</v>
      </c>
      <c r="D184" s="2" t="str">
        <f t="shared" si="2"/>
        <v>Širvintų rajono savivaldybės administracija Licencija verstis mažmenine prekyba alkoholiniais gėrimais</v>
      </c>
      <c r="E184" s="2">
        <v>2</v>
      </c>
    </row>
    <row r="185" spans="1:5" x14ac:dyDescent="0.35">
      <c r="A185" s="2" t="s">
        <v>183</v>
      </c>
      <c r="B185" s="2" t="s">
        <v>184</v>
      </c>
      <c r="C185" s="2" t="s">
        <v>17</v>
      </c>
      <c r="D185" s="2" t="str">
        <f t="shared" si="2"/>
        <v>Širvintų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85" s="2">
        <v>42</v>
      </c>
    </row>
    <row r="186" spans="1:5" x14ac:dyDescent="0.35">
      <c r="A186" s="2" t="s">
        <v>185</v>
      </c>
      <c r="B186" s="2" t="s">
        <v>186</v>
      </c>
      <c r="C186" s="2" t="s">
        <v>15</v>
      </c>
      <c r="D186" s="2" t="str">
        <f t="shared" si="2"/>
        <v>Šilutės rajono savivaldybės administracija Licencija verstis mažmenine prekyba alkoholiniais gėrimais</v>
      </c>
      <c r="E186" s="2">
        <v>3</v>
      </c>
    </row>
    <row r="187" spans="1:5" x14ac:dyDescent="0.35">
      <c r="A187" s="2" t="s">
        <v>185</v>
      </c>
      <c r="B187" s="2" t="s">
        <v>186</v>
      </c>
      <c r="C187" s="2" t="s">
        <v>13</v>
      </c>
      <c r="D187" s="2" t="str">
        <f t="shared" si="2"/>
        <v>Šilutės rajono savivaldybės administracija Licencija verstis sezonine mažmenine prekyba alkoholiniais gėrimais, kurių tūrinė etilo alkoholio koncentracija neviršija 22 procentų, kurortinio, poilsio ir turizmo sezonų laikotarpiu</v>
      </c>
      <c r="E187" s="2">
        <v>1</v>
      </c>
    </row>
    <row r="188" spans="1:5" x14ac:dyDescent="0.35">
      <c r="A188" s="2" t="s">
        <v>185</v>
      </c>
      <c r="B188" s="2" t="s">
        <v>186</v>
      </c>
      <c r="C188" s="2" t="s">
        <v>11</v>
      </c>
      <c r="D188" s="2" t="str">
        <f t="shared" si="2"/>
        <v>Šilutės rajono savivaldybės administracija Licencija verstis mažmenine prekyba tabako gaminiais</v>
      </c>
      <c r="E188" s="2">
        <v>1</v>
      </c>
    </row>
    <row r="189" spans="1:5" x14ac:dyDescent="0.35">
      <c r="A189" s="2" t="s">
        <v>187</v>
      </c>
      <c r="B189" s="2" t="s">
        <v>188</v>
      </c>
      <c r="C189" s="2" t="s">
        <v>15</v>
      </c>
      <c r="D189" s="2" t="str">
        <f t="shared" si="2"/>
        <v>Šiaulių rajono savivaldybės administracija Licencija verstis mažmenine prekyba alkoholiniais gėrimais</v>
      </c>
      <c r="E189" s="2">
        <v>2</v>
      </c>
    </row>
    <row r="190" spans="1:5" x14ac:dyDescent="0.35">
      <c r="A190" s="2" t="s">
        <v>187</v>
      </c>
      <c r="B190" s="2" t="s">
        <v>188</v>
      </c>
      <c r="C190" s="2" t="s">
        <v>11</v>
      </c>
      <c r="D190" s="2" t="str">
        <f t="shared" si="2"/>
        <v>Šiaulių rajono savivaldybės administracija Licencija verstis mažmenine prekyba tabako gaminiais</v>
      </c>
      <c r="E190" s="2">
        <v>2</v>
      </c>
    </row>
    <row r="191" spans="1:5" x14ac:dyDescent="0.35">
      <c r="A191" s="2" t="s">
        <v>187</v>
      </c>
      <c r="B191" s="2" t="s">
        <v>188</v>
      </c>
      <c r="C191" s="2" t="s">
        <v>150</v>
      </c>
      <c r="D191" s="2" t="str">
        <f t="shared" si="2"/>
        <v>Šiaulių rajono savivaldybės administracija Licencija verstis mažmenine prekyba alumi, alaus mišiniais su nealkoholiniais gėrimais, natūralios fermentacijos sidru, kurių tūrinė etilo alkoholio koncentracija neviršija 7,5 procento</v>
      </c>
      <c r="E191" s="2">
        <v>1</v>
      </c>
    </row>
    <row r="192" spans="1:5" x14ac:dyDescent="0.35">
      <c r="A192" s="2" t="s">
        <v>189</v>
      </c>
      <c r="B192" s="2" t="s">
        <v>190</v>
      </c>
      <c r="C192" s="2" t="s">
        <v>10</v>
      </c>
      <c r="D192" s="2" t="str">
        <f t="shared" si="2"/>
        <v>Radviliškio rajono savivaldybės administracija Licencija vienkartinė verstis mažmenine prekyba natūralios fermentacijos alkoholiniais gėrimais, kurių tūrinė etilo alkoholio koncentracija neviršija 7,5 procento, masiniuose renginiuose ir mugėse</v>
      </c>
      <c r="E192" s="2">
        <v>2</v>
      </c>
    </row>
    <row r="193" spans="1:5" x14ac:dyDescent="0.35">
      <c r="A193" s="2" t="s">
        <v>189</v>
      </c>
      <c r="B193" s="2" t="s">
        <v>190</v>
      </c>
      <c r="C193" s="2" t="s">
        <v>143</v>
      </c>
      <c r="D193" s="2" t="str">
        <f t="shared" si="2"/>
        <v>Radviliškio rajono savivaldybės administracija Leidimas vežti keleivius reguliaraus susisiekimo kelių transporto maršrutais</v>
      </c>
      <c r="E193" s="2">
        <v>31</v>
      </c>
    </row>
    <row r="194" spans="1:5" x14ac:dyDescent="0.35">
      <c r="A194" s="2" t="s">
        <v>189</v>
      </c>
      <c r="B194" s="2" t="s">
        <v>190</v>
      </c>
      <c r="C194" s="2" t="s">
        <v>11</v>
      </c>
      <c r="D194" s="2" t="str">
        <f t="shared" si="2"/>
        <v>Radviliškio rajono savivaldybės administracija Licencija verstis mažmenine prekyba tabako gaminiais</v>
      </c>
      <c r="E194" s="2">
        <v>5</v>
      </c>
    </row>
    <row r="195" spans="1:5" x14ac:dyDescent="0.35">
      <c r="A195" s="2" t="s">
        <v>189</v>
      </c>
      <c r="B195" s="2" t="s">
        <v>190</v>
      </c>
      <c r="C195" s="2" t="s">
        <v>17</v>
      </c>
      <c r="D195" s="2" t="str">
        <f t="shared" ref="D195:D258" si="3">_xlfn.CONCAT(B195, " ", C195)</f>
        <v>Radviliškio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95" s="2">
        <v>35</v>
      </c>
    </row>
    <row r="196" spans="1:5" x14ac:dyDescent="0.35">
      <c r="A196" s="2" t="s">
        <v>189</v>
      </c>
      <c r="B196" s="2" t="s">
        <v>190</v>
      </c>
      <c r="C196" s="2" t="s">
        <v>15</v>
      </c>
      <c r="D196" s="2" t="str">
        <f t="shared" si="3"/>
        <v>Radviliškio rajono savivaldybės administracija Licencija verstis mažmenine prekyba alkoholiniais gėrimais</v>
      </c>
      <c r="E196" s="2">
        <v>7</v>
      </c>
    </row>
    <row r="197" spans="1:5" x14ac:dyDescent="0.35">
      <c r="A197" s="2" t="s">
        <v>191</v>
      </c>
      <c r="B197" s="2" t="s">
        <v>192</v>
      </c>
      <c r="C197" s="2" t="s">
        <v>148</v>
      </c>
      <c r="D197" s="2" t="str">
        <f t="shared" si="3"/>
        <v>Tauragės rajono savivaldybės administracija Leidimas įrengti išorinę reklamą</v>
      </c>
      <c r="E197" s="2">
        <v>38</v>
      </c>
    </row>
    <row r="198" spans="1:5" x14ac:dyDescent="0.35">
      <c r="A198" s="2" t="s">
        <v>191</v>
      </c>
      <c r="B198" s="2" t="s">
        <v>192</v>
      </c>
      <c r="C198" s="2" t="s">
        <v>15</v>
      </c>
      <c r="D198" s="2" t="str">
        <f t="shared" si="3"/>
        <v>Tauragės rajono savivaldybės administracija Licencija verstis mažmenine prekyba alkoholiniais gėrimais</v>
      </c>
      <c r="E198" s="2">
        <v>8</v>
      </c>
    </row>
    <row r="199" spans="1:5" x14ac:dyDescent="0.35">
      <c r="A199" s="2" t="s">
        <v>191</v>
      </c>
      <c r="B199" s="2" t="s">
        <v>192</v>
      </c>
      <c r="C199" s="2" t="s">
        <v>11</v>
      </c>
      <c r="D199" s="2" t="str">
        <f t="shared" si="3"/>
        <v>Tauragės rajono savivaldybės administracija Licencija verstis mažmenine prekyba tabako gaminiais</v>
      </c>
      <c r="E199" s="2">
        <v>5</v>
      </c>
    </row>
    <row r="200" spans="1:5" x14ac:dyDescent="0.35">
      <c r="A200" s="2" t="s">
        <v>191</v>
      </c>
      <c r="B200" s="2" t="s">
        <v>192</v>
      </c>
      <c r="C200" s="2" t="s">
        <v>150</v>
      </c>
      <c r="D200" s="2" t="str">
        <f t="shared" si="3"/>
        <v>Tauragės rajono savivaldybės administracija Licencija verstis mažmenine prekyba alumi, alaus mišiniais su nealkoholiniais gėrimais, natūralios fermentacijos sidru, kurių tūrinė etilo alkoholio koncentracija neviršija 7,5 procento</v>
      </c>
      <c r="E200" s="2">
        <v>1</v>
      </c>
    </row>
    <row r="201" spans="1:5" x14ac:dyDescent="0.35">
      <c r="A201" s="2" t="s">
        <v>193</v>
      </c>
      <c r="B201" s="2" t="s">
        <v>194</v>
      </c>
      <c r="C201" s="2" t="s">
        <v>195</v>
      </c>
      <c r="D201" s="2" t="str">
        <f t="shared" si="3"/>
        <v>Lietuvos radijo ir televizijos komisija Pranešimas apie nelicencijuojamos radijo ir (ar) televizijos programų transliavimo ir (ar) retransliavimo veiklos, televizijos programų ir (ar) atskirų programų platinimo internete ar užsakomųjų visuomenės informavimo audiovizualinėmis priemonėmis paslaugų teikimo Lietuvos Respublikos vartotojams veiklos pradžią</v>
      </c>
      <c r="E201" s="2">
        <v>18</v>
      </c>
    </row>
    <row r="202" spans="1:5" x14ac:dyDescent="0.35">
      <c r="A202" s="2" t="s">
        <v>193</v>
      </c>
      <c r="B202" s="2" t="s">
        <v>194</v>
      </c>
      <c r="C202" s="2" t="s">
        <v>432</v>
      </c>
      <c r="D202" s="2" t="str">
        <f t="shared" si="3"/>
        <v>Lietuvos radijo ir televizijos komisija Retransliuojamo turinio licencija</v>
      </c>
      <c r="E202" s="2">
        <v>2</v>
      </c>
    </row>
    <row r="203" spans="1:5" x14ac:dyDescent="0.35">
      <c r="A203" s="2" t="s">
        <v>193</v>
      </c>
      <c r="B203" s="2" t="s">
        <v>194</v>
      </c>
      <c r="C203" s="2" t="s">
        <v>196</v>
      </c>
      <c r="D203" s="2" t="str">
        <f t="shared" si="3"/>
        <v>Lietuvos radijo ir televizijos komisija Transliavimo licencija</v>
      </c>
      <c r="E203" s="2">
        <v>2</v>
      </c>
    </row>
    <row r="204" spans="1:5" x14ac:dyDescent="0.35">
      <c r="A204" s="2" t="s">
        <v>197</v>
      </c>
      <c r="B204" s="2" t="s">
        <v>198</v>
      </c>
      <c r="C204" s="2" t="s">
        <v>11</v>
      </c>
      <c r="D204" s="2" t="str">
        <f t="shared" si="3"/>
        <v>Pagėgių savivaldybės administracija Licencija verstis mažmenine prekyba tabako gaminiais</v>
      </c>
      <c r="E204" s="2">
        <v>4</v>
      </c>
    </row>
    <row r="205" spans="1:5" x14ac:dyDescent="0.35">
      <c r="A205" s="2" t="s">
        <v>197</v>
      </c>
      <c r="B205" s="2" t="s">
        <v>198</v>
      </c>
      <c r="C205" s="2" t="s">
        <v>15</v>
      </c>
      <c r="D205" s="2" t="str">
        <f t="shared" si="3"/>
        <v>Pagėgių savivaldybės administracija Licencija verstis mažmenine prekyba alkoholiniais gėrimais</v>
      </c>
      <c r="E205" s="2">
        <v>12</v>
      </c>
    </row>
    <row r="206" spans="1:5" x14ac:dyDescent="0.35">
      <c r="A206" s="2" t="s">
        <v>199</v>
      </c>
      <c r="B206" s="2" t="s">
        <v>200</v>
      </c>
      <c r="C206" s="2" t="s">
        <v>13</v>
      </c>
      <c r="D206" s="2" t="str">
        <f t="shared" si="3"/>
        <v>Rietavo savivaldybės administracija Licencija verstis sezonine mažmenine prekyba alkoholiniais gėrimais, kurių tūrinė etilo alkoholio koncentracija neviršija 22 procentų, kurortinio, poilsio ir turizmo sezonų laikotarpiu</v>
      </c>
      <c r="E206" s="2">
        <v>3</v>
      </c>
    </row>
    <row r="207" spans="1:5" x14ac:dyDescent="0.35">
      <c r="A207" s="2" t="s">
        <v>201</v>
      </c>
      <c r="B207" s="2" t="s">
        <v>202</v>
      </c>
      <c r="C207" s="2" t="s">
        <v>149</v>
      </c>
      <c r="D207" s="2" t="str">
        <f t="shared" si="3"/>
        <v>Birštono savivaldybės administracija Licencija verstis mažmenine prekyba alkoholiniais gėrimais, kurių tūrinė etilo alkoholio koncentracija neviršija 22 procentų</v>
      </c>
      <c r="E207" s="2">
        <v>1</v>
      </c>
    </row>
    <row r="208" spans="1:5" x14ac:dyDescent="0.35">
      <c r="A208" s="2" t="s">
        <v>201</v>
      </c>
      <c r="B208" s="2" t="s">
        <v>202</v>
      </c>
      <c r="C208" s="2" t="s">
        <v>11</v>
      </c>
      <c r="D208" s="2" t="str">
        <f t="shared" si="3"/>
        <v>Birštono savivaldybės administracija Licencija verstis mažmenine prekyba tabako gaminiais</v>
      </c>
      <c r="E208" s="2">
        <v>3</v>
      </c>
    </row>
    <row r="209" spans="1:5" x14ac:dyDescent="0.35">
      <c r="A209" s="2" t="s">
        <v>201</v>
      </c>
      <c r="B209" s="2" t="s">
        <v>202</v>
      </c>
      <c r="C209" s="2" t="s">
        <v>15</v>
      </c>
      <c r="D209" s="2" t="str">
        <f t="shared" si="3"/>
        <v>Birštono savivaldybės administracija Licencija verstis mažmenine prekyba alkoholiniais gėrimais</v>
      </c>
      <c r="E209" s="2">
        <v>3</v>
      </c>
    </row>
    <row r="210" spans="1:5" x14ac:dyDescent="0.35">
      <c r="A210" s="2" t="s">
        <v>203</v>
      </c>
      <c r="B210" s="2" t="s">
        <v>204</v>
      </c>
      <c r="C210" s="2" t="s">
        <v>148</v>
      </c>
      <c r="D210" s="2" t="str">
        <f t="shared" si="3"/>
        <v>Kalvarijos savivaldybės administracija Leidimas įrengti išorinę reklamą</v>
      </c>
      <c r="E210" s="2">
        <v>1</v>
      </c>
    </row>
    <row r="211" spans="1:5" x14ac:dyDescent="0.35">
      <c r="A211" s="2" t="s">
        <v>203</v>
      </c>
      <c r="B211" s="2" t="s">
        <v>204</v>
      </c>
      <c r="C211" s="2" t="s">
        <v>15</v>
      </c>
      <c r="D211" s="2" t="str">
        <f t="shared" si="3"/>
        <v>Kalvarijos savivaldybės administracija Licencija verstis mažmenine prekyba alkoholiniais gėrimais</v>
      </c>
      <c r="E211" s="2">
        <v>1</v>
      </c>
    </row>
    <row r="212" spans="1:5" x14ac:dyDescent="0.35">
      <c r="A212" s="2" t="s">
        <v>203</v>
      </c>
      <c r="B212" s="2" t="s">
        <v>204</v>
      </c>
      <c r="C212" s="2" t="s">
        <v>11</v>
      </c>
      <c r="D212" s="2" t="str">
        <f t="shared" si="3"/>
        <v>Kalvarijos savivaldybės administracija Licencija verstis mažmenine prekyba tabako gaminiais</v>
      </c>
      <c r="E212" s="2">
        <v>1</v>
      </c>
    </row>
    <row r="213" spans="1:5" x14ac:dyDescent="0.35">
      <c r="A213" s="2" t="s">
        <v>203</v>
      </c>
      <c r="B213" s="2" t="s">
        <v>204</v>
      </c>
      <c r="C213" s="2" t="s">
        <v>17</v>
      </c>
      <c r="D213" s="2" t="str">
        <f t="shared" si="3"/>
        <v>Kalvarijos savivaldybės administracija Licencija vienkartinė verstis mažmenine prekyba alumi, alaus mišiniais su nealkoholiniais gėrimais ir natūralios fermentacijos sidru, kurių tūrinė etilo alkoholio koncentracija neviršija 7,5 procento, masiniuose renginiuose ir mugėse</v>
      </c>
      <c r="E213" s="2">
        <v>13</v>
      </c>
    </row>
    <row r="214" spans="1:5" x14ac:dyDescent="0.35">
      <c r="A214" s="2" t="s">
        <v>205</v>
      </c>
      <c r="B214" s="2" t="s">
        <v>206</v>
      </c>
      <c r="C214" s="2" t="s">
        <v>15</v>
      </c>
      <c r="D214" s="2" t="str">
        <f t="shared" si="3"/>
        <v>Ukmergės rajono savivaldybės administracija Licencija verstis mažmenine prekyba alkoholiniais gėrimais</v>
      </c>
      <c r="E214" s="2">
        <v>5</v>
      </c>
    </row>
    <row r="215" spans="1:5" x14ac:dyDescent="0.35">
      <c r="A215" s="2" t="s">
        <v>207</v>
      </c>
      <c r="B215" s="2" t="s">
        <v>208</v>
      </c>
      <c r="C215" s="2" t="s">
        <v>211</v>
      </c>
      <c r="D215" s="2" t="str">
        <f t="shared" si="3"/>
        <v>Žuvininkystės tarnyba prie Lietuvos Respublikos žemės ūkio ministerijos Verslinės žvejybos Baltijos jūroje (be teisės žvejoti priekrantėje)</v>
      </c>
      <c r="E215" s="2">
        <v>9</v>
      </c>
    </row>
    <row r="216" spans="1:5" x14ac:dyDescent="0.35">
      <c r="A216" s="2" t="s">
        <v>207</v>
      </c>
      <c r="B216" s="2" t="s">
        <v>208</v>
      </c>
      <c r="C216" s="2" t="s">
        <v>210</v>
      </c>
      <c r="D216" s="2" t="str">
        <f t="shared" si="3"/>
        <v>Žuvininkystės tarnyba prie Lietuvos Respublikos žemės ūkio ministerijos Verslinės žvejybos kitų jūrų vandenyse leidimas</v>
      </c>
      <c r="E216" s="2">
        <v>14</v>
      </c>
    </row>
    <row r="217" spans="1:5" x14ac:dyDescent="0.35">
      <c r="A217" s="2" t="s">
        <v>207</v>
      </c>
      <c r="B217" s="2" t="s">
        <v>208</v>
      </c>
      <c r="C217" s="2" t="s">
        <v>209</v>
      </c>
      <c r="D217" s="2" t="str">
        <f t="shared" si="3"/>
        <v>Žuvininkystės tarnyba prie Lietuvos Respublikos žemės ūkio ministerijos Lietuvos Respublikos žvejybos laivo liudijimas</v>
      </c>
      <c r="E217" s="2">
        <v>31</v>
      </c>
    </row>
    <row r="218" spans="1:5" x14ac:dyDescent="0.35">
      <c r="A218" s="2" t="s">
        <v>207</v>
      </c>
      <c r="B218" s="2" t="s">
        <v>208</v>
      </c>
      <c r="C218" s="2" t="s">
        <v>212</v>
      </c>
      <c r="D218" s="2" t="str">
        <f t="shared" si="3"/>
        <v>Žuvininkystės tarnyba prie Lietuvos Respublikos žemės ūkio ministerijos Specialusis leidimas žvejoti menkes Baltijos jūroje</v>
      </c>
      <c r="E218" s="2">
        <v>2</v>
      </c>
    </row>
    <row r="219" spans="1:5" x14ac:dyDescent="0.35">
      <c r="A219" s="2" t="s">
        <v>213</v>
      </c>
      <c r="B219" s="2" t="s">
        <v>214</v>
      </c>
      <c r="C219" s="2" t="s">
        <v>148</v>
      </c>
      <c r="D219" s="2" t="str">
        <f t="shared" si="3"/>
        <v>Zarasų rajono savivaldybės administracija Leidimas įrengti išorinę reklamą</v>
      </c>
      <c r="E219" s="2">
        <v>2</v>
      </c>
    </row>
    <row r="220" spans="1:5" x14ac:dyDescent="0.35">
      <c r="A220" s="2" t="s">
        <v>213</v>
      </c>
      <c r="B220" s="2" t="s">
        <v>214</v>
      </c>
      <c r="C220" s="2" t="s">
        <v>11</v>
      </c>
      <c r="D220" s="2" t="str">
        <f t="shared" si="3"/>
        <v>Zarasų rajono savivaldybės administracija Licencija verstis mažmenine prekyba tabako gaminiais</v>
      </c>
      <c r="E220" s="2">
        <v>2</v>
      </c>
    </row>
    <row r="221" spans="1:5" x14ac:dyDescent="0.35">
      <c r="A221" s="2" t="s">
        <v>213</v>
      </c>
      <c r="B221" s="2" t="s">
        <v>214</v>
      </c>
      <c r="C221" s="2" t="s">
        <v>17</v>
      </c>
      <c r="D221" s="2" t="str">
        <f t="shared" si="3"/>
        <v>Zarasų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21" s="2">
        <v>41</v>
      </c>
    </row>
    <row r="222" spans="1:5" x14ac:dyDescent="0.35">
      <c r="A222" s="2" t="s">
        <v>213</v>
      </c>
      <c r="B222" s="2" t="s">
        <v>214</v>
      </c>
      <c r="C222" s="2" t="s">
        <v>15</v>
      </c>
      <c r="D222" s="2" t="str">
        <f t="shared" si="3"/>
        <v>Zarasų rajono savivaldybės administracija Licencija verstis mažmenine prekyba alkoholiniais gėrimais</v>
      </c>
      <c r="E222" s="2">
        <v>3</v>
      </c>
    </row>
    <row r="223" spans="1:5" x14ac:dyDescent="0.35">
      <c r="A223" s="2" t="s">
        <v>213</v>
      </c>
      <c r="B223" s="2" t="s">
        <v>214</v>
      </c>
      <c r="C223" s="2" t="s">
        <v>13</v>
      </c>
      <c r="D223" s="2" t="str">
        <f t="shared" si="3"/>
        <v>Zarasų rajono savivaldybės administracija Licencija verstis sezonine mažmenine prekyba alkoholiniais gėrimais, kurių tūrinė etilo alkoholio koncentracija neviršija 22 procentų, kurortinio, poilsio ir turizmo sezonų laikotarpiu</v>
      </c>
      <c r="E223" s="2">
        <v>3</v>
      </c>
    </row>
    <row r="224" spans="1:5" x14ac:dyDescent="0.35">
      <c r="A224" s="2" t="s">
        <v>213</v>
      </c>
      <c r="B224" s="2" t="s">
        <v>214</v>
      </c>
      <c r="C224" s="2" t="s">
        <v>10</v>
      </c>
      <c r="D224" s="2" t="str">
        <f t="shared" si="3"/>
        <v>Zarasų rajono savivaldybės administracija Licencija vienkartinė verstis mažmenine prekyba natūralios fermentacijos alkoholiniais gėrimais, kurių tūrinė etilo alkoholio koncentracija neviršija 7,5 procento, masiniuose renginiuose ir mugėse</v>
      </c>
      <c r="E224" s="2">
        <v>6</v>
      </c>
    </row>
    <row r="225" spans="1:5" x14ac:dyDescent="0.35">
      <c r="A225" s="2" t="s">
        <v>215</v>
      </c>
      <c r="B225" s="2" t="s">
        <v>216</v>
      </c>
      <c r="C225" s="2" t="s">
        <v>150</v>
      </c>
      <c r="D225" s="2" t="str">
        <f t="shared" si="3"/>
        <v>Pasvalio rajono savivaldybės administracija Licencija verstis mažmenine prekyba alumi, alaus mišiniais su nealkoholiniais gėrimais, natūralios fermentacijos sidru, kurių tūrinė etilo alkoholio koncentracija neviršija 7,5 procento</v>
      </c>
      <c r="E225" s="2">
        <v>1</v>
      </c>
    </row>
    <row r="226" spans="1:5" x14ac:dyDescent="0.35">
      <c r="A226" s="2" t="s">
        <v>215</v>
      </c>
      <c r="B226" s="2" t="s">
        <v>216</v>
      </c>
      <c r="C226" s="2" t="s">
        <v>143</v>
      </c>
      <c r="D226" s="2" t="str">
        <f t="shared" si="3"/>
        <v>Pasvalio rajono savivaldybės administracija Leidimas vežti keleivius reguliaraus susisiekimo kelių transporto maršrutais</v>
      </c>
      <c r="E226" s="2">
        <v>49</v>
      </c>
    </row>
    <row r="227" spans="1:5" x14ac:dyDescent="0.35">
      <c r="A227" s="2" t="s">
        <v>215</v>
      </c>
      <c r="B227" s="2" t="s">
        <v>216</v>
      </c>
      <c r="C227" s="2" t="s">
        <v>148</v>
      </c>
      <c r="D227" s="2" t="str">
        <f t="shared" si="3"/>
        <v>Pasvalio rajono savivaldybės administracija Leidimas įrengti išorinę reklamą</v>
      </c>
      <c r="E227" s="2">
        <v>3</v>
      </c>
    </row>
    <row r="228" spans="1:5" x14ac:dyDescent="0.35">
      <c r="A228" s="2" t="s">
        <v>215</v>
      </c>
      <c r="B228" s="2" t="s">
        <v>216</v>
      </c>
      <c r="C228" s="2" t="s">
        <v>15</v>
      </c>
      <c r="D228" s="2" t="str">
        <f t="shared" si="3"/>
        <v>Pasvalio rajono savivaldybės administracija Licencija verstis mažmenine prekyba alkoholiniais gėrimais</v>
      </c>
      <c r="E228" s="2">
        <v>6</v>
      </c>
    </row>
    <row r="229" spans="1:5" x14ac:dyDescent="0.35">
      <c r="A229" s="2" t="s">
        <v>215</v>
      </c>
      <c r="B229" s="2" t="s">
        <v>216</v>
      </c>
      <c r="C229" s="2" t="s">
        <v>10</v>
      </c>
      <c r="D229" s="2" t="str">
        <f t="shared" si="3"/>
        <v>Pasvalio rajono savivaldybės administracija Licencija vienkartinė verstis mažmenine prekyba natūralios fermentacijos alkoholiniais gėrimais, kurių tūrinė etilo alkoholio koncentracija neviršija 7,5 procento, masiniuose renginiuose ir mugėse</v>
      </c>
      <c r="E229" s="2">
        <v>1</v>
      </c>
    </row>
    <row r="230" spans="1:5" x14ac:dyDescent="0.35">
      <c r="A230" s="2" t="s">
        <v>215</v>
      </c>
      <c r="B230" s="2" t="s">
        <v>216</v>
      </c>
      <c r="C230" s="2" t="s">
        <v>11</v>
      </c>
      <c r="D230" s="2" t="str">
        <f t="shared" si="3"/>
        <v>Pasvalio rajono savivaldybės administracija Licencija verstis mažmenine prekyba tabako gaminiais</v>
      </c>
      <c r="E230" s="2">
        <v>4</v>
      </c>
    </row>
    <row r="231" spans="1:5" x14ac:dyDescent="0.35">
      <c r="A231" s="2" t="s">
        <v>215</v>
      </c>
      <c r="B231" s="2" t="s">
        <v>216</v>
      </c>
      <c r="C231" s="2" t="s">
        <v>149</v>
      </c>
      <c r="D231" s="2" t="str">
        <f t="shared" si="3"/>
        <v>Pasvalio rajono savivaldybės administracija Licencija verstis mažmenine prekyba alkoholiniais gėrimais, kurių tūrinė etilo alkoholio koncentracija neviršija 22 procentų</v>
      </c>
      <c r="E231" s="2">
        <v>1</v>
      </c>
    </row>
    <row r="232" spans="1:5" x14ac:dyDescent="0.35">
      <c r="A232" s="2" t="s">
        <v>215</v>
      </c>
      <c r="B232" s="2" t="s">
        <v>216</v>
      </c>
      <c r="C232" s="2" t="s">
        <v>17</v>
      </c>
      <c r="D232" s="2" t="str">
        <f t="shared" si="3"/>
        <v>Pasvalio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32" s="2">
        <v>24</v>
      </c>
    </row>
    <row r="233" spans="1:5" x14ac:dyDescent="0.35">
      <c r="A233" s="2" t="s">
        <v>217</v>
      </c>
      <c r="B233" s="2" t="s">
        <v>218</v>
      </c>
      <c r="C233" s="2" t="s">
        <v>13</v>
      </c>
      <c r="D233" s="2" t="str">
        <f t="shared" si="3"/>
        <v>Neringos savivaldybės administracija Licencija verstis sezonine mažmenine prekyba alkoholiniais gėrimais, kurių tūrinė etilo alkoholio koncentracija neviršija 22 procentų, kurortinio, poilsio ir turizmo sezonų laikotarpiu</v>
      </c>
      <c r="E233" s="2">
        <v>15</v>
      </c>
    </row>
    <row r="234" spans="1:5" x14ac:dyDescent="0.35">
      <c r="A234" s="2" t="s">
        <v>217</v>
      </c>
      <c r="B234" s="2" t="s">
        <v>218</v>
      </c>
      <c r="C234" s="2" t="s">
        <v>15</v>
      </c>
      <c r="D234" s="2" t="str">
        <f t="shared" si="3"/>
        <v>Neringos savivaldybės administracija Licencija verstis mažmenine prekyba alkoholiniais gėrimais</v>
      </c>
      <c r="E234" s="2">
        <v>4</v>
      </c>
    </row>
    <row r="235" spans="1:5" x14ac:dyDescent="0.35">
      <c r="A235" s="2" t="s">
        <v>217</v>
      </c>
      <c r="B235" s="2" t="s">
        <v>218</v>
      </c>
      <c r="C235" s="2" t="s">
        <v>17</v>
      </c>
      <c r="D235" s="2" t="str">
        <f t="shared" si="3"/>
        <v>Neringos savivaldybės administracija Licencija vienkartinė verstis mažmenine prekyba alumi, alaus mišiniais su nealkoholiniais gėrimais ir natūralios fermentacijos sidru, kurių tūrinė etilo alkoholio koncentracija neviršija 7,5 procento, masiniuose renginiuose ir mugėse</v>
      </c>
      <c r="E235" s="2">
        <v>19</v>
      </c>
    </row>
    <row r="236" spans="1:5" x14ac:dyDescent="0.35">
      <c r="A236" s="2" t="s">
        <v>219</v>
      </c>
      <c r="B236" s="2" t="s">
        <v>220</v>
      </c>
      <c r="C236" s="2" t="s">
        <v>15</v>
      </c>
      <c r="D236" s="2" t="str">
        <f t="shared" si="3"/>
        <v>Elektrėnų savivaldybės administracija Licencija verstis mažmenine prekyba alkoholiniais gėrimais</v>
      </c>
      <c r="E236" s="2">
        <v>4</v>
      </c>
    </row>
    <row r="237" spans="1:5" x14ac:dyDescent="0.35">
      <c r="A237" s="2" t="s">
        <v>219</v>
      </c>
      <c r="B237" s="2" t="s">
        <v>220</v>
      </c>
      <c r="C237" s="2" t="s">
        <v>148</v>
      </c>
      <c r="D237" s="2" t="str">
        <f t="shared" si="3"/>
        <v>Elektrėnų savivaldybės administracija Leidimas įrengti išorinę reklamą</v>
      </c>
      <c r="E237" s="2">
        <v>1</v>
      </c>
    </row>
    <row r="238" spans="1:5" x14ac:dyDescent="0.35">
      <c r="A238" s="2" t="s">
        <v>219</v>
      </c>
      <c r="B238" s="2" t="s">
        <v>220</v>
      </c>
      <c r="C238" s="2" t="s">
        <v>11</v>
      </c>
      <c r="D238" s="2" t="str">
        <f t="shared" si="3"/>
        <v>Elektrėnų savivaldybės administracija Licencija verstis mažmenine prekyba tabako gaminiais</v>
      </c>
      <c r="E238" s="2">
        <v>4</v>
      </c>
    </row>
    <row r="239" spans="1:5" x14ac:dyDescent="0.35">
      <c r="A239" s="2" t="s">
        <v>219</v>
      </c>
      <c r="B239" s="2" t="s">
        <v>220</v>
      </c>
      <c r="C239" s="2" t="s">
        <v>13</v>
      </c>
      <c r="D239" s="2" t="str">
        <f t="shared" si="3"/>
        <v>Elektrėnų savivaldybės administracija Licencija verstis sezonine mažmenine prekyba alkoholiniais gėrimais, kurių tūrinė etilo alkoholio koncentracija neviršija 22 procentų, kurortinio, poilsio ir turizmo sezonų laikotarpiu</v>
      </c>
      <c r="E239" s="2">
        <v>2</v>
      </c>
    </row>
    <row r="240" spans="1:5" x14ac:dyDescent="0.35">
      <c r="A240" s="2" t="s">
        <v>219</v>
      </c>
      <c r="B240" s="2" t="s">
        <v>220</v>
      </c>
      <c r="C240" s="2" t="s">
        <v>17</v>
      </c>
      <c r="D240" s="2" t="str">
        <f t="shared" si="3"/>
        <v>Elektrėnų savivaldybės administracija Licencija vienkartinė verstis mažmenine prekyba alumi, alaus mišiniais su nealkoholiniais gėrimais ir natūralios fermentacijos sidru, kurių tūrinė etilo alkoholio koncentracija neviršija 7,5 procento, masiniuose renginiuose ir mugėse</v>
      </c>
      <c r="E240" s="2">
        <v>1</v>
      </c>
    </row>
    <row r="241" spans="1:5" x14ac:dyDescent="0.35">
      <c r="A241" s="2" t="s">
        <v>221</v>
      </c>
      <c r="B241" s="2" t="s">
        <v>222</v>
      </c>
      <c r="C241" s="2" t="s">
        <v>12</v>
      </c>
      <c r="D241" s="2" t="str">
        <f t="shared" si="3"/>
        <v>Kauno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41" s="2">
        <v>1</v>
      </c>
    </row>
    <row r="242" spans="1:5" x14ac:dyDescent="0.35">
      <c r="A242" s="2" t="s">
        <v>221</v>
      </c>
      <c r="B242" s="2" t="s">
        <v>222</v>
      </c>
      <c r="C242" s="2" t="s">
        <v>15</v>
      </c>
      <c r="D242" s="2" t="str">
        <f t="shared" si="3"/>
        <v>Kauno rajono savivaldybės administracija Licencija verstis mažmenine prekyba alkoholiniais gėrimais</v>
      </c>
      <c r="E242" s="2">
        <v>9</v>
      </c>
    </row>
    <row r="243" spans="1:5" x14ac:dyDescent="0.35">
      <c r="A243" s="2" t="s">
        <v>221</v>
      </c>
      <c r="B243" s="2" t="s">
        <v>222</v>
      </c>
      <c r="C243" s="2" t="s">
        <v>150</v>
      </c>
      <c r="D243" s="2" t="str">
        <f t="shared" si="3"/>
        <v>Kauno rajono savivaldybės administracija Licencija verstis mažmenine prekyba alumi, alaus mišiniais su nealkoholiniais gėrimais, natūralios fermentacijos sidru, kurių tūrinė etilo alkoholio koncentracija neviršija 7,5 procento</v>
      </c>
      <c r="E243" s="2">
        <v>1</v>
      </c>
    </row>
    <row r="244" spans="1:5" x14ac:dyDescent="0.35">
      <c r="A244" s="2" t="s">
        <v>221</v>
      </c>
      <c r="B244" s="2" t="s">
        <v>222</v>
      </c>
      <c r="C244" s="2" t="s">
        <v>11</v>
      </c>
      <c r="D244" s="2" t="str">
        <f t="shared" si="3"/>
        <v>Kauno rajono savivaldybės administracija Licencija verstis mažmenine prekyba tabako gaminiais</v>
      </c>
      <c r="E244" s="2">
        <v>5</v>
      </c>
    </row>
    <row r="245" spans="1:5" x14ac:dyDescent="0.35">
      <c r="A245" s="2" t="s">
        <v>221</v>
      </c>
      <c r="B245" s="2" t="s">
        <v>222</v>
      </c>
      <c r="C245" s="2" t="s">
        <v>149</v>
      </c>
      <c r="D245" s="2" t="str">
        <f t="shared" si="3"/>
        <v>Kauno rajono savivaldybės administracija Licencija verstis mažmenine prekyba alkoholiniais gėrimais, kurių tūrinė etilo alkoholio koncentracija neviršija 22 procentų</v>
      </c>
      <c r="E245" s="2">
        <v>1</v>
      </c>
    </row>
    <row r="246" spans="1:5" x14ac:dyDescent="0.35">
      <c r="A246" s="2" t="s">
        <v>221</v>
      </c>
      <c r="B246" s="2" t="s">
        <v>222</v>
      </c>
      <c r="C246" s="2" t="s">
        <v>17</v>
      </c>
      <c r="D246" s="2" t="str">
        <f t="shared" si="3"/>
        <v>Kauno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6" s="2">
        <v>78</v>
      </c>
    </row>
    <row r="247" spans="1:5" x14ac:dyDescent="0.35">
      <c r="A247" s="2" t="s">
        <v>221</v>
      </c>
      <c r="B247" s="2" t="s">
        <v>222</v>
      </c>
      <c r="C247" s="2" t="s">
        <v>10</v>
      </c>
      <c r="D247" s="2" t="str">
        <f t="shared" si="3"/>
        <v>Kauno rajono savivaldybės administracija Licencija vienkartinė verstis mažmenine prekyba natūralios fermentacijos alkoholiniais gėrimais, kurių tūrinė etilo alkoholio koncentracija neviršija 7,5 procento, masiniuose renginiuose ir mugėse</v>
      </c>
      <c r="E247" s="2">
        <v>11</v>
      </c>
    </row>
    <row r="248" spans="1:5" x14ac:dyDescent="0.35">
      <c r="A248" s="2" t="s">
        <v>223</v>
      </c>
      <c r="B248" s="2" t="s">
        <v>224</v>
      </c>
      <c r="C248" s="2" t="s">
        <v>10</v>
      </c>
      <c r="D248" s="2" t="str">
        <f t="shared" si="3"/>
        <v>Kauno miesto savivaldybės administracija Licencija vienkartinė verstis mažmenine prekyba natūralios fermentacijos alkoholiniais gėrimais, kurių tūrinė etilo alkoholio koncentracija neviršija 7,5 procento, masiniuose renginiuose ir mugėse</v>
      </c>
      <c r="E248" s="2">
        <v>17</v>
      </c>
    </row>
    <row r="249" spans="1:5" x14ac:dyDescent="0.35">
      <c r="A249" s="2" t="s">
        <v>223</v>
      </c>
      <c r="B249" s="2" t="s">
        <v>224</v>
      </c>
      <c r="C249" s="2" t="s">
        <v>11</v>
      </c>
      <c r="D249" s="2" t="str">
        <f t="shared" si="3"/>
        <v>Kauno miesto savivaldybės administracija Licencija verstis mažmenine prekyba tabako gaminiais</v>
      </c>
      <c r="E249" s="2">
        <v>30</v>
      </c>
    </row>
    <row r="250" spans="1:5" x14ac:dyDescent="0.35">
      <c r="A250" s="2" t="s">
        <v>223</v>
      </c>
      <c r="B250" s="2" t="s">
        <v>224</v>
      </c>
      <c r="C250" s="2" t="s">
        <v>15</v>
      </c>
      <c r="D250" s="2" t="str">
        <f t="shared" si="3"/>
        <v>Kauno miesto savivaldybės administracija Licencija verstis mažmenine prekyba alkoholiniais gėrimais</v>
      </c>
      <c r="E250" s="2">
        <v>85</v>
      </c>
    </row>
    <row r="251" spans="1:5" x14ac:dyDescent="0.35">
      <c r="A251" s="2" t="s">
        <v>223</v>
      </c>
      <c r="B251" s="2" t="s">
        <v>224</v>
      </c>
      <c r="C251" s="2" t="s">
        <v>148</v>
      </c>
      <c r="D251" s="2" t="str">
        <f t="shared" si="3"/>
        <v>Kauno miesto savivaldybės administracija Leidimas įrengti išorinę reklamą</v>
      </c>
      <c r="E251" s="2">
        <v>3017</v>
      </c>
    </row>
    <row r="252" spans="1:5" x14ac:dyDescent="0.35">
      <c r="A252" s="2" t="s">
        <v>223</v>
      </c>
      <c r="B252" s="2" t="s">
        <v>224</v>
      </c>
      <c r="C252" s="2" t="s">
        <v>13</v>
      </c>
      <c r="D252" s="2" t="str">
        <f t="shared" si="3"/>
        <v>Kauno miesto savivaldybės administracija Licencija verstis sezonine mažmenine prekyba alkoholiniais gėrimais, kurių tūrinė etilo alkoholio koncentracija neviršija 22 procentų, kurortinio, poilsio ir turizmo sezonų laikotarpiu</v>
      </c>
      <c r="E252" s="2">
        <v>4</v>
      </c>
    </row>
    <row r="253" spans="1:5" x14ac:dyDescent="0.35">
      <c r="A253" s="2" t="s">
        <v>223</v>
      </c>
      <c r="B253" s="2" t="s">
        <v>224</v>
      </c>
      <c r="C253" s="2" t="s">
        <v>151</v>
      </c>
      <c r="D253" s="2" t="str">
        <f t="shared" si="3"/>
        <v>Kauno miesto savivaldybės administracija Licencija vienkartinė verstis mažmenine prekyba natūralios fermentacijos alkoholiniais gėrimais, kurių tūrinė etilo alkoholio koncentracija neviršija 13 procentų, parodose</v>
      </c>
      <c r="E253" s="2">
        <v>5</v>
      </c>
    </row>
    <row r="254" spans="1:5" x14ac:dyDescent="0.35">
      <c r="A254" s="2" t="s">
        <v>223</v>
      </c>
      <c r="B254" s="2" t="s">
        <v>224</v>
      </c>
      <c r="C254" s="2" t="s">
        <v>17</v>
      </c>
      <c r="D254" s="2" t="str">
        <f t="shared" si="3"/>
        <v>Kauno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254" s="2">
        <v>184</v>
      </c>
    </row>
    <row r="255" spans="1:5" x14ac:dyDescent="0.35">
      <c r="A255" s="2" t="s">
        <v>223</v>
      </c>
      <c r="B255" s="2" t="s">
        <v>224</v>
      </c>
      <c r="C255" s="2" t="s">
        <v>16</v>
      </c>
      <c r="D255" s="2" t="str">
        <f t="shared" si="3"/>
        <v>Kauno miesto savivaldybės administracija Licencija vienkartinė verstis mažmenine prekyba alkoholiniais gėrimais parodose ir mugėse, rengiamose stacionariuose pastatuose</v>
      </c>
      <c r="E255" s="2">
        <v>19</v>
      </c>
    </row>
    <row r="256" spans="1:5" x14ac:dyDescent="0.35">
      <c r="A256" s="2" t="s">
        <v>226</v>
      </c>
      <c r="B256" s="2" t="s">
        <v>227</v>
      </c>
      <c r="C256" s="2" t="s">
        <v>17</v>
      </c>
      <c r="D256" s="2" t="str">
        <f t="shared" si="3"/>
        <v>Švenčionių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56" s="2">
        <v>40</v>
      </c>
    </row>
    <row r="257" spans="1:5" x14ac:dyDescent="0.35">
      <c r="A257" s="2" t="s">
        <v>226</v>
      </c>
      <c r="B257" s="2" t="s">
        <v>227</v>
      </c>
      <c r="C257" s="2" t="s">
        <v>15</v>
      </c>
      <c r="D257" s="2" t="str">
        <f t="shared" si="3"/>
        <v>Švenčionių rajono savivaldybės administracija Licencija verstis mažmenine prekyba alkoholiniais gėrimais</v>
      </c>
      <c r="E257" s="2">
        <v>1</v>
      </c>
    </row>
    <row r="258" spans="1:5" x14ac:dyDescent="0.35">
      <c r="A258" s="2" t="s">
        <v>226</v>
      </c>
      <c r="B258" s="2" t="s">
        <v>227</v>
      </c>
      <c r="C258" s="2" t="s">
        <v>148</v>
      </c>
      <c r="D258" s="2" t="str">
        <f t="shared" si="3"/>
        <v>Švenčionių rajono savivaldybės administracija Leidimas įrengti išorinę reklamą</v>
      </c>
      <c r="E258" s="2">
        <v>45</v>
      </c>
    </row>
    <row r="259" spans="1:5" x14ac:dyDescent="0.35">
      <c r="A259" s="2" t="s">
        <v>228</v>
      </c>
      <c r="B259" s="2" t="s">
        <v>229</v>
      </c>
      <c r="C259" s="2" t="s">
        <v>14</v>
      </c>
      <c r="D259" s="2" t="str">
        <f t="shared" ref="D259:D322" si="4">_xlfn.CONCAT(B259, " ", C259)</f>
        <v>Kėdainių rajono savivaldybės administracija Leidimas prekiauti (teikti paslaugas) savivaldybės viešosiose vietose</v>
      </c>
      <c r="E259" s="2">
        <v>5</v>
      </c>
    </row>
    <row r="260" spans="1:5" x14ac:dyDescent="0.35">
      <c r="A260" s="2" t="s">
        <v>228</v>
      </c>
      <c r="B260" s="2" t="s">
        <v>229</v>
      </c>
      <c r="C260" s="2" t="s">
        <v>11</v>
      </c>
      <c r="D260" s="2" t="str">
        <f t="shared" si="4"/>
        <v>Kėdainių rajono savivaldybės administracija Licencija verstis mažmenine prekyba tabako gaminiais</v>
      </c>
      <c r="E260" s="2">
        <v>3</v>
      </c>
    </row>
    <row r="261" spans="1:5" x14ac:dyDescent="0.35">
      <c r="A261" s="2" t="s">
        <v>228</v>
      </c>
      <c r="B261" s="2" t="s">
        <v>229</v>
      </c>
      <c r="C261" s="2" t="s">
        <v>15</v>
      </c>
      <c r="D261" s="2" t="str">
        <f t="shared" si="4"/>
        <v>Kėdainių rajono savivaldybės administracija Licencija verstis mažmenine prekyba alkoholiniais gėrimais</v>
      </c>
      <c r="E261" s="2">
        <v>7</v>
      </c>
    </row>
    <row r="262" spans="1:5" x14ac:dyDescent="0.35">
      <c r="A262" s="2" t="s">
        <v>230</v>
      </c>
      <c r="B262" s="2" t="s">
        <v>231</v>
      </c>
      <c r="C262" s="2" t="s">
        <v>15</v>
      </c>
      <c r="D262" s="2" t="str">
        <f t="shared" si="4"/>
        <v>Kelmės rajono savivaldybės administracija Licencija verstis mažmenine prekyba alkoholiniais gėrimais</v>
      </c>
      <c r="E262" s="2">
        <v>7</v>
      </c>
    </row>
    <row r="263" spans="1:5" x14ac:dyDescent="0.35">
      <c r="A263" s="2" t="s">
        <v>230</v>
      </c>
      <c r="B263" s="2" t="s">
        <v>231</v>
      </c>
      <c r="C263" s="2" t="s">
        <v>150</v>
      </c>
      <c r="D263" s="2" t="str">
        <f t="shared" si="4"/>
        <v>Kelmės rajono savivaldybės administracija Licencija verstis mažmenine prekyba alumi, alaus mišiniais su nealkoholiniais gėrimais, natūralios fermentacijos sidru, kurių tūrinė etilo alkoholio koncentracija neviršija 7,5 procento</v>
      </c>
      <c r="E263" s="2">
        <v>1</v>
      </c>
    </row>
    <row r="264" spans="1:5" x14ac:dyDescent="0.35">
      <c r="A264" s="2" t="s">
        <v>230</v>
      </c>
      <c r="B264" s="2" t="s">
        <v>231</v>
      </c>
      <c r="C264" s="2" t="s">
        <v>11</v>
      </c>
      <c r="D264" s="2" t="str">
        <f t="shared" si="4"/>
        <v>Kelmės rajono savivaldybės administracija Licencija verstis mažmenine prekyba tabako gaminiais</v>
      </c>
      <c r="E264" s="2">
        <v>6</v>
      </c>
    </row>
    <row r="265" spans="1:5" x14ac:dyDescent="0.35">
      <c r="A265" s="2" t="s">
        <v>232</v>
      </c>
      <c r="B265" s="2" t="s">
        <v>233</v>
      </c>
      <c r="C265" s="2" t="s">
        <v>15</v>
      </c>
      <c r="D265" s="2" t="str">
        <f t="shared" si="4"/>
        <v>Jonavos rajono savivaldybės administracija Licencija verstis mažmenine prekyba alkoholiniais gėrimais</v>
      </c>
      <c r="E265" s="2">
        <v>3</v>
      </c>
    </row>
    <row r="266" spans="1:5" x14ac:dyDescent="0.35">
      <c r="A266" s="2" t="s">
        <v>232</v>
      </c>
      <c r="B266" s="2" t="s">
        <v>233</v>
      </c>
      <c r="C266" s="2" t="s">
        <v>17</v>
      </c>
      <c r="D266" s="2" t="str">
        <f t="shared" si="4"/>
        <v>Jonavos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66" s="2">
        <v>10</v>
      </c>
    </row>
    <row r="267" spans="1:5" x14ac:dyDescent="0.35">
      <c r="A267" s="2" t="s">
        <v>232</v>
      </c>
      <c r="B267" s="2" t="s">
        <v>233</v>
      </c>
      <c r="C267" s="2" t="s">
        <v>234</v>
      </c>
      <c r="D267" s="2" t="str">
        <f t="shared" si="4"/>
        <v>Jonavos rajono savivaldybės administracija Leidimas teikti paslaugas pramoginiais įrenginiais</v>
      </c>
      <c r="E267" s="2">
        <v>1</v>
      </c>
    </row>
    <row r="268" spans="1:5" x14ac:dyDescent="0.35">
      <c r="A268" s="2" t="s">
        <v>232</v>
      </c>
      <c r="B268" s="2" t="s">
        <v>233</v>
      </c>
      <c r="C268" s="2" t="s">
        <v>11</v>
      </c>
      <c r="D268" s="2" t="str">
        <f t="shared" si="4"/>
        <v>Jonavos rajono savivaldybės administracija Licencija verstis mažmenine prekyba tabako gaminiais</v>
      </c>
      <c r="E268" s="2">
        <v>2</v>
      </c>
    </row>
    <row r="269" spans="1:5" x14ac:dyDescent="0.35">
      <c r="A269" s="2" t="s">
        <v>232</v>
      </c>
      <c r="B269" s="2" t="s">
        <v>233</v>
      </c>
      <c r="C269" s="2" t="s">
        <v>14</v>
      </c>
      <c r="D269" s="2" t="str">
        <f t="shared" si="4"/>
        <v>Jonavos rajono savivaldybės administracija Leidimas prekiauti (teikti paslaugas) savivaldybės viešosiose vietose</v>
      </c>
      <c r="E269" s="2">
        <v>15</v>
      </c>
    </row>
    <row r="270" spans="1:5" x14ac:dyDescent="0.35">
      <c r="A270" s="2" t="s">
        <v>235</v>
      </c>
      <c r="B270" s="2" t="s">
        <v>236</v>
      </c>
      <c r="C270" s="2" t="s">
        <v>74</v>
      </c>
      <c r="D270" s="2" t="str">
        <f t="shared" si="4"/>
        <v>Marijampolės savivaldybės administracija Licencija verstis mažmenine prekyba alumi, alaus mišiniais su nealkoholiniais gėrimais, natūralios fermentacijos sidru, kurio tūrinė etilo alkoholio koncentracija neviršija 8,5 procento</v>
      </c>
      <c r="E270" s="2">
        <v>1</v>
      </c>
    </row>
    <row r="271" spans="1:5" x14ac:dyDescent="0.35">
      <c r="A271" s="2" t="s">
        <v>235</v>
      </c>
      <c r="B271" s="2" t="s">
        <v>236</v>
      </c>
      <c r="C271" s="2" t="s">
        <v>12</v>
      </c>
      <c r="D271" s="2" t="str">
        <f t="shared" si="4"/>
        <v>Marijampolės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71" s="2">
        <v>1</v>
      </c>
    </row>
    <row r="272" spans="1:5" x14ac:dyDescent="0.35">
      <c r="A272" s="2" t="s">
        <v>235</v>
      </c>
      <c r="B272" s="2" t="s">
        <v>236</v>
      </c>
      <c r="C272" s="2" t="s">
        <v>17</v>
      </c>
      <c r="D272" s="2" t="str">
        <f t="shared" si="4"/>
        <v>Marijampolės savivaldybės administracija Licencija vienkartinė verstis mažmenine prekyba alumi, alaus mišiniais su nealkoholiniais gėrimais ir natūralios fermentacijos sidru, kurių tūrinė etilo alkoholio koncentracija neviršija 7,5 procento, masiniuose renginiuose ir mugėse</v>
      </c>
      <c r="E272" s="2">
        <v>77</v>
      </c>
    </row>
    <row r="273" spans="1:5" x14ac:dyDescent="0.35">
      <c r="A273" s="2" t="s">
        <v>235</v>
      </c>
      <c r="B273" s="2" t="s">
        <v>236</v>
      </c>
      <c r="C273" s="2" t="s">
        <v>16</v>
      </c>
      <c r="D273" s="2" t="str">
        <f t="shared" si="4"/>
        <v>Marijampolės savivaldybės administracija Licencija vienkartinė verstis mažmenine prekyba alkoholiniais gėrimais parodose ir mugėse, rengiamose stacionariuose pastatuose</v>
      </c>
      <c r="E273" s="2">
        <v>1</v>
      </c>
    </row>
    <row r="274" spans="1:5" x14ac:dyDescent="0.35">
      <c r="A274" s="2" t="s">
        <v>235</v>
      </c>
      <c r="B274" s="2" t="s">
        <v>236</v>
      </c>
      <c r="C274" s="2" t="s">
        <v>15</v>
      </c>
      <c r="D274" s="2" t="str">
        <f t="shared" si="4"/>
        <v>Marijampolės savivaldybės administracija Licencija verstis mažmenine prekyba alkoholiniais gėrimais</v>
      </c>
      <c r="E274" s="2">
        <v>9</v>
      </c>
    </row>
    <row r="275" spans="1:5" x14ac:dyDescent="0.35">
      <c r="A275" s="2" t="s">
        <v>235</v>
      </c>
      <c r="B275" s="2" t="s">
        <v>236</v>
      </c>
      <c r="C275" s="2" t="s">
        <v>11</v>
      </c>
      <c r="D275" s="2" t="str">
        <f t="shared" si="4"/>
        <v>Marijampolės savivaldybės administracija Licencija verstis mažmenine prekyba tabako gaminiais</v>
      </c>
      <c r="E275" s="2">
        <v>6</v>
      </c>
    </row>
    <row r="276" spans="1:5" x14ac:dyDescent="0.35">
      <c r="A276" s="2" t="s">
        <v>238</v>
      </c>
      <c r="B276" s="2" t="s">
        <v>239</v>
      </c>
      <c r="C276" s="2" t="s">
        <v>164</v>
      </c>
      <c r="D276" s="2" t="str">
        <f t="shared" si="4"/>
        <v>Valstybinė vartotojų teisių apsaugos tarnyba Nuolatinės potencialiai pavojingų įrenginių priežiūros licencija</v>
      </c>
      <c r="E276" s="2">
        <v>1</v>
      </c>
    </row>
    <row r="277" spans="1:5" x14ac:dyDescent="0.35">
      <c r="A277" s="2" t="s">
        <v>238</v>
      </c>
      <c r="B277" s="2" t="s">
        <v>239</v>
      </c>
      <c r="C277" s="2" t="s">
        <v>240</v>
      </c>
      <c r="D277" s="2" t="str">
        <f t="shared" si="4"/>
        <v>Valstybinė vartotojų teisių apsaugos tarnyba Kelionių organizatoriaus pažymėjimas (fizinio asmens)</v>
      </c>
      <c r="E277" s="2">
        <v>3</v>
      </c>
    </row>
    <row r="278" spans="1:5" x14ac:dyDescent="0.35">
      <c r="A278" s="2" t="s">
        <v>238</v>
      </c>
      <c r="B278" s="2" t="s">
        <v>239</v>
      </c>
      <c r="C278" s="2" t="s">
        <v>242</v>
      </c>
      <c r="D278" s="2" t="str">
        <f t="shared" si="4"/>
        <v>Valstybinė vartotojų teisių apsaugos tarnyba Gido pažymėjimas</v>
      </c>
      <c r="E278" s="2">
        <v>326</v>
      </c>
    </row>
    <row r="279" spans="1:5" x14ac:dyDescent="0.35">
      <c r="A279" s="2" t="s">
        <v>238</v>
      </c>
      <c r="B279" s="2" t="s">
        <v>239</v>
      </c>
      <c r="C279" s="2" t="s">
        <v>243</v>
      </c>
      <c r="D279" s="2" t="str">
        <f t="shared" si="4"/>
        <v>Valstybinė vartotojų teisių apsaugos tarnyba Viešbučių, motelių klasifikavimo pažymėjimas</v>
      </c>
      <c r="E279" s="2">
        <v>117</v>
      </c>
    </row>
    <row r="280" spans="1:5" x14ac:dyDescent="0.35">
      <c r="A280" s="2" t="s">
        <v>238</v>
      </c>
      <c r="B280" s="2" t="s">
        <v>239</v>
      </c>
      <c r="C280" s="2" t="s">
        <v>245</v>
      </c>
      <c r="D280" s="2" t="str">
        <f t="shared" si="4"/>
        <v>Valstybinė vartotojų teisių apsaugos tarnyba Svečių namų klasifikavimo pažymėjimas</v>
      </c>
      <c r="E280" s="2">
        <v>15</v>
      </c>
    </row>
    <row r="281" spans="1:5" x14ac:dyDescent="0.35">
      <c r="A281" s="2" t="s">
        <v>238</v>
      </c>
      <c r="B281" s="2" t="s">
        <v>239</v>
      </c>
      <c r="C281" s="2" t="s">
        <v>244</v>
      </c>
      <c r="D281" s="2" t="str">
        <f t="shared" si="4"/>
        <v>Valstybinė vartotojų teisių apsaugos tarnyba Kempingų klasifikavimo pažymėjimas</v>
      </c>
      <c r="E281" s="2">
        <v>12</v>
      </c>
    </row>
    <row r="282" spans="1:5" x14ac:dyDescent="0.35">
      <c r="A282" s="2" t="s">
        <v>238</v>
      </c>
      <c r="B282" s="2" t="s">
        <v>239</v>
      </c>
      <c r="C282" s="2" t="s">
        <v>241</v>
      </c>
      <c r="D282" s="2" t="str">
        <f t="shared" si="4"/>
        <v>Valstybinė vartotojų teisių apsaugos tarnyba Licencija įtraukti į neklasifikuojamų apgyvendinimo paslaugų teikėjų sąrašą</v>
      </c>
      <c r="E282" s="2">
        <v>199</v>
      </c>
    </row>
    <row r="283" spans="1:5" x14ac:dyDescent="0.35">
      <c r="A283" s="2" t="s">
        <v>238</v>
      </c>
      <c r="B283" s="2" t="s">
        <v>239</v>
      </c>
      <c r="C283" s="2" t="s">
        <v>246</v>
      </c>
      <c r="D283" s="2" t="str">
        <f t="shared" si="4"/>
        <v>Valstybinė vartotojų teisių apsaugos tarnyba Kelionių organizatoriaus pažymėjimas (juridinio asmens)</v>
      </c>
      <c r="E283" s="2">
        <v>22</v>
      </c>
    </row>
    <row r="284" spans="1:5" x14ac:dyDescent="0.35">
      <c r="A284" s="2" t="s">
        <v>247</v>
      </c>
      <c r="B284" s="2" t="s">
        <v>248</v>
      </c>
      <c r="C284" s="2" t="s">
        <v>16</v>
      </c>
      <c r="D284" s="2" t="str">
        <f t="shared" si="4"/>
        <v>Šiaulių miesto savivaldybės administracija Licencija vienkartinė verstis mažmenine prekyba alkoholiniais gėrimais parodose ir mugėse, rengiamose stacionariuose pastatuose</v>
      </c>
      <c r="E284" s="2">
        <v>7</v>
      </c>
    </row>
    <row r="285" spans="1:5" x14ac:dyDescent="0.35">
      <c r="A285" s="2" t="s">
        <v>247</v>
      </c>
      <c r="B285" s="2" t="s">
        <v>248</v>
      </c>
      <c r="C285" s="2" t="s">
        <v>15</v>
      </c>
      <c r="D285" s="2" t="str">
        <f t="shared" si="4"/>
        <v>Šiaulių miesto savivaldybės administracija Licencija verstis mažmenine prekyba alkoholiniais gėrimais</v>
      </c>
      <c r="E285" s="2">
        <v>17</v>
      </c>
    </row>
    <row r="286" spans="1:5" x14ac:dyDescent="0.35">
      <c r="A286" s="2" t="s">
        <v>247</v>
      </c>
      <c r="B286" s="2" t="s">
        <v>248</v>
      </c>
      <c r="C286" s="2" t="s">
        <v>17</v>
      </c>
      <c r="D286" s="2" t="str">
        <f t="shared" si="4"/>
        <v>Šiaulių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286" s="2">
        <v>33</v>
      </c>
    </row>
    <row r="287" spans="1:5" x14ac:dyDescent="0.35">
      <c r="A287" s="2" t="s">
        <v>247</v>
      </c>
      <c r="B287" s="2" t="s">
        <v>248</v>
      </c>
      <c r="C287" s="2" t="s">
        <v>10</v>
      </c>
      <c r="D287" s="2" t="str">
        <f t="shared" si="4"/>
        <v>Šiaulių miesto savivaldybės administracija Licencija vienkartinė verstis mažmenine prekyba natūralios fermentacijos alkoholiniais gėrimais, kurių tūrinė etilo alkoholio koncentracija neviršija 7,5 procento, masiniuose renginiuose ir mugėse</v>
      </c>
      <c r="E287" s="2">
        <v>1</v>
      </c>
    </row>
    <row r="288" spans="1:5" x14ac:dyDescent="0.35">
      <c r="A288" s="2" t="s">
        <v>247</v>
      </c>
      <c r="B288" s="2" t="s">
        <v>248</v>
      </c>
      <c r="C288" s="2" t="s">
        <v>12</v>
      </c>
      <c r="D288" s="2" t="str">
        <f t="shared" si="4"/>
        <v>Šiaulių miesto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88" s="2">
        <v>1</v>
      </c>
    </row>
    <row r="289" spans="1:5" x14ac:dyDescent="0.35">
      <c r="A289" s="2" t="s">
        <v>247</v>
      </c>
      <c r="B289" s="2" t="s">
        <v>248</v>
      </c>
      <c r="C289" s="2" t="s">
        <v>429</v>
      </c>
      <c r="D289" s="2" t="str">
        <f t="shared" si="4"/>
        <v>Šiaulių miesto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289" s="2">
        <v>2</v>
      </c>
    </row>
    <row r="290" spans="1:5" x14ac:dyDescent="0.35">
      <c r="A290" s="2" t="s">
        <v>247</v>
      </c>
      <c r="B290" s="2" t="s">
        <v>248</v>
      </c>
      <c r="C290" s="2" t="s">
        <v>149</v>
      </c>
      <c r="D290" s="2" t="str">
        <f t="shared" si="4"/>
        <v>Šiaulių miesto savivaldybės administracija Licencija verstis mažmenine prekyba alkoholiniais gėrimais, kurių tūrinė etilo alkoholio koncentracija neviršija 22 procentų</v>
      </c>
      <c r="E290" s="2">
        <v>1</v>
      </c>
    </row>
    <row r="291" spans="1:5" x14ac:dyDescent="0.35">
      <c r="A291" s="2" t="s">
        <v>247</v>
      </c>
      <c r="B291" s="2" t="s">
        <v>248</v>
      </c>
      <c r="C291" s="2" t="s">
        <v>11</v>
      </c>
      <c r="D291" s="2" t="str">
        <f t="shared" si="4"/>
        <v>Šiaulių miesto savivaldybės administracija Licencija verstis mažmenine prekyba tabako gaminiais</v>
      </c>
      <c r="E291" s="2">
        <v>10</v>
      </c>
    </row>
    <row r="292" spans="1:5" x14ac:dyDescent="0.35">
      <c r="A292" s="2" t="s">
        <v>249</v>
      </c>
      <c r="B292" s="2" t="s">
        <v>250</v>
      </c>
      <c r="C292" s="2" t="s">
        <v>251</v>
      </c>
      <c r="D292" s="2" t="str">
        <f t="shared" si="4"/>
        <v>Lošimų priežiūros tarnyba prie Lietuvos Respublikos finansų ministerijos Leidimas atidaryti automatų, bingo salonus, lošimo namus (kazino), organizuoti nuotolinius lošimus</v>
      </c>
      <c r="E292" s="2">
        <v>16</v>
      </c>
    </row>
    <row r="293" spans="1:5" x14ac:dyDescent="0.35">
      <c r="A293" s="2" t="s">
        <v>249</v>
      </c>
      <c r="B293" s="2" t="s">
        <v>250</v>
      </c>
      <c r="C293" s="2" t="s">
        <v>252</v>
      </c>
      <c r="D293" s="2" t="str">
        <f t="shared" si="4"/>
        <v>Lošimų priežiūros tarnyba prie Lietuvos Respublikos finansų ministerijos Licencija organizuoti lošimus</v>
      </c>
      <c r="E293" s="2">
        <v>1</v>
      </c>
    </row>
    <row r="294" spans="1:5" x14ac:dyDescent="0.35">
      <c r="A294" s="2" t="s">
        <v>249</v>
      </c>
      <c r="B294" s="2" t="s">
        <v>250</v>
      </c>
      <c r="C294" s="2" t="s">
        <v>254</v>
      </c>
      <c r="D294" s="2" t="str">
        <f t="shared" si="4"/>
        <v>Lošimų priežiūros tarnyba prie Lietuvos Respublikos finansų ministerijos Leidimas steigti lažybų ar totalizatoriaus punktą</v>
      </c>
      <c r="E294" s="2">
        <v>13</v>
      </c>
    </row>
    <row r="295" spans="1:5" x14ac:dyDescent="0.35">
      <c r="A295" s="2" t="s">
        <v>255</v>
      </c>
      <c r="B295" s="2" t="s">
        <v>256</v>
      </c>
      <c r="C295" s="2" t="s">
        <v>150</v>
      </c>
      <c r="D295" s="2" t="str">
        <f t="shared" si="4"/>
        <v>Rokiškio rajono savivaldybės administracija Licencija verstis mažmenine prekyba alumi, alaus mišiniais su nealkoholiniais gėrimais, natūralios fermentacijos sidru, kurių tūrinė etilo alkoholio koncentracija neviršija 7,5 procento</v>
      </c>
      <c r="E295" s="2">
        <v>1</v>
      </c>
    </row>
    <row r="296" spans="1:5" x14ac:dyDescent="0.35">
      <c r="A296" s="2" t="s">
        <v>255</v>
      </c>
      <c r="B296" s="2" t="s">
        <v>256</v>
      </c>
      <c r="C296" s="2" t="s">
        <v>11</v>
      </c>
      <c r="D296" s="2" t="str">
        <f t="shared" si="4"/>
        <v>Rokiškio rajono savivaldybės administracija Licencija verstis mažmenine prekyba tabako gaminiais</v>
      </c>
      <c r="E296" s="2">
        <v>1</v>
      </c>
    </row>
    <row r="297" spans="1:5" x14ac:dyDescent="0.35">
      <c r="A297" s="2" t="s">
        <v>255</v>
      </c>
      <c r="B297" s="2" t="s">
        <v>256</v>
      </c>
      <c r="C297" s="2" t="s">
        <v>15</v>
      </c>
      <c r="D297" s="2" t="str">
        <f t="shared" si="4"/>
        <v>Rokiškio rajono savivaldybės administracija Licencija verstis mažmenine prekyba alkoholiniais gėrimais</v>
      </c>
      <c r="E297" s="2">
        <v>4</v>
      </c>
    </row>
    <row r="298" spans="1:5" x14ac:dyDescent="0.35">
      <c r="A298" s="2" t="s">
        <v>255</v>
      </c>
      <c r="B298" s="2" t="s">
        <v>256</v>
      </c>
      <c r="C298" s="2" t="s">
        <v>10</v>
      </c>
      <c r="D298" s="2" t="str">
        <f t="shared" si="4"/>
        <v>Rokiškio rajono savivaldybės administracija Licencija vienkartinė verstis mažmenine prekyba natūralios fermentacijos alkoholiniais gėrimais, kurių tūrinė etilo alkoholio koncentracija neviršija 7,5 procento, masiniuose renginiuose ir mugėse</v>
      </c>
      <c r="E298" s="2">
        <v>1</v>
      </c>
    </row>
    <row r="299" spans="1:5" x14ac:dyDescent="0.35">
      <c r="A299" s="2" t="s">
        <v>255</v>
      </c>
      <c r="B299" s="2" t="s">
        <v>256</v>
      </c>
      <c r="C299" s="2" t="s">
        <v>148</v>
      </c>
      <c r="D299" s="2" t="str">
        <f t="shared" si="4"/>
        <v>Rokiškio rajono savivaldybės administracija Leidimas įrengti išorinę reklamą</v>
      </c>
      <c r="E299" s="2">
        <v>5</v>
      </c>
    </row>
    <row r="300" spans="1:5" x14ac:dyDescent="0.35">
      <c r="A300" s="2" t="s">
        <v>255</v>
      </c>
      <c r="B300" s="2" t="s">
        <v>256</v>
      </c>
      <c r="C300" s="2" t="s">
        <v>17</v>
      </c>
      <c r="D300" s="2" t="str">
        <f t="shared" si="4"/>
        <v>Rokiškio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00" s="2">
        <v>11</v>
      </c>
    </row>
    <row r="301" spans="1:5" x14ac:dyDescent="0.35">
      <c r="A301" s="2" t="s">
        <v>257</v>
      </c>
      <c r="B301" s="2" t="s">
        <v>258</v>
      </c>
      <c r="C301" s="2" t="s">
        <v>11</v>
      </c>
      <c r="D301" s="2" t="str">
        <f t="shared" si="4"/>
        <v>Šakių rajono savivaldybės administracija Licencija verstis mažmenine prekyba tabako gaminiais</v>
      </c>
      <c r="E301" s="2">
        <v>2</v>
      </c>
    </row>
    <row r="302" spans="1:5" x14ac:dyDescent="0.35">
      <c r="A302" s="2" t="s">
        <v>257</v>
      </c>
      <c r="B302" s="2" t="s">
        <v>258</v>
      </c>
      <c r="C302" s="2" t="s">
        <v>12</v>
      </c>
      <c r="D302" s="2" t="str">
        <f t="shared" si="4"/>
        <v>Šakių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302" s="2">
        <v>2</v>
      </c>
    </row>
    <row r="303" spans="1:5" x14ac:dyDescent="0.35">
      <c r="A303" s="2" t="s">
        <v>259</v>
      </c>
      <c r="B303" s="2" t="s">
        <v>260</v>
      </c>
      <c r="C303" s="2" t="s">
        <v>16</v>
      </c>
      <c r="D303" s="2" t="str">
        <f t="shared" si="4"/>
        <v>Klaipėdos rajono savivaldybės administracija Licencija vienkartinė verstis mažmenine prekyba alkoholiniais gėrimais parodose ir mugėse, rengiamose stacionariuose pastatuose</v>
      </c>
      <c r="E303" s="2">
        <v>1</v>
      </c>
    </row>
    <row r="304" spans="1:5" x14ac:dyDescent="0.35">
      <c r="A304" s="2" t="s">
        <v>259</v>
      </c>
      <c r="B304" s="2" t="s">
        <v>260</v>
      </c>
      <c r="C304" s="2" t="s">
        <v>150</v>
      </c>
      <c r="D304" s="2" t="str">
        <f t="shared" si="4"/>
        <v>Klaipėdos rajono savivaldybės administracija Licencija verstis mažmenine prekyba alumi, alaus mišiniais su nealkoholiniais gėrimais, natūralios fermentacijos sidru, kurių tūrinė etilo alkoholio koncentracija neviršija 7,5 procento</v>
      </c>
      <c r="E304" s="2">
        <v>1</v>
      </c>
    </row>
    <row r="305" spans="1:5" x14ac:dyDescent="0.35">
      <c r="A305" s="2" t="s">
        <v>259</v>
      </c>
      <c r="B305" s="2" t="s">
        <v>260</v>
      </c>
      <c r="C305" s="2" t="s">
        <v>15</v>
      </c>
      <c r="D305" s="2" t="str">
        <f t="shared" si="4"/>
        <v>Klaipėdos rajono savivaldybės administracija Licencija verstis mažmenine prekyba alkoholiniais gėrimais</v>
      </c>
      <c r="E305" s="2">
        <v>8</v>
      </c>
    </row>
    <row r="306" spans="1:5" x14ac:dyDescent="0.35">
      <c r="A306" s="2" t="s">
        <v>259</v>
      </c>
      <c r="B306" s="2" t="s">
        <v>260</v>
      </c>
      <c r="C306" s="2" t="s">
        <v>11</v>
      </c>
      <c r="D306" s="2" t="str">
        <f t="shared" si="4"/>
        <v>Klaipėdos rajono savivaldybės administracija Licencija verstis mažmenine prekyba tabako gaminiais</v>
      </c>
      <c r="E306" s="2">
        <v>7</v>
      </c>
    </row>
    <row r="307" spans="1:5" x14ac:dyDescent="0.35">
      <c r="A307" s="2" t="s">
        <v>259</v>
      </c>
      <c r="B307" s="2" t="s">
        <v>260</v>
      </c>
      <c r="C307" s="2" t="s">
        <v>17</v>
      </c>
      <c r="D307" s="2" t="str">
        <f t="shared" si="4"/>
        <v>Klaipėdos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07" s="2">
        <v>79</v>
      </c>
    </row>
    <row r="308" spans="1:5" x14ac:dyDescent="0.35">
      <c r="A308" s="2" t="s">
        <v>259</v>
      </c>
      <c r="B308" s="2" t="s">
        <v>260</v>
      </c>
      <c r="C308" s="2" t="s">
        <v>12</v>
      </c>
      <c r="D308" s="2" t="str">
        <f t="shared" si="4"/>
        <v>Klaipėdos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308" s="2">
        <v>1</v>
      </c>
    </row>
    <row r="309" spans="1:5" x14ac:dyDescent="0.35">
      <c r="A309" s="2" t="s">
        <v>259</v>
      </c>
      <c r="B309" s="2" t="s">
        <v>260</v>
      </c>
      <c r="C309" s="2" t="s">
        <v>10</v>
      </c>
      <c r="D309" s="2" t="str">
        <f t="shared" si="4"/>
        <v>Klaipėdos rajono savivaldybės administracija Licencija vienkartinė verstis mažmenine prekyba natūralios fermentacijos alkoholiniais gėrimais, kurių tūrinė etilo alkoholio koncentracija neviršija 7,5 procento, masiniuose renginiuose ir mugėse</v>
      </c>
      <c r="E309" s="2">
        <v>6</v>
      </c>
    </row>
    <row r="310" spans="1:5" x14ac:dyDescent="0.35">
      <c r="A310" s="2" t="s">
        <v>259</v>
      </c>
      <c r="B310" s="2" t="s">
        <v>260</v>
      </c>
      <c r="C310" s="2" t="s">
        <v>13</v>
      </c>
      <c r="D310" s="2" t="str">
        <f t="shared" si="4"/>
        <v>Klaipėdos rajono savivaldybės administracija Licencija verstis sezonine mažmenine prekyba alkoholiniais gėrimais, kurių tūrinė etilo alkoholio koncentracija neviršija 22 procentų, kurortinio, poilsio ir turizmo sezonų laikotarpiu</v>
      </c>
      <c r="E310" s="2">
        <v>3</v>
      </c>
    </row>
    <row r="311" spans="1:5" x14ac:dyDescent="0.35">
      <c r="A311" s="2" t="s">
        <v>259</v>
      </c>
      <c r="B311" s="2" t="s">
        <v>260</v>
      </c>
      <c r="C311" s="2" t="s">
        <v>148</v>
      </c>
      <c r="D311" s="2" t="str">
        <f t="shared" si="4"/>
        <v>Klaipėdos rajono savivaldybės administracija Leidimas įrengti išorinę reklamą</v>
      </c>
      <c r="E311" s="2">
        <v>42</v>
      </c>
    </row>
    <row r="312" spans="1:5" x14ac:dyDescent="0.35">
      <c r="A312" s="2" t="s">
        <v>261</v>
      </c>
      <c r="B312" s="2" t="s">
        <v>262</v>
      </c>
      <c r="C312" s="2" t="s">
        <v>17</v>
      </c>
      <c r="D312" s="2" t="str">
        <f t="shared" si="4"/>
        <v>Šilalės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12" s="2">
        <v>12</v>
      </c>
    </row>
    <row r="313" spans="1:5" x14ac:dyDescent="0.35">
      <c r="A313" s="2" t="s">
        <v>261</v>
      </c>
      <c r="B313" s="2" t="s">
        <v>262</v>
      </c>
      <c r="C313" s="2" t="s">
        <v>15</v>
      </c>
      <c r="D313" s="2" t="str">
        <f t="shared" si="4"/>
        <v>Šilalės rajono savivaldybės administracija Licencija verstis mažmenine prekyba alkoholiniais gėrimais</v>
      </c>
      <c r="E313" s="2">
        <v>4</v>
      </c>
    </row>
    <row r="314" spans="1:5" x14ac:dyDescent="0.35">
      <c r="A314" s="2" t="s">
        <v>261</v>
      </c>
      <c r="B314" s="2" t="s">
        <v>262</v>
      </c>
      <c r="C314" s="2" t="s">
        <v>11</v>
      </c>
      <c r="D314" s="2" t="str">
        <f t="shared" si="4"/>
        <v>Šilalės rajono savivaldybės administracija Licencija verstis mažmenine prekyba tabako gaminiais</v>
      </c>
      <c r="E314" s="2">
        <v>1</v>
      </c>
    </row>
    <row r="315" spans="1:5" x14ac:dyDescent="0.35">
      <c r="A315" s="2" t="s">
        <v>263</v>
      </c>
      <c r="B315" s="2" t="s">
        <v>264</v>
      </c>
      <c r="C315" s="2" t="s">
        <v>17</v>
      </c>
      <c r="D315" s="2" t="str">
        <f t="shared" si="4"/>
        <v>Varėnos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15" s="2">
        <v>16</v>
      </c>
    </row>
    <row r="316" spans="1:5" x14ac:dyDescent="0.35">
      <c r="A316" s="2" t="s">
        <v>263</v>
      </c>
      <c r="B316" s="2" t="s">
        <v>264</v>
      </c>
      <c r="C316" s="2" t="s">
        <v>11</v>
      </c>
      <c r="D316" s="2" t="str">
        <f t="shared" si="4"/>
        <v>Varėnos rajono savivaldybės administracija Licencija verstis mažmenine prekyba tabako gaminiais</v>
      </c>
      <c r="E316" s="2">
        <v>4</v>
      </c>
    </row>
    <row r="317" spans="1:5" x14ac:dyDescent="0.35">
      <c r="A317" s="2" t="s">
        <v>263</v>
      </c>
      <c r="B317" s="2" t="s">
        <v>264</v>
      </c>
      <c r="C317" s="2" t="s">
        <v>16</v>
      </c>
      <c r="D317" s="2" t="str">
        <f t="shared" si="4"/>
        <v>Varėnos rajono savivaldybės administracija Licencija vienkartinė verstis mažmenine prekyba alkoholiniais gėrimais parodose ir mugėse, rengiamose stacionariuose pastatuose</v>
      </c>
      <c r="E317" s="2">
        <v>1</v>
      </c>
    </row>
    <row r="318" spans="1:5" x14ac:dyDescent="0.35">
      <c r="A318" s="2" t="s">
        <v>263</v>
      </c>
      <c r="B318" s="2" t="s">
        <v>264</v>
      </c>
      <c r="C318" s="2" t="s">
        <v>15</v>
      </c>
      <c r="D318" s="2" t="str">
        <f t="shared" si="4"/>
        <v>Varėnos rajono savivaldybės administracija Licencija verstis mažmenine prekyba alkoholiniais gėrimais</v>
      </c>
      <c r="E318" s="2">
        <v>4</v>
      </c>
    </row>
    <row r="319" spans="1:5" x14ac:dyDescent="0.35">
      <c r="A319" s="2" t="s">
        <v>265</v>
      </c>
      <c r="B319" s="2" t="s">
        <v>266</v>
      </c>
      <c r="C319" s="2" t="s">
        <v>14</v>
      </c>
      <c r="D319" s="2" t="str">
        <f t="shared" si="4"/>
        <v>Kaišiadorių rajono savivaldybės administracija Leidimas prekiauti (teikti paslaugas) savivaldybės viešosiose vietose</v>
      </c>
      <c r="E319" s="2">
        <v>198</v>
      </c>
    </row>
    <row r="320" spans="1:5" x14ac:dyDescent="0.35">
      <c r="A320" s="2" t="s">
        <v>265</v>
      </c>
      <c r="B320" s="2" t="s">
        <v>266</v>
      </c>
      <c r="C320" s="2" t="s">
        <v>10</v>
      </c>
      <c r="D320" s="2" t="str">
        <f t="shared" si="4"/>
        <v>Kaišiadorių rajono savivaldybės administracija Licencija vienkartinė verstis mažmenine prekyba natūralios fermentacijos alkoholiniais gėrimais, kurių tūrinė etilo alkoholio koncentracija neviršija 7,5 procento, masiniuose renginiuose ir mugėse</v>
      </c>
      <c r="E320" s="2">
        <v>13</v>
      </c>
    </row>
    <row r="321" spans="1:5" x14ac:dyDescent="0.35">
      <c r="A321" s="2" t="s">
        <v>265</v>
      </c>
      <c r="B321" s="2" t="s">
        <v>266</v>
      </c>
      <c r="C321" s="2" t="s">
        <v>11</v>
      </c>
      <c r="D321" s="2" t="str">
        <f t="shared" si="4"/>
        <v>Kaišiadorių rajono savivaldybės administracija Licencija verstis mažmenine prekyba tabako gaminiais</v>
      </c>
      <c r="E321" s="2">
        <v>7</v>
      </c>
    </row>
    <row r="322" spans="1:5" x14ac:dyDescent="0.35">
      <c r="A322" s="2" t="s">
        <v>265</v>
      </c>
      <c r="B322" s="2" t="s">
        <v>266</v>
      </c>
      <c r="C322" s="2" t="s">
        <v>17</v>
      </c>
      <c r="D322" s="2" t="str">
        <f t="shared" si="4"/>
        <v>Kaišiadorių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22" s="2">
        <v>54</v>
      </c>
    </row>
    <row r="323" spans="1:5" x14ac:dyDescent="0.35">
      <c r="A323" s="2" t="s">
        <v>265</v>
      </c>
      <c r="B323" s="2" t="s">
        <v>266</v>
      </c>
      <c r="C323" s="2" t="s">
        <v>15</v>
      </c>
      <c r="D323" s="2" t="str">
        <f t="shared" ref="D323:D386" si="5">_xlfn.CONCAT(B323, " ", C323)</f>
        <v>Kaišiadorių rajono savivaldybės administracija Licencija verstis mažmenine prekyba alkoholiniais gėrimais</v>
      </c>
      <c r="E323" s="2">
        <v>7</v>
      </c>
    </row>
    <row r="324" spans="1:5" x14ac:dyDescent="0.35">
      <c r="A324" s="2" t="s">
        <v>267</v>
      </c>
      <c r="B324" s="2" t="s">
        <v>268</v>
      </c>
      <c r="C324" s="2" t="s">
        <v>269</v>
      </c>
      <c r="D324" s="2" t="str">
        <f t="shared" si="5"/>
        <v>Vilkaviškio rajono savivaldybės administracija Ūkininko ūkio įregistravimo pažymėjimas</v>
      </c>
      <c r="E324" s="2">
        <v>26</v>
      </c>
    </row>
    <row r="325" spans="1:5" x14ac:dyDescent="0.35">
      <c r="A325" s="2" t="s">
        <v>267</v>
      </c>
      <c r="B325" s="2" t="s">
        <v>268</v>
      </c>
      <c r="C325" s="2" t="s">
        <v>15</v>
      </c>
      <c r="D325" s="2" t="str">
        <f t="shared" si="5"/>
        <v>Vilkaviškio rajono savivaldybės administracija Licencija verstis mažmenine prekyba alkoholiniais gėrimais</v>
      </c>
      <c r="E325" s="2">
        <v>5</v>
      </c>
    </row>
    <row r="326" spans="1:5" x14ac:dyDescent="0.35">
      <c r="A326" s="2" t="s">
        <v>267</v>
      </c>
      <c r="B326" s="2" t="s">
        <v>268</v>
      </c>
      <c r="C326" s="2" t="s">
        <v>11</v>
      </c>
      <c r="D326" s="2" t="str">
        <f t="shared" si="5"/>
        <v>Vilkaviškio rajono savivaldybės administracija Licencija verstis mažmenine prekyba tabako gaminiais</v>
      </c>
      <c r="E326" s="2">
        <v>2</v>
      </c>
    </row>
    <row r="327" spans="1:5" x14ac:dyDescent="0.35">
      <c r="A327" s="2" t="s">
        <v>270</v>
      </c>
      <c r="B327" s="2" t="s">
        <v>271</v>
      </c>
      <c r="C327" s="2" t="s">
        <v>11</v>
      </c>
      <c r="D327" s="2" t="str">
        <f t="shared" si="5"/>
        <v>Panevėžio rajono savivaldybės administracija Licencija verstis mažmenine prekyba tabako gaminiais</v>
      </c>
      <c r="E327" s="2">
        <v>3</v>
      </c>
    </row>
    <row r="328" spans="1:5" x14ac:dyDescent="0.35">
      <c r="A328" s="2" t="s">
        <v>270</v>
      </c>
      <c r="B328" s="2" t="s">
        <v>271</v>
      </c>
      <c r="C328" s="2" t="s">
        <v>15</v>
      </c>
      <c r="D328" s="2" t="str">
        <f t="shared" si="5"/>
        <v>Panevėžio rajono savivaldybės administracija Licencija verstis mažmenine prekyba alkoholiniais gėrimais</v>
      </c>
      <c r="E328" s="2">
        <v>2</v>
      </c>
    </row>
    <row r="329" spans="1:5" x14ac:dyDescent="0.35">
      <c r="A329" s="2" t="s">
        <v>270</v>
      </c>
      <c r="B329" s="2" t="s">
        <v>271</v>
      </c>
      <c r="C329" s="2" t="s">
        <v>150</v>
      </c>
      <c r="D329" s="2" t="str">
        <f t="shared" si="5"/>
        <v>Panevėžio rajono savivaldybės administracija Licencija verstis mažmenine prekyba alumi, alaus mišiniais su nealkoholiniais gėrimais, natūralios fermentacijos sidru, kurių tūrinė etilo alkoholio koncentracija neviršija 7,5 procento</v>
      </c>
      <c r="E329" s="2">
        <v>1</v>
      </c>
    </row>
    <row r="330" spans="1:5" x14ac:dyDescent="0.35">
      <c r="A330" s="2" t="s">
        <v>270</v>
      </c>
      <c r="B330" s="2" t="s">
        <v>271</v>
      </c>
      <c r="C330" s="2" t="s">
        <v>17</v>
      </c>
      <c r="D330" s="2" t="str">
        <f t="shared" si="5"/>
        <v>Panevėžio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30" s="2">
        <v>6</v>
      </c>
    </row>
    <row r="331" spans="1:5" x14ac:dyDescent="0.35">
      <c r="A331" s="2" t="s">
        <v>272</v>
      </c>
      <c r="B331" s="2" t="s">
        <v>273</v>
      </c>
      <c r="C331" s="2" t="s">
        <v>150</v>
      </c>
      <c r="D331" s="2" t="str">
        <f t="shared" si="5"/>
        <v>Anykščių rajono savivaldybės administracija Licencija verstis mažmenine prekyba alumi, alaus mišiniais su nealkoholiniais gėrimais, natūralios fermentacijos sidru, kurių tūrinė etilo alkoholio koncentracija neviršija 7,5 procento</v>
      </c>
      <c r="E331" s="2">
        <v>1</v>
      </c>
    </row>
    <row r="332" spans="1:5" x14ac:dyDescent="0.35">
      <c r="A332" s="2" t="s">
        <v>272</v>
      </c>
      <c r="B332" s="2" t="s">
        <v>273</v>
      </c>
      <c r="C332" s="2" t="s">
        <v>15</v>
      </c>
      <c r="D332" s="2" t="str">
        <f t="shared" si="5"/>
        <v>Anykščių rajono savivaldybės administracija Licencija verstis mažmenine prekyba alkoholiniais gėrimais</v>
      </c>
      <c r="E332" s="2">
        <v>1</v>
      </c>
    </row>
    <row r="333" spans="1:5" x14ac:dyDescent="0.35">
      <c r="A333" s="2" t="s">
        <v>272</v>
      </c>
      <c r="B333" s="2" t="s">
        <v>273</v>
      </c>
      <c r="C333" s="2" t="s">
        <v>148</v>
      </c>
      <c r="D333" s="2" t="str">
        <f t="shared" si="5"/>
        <v>Anykščių rajono savivaldybės administracija Leidimas įrengti išorinę reklamą</v>
      </c>
      <c r="E333" s="2">
        <v>3</v>
      </c>
    </row>
    <row r="334" spans="1:5" x14ac:dyDescent="0.35">
      <c r="A334" s="2" t="s">
        <v>274</v>
      </c>
      <c r="B334" s="2" t="s">
        <v>275</v>
      </c>
      <c r="C334" s="2" t="s">
        <v>148</v>
      </c>
      <c r="D334" s="2" t="str">
        <f t="shared" si="5"/>
        <v>Kupiškio rajono savivaldybės administracija Leidimas įrengti išorinę reklamą</v>
      </c>
      <c r="E334" s="2">
        <v>4</v>
      </c>
    </row>
    <row r="335" spans="1:5" x14ac:dyDescent="0.35">
      <c r="A335" s="2" t="s">
        <v>274</v>
      </c>
      <c r="B335" s="2" t="s">
        <v>275</v>
      </c>
      <c r="C335" s="2" t="s">
        <v>15</v>
      </c>
      <c r="D335" s="2" t="str">
        <f t="shared" si="5"/>
        <v>Kupiškio rajono savivaldybės administracija Licencija verstis mažmenine prekyba alkoholiniais gėrimais</v>
      </c>
      <c r="E335" s="2">
        <v>5</v>
      </c>
    </row>
    <row r="336" spans="1:5" x14ac:dyDescent="0.35">
      <c r="A336" s="2" t="s">
        <v>274</v>
      </c>
      <c r="B336" s="2" t="s">
        <v>275</v>
      </c>
      <c r="C336" s="2" t="s">
        <v>17</v>
      </c>
      <c r="D336" s="2" t="str">
        <f t="shared" si="5"/>
        <v>Kupiškio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36" s="2">
        <v>19</v>
      </c>
    </row>
    <row r="337" spans="1:5" x14ac:dyDescent="0.35">
      <c r="A337" s="2" t="s">
        <v>274</v>
      </c>
      <c r="B337" s="2" t="s">
        <v>275</v>
      </c>
      <c r="C337" s="2" t="s">
        <v>11</v>
      </c>
      <c r="D337" s="2" t="str">
        <f t="shared" si="5"/>
        <v>Kupiškio rajono savivaldybės administracija Licencija verstis mažmenine prekyba tabako gaminiais</v>
      </c>
      <c r="E337" s="2">
        <v>4</v>
      </c>
    </row>
    <row r="338" spans="1:5" x14ac:dyDescent="0.35">
      <c r="A338" s="2" t="s">
        <v>276</v>
      </c>
      <c r="B338" s="2" t="s">
        <v>277</v>
      </c>
      <c r="C338" s="2" t="s">
        <v>15</v>
      </c>
      <c r="D338" s="2" t="str">
        <f t="shared" si="5"/>
        <v>Druskininkų savivaldybės administracija Licencija verstis mažmenine prekyba alkoholiniais gėrimais</v>
      </c>
      <c r="E338" s="2">
        <v>17</v>
      </c>
    </row>
    <row r="339" spans="1:5" x14ac:dyDescent="0.35">
      <c r="A339" s="2" t="s">
        <v>276</v>
      </c>
      <c r="B339" s="2" t="s">
        <v>277</v>
      </c>
      <c r="C339" s="2" t="s">
        <v>17</v>
      </c>
      <c r="D339" s="2" t="str">
        <f t="shared" si="5"/>
        <v>Druskininkų savivaldybės administracija Licencija vienkartinė verstis mažmenine prekyba alumi, alaus mišiniais su nealkoholiniais gėrimais ir natūralios fermentacijos sidru, kurių tūrinė etilo alkoholio koncentracija neviršija 7,5 procento, masiniuose renginiuose ir mugėse</v>
      </c>
      <c r="E339" s="2">
        <v>68</v>
      </c>
    </row>
    <row r="340" spans="1:5" x14ac:dyDescent="0.35">
      <c r="A340" s="2" t="s">
        <v>276</v>
      </c>
      <c r="B340" s="2" t="s">
        <v>277</v>
      </c>
      <c r="C340" s="2" t="s">
        <v>11</v>
      </c>
      <c r="D340" s="2" t="str">
        <f t="shared" si="5"/>
        <v>Druskininkų savivaldybės administracija Licencija verstis mažmenine prekyba tabako gaminiais</v>
      </c>
      <c r="E340" s="2">
        <v>1</v>
      </c>
    </row>
    <row r="341" spans="1:5" x14ac:dyDescent="0.35">
      <c r="A341" s="2" t="s">
        <v>276</v>
      </c>
      <c r="B341" s="2" t="s">
        <v>277</v>
      </c>
      <c r="C341" s="2" t="s">
        <v>13</v>
      </c>
      <c r="D341" s="2" t="str">
        <f t="shared" si="5"/>
        <v>Druskininkų savivaldybės administracija Licencija verstis sezonine mažmenine prekyba alkoholiniais gėrimais, kurių tūrinė etilo alkoholio koncentracija neviršija 22 procentų, kurortinio, poilsio ir turizmo sezonų laikotarpiu</v>
      </c>
      <c r="E341" s="2">
        <v>5</v>
      </c>
    </row>
    <row r="342" spans="1:5" x14ac:dyDescent="0.35">
      <c r="A342" s="2" t="s">
        <v>276</v>
      </c>
      <c r="B342" s="2" t="s">
        <v>277</v>
      </c>
      <c r="C342" s="2" t="s">
        <v>148</v>
      </c>
      <c r="D342" s="2" t="str">
        <f t="shared" si="5"/>
        <v>Druskininkų savivaldybės administracija Leidimas įrengti išorinę reklamą</v>
      </c>
      <c r="E342" s="2">
        <v>41</v>
      </c>
    </row>
    <row r="343" spans="1:5" x14ac:dyDescent="0.35">
      <c r="A343" s="2" t="s">
        <v>276</v>
      </c>
      <c r="B343" s="2" t="s">
        <v>277</v>
      </c>
      <c r="C343" s="2" t="s">
        <v>14</v>
      </c>
      <c r="D343" s="2" t="str">
        <f t="shared" si="5"/>
        <v>Druskininkų savivaldybės administracija Leidimas prekiauti (teikti paslaugas) savivaldybės viešosiose vietose</v>
      </c>
      <c r="E343" s="2">
        <v>4</v>
      </c>
    </row>
    <row r="344" spans="1:5" x14ac:dyDescent="0.35">
      <c r="A344" s="2" t="s">
        <v>278</v>
      </c>
      <c r="B344" s="2" t="s">
        <v>279</v>
      </c>
      <c r="C344" s="2" t="s">
        <v>15</v>
      </c>
      <c r="D344" s="2" t="str">
        <f t="shared" si="5"/>
        <v>Kazlų Rūdos savivaldybės administracija Licencija verstis mažmenine prekyba alkoholiniais gėrimais</v>
      </c>
      <c r="E344" s="2">
        <v>8</v>
      </c>
    </row>
    <row r="345" spans="1:5" x14ac:dyDescent="0.35">
      <c r="A345" s="2" t="s">
        <v>278</v>
      </c>
      <c r="B345" s="2" t="s">
        <v>279</v>
      </c>
      <c r="C345" s="2" t="s">
        <v>17</v>
      </c>
      <c r="D345" s="2" t="str">
        <f t="shared" si="5"/>
        <v>Kazlų Rūdos savivaldybės administracija Licencija vienkartinė verstis mažmenine prekyba alumi, alaus mišiniais su nealkoholiniais gėrimais ir natūralios fermentacijos sidru, kurių tūrinė etilo alkoholio koncentracija neviršija 7,5 procento, masiniuose renginiuose ir mugėse</v>
      </c>
      <c r="E345" s="2">
        <v>0</v>
      </c>
    </row>
    <row r="346" spans="1:5" x14ac:dyDescent="0.35">
      <c r="A346" s="2" t="s">
        <v>278</v>
      </c>
      <c r="B346" s="2" t="s">
        <v>279</v>
      </c>
      <c r="C346" s="2" t="s">
        <v>11</v>
      </c>
      <c r="D346" s="2" t="str">
        <f t="shared" si="5"/>
        <v>Kazlų Rūdos savivaldybės administracija Licencija verstis mažmenine prekyba tabako gaminiais</v>
      </c>
      <c r="E346" s="2">
        <v>1</v>
      </c>
    </row>
    <row r="347" spans="1:5" x14ac:dyDescent="0.35">
      <c r="A347" s="2" t="s">
        <v>280</v>
      </c>
      <c r="B347" s="2" t="s">
        <v>281</v>
      </c>
      <c r="C347" s="2" t="s">
        <v>282</v>
      </c>
      <c r="D347" s="2" t="str">
        <f t="shared" si="5"/>
        <v>Aplinkos apsaugos agentūra Leidimas atlikti taršos šaltinių išmetamų ir (arba) išleidžiamų į aplinką teršalų ir teršalų aplinkos elementuose (ore, vandenyje, dirvožemyje) laboratorinius tyrimus ir (ar) matavimus ir (ar) imti ėminius laboratoriniams tyrimas atlikti</v>
      </c>
      <c r="E347" s="2">
        <v>4</v>
      </c>
    </row>
    <row r="348" spans="1:5" x14ac:dyDescent="0.35">
      <c r="A348" s="2" t="s">
        <v>280</v>
      </c>
      <c r="B348" s="2" t="s">
        <v>281</v>
      </c>
      <c r="C348" s="2" t="s">
        <v>283</v>
      </c>
      <c r="D348" s="2" t="str">
        <f t="shared" si="5"/>
        <v>Aplinkos apsaugos agentūra Atliekų tvarkytojų registravimas Atliekų tvarkytojų valstybės registre</v>
      </c>
      <c r="E348" s="2">
        <v>179</v>
      </c>
    </row>
    <row r="349" spans="1:5" x14ac:dyDescent="0.35">
      <c r="A349" s="2" t="s">
        <v>280</v>
      </c>
      <c r="B349" s="2" t="s">
        <v>281</v>
      </c>
      <c r="C349" s="2" t="s">
        <v>285</v>
      </c>
      <c r="D349" s="2" t="str">
        <f t="shared" si="5"/>
        <v>Aplinkos apsaugos agentūra Fluorintų šiltnamio efektą sukeliančių dujų tvarkymo atestatas</v>
      </c>
      <c r="E349" s="2">
        <v>17</v>
      </c>
    </row>
    <row r="350" spans="1:5" x14ac:dyDescent="0.35">
      <c r="A350" s="2" t="s">
        <v>288</v>
      </c>
      <c r="B350" s="2" t="s">
        <v>289</v>
      </c>
      <c r="C350" s="2" t="s">
        <v>294</v>
      </c>
      <c r="D350" s="2" t="str">
        <f t="shared" si="5"/>
        <v>Policijos departamentas prie Lietuvos Respublikos vidaus reikalų ministerijos Ginklų, A kategorijos ginklų priedėlių, šaudmenų, jų dalių gamybos licencija</v>
      </c>
      <c r="E350" s="2">
        <v>1</v>
      </c>
    </row>
    <row r="351" spans="1:5" x14ac:dyDescent="0.35">
      <c r="A351" s="2" t="s">
        <v>288</v>
      </c>
      <c r="B351" s="2" t="s">
        <v>289</v>
      </c>
      <c r="C351" s="2" t="s">
        <v>293</v>
      </c>
      <c r="D351" s="2" t="str">
        <f t="shared" si="5"/>
        <v>Policijos departamentas prie Lietuvos Respublikos vidaus reikalų ministerijos Licencija eksploatuoti tirus ir šaudyklas</v>
      </c>
      <c r="E351" s="2">
        <v>12</v>
      </c>
    </row>
    <row r="352" spans="1:5" x14ac:dyDescent="0.35">
      <c r="A352" s="2" t="s">
        <v>288</v>
      </c>
      <c r="B352" s="2" t="s">
        <v>289</v>
      </c>
      <c r="C352" s="2" t="s">
        <v>296</v>
      </c>
      <c r="D352" s="2" t="str">
        <f t="shared" si="5"/>
        <v>Policijos departamentas prie Lietuvos Respublikos vidaus reikalų ministerijos Licencija importuoti, eksportuoti civilines pirotechnikos priemones</v>
      </c>
      <c r="E352" s="2">
        <v>1</v>
      </c>
    </row>
    <row r="353" spans="1:5" x14ac:dyDescent="0.35">
      <c r="A353" s="2" t="s">
        <v>288</v>
      </c>
      <c r="B353" s="2" t="s">
        <v>289</v>
      </c>
      <c r="C353" s="2" t="s">
        <v>291</v>
      </c>
      <c r="D353" s="2" t="str">
        <f t="shared" si="5"/>
        <v>Policijos departamentas prie Lietuvos Respublikos vidaus reikalų ministerijos Ginklų, šaudmenų, jų dalių ir ginklų priedėlių importo, eksporto, prekybos civilinėje apyvartoje ginklais, šaudmenimis, jų dalimis ir ginklų priedėliais bei ginklų nuomos licencija</v>
      </c>
      <c r="E353" s="2">
        <v>10</v>
      </c>
    </row>
    <row r="354" spans="1:5" x14ac:dyDescent="0.35">
      <c r="A354" s="2" t="s">
        <v>288</v>
      </c>
      <c r="B354" s="2" t="s">
        <v>289</v>
      </c>
      <c r="C354" s="2" t="s">
        <v>292</v>
      </c>
      <c r="D354" s="2" t="str">
        <f t="shared" si="5"/>
        <v>Policijos departamentas prie Lietuvos Respublikos vidaus reikalų ministerijos Licencija naudoti 4 kategorijos fejerverkus, T2 ir P2 kategorijų civilines pirotechnikos priemones</v>
      </c>
      <c r="E354" s="2">
        <v>4</v>
      </c>
    </row>
    <row r="355" spans="1:5" x14ac:dyDescent="0.35">
      <c r="A355" s="2" t="s">
        <v>288</v>
      </c>
      <c r="B355" s="2" t="s">
        <v>289</v>
      </c>
      <c r="C355" s="2" t="s">
        <v>290</v>
      </c>
      <c r="D355" s="2" t="str">
        <f t="shared" si="5"/>
        <v>Policijos departamentas prie Lietuvos Respublikos vidaus reikalų ministerijos Ginklų taisymo, ginklų ir šaudmenų perdirbimo licencija</v>
      </c>
      <c r="E355" s="2">
        <v>3</v>
      </c>
    </row>
    <row r="356" spans="1:5" x14ac:dyDescent="0.35">
      <c r="A356" s="2" t="s">
        <v>288</v>
      </c>
      <c r="B356" s="2" t="s">
        <v>289</v>
      </c>
      <c r="C356" s="2" t="s">
        <v>295</v>
      </c>
      <c r="D356" s="2" t="str">
        <f t="shared" si="5"/>
        <v>Policijos departamentas prie Lietuvos Respublikos vidaus reikalų ministerijos Licencija prekiauti civilinėmis pirotechnikos priemonėmis</v>
      </c>
      <c r="E356" s="2">
        <v>16</v>
      </c>
    </row>
    <row r="357" spans="1:5" x14ac:dyDescent="0.35">
      <c r="A357" s="2" t="s">
        <v>297</v>
      </c>
      <c r="B357" s="2" t="s">
        <v>298</v>
      </c>
      <c r="C357" s="2" t="s">
        <v>300</v>
      </c>
      <c r="D357" s="2" t="str">
        <f t="shared" si="5"/>
        <v>Valstybinė vaistų kontrolės tarnyba prie Lietuvos Respublikos sveikatos apsaugos ministerijos Vaistininko praktikos licencija</v>
      </c>
      <c r="E357" s="2">
        <v>117</v>
      </c>
    </row>
    <row r="358" spans="1:5" x14ac:dyDescent="0.35">
      <c r="A358" s="2" t="s">
        <v>297</v>
      </c>
      <c r="B358" s="2" t="s">
        <v>298</v>
      </c>
      <c r="C358" s="2" t="s">
        <v>299</v>
      </c>
      <c r="D358" s="2" t="str">
        <f t="shared" si="5"/>
        <v>Valstybinė vaistų kontrolės tarnyba prie Lietuvos Respublikos sveikatos apsaugos ministerijos Vaistininko padėjėjo (farmakotechniko) įrašymas į vaistininkų padėjėjų (farmakotechnikų) sąrašą</v>
      </c>
      <c r="E358" s="2">
        <v>26</v>
      </c>
    </row>
    <row r="359" spans="1:5" x14ac:dyDescent="0.35">
      <c r="A359" s="2" t="s">
        <v>301</v>
      </c>
      <c r="B359" s="2" t="s">
        <v>302</v>
      </c>
      <c r="C359" s="2" t="s">
        <v>309</v>
      </c>
      <c r="D359" s="2" t="str">
        <f t="shared" si="5"/>
        <v>Valstybinė akreditavimo sveikatos priežiūros veiklai tarnyba prie Sveikatos apsaugos ministerijos Medicinos praktikos licencija</v>
      </c>
      <c r="E359" s="2">
        <v>908</v>
      </c>
    </row>
    <row r="360" spans="1:5" x14ac:dyDescent="0.35">
      <c r="A360" s="2" t="s">
        <v>301</v>
      </c>
      <c r="B360" s="2" t="s">
        <v>302</v>
      </c>
      <c r="C360" s="2" t="s">
        <v>306</v>
      </c>
      <c r="D360" s="2" t="str">
        <f t="shared" si="5"/>
        <v>Valstybinė akreditavimo sveikatos priežiūros veiklai tarnyba prie Sveikatos apsaugos ministerijos Akušerijos praktikos licencija</v>
      </c>
      <c r="E360" s="2">
        <v>35</v>
      </c>
    </row>
    <row r="361" spans="1:5" x14ac:dyDescent="0.35">
      <c r="A361" s="2" t="s">
        <v>301</v>
      </c>
      <c r="B361" s="2" t="s">
        <v>302</v>
      </c>
      <c r="C361" s="2" t="s">
        <v>308</v>
      </c>
      <c r="D361" s="2" t="str">
        <f t="shared" si="5"/>
        <v>Valstybinė akreditavimo sveikatos priežiūros veiklai tarnyba prie Sveikatos apsaugos ministerijos Odontologijos praktikos licencija</v>
      </c>
      <c r="E361" s="2">
        <v>195</v>
      </c>
    </row>
    <row r="362" spans="1:5" x14ac:dyDescent="0.35">
      <c r="A362" s="2" t="s">
        <v>301</v>
      </c>
      <c r="B362" s="2" t="s">
        <v>302</v>
      </c>
      <c r="C362" s="2" t="s">
        <v>305</v>
      </c>
      <c r="D362" s="2" t="str">
        <f t="shared" si="5"/>
        <v>Valstybinė akreditavimo sveikatos priežiūros veiklai tarnyba prie Sveikatos apsaugos ministerijos Visuomenės sveikatos priežiūros veiklos licencija</v>
      </c>
      <c r="E362" s="2">
        <v>87</v>
      </c>
    </row>
    <row r="363" spans="1:5" x14ac:dyDescent="0.35">
      <c r="A363" s="2" t="s">
        <v>301</v>
      </c>
      <c r="B363" s="2" t="s">
        <v>302</v>
      </c>
      <c r="C363" s="2" t="s">
        <v>303</v>
      </c>
      <c r="D363" s="2" t="str">
        <f t="shared" si="5"/>
        <v>Valstybinė akreditavimo sveikatos priežiūros veiklai tarnyba prie Sveikatos apsaugos ministerijos Įstaigos asmens sveikatos priežiūros licencija</v>
      </c>
      <c r="E363" s="2">
        <v>112</v>
      </c>
    </row>
    <row r="364" spans="1:5" x14ac:dyDescent="0.35">
      <c r="A364" s="2" t="s">
        <v>301</v>
      </c>
      <c r="B364" s="2" t="s">
        <v>302</v>
      </c>
      <c r="C364" s="2" t="s">
        <v>307</v>
      </c>
      <c r="D364" s="2" t="str">
        <f t="shared" si="5"/>
        <v>Valstybinė akreditavimo sveikatos priežiūros veiklai tarnyba prie Sveikatos apsaugos ministerijos Pažymėjimas, suteikiantis teisę atlikti medicinos priemonių (prietaisų) techninės būklės tikrinimą</v>
      </c>
      <c r="E364" s="2">
        <v>8</v>
      </c>
    </row>
    <row r="365" spans="1:5" x14ac:dyDescent="0.35">
      <c r="A365" s="2" t="s">
        <v>301</v>
      </c>
      <c r="B365" s="2" t="s">
        <v>302</v>
      </c>
      <c r="C365" s="2" t="s">
        <v>311</v>
      </c>
      <c r="D365" s="2" t="str">
        <f t="shared" si="5"/>
        <v>Valstybinė akreditavimo sveikatos priežiūros veiklai tarnyba prie Sveikatos apsaugos ministerijos Bendrosios slaugos praktikos licencija</v>
      </c>
      <c r="E365" s="2">
        <v>979</v>
      </c>
    </row>
    <row r="366" spans="1:5" x14ac:dyDescent="0.35">
      <c r="A366" s="2" t="s">
        <v>301</v>
      </c>
      <c r="B366" s="2" t="s">
        <v>302</v>
      </c>
      <c r="C366" s="2" t="s">
        <v>310</v>
      </c>
      <c r="D366" s="2" t="str">
        <f t="shared" si="5"/>
        <v>Valstybinė akreditavimo sveikatos priežiūros veiklai tarnyba prie Sveikatos apsaugos ministerijos Teikiamų į rinką medicinos priemonių (prietaisų) registravimas (Lietuvos gamyba)</v>
      </c>
      <c r="E366" s="2">
        <v>404</v>
      </c>
    </row>
    <row r="367" spans="1:5" x14ac:dyDescent="0.35">
      <c r="A367" s="2" t="s">
        <v>301</v>
      </c>
      <c r="B367" s="2" t="s">
        <v>302</v>
      </c>
      <c r="C367" s="2" t="s">
        <v>304</v>
      </c>
      <c r="D367" s="2" t="str">
        <f t="shared" si="5"/>
        <v>Valstybinė akreditavimo sveikatos priežiūros veiklai tarnyba prie Sveikatos apsaugos ministerijos Odontologinės priežiūros (pagalbos) įstaigos licencija</v>
      </c>
      <c r="E367" s="2">
        <v>96</v>
      </c>
    </row>
    <row r="368" spans="1:5" x14ac:dyDescent="0.35">
      <c r="A368" s="2" t="s">
        <v>312</v>
      </c>
      <c r="B368" s="2" t="s">
        <v>313</v>
      </c>
      <c r="C368" s="2" t="s">
        <v>314</v>
      </c>
      <c r="D368" s="2" t="str">
        <f t="shared" si="5"/>
        <v>Socialinių paslaugų priežiūros departamentas prie Socialinės apsaugos ir darbo ministerijos Licencija teikti socialinę globą</v>
      </c>
      <c r="E368" s="2">
        <v>41</v>
      </c>
    </row>
    <row r="369" spans="1:5" x14ac:dyDescent="0.35">
      <c r="A369" s="2" t="s">
        <v>315</v>
      </c>
      <c r="B369" s="2" t="s">
        <v>316</v>
      </c>
      <c r="C369" s="2" t="s">
        <v>319</v>
      </c>
      <c r="D369" s="2" t="str">
        <f t="shared" si="5"/>
        <v>Radiacinės saugos centras Licencija montuoti jonizuojančios spinduliuotės šaltinius</v>
      </c>
      <c r="E369" s="2">
        <v>3</v>
      </c>
    </row>
    <row r="370" spans="1:5" x14ac:dyDescent="0.35">
      <c r="A370" s="2" t="s">
        <v>315</v>
      </c>
      <c r="B370" s="2" t="s">
        <v>316</v>
      </c>
      <c r="C370" s="2" t="s">
        <v>433</v>
      </c>
      <c r="D370" s="2" t="str">
        <f t="shared" si="5"/>
        <v>Radiacinės saugos centras Laikinasis leidimas montuoti jonizuojančiosios spinduliuotės šaltinius</v>
      </c>
      <c r="E370" s="2">
        <v>1</v>
      </c>
    </row>
    <row r="371" spans="1:5" x14ac:dyDescent="0.35">
      <c r="A371" s="2" t="s">
        <v>315</v>
      </c>
      <c r="B371" s="2" t="s">
        <v>316</v>
      </c>
      <c r="C371" s="2" t="s">
        <v>317</v>
      </c>
      <c r="D371" s="2" t="str">
        <f t="shared" si="5"/>
        <v>Radiacinės saugos centras Licencija vykdyti veiklą jonizuojančiosios spinduliuotės aplinkoje pas kitą asmenį, turintį licenciją</v>
      </c>
      <c r="E371" s="2">
        <v>1</v>
      </c>
    </row>
    <row r="372" spans="1:5" x14ac:dyDescent="0.35">
      <c r="A372" s="2" t="s">
        <v>315</v>
      </c>
      <c r="B372" s="2" t="s">
        <v>316</v>
      </c>
      <c r="C372" s="2" t="s">
        <v>434</v>
      </c>
      <c r="D372" s="2" t="str">
        <f t="shared" si="5"/>
        <v>Radiacinės saugos centras Licencija prekiauti, montuoti, prižiūrėti ir remontuoti jonizuojančiosios spinduliuotės šaltinius</v>
      </c>
      <c r="E372" s="2">
        <v>8</v>
      </c>
    </row>
    <row r="373" spans="1:5" x14ac:dyDescent="0.35">
      <c r="A373" s="2" t="s">
        <v>315</v>
      </c>
      <c r="B373" s="2" t="s">
        <v>316</v>
      </c>
      <c r="C373" s="2" t="s">
        <v>435</v>
      </c>
      <c r="D373" s="2" t="str">
        <f t="shared" si="5"/>
        <v>Radiacinės saugos centras Veiklos su jonizuojančios spinduoliuotės šaltiniais registravimas</v>
      </c>
      <c r="E373" s="2">
        <v>26</v>
      </c>
    </row>
    <row r="374" spans="1:5" x14ac:dyDescent="0.35">
      <c r="A374" s="2" t="s">
        <v>315</v>
      </c>
      <c r="B374" s="2" t="s">
        <v>316</v>
      </c>
      <c r="C374" s="2" t="s">
        <v>321</v>
      </c>
      <c r="D374" s="2" t="str">
        <f t="shared" si="5"/>
        <v>Radiacinės saugos centras Licencija gaminti, naudoti, saugoti, prižiūrėti, remontuoti, perdirbti jonizuojančiosios spinduliuotės šaltinius, tvarkyti (surinkti, rūšiuoti, apdoroti, laikyti, perdirbti, saugoti, nukenksminti) radioaktyviąsias atliekas</v>
      </c>
      <c r="E374" s="2">
        <v>57</v>
      </c>
    </row>
    <row r="375" spans="1:5" x14ac:dyDescent="0.35">
      <c r="A375" s="2" t="s">
        <v>315</v>
      </c>
      <c r="B375" s="2" t="s">
        <v>316</v>
      </c>
      <c r="C375" s="2" t="s">
        <v>318</v>
      </c>
      <c r="D375" s="2" t="str">
        <f t="shared" si="5"/>
        <v>Radiacinės saugos centras Licencija prekiauti jonizuojančiosios spinduliuotės šaltinius</v>
      </c>
      <c r="E375" s="2">
        <v>5</v>
      </c>
    </row>
    <row r="376" spans="1:5" x14ac:dyDescent="0.35">
      <c r="A376" s="2" t="s">
        <v>315</v>
      </c>
      <c r="B376" s="2" t="s">
        <v>316</v>
      </c>
      <c r="C376" s="2" t="s">
        <v>436</v>
      </c>
      <c r="D376" s="2" t="str">
        <f t="shared" si="5"/>
        <v>Radiacinės saugos centras Asmens ar dozimetrijos tarnybos, atliekančios visuomenės sveikatos saugai užtikrinti reikalingus žmonių apšvitos dozių ir (ar) dozės galios, ir (ar) aktyvumo matavimus ir (ar) apšvitos dozių įvertinimus, pripažinimo pažymėjimas</v>
      </c>
      <c r="E376" s="2">
        <v>1</v>
      </c>
    </row>
    <row r="377" spans="1:5" x14ac:dyDescent="0.35">
      <c r="A377" s="2" t="s">
        <v>315</v>
      </c>
      <c r="B377" s="2" t="s">
        <v>316</v>
      </c>
      <c r="C377" s="2" t="s">
        <v>437</v>
      </c>
      <c r="D377" s="2" t="str">
        <f t="shared" si="5"/>
        <v>Radiacinės saugos centras Laikinasis leidimas gaminti, naudoti, saugoti, prižiūrėti, remontuoti, perdirbti jonizuojančiosios spinduliuotės šaltinius ir (ar) tvarkyti (atlikti pradinį radioaktyviųjų atliekų apdorojimą (rinkti, rūšiuoti, dezaktyvuoti), atlikti pagrindinį radioaktyviųjų atliekų apdorojimą, saugoti) radioaktyviąsias atliekas</v>
      </c>
      <c r="E377" s="2">
        <v>1</v>
      </c>
    </row>
    <row r="378" spans="1:5" x14ac:dyDescent="0.35">
      <c r="A378" s="2" t="s">
        <v>323</v>
      </c>
      <c r="B378" s="2" t="s">
        <v>324</v>
      </c>
      <c r="C378" s="2" t="s">
        <v>325</v>
      </c>
      <c r="D378" s="2" t="str">
        <f t="shared" si="5"/>
        <v>Lietuvos metrologijos inspekcija Teisės atlikti matavimo priemonės tipo įvertinimą, matavimo priemonės patikrą, produkto kiekio pakuotėje ir matavimo indo tūrio kontrolės sistemos įvertinimą ir (arba) produkto kiekio pakuotėje ir matavimo indo tūrio patikrinimus suteikimas</v>
      </c>
      <c r="E378" s="2">
        <v>25</v>
      </c>
    </row>
    <row r="379" spans="1:5" x14ac:dyDescent="0.35">
      <c r="A379" s="2" t="s">
        <v>323</v>
      </c>
      <c r="B379" s="2" t="s">
        <v>324</v>
      </c>
      <c r="C379" s="2" t="s">
        <v>327</v>
      </c>
      <c r="D379" s="2" t="str">
        <f t="shared" si="5"/>
        <v>Lietuvos metrologijos inspekcija Leidimas ženklinti fasuotas prekes ?e? ženklu</v>
      </c>
      <c r="E379" s="2">
        <v>43</v>
      </c>
    </row>
    <row r="380" spans="1:5" x14ac:dyDescent="0.35">
      <c r="A380" s="2" t="s">
        <v>328</v>
      </c>
      <c r="B380" s="2" t="s">
        <v>329</v>
      </c>
      <c r="C380" s="2" t="s">
        <v>330</v>
      </c>
      <c r="D380" s="2" t="str">
        <f t="shared" si="5"/>
        <v>Valstybės įmonė Klaipėdos valstybinio jūrų uosto direkcija Leidimas linijinių laivų ir (ar) laivų, kurie veža vienarūšius krovinius kapitonams plaukioti Lietuvos Respublikos jūrų uosto akvatorijoje be locmano</v>
      </c>
      <c r="E380" s="2">
        <v>1</v>
      </c>
    </row>
    <row r="381" spans="1:5" x14ac:dyDescent="0.35">
      <c r="A381" s="2" t="s">
        <v>331</v>
      </c>
      <c r="B381" s="2" t="s">
        <v>332</v>
      </c>
      <c r="C381" s="2" t="s">
        <v>438</v>
      </c>
      <c r="D381" s="2" t="str">
        <f t="shared" si="5"/>
        <v>Valstybinė teritorijų planavimo ir statybos inspekcija prie Aplinkos ministerijos Leidimas statyti naują (-us) statinį (-ius) Lietuvos Respublikos teritoriniuose vandenyse</v>
      </c>
      <c r="E381" s="2">
        <v>0</v>
      </c>
    </row>
    <row r="382" spans="1:5" x14ac:dyDescent="0.35">
      <c r="A382" s="2" t="s">
        <v>338</v>
      </c>
      <c r="B382" s="2" t="s">
        <v>339</v>
      </c>
      <c r="C382" s="2" t="s">
        <v>11</v>
      </c>
      <c r="D382" s="2" t="str">
        <f t="shared" si="5"/>
        <v>Joniškio rajono savivaldybės administracija Licencija verstis mažmenine prekyba tabako gaminiais</v>
      </c>
      <c r="E382" s="2">
        <v>1</v>
      </c>
    </row>
    <row r="383" spans="1:5" x14ac:dyDescent="0.35">
      <c r="A383" s="2" t="s">
        <v>338</v>
      </c>
      <c r="B383" s="2" t="s">
        <v>339</v>
      </c>
      <c r="C383" s="2" t="s">
        <v>17</v>
      </c>
      <c r="D383" s="2" t="str">
        <f t="shared" si="5"/>
        <v>Joniškio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83" s="2">
        <v>11</v>
      </c>
    </row>
    <row r="384" spans="1:5" x14ac:dyDescent="0.35">
      <c r="A384" s="2" t="s">
        <v>338</v>
      </c>
      <c r="B384" s="2" t="s">
        <v>339</v>
      </c>
      <c r="C384" s="2" t="s">
        <v>15</v>
      </c>
      <c r="D384" s="2" t="str">
        <f t="shared" si="5"/>
        <v>Joniškio rajono savivaldybės administracija Licencija verstis mažmenine prekyba alkoholiniais gėrimais</v>
      </c>
      <c r="E384" s="2">
        <v>2</v>
      </c>
    </row>
    <row r="385" spans="1:5" x14ac:dyDescent="0.35">
      <c r="A385" s="2" t="s">
        <v>338</v>
      </c>
      <c r="B385" s="2" t="s">
        <v>339</v>
      </c>
      <c r="C385" s="2" t="s">
        <v>10</v>
      </c>
      <c r="D385" s="2" t="str">
        <f t="shared" si="5"/>
        <v>Joniškio rajono savivaldybės administracija Licencija vienkartinė verstis mažmenine prekyba natūralios fermentacijos alkoholiniais gėrimais, kurių tūrinė etilo alkoholio koncentracija neviršija 7,5 procento, masiniuose renginiuose ir mugėse</v>
      </c>
      <c r="E385" s="2">
        <v>6</v>
      </c>
    </row>
    <row r="386" spans="1:5" x14ac:dyDescent="0.35">
      <c r="A386" s="2" t="s">
        <v>338</v>
      </c>
      <c r="B386" s="2" t="s">
        <v>339</v>
      </c>
      <c r="C386" s="2" t="s">
        <v>74</v>
      </c>
      <c r="D386" s="2" t="str">
        <f t="shared" si="5"/>
        <v>Joniškio rajono savivaldybės administracija Licencija verstis mažmenine prekyba alumi, alaus mišiniais su nealkoholiniais gėrimais, natūralios fermentacijos sidru, kurio tūrinė etilo alkoholio koncentracija neviršija 8,5 procento</v>
      </c>
      <c r="E386" s="2">
        <v>1</v>
      </c>
    </row>
    <row r="387" spans="1:5" x14ac:dyDescent="0.35">
      <c r="A387" s="2" t="s">
        <v>338</v>
      </c>
      <c r="B387" s="2" t="s">
        <v>339</v>
      </c>
      <c r="C387" s="2" t="s">
        <v>148</v>
      </c>
      <c r="D387" s="2" t="str">
        <f t="shared" ref="D387:D450" si="6">_xlfn.CONCAT(B387, " ", C387)</f>
        <v>Joniškio rajono savivaldybės administracija Leidimas įrengti išorinę reklamą</v>
      </c>
      <c r="E387" s="2">
        <v>21</v>
      </c>
    </row>
    <row r="388" spans="1:5" x14ac:dyDescent="0.35">
      <c r="A388" s="2" t="s">
        <v>340</v>
      </c>
      <c r="B388" s="2" t="s">
        <v>341</v>
      </c>
      <c r="C388" s="2" t="s">
        <v>150</v>
      </c>
      <c r="D388" s="2" t="str">
        <f t="shared" si="6"/>
        <v>Panevėžio miesto savivaldybės administracija Licencija verstis mažmenine prekyba alumi, alaus mišiniais su nealkoholiniais gėrimais, natūralios fermentacijos sidru, kurių tūrinė etilo alkoholio koncentracija neviršija 7,5 procento</v>
      </c>
      <c r="E388" s="2">
        <v>1</v>
      </c>
    </row>
    <row r="389" spans="1:5" x14ac:dyDescent="0.35">
      <c r="A389" s="2" t="s">
        <v>340</v>
      </c>
      <c r="B389" s="2" t="s">
        <v>341</v>
      </c>
      <c r="C389" s="2" t="s">
        <v>151</v>
      </c>
      <c r="D389" s="2" t="str">
        <f t="shared" si="6"/>
        <v>Panevėžio miesto savivaldybės administracija Licencija vienkartinė verstis mažmenine prekyba natūralios fermentacijos alkoholiniais gėrimais, kurių tūrinė etilo alkoholio koncentracija neviršija 13 procentų, parodose</v>
      </c>
      <c r="E389" s="2">
        <v>1</v>
      </c>
    </row>
    <row r="390" spans="1:5" x14ac:dyDescent="0.35">
      <c r="A390" s="2" t="s">
        <v>340</v>
      </c>
      <c r="B390" s="2" t="s">
        <v>341</v>
      </c>
      <c r="C390" s="2" t="s">
        <v>148</v>
      </c>
      <c r="D390" s="2" t="str">
        <f t="shared" si="6"/>
        <v>Panevėžio miesto savivaldybės administracija Leidimas įrengti išorinę reklamą</v>
      </c>
      <c r="E390" s="2">
        <v>16</v>
      </c>
    </row>
    <row r="391" spans="1:5" x14ac:dyDescent="0.35">
      <c r="A391" s="2" t="s">
        <v>340</v>
      </c>
      <c r="B391" s="2" t="s">
        <v>341</v>
      </c>
      <c r="C391" s="2" t="s">
        <v>17</v>
      </c>
      <c r="D391" s="2" t="str">
        <f t="shared" si="6"/>
        <v>Panevėžio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391" s="2">
        <v>21</v>
      </c>
    </row>
    <row r="392" spans="1:5" x14ac:dyDescent="0.35">
      <c r="A392" s="2" t="s">
        <v>340</v>
      </c>
      <c r="B392" s="2" t="s">
        <v>341</v>
      </c>
      <c r="C392" s="2" t="s">
        <v>11</v>
      </c>
      <c r="D392" s="2" t="str">
        <f t="shared" si="6"/>
        <v>Panevėžio miesto savivaldybės administracija Licencija verstis mažmenine prekyba tabako gaminiais</v>
      </c>
      <c r="E392" s="2">
        <v>9</v>
      </c>
    </row>
    <row r="393" spans="1:5" x14ac:dyDescent="0.35">
      <c r="A393" s="2" t="s">
        <v>340</v>
      </c>
      <c r="B393" s="2" t="s">
        <v>341</v>
      </c>
      <c r="C393" s="2" t="s">
        <v>16</v>
      </c>
      <c r="D393" s="2" t="str">
        <f t="shared" si="6"/>
        <v>Panevėžio miesto savivaldybės administracija Licencija vienkartinė verstis mažmenine prekyba alkoholiniais gėrimais parodose ir mugėse, rengiamose stacionariuose pastatuose</v>
      </c>
      <c r="E393" s="2">
        <v>6</v>
      </c>
    </row>
    <row r="394" spans="1:5" x14ac:dyDescent="0.35">
      <c r="A394" s="2" t="s">
        <v>340</v>
      </c>
      <c r="B394" s="2" t="s">
        <v>341</v>
      </c>
      <c r="C394" s="2" t="s">
        <v>15</v>
      </c>
      <c r="D394" s="2" t="str">
        <f t="shared" si="6"/>
        <v>Panevėžio miesto savivaldybės administracija Licencija verstis mažmenine prekyba alkoholiniais gėrimais</v>
      </c>
      <c r="E394" s="2">
        <v>16</v>
      </c>
    </row>
    <row r="395" spans="1:5" x14ac:dyDescent="0.35">
      <c r="A395" s="2" t="s">
        <v>343</v>
      </c>
      <c r="B395" s="2" t="s">
        <v>344</v>
      </c>
      <c r="C395" s="2" t="s">
        <v>150</v>
      </c>
      <c r="D395" s="2" t="str">
        <f t="shared" si="6"/>
        <v>Pakruojo rajono savivaldybės administracija Licencija verstis mažmenine prekyba alumi, alaus mišiniais su nealkoholiniais gėrimais, natūralios fermentacijos sidru, kurių tūrinė etilo alkoholio koncentracija neviršija 7,5 procento</v>
      </c>
      <c r="E395" s="2">
        <v>1</v>
      </c>
    </row>
    <row r="396" spans="1:5" x14ac:dyDescent="0.35">
      <c r="A396" s="2" t="s">
        <v>343</v>
      </c>
      <c r="B396" s="2" t="s">
        <v>344</v>
      </c>
      <c r="C396" s="2" t="s">
        <v>15</v>
      </c>
      <c r="D396" s="2" t="str">
        <f t="shared" si="6"/>
        <v>Pakruojo rajono savivaldybės administracija Licencija verstis mažmenine prekyba alkoholiniais gėrimais</v>
      </c>
      <c r="E396" s="2">
        <v>2</v>
      </c>
    </row>
    <row r="397" spans="1:5" x14ac:dyDescent="0.35">
      <c r="A397" s="2" t="s">
        <v>343</v>
      </c>
      <c r="B397" s="2" t="s">
        <v>344</v>
      </c>
      <c r="C397" s="2" t="s">
        <v>11</v>
      </c>
      <c r="D397" s="2" t="str">
        <f t="shared" si="6"/>
        <v>Pakruojo rajono savivaldybės administracija Licencija verstis mažmenine prekyba tabako gaminiais</v>
      </c>
      <c r="E397" s="2">
        <v>3</v>
      </c>
    </row>
    <row r="398" spans="1:5" x14ac:dyDescent="0.35">
      <c r="A398" s="2" t="s">
        <v>343</v>
      </c>
      <c r="B398" s="2" t="s">
        <v>344</v>
      </c>
      <c r="C398" s="2" t="s">
        <v>17</v>
      </c>
      <c r="D398" s="2" t="str">
        <f t="shared" si="6"/>
        <v>Pakruojo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98" s="2">
        <v>11</v>
      </c>
    </row>
    <row r="399" spans="1:5" x14ac:dyDescent="0.35">
      <c r="A399" s="2" t="s">
        <v>345</v>
      </c>
      <c r="B399" s="2" t="s">
        <v>346</v>
      </c>
      <c r="C399" s="2" t="s">
        <v>10</v>
      </c>
      <c r="D399" s="2" t="str">
        <f t="shared" si="6"/>
        <v>Raseinių rajono savivaldybės administracija Licencija vienkartinė verstis mažmenine prekyba natūralios fermentacijos alkoholiniais gėrimais, kurių tūrinė etilo alkoholio koncentracija neviršija 7,5 procento, masiniuose renginiuose ir mugėse</v>
      </c>
      <c r="E399" s="2">
        <v>1</v>
      </c>
    </row>
    <row r="400" spans="1:5" x14ac:dyDescent="0.35">
      <c r="A400" s="2" t="s">
        <v>345</v>
      </c>
      <c r="B400" s="2" t="s">
        <v>346</v>
      </c>
      <c r="C400" s="2" t="s">
        <v>11</v>
      </c>
      <c r="D400" s="2" t="str">
        <f t="shared" si="6"/>
        <v>Raseinių rajono savivaldybės administracija Licencija verstis mažmenine prekyba tabako gaminiais</v>
      </c>
      <c r="E400" s="2">
        <v>7</v>
      </c>
    </row>
    <row r="401" spans="1:5" x14ac:dyDescent="0.35">
      <c r="A401" s="2" t="s">
        <v>345</v>
      </c>
      <c r="B401" s="2" t="s">
        <v>346</v>
      </c>
      <c r="C401" s="2" t="s">
        <v>15</v>
      </c>
      <c r="D401" s="2" t="str">
        <f t="shared" si="6"/>
        <v>Raseinių rajono savivaldybės administracija Licencija verstis mažmenine prekyba alkoholiniais gėrimais</v>
      </c>
      <c r="E401" s="2">
        <v>9</v>
      </c>
    </row>
    <row r="402" spans="1:5" x14ac:dyDescent="0.35">
      <c r="A402" s="2" t="s">
        <v>345</v>
      </c>
      <c r="B402" s="2" t="s">
        <v>346</v>
      </c>
      <c r="C402" s="2" t="s">
        <v>14</v>
      </c>
      <c r="D402" s="2" t="str">
        <f t="shared" si="6"/>
        <v>Raseinių rajono savivaldybės administracija Leidimas prekiauti (teikti paslaugas) savivaldybės viešosiose vietose</v>
      </c>
      <c r="E402" s="2">
        <v>816</v>
      </c>
    </row>
    <row r="403" spans="1:5" x14ac:dyDescent="0.35">
      <c r="A403" s="2" t="s">
        <v>345</v>
      </c>
      <c r="B403" s="2" t="s">
        <v>346</v>
      </c>
      <c r="C403" s="2" t="s">
        <v>17</v>
      </c>
      <c r="D403" s="2" t="str">
        <f t="shared" si="6"/>
        <v>Raseinių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3" s="2">
        <v>27</v>
      </c>
    </row>
    <row r="404" spans="1:5" x14ac:dyDescent="0.35">
      <c r="A404" s="2" t="s">
        <v>345</v>
      </c>
      <c r="B404" s="2" t="s">
        <v>346</v>
      </c>
      <c r="C404" s="2" t="s">
        <v>148</v>
      </c>
      <c r="D404" s="2" t="str">
        <f t="shared" si="6"/>
        <v>Raseinių rajono savivaldybės administracija Leidimas įrengti išorinę reklamą</v>
      </c>
      <c r="E404" s="2">
        <v>25</v>
      </c>
    </row>
    <row r="405" spans="1:5" x14ac:dyDescent="0.35">
      <c r="A405" s="2" t="s">
        <v>347</v>
      </c>
      <c r="B405" s="2" t="s">
        <v>348</v>
      </c>
      <c r="C405" s="2" t="s">
        <v>11</v>
      </c>
      <c r="D405" s="2" t="str">
        <f t="shared" si="6"/>
        <v>Prienų rajono savivaldybės administracija Licencija verstis mažmenine prekyba tabako gaminiais</v>
      </c>
      <c r="E405" s="2">
        <v>3</v>
      </c>
    </row>
    <row r="406" spans="1:5" x14ac:dyDescent="0.35">
      <c r="A406" s="2" t="s">
        <v>347</v>
      </c>
      <c r="B406" s="2" t="s">
        <v>348</v>
      </c>
      <c r="C406" s="2" t="s">
        <v>15</v>
      </c>
      <c r="D406" s="2" t="str">
        <f t="shared" si="6"/>
        <v>Prienų rajono savivaldybės administracija Licencija verstis mažmenine prekyba alkoholiniais gėrimais</v>
      </c>
      <c r="E406" s="2">
        <v>4</v>
      </c>
    </row>
    <row r="407" spans="1:5" x14ac:dyDescent="0.35">
      <c r="A407" s="2" t="s">
        <v>347</v>
      </c>
      <c r="B407" s="2" t="s">
        <v>348</v>
      </c>
      <c r="C407" s="2" t="s">
        <v>13</v>
      </c>
      <c r="D407" s="2" t="str">
        <f t="shared" si="6"/>
        <v>Prienų rajono savivaldybės administracija Licencija verstis sezonine mažmenine prekyba alkoholiniais gėrimais, kurių tūrinė etilo alkoholio koncentracija neviršija 22 procentų, kurortinio, poilsio ir turizmo sezonų laikotarpiu</v>
      </c>
      <c r="E407" s="2">
        <v>1</v>
      </c>
    </row>
    <row r="408" spans="1:5" x14ac:dyDescent="0.35">
      <c r="A408" s="2" t="s">
        <v>349</v>
      </c>
      <c r="B408" s="2" t="s">
        <v>350</v>
      </c>
      <c r="C408" s="2" t="s">
        <v>11</v>
      </c>
      <c r="D408" s="2" t="str">
        <f t="shared" si="6"/>
        <v>Ignalinos rajono savivaldybės administracija Licencija verstis mažmenine prekyba tabako gaminiais</v>
      </c>
      <c r="E408" s="2">
        <v>1</v>
      </c>
    </row>
    <row r="409" spans="1:5" x14ac:dyDescent="0.35">
      <c r="A409" s="2" t="s">
        <v>349</v>
      </c>
      <c r="B409" s="2" t="s">
        <v>350</v>
      </c>
      <c r="C409" s="2" t="s">
        <v>15</v>
      </c>
      <c r="D409" s="2" t="str">
        <f t="shared" si="6"/>
        <v>Ignalinos rajono savivaldybės administracija Licencija verstis mažmenine prekyba alkoholiniais gėrimais</v>
      </c>
      <c r="E409" s="2">
        <v>3</v>
      </c>
    </row>
    <row r="410" spans="1:5" x14ac:dyDescent="0.35">
      <c r="A410" s="2" t="s">
        <v>351</v>
      </c>
      <c r="B410" s="2" t="s">
        <v>352</v>
      </c>
      <c r="C410" s="2" t="s">
        <v>358</v>
      </c>
      <c r="D410" s="2" t="str">
        <f t="shared" si="6"/>
        <v>Nacionalinis visuomenės sveikatos centras prie Sveikatos apsaugos ministerijos Sprendimas dėl planuojamos ūkinės veiklos galimybių</v>
      </c>
      <c r="E410" s="2">
        <v>95</v>
      </c>
    </row>
    <row r="411" spans="1:5" x14ac:dyDescent="0.35">
      <c r="A411" s="2" t="s">
        <v>351</v>
      </c>
      <c r="B411" s="2" t="s">
        <v>352</v>
      </c>
      <c r="C411" s="2" t="s">
        <v>439</v>
      </c>
      <c r="D411" s="2" t="str">
        <f t="shared" si="6"/>
        <v>Nacionalinis visuomenės sveikatos centras prie Sveikatos apsaugos ministerijos Peloidų, išoriškai naudojamo sveikatinimo ir sveikatingumo paslaugoms teikti sertifikatas</v>
      </c>
      <c r="E411" s="2">
        <v>1</v>
      </c>
    </row>
    <row r="412" spans="1:5" x14ac:dyDescent="0.35">
      <c r="A412" s="2" t="s">
        <v>351</v>
      </c>
      <c r="B412" s="2" t="s">
        <v>352</v>
      </c>
      <c r="C412" s="2" t="s">
        <v>357</v>
      </c>
      <c r="D412" s="2" t="str">
        <f t="shared" si="6"/>
        <v>Nacionalinis visuomenės sveikatos centras prie Sveikatos apsaugos ministerijos Sprendimas dėl elektromagnetinės stebėsenos plano derinimo</v>
      </c>
      <c r="E412" s="2">
        <v>785</v>
      </c>
    </row>
    <row r="413" spans="1:5" x14ac:dyDescent="0.35">
      <c r="A413" s="2" t="s">
        <v>351</v>
      </c>
      <c r="B413" s="2" t="s">
        <v>352</v>
      </c>
      <c r="C413" s="2" t="s">
        <v>360</v>
      </c>
      <c r="D413" s="2" t="str">
        <f t="shared" si="6"/>
        <v>Nacionalinis visuomenės sveikatos centras prie Sveikatos apsaugos ministerijos Mineralinio vandens, įšoriškai naudojamo sveikatinimo ir sveikatingumo paslaugoms teikti sertifikatas</v>
      </c>
      <c r="E413" s="2">
        <v>1</v>
      </c>
    </row>
    <row r="414" spans="1:5" x14ac:dyDescent="0.35">
      <c r="A414" s="2" t="s">
        <v>351</v>
      </c>
      <c r="B414" s="2" t="s">
        <v>352</v>
      </c>
      <c r="C414" s="2" t="s">
        <v>355</v>
      </c>
      <c r="D414" s="2" t="str">
        <f t="shared" si="6"/>
        <v>Nacionalinis visuomenės sveikatos centras prie Sveikatos apsaugos ministerijos Leidimas vykdyti veiklą, susijusią su nuodingosiomis medžiagomis</v>
      </c>
      <c r="E414" s="2">
        <v>112</v>
      </c>
    </row>
    <row r="415" spans="1:5" x14ac:dyDescent="0.35">
      <c r="A415" s="2" t="s">
        <v>351</v>
      </c>
      <c r="B415" s="2" t="s">
        <v>352</v>
      </c>
      <c r="C415" s="2" t="s">
        <v>359</v>
      </c>
      <c r="D415" s="2" t="str">
        <f t="shared" si="6"/>
        <v>Nacionalinis visuomenės sveikatos centras prie Sveikatos apsaugos ministerijos Sprendimas dėl radiotechninio objekto radiotechninės dalies projekto derinimo</v>
      </c>
      <c r="E415" s="2">
        <v>788</v>
      </c>
    </row>
    <row r="416" spans="1:5" x14ac:dyDescent="0.35">
      <c r="A416" s="2" t="s">
        <v>351</v>
      </c>
      <c r="B416" s="2" t="s">
        <v>352</v>
      </c>
      <c r="C416" s="2" t="s">
        <v>354</v>
      </c>
      <c r="D416" s="2" t="str">
        <f t="shared" si="6"/>
        <v>Nacionalinis visuomenės sveikatos centras prie Sveikatos apsaugos ministerijos Leidimas-higienos pasas</v>
      </c>
      <c r="E416" s="2">
        <v>3875</v>
      </c>
    </row>
    <row r="417" spans="1:5" x14ac:dyDescent="0.35">
      <c r="A417" s="2" t="s">
        <v>361</v>
      </c>
      <c r="B417" s="2" t="s">
        <v>362</v>
      </c>
      <c r="C417" s="2" t="s">
        <v>363</v>
      </c>
      <c r="D417" s="2" t="str">
        <f t="shared" si="6"/>
        <v>Lietuvos Respublikos odontologų rūmai Burnos priežiūros praktikos specialistų licencija</v>
      </c>
      <c r="E417" s="2">
        <v>291</v>
      </c>
    </row>
    <row r="418" spans="1:5" x14ac:dyDescent="0.35">
      <c r="A418" s="2" t="s">
        <v>364</v>
      </c>
      <c r="B418" s="2" t="s">
        <v>365</v>
      </c>
      <c r="C418" s="2" t="s">
        <v>366</v>
      </c>
      <c r="D418" s="2" t="str">
        <f t="shared" si="6"/>
        <v>Lietuvos architektų rūmai Architekto kvalifikacijos atestatas</v>
      </c>
      <c r="E418" s="2">
        <v>45</v>
      </c>
    </row>
    <row r="419" spans="1:5" x14ac:dyDescent="0.35">
      <c r="A419" s="2" t="s">
        <v>440</v>
      </c>
      <c r="B419" s="2" t="s">
        <v>441</v>
      </c>
      <c r="C419" s="2" t="s">
        <v>442</v>
      </c>
      <c r="D419" s="2" t="str">
        <f t="shared" si="6"/>
        <v>Lietuvos Respublikos energetikos ministerija Įgaliojimas tikrinti potencialiai pavojingų įrenginių techninę būklę</v>
      </c>
      <c r="E419" s="2">
        <v>1</v>
      </c>
    </row>
    <row r="420" spans="1:5" x14ac:dyDescent="0.35">
      <c r="A420" s="2" t="s">
        <v>367</v>
      </c>
      <c r="B420" s="2" t="s">
        <v>368</v>
      </c>
      <c r="C420" s="2" t="s">
        <v>369</v>
      </c>
      <c r="D420" s="2" t="str">
        <f t="shared" si="6"/>
        <v>Valstybinė miškų tarnyba Nepriklausomo medienos matuotojo atestatas</v>
      </c>
      <c r="E420" s="2">
        <v>8</v>
      </c>
    </row>
    <row r="421" spans="1:5" x14ac:dyDescent="0.35">
      <c r="A421" s="2" t="s">
        <v>371</v>
      </c>
      <c r="B421" s="2" t="s">
        <v>372</v>
      </c>
      <c r="C421" s="2" t="s">
        <v>373</v>
      </c>
      <c r="D421" s="2" t="str">
        <f t="shared" si="6"/>
        <v>Valstybinė augalininkystės tarnyba prie Žemės ūkio ministerijos Leidimas prekiauti analogiškais augalų apsaugos produktais</v>
      </c>
      <c r="E421" s="2">
        <v>24</v>
      </c>
    </row>
    <row r="422" spans="1:5" x14ac:dyDescent="0.35">
      <c r="A422" s="2" t="s">
        <v>371</v>
      </c>
      <c r="B422" s="2" t="s">
        <v>372</v>
      </c>
      <c r="C422" s="2" t="s">
        <v>378</v>
      </c>
      <c r="D422" s="2" t="str">
        <f t="shared" si="6"/>
        <v>Valstybinė augalininkystės tarnyba prie Žemės ūkio ministerijos Leidimas prekiauti augalų apsaugos produktais</v>
      </c>
      <c r="E422" s="2">
        <v>4</v>
      </c>
    </row>
    <row r="423" spans="1:5" x14ac:dyDescent="0.35">
      <c r="A423" s="2" t="s">
        <v>371</v>
      </c>
      <c r="B423" s="2" t="s">
        <v>372</v>
      </c>
      <c r="C423" s="2" t="s">
        <v>374</v>
      </c>
      <c r="D423" s="2" t="str">
        <f t="shared" si="6"/>
        <v>Valstybinė augalininkystės tarnyba prie Žemės ūkio ministerijos Leidimas naudoti patvirtintą medinės pakavimo medžiagos ženklą</v>
      </c>
      <c r="E423" s="2">
        <v>6</v>
      </c>
    </row>
    <row r="424" spans="1:5" x14ac:dyDescent="0.35">
      <c r="A424" s="2" t="s">
        <v>371</v>
      </c>
      <c r="B424" s="2" t="s">
        <v>372</v>
      </c>
      <c r="C424" s="2" t="s">
        <v>379</v>
      </c>
      <c r="D424" s="2" t="str">
        <f t="shared" si="6"/>
        <v>Valstybinė augalininkystės tarnyba prie Žemės ūkio ministerijos Registravimas informacinėje sistemoje "Vaiskoris"</v>
      </c>
      <c r="E424" s="2">
        <v>1</v>
      </c>
    </row>
    <row r="425" spans="1:5" x14ac:dyDescent="0.35">
      <c r="A425" s="2" t="s">
        <v>371</v>
      </c>
      <c r="B425" s="2" t="s">
        <v>372</v>
      </c>
      <c r="C425" s="2" t="s">
        <v>377</v>
      </c>
      <c r="D425" s="2" t="str">
        <f t="shared" si="6"/>
        <v>Valstybinė augalininkystės tarnyba prie Žemės ūkio ministerijos Leidimas išimties tvarka tiekti į rinką augalų apsaugos produktus ne ilgesniam kaip 120 dienų naudojimo laikotarpiui</v>
      </c>
      <c r="E425" s="2">
        <v>13</v>
      </c>
    </row>
    <row r="426" spans="1:5" x14ac:dyDescent="0.35">
      <c r="A426" s="2" t="s">
        <v>371</v>
      </c>
      <c r="B426" s="2" t="s">
        <v>372</v>
      </c>
      <c r="C426" s="2" t="s">
        <v>375</v>
      </c>
      <c r="D426" s="2" t="str">
        <f t="shared" si="6"/>
        <v>Valstybinė augalininkystės tarnyba prie Žemės ūkio ministerijos Lietuvos Respublikos fitosanitarinio registro pažymėjimas</v>
      </c>
      <c r="E426" s="2">
        <v>263</v>
      </c>
    </row>
    <row r="427" spans="1:5" x14ac:dyDescent="0.35">
      <c r="A427" s="2" t="s">
        <v>371</v>
      </c>
      <c r="B427" s="2" t="s">
        <v>372</v>
      </c>
      <c r="C427" s="2" t="s">
        <v>376</v>
      </c>
      <c r="D427" s="2" t="str">
        <f t="shared" si="6"/>
        <v>Valstybinė augalininkystės tarnyba prie Žemės ūkio ministerijos Įtraukimas į ūkio subjektų, turinčių teisę registruoti purkštuvus ir atlikti jų techninę apžiūrą sąrašą</v>
      </c>
      <c r="E427" s="2">
        <v>1</v>
      </c>
    </row>
    <row r="428" spans="1:5" x14ac:dyDescent="0.35">
      <c r="A428" s="2" t="s">
        <v>371</v>
      </c>
      <c r="B428" s="2" t="s">
        <v>372</v>
      </c>
      <c r="C428" s="2" t="s">
        <v>381</v>
      </c>
      <c r="D428" s="2" t="str">
        <f t="shared" si="6"/>
        <v>Valstybinė augalininkystės tarnyba prie Žemės ūkio ministerijos Vienkartinis leidimas įvežti augalų apsaugos produktus iš ne Europos Sąjungos valstybių narių ir ne Europos ekonominės erdvės valstybių</v>
      </c>
      <c r="E428" s="2">
        <v>52</v>
      </c>
    </row>
    <row r="429" spans="1:5" x14ac:dyDescent="0.35">
      <c r="A429" s="2" t="s">
        <v>371</v>
      </c>
      <c r="B429" s="2" t="s">
        <v>372</v>
      </c>
      <c r="C429" s="2" t="s">
        <v>380</v>
      </c>
      <c r="D429" s="2" t="str">
        <f t="shared" si="6"/>
        <v>Valstybinė augalininkystės tarnyba prie Žemės ūkio ministerijos Registravimas pluoštinių kanapių produktų tiekėjų sąraše</v>
      </c>
      <c r="E429" s="2">
        <v>52</v>
      </c>
    </row>
    <row r="430" spans="1:5" x14ac:dyDescent="0.35">
      <c r="A430" s="2" t="s">
        <v>371</v>
      </c>
      <c r="B430" s="2" t="s">
        <v>372</v>
      </c>
      <c r="C430" s="2" t="s">
        <v>383</v>
      </c>
      <c r="D430" s="2" t="str">
        <f t="shared" si="6"/>
        <v>Valstybinė augalininkystės tarnyba prie Žemės ūkio ministerijos Prekių saugojimo ir muitinio tikrinimo vietos pripažinimo tinkama augalams, augaliniams produktams ir kitiems susijusiems objektams laikyti pažymėjimas</v>
      </c>
      <c r="E430" s="2">
        <v>30</v>
      </c>
    </row>
    <row r="431" spans="1:5" x14ac:dyDescent="0.35">
      <c r="A431" s="2" t="s">
        <v>371</v>
      </c>
      <c r="B431" s="2" t="s">
        <v>372</v>
      </c>
      <c r="C431" s="2" t="s">
        <v>443</v>
      </c>
      <c r="D431" s="2" t="str">
        <f t="shared" si="6"/>
        <v>Valstybinė augalininkystės tarnyba prie Žemės ūkio ministerijos Leidimas platinti augalų apsaugos produktus</v>
      </c>
      <c r="E431" s="2">
        <v>32</v>
      </c>
    </row>
    <row r="432" spans="1:5" x14ac:dyDescent="0.35">
      <c r="A432" s="2" t="s">
        <v>371</v>
      </c>
      <c r="B432" s="2" t="s">
        <v>372</v>
      </c>
      <c r="C432" s="2" t="s">
        <v>384</v>
      </c>
      <c r="D432" s="2" t="str">
        <f t="shared" si="6"/>
        <v>Valstybinė augalininkystės tarnyba prie Žemės ūkio ministerijos Trąšų ar dirvožemių gerinimo priemonės tinkamumo naudoti ekologinėje gamyboje patvirtinimas</v>
      </c>
      <c r="E432" s="2">
        <v>7</v>
      </c>
    </row>
    <row r="433" spans="1:5" x14ac:dyDescent="0.35">
      <c r="A433" s="2" t="s">
        <v>371</v>
      </c>
      <c r="B433" s="2" t="s">
        <v>372</v>
      </c>
      <c r="C433" s="2" t="s">
        <v>386</v>
      </c>
      <c r="D433" s="2" t="str">
        <f t="shared" si="6"/>
        <v>Valstybinė augalininkystės tarnyba prie Žemės ūkio ministerijos Leidimas įvežti kenksmingus organizmus, augalus, augalinius produktus ir su jais susijusius objektus bandymų ar moksliniais ir veislinės selekcijos tikslais</v>
      </c>
      <c r="E433" s="2">
        <v>9</v>
      </c>
    </row>
    <row r="434" spans="1:5" x14ac:dyDescent="0.35">
      <c r="A434" s="2" t="s">
        <v>371</v>
      </c>
      <c r="B434" s="2" t="s">
        <v>372</v>
      </c>
      <c r="C434" s="2" t="s">
        <v>387</v>
      </c>
      <c r="D434" s="2" t="str">
        <f t="shared" si="6"/>
        <v>Valstybinė augalininkystės tarnyba prie Žemės ūkio ministerijos Leidimas išsirašyti augalų pasus patiems Lietuvos Respublikos fitosanitarinio registro objektams</v>
      </c>
      <c r="E434" s="2">
        <v>114</v>
      </c>
    </row>
    <row r="435" spans="1:5" x14ac:dyDescent="0.35">
      <c r="A435" s="2" t="s">
        <v>371</v>
      </c>
      <c r="B435" s="2" t="s">
        <v>372</v>
      </c>
      <c r="C435" s="2" t="s">
        <v>388</v>
      </c>
      <c r="D435" s="2" t="str">
        <f t="shared" si="6"/>
        <v>Valstybinė augalininkystės tarnyba prie Žemės ūkio ministerijos Augalų apsaugos produktų registracijos liudijimas</v>
      </c>
      <c r="E435" s="2">
        <v>80</v>
      </c>
    </row>
    <row r="436" spans="1:5" x14ac:dyDescent="0.35">
      <c r="A436" s="2" t="s">
        <v>371</v>
      </c>
      <c r="B436" s="2" t="s">
        <v>372</v>
      </c>
      <c r="C436" s="2" t="s">
        <v>390</v>
      </c>
      <c r="D436" s="2" t="str">
        <f t="shared" si="6"/>
        <v>Valstybinė augalininkystės tarnyba prie Žemės ūkio ministerijos Dauginamosios medžiagos tiekėjo pažymėjimas</v>
      </c>
      <c r="E436" s="2">
        <v>39</v>
      </c>
    </row>
    <row r="437" spans="1:5" x14ac:dyDescent="0.35">
      <c r="A437" s="2" t="s">
        <v>371</v>
      </c>
      <c r="B437" s="2" t="s">
        <v>372</v>
      </c>
      <c r="C437" s="2" t="s">
        <v>389</v>
      </c>
      <c r="D437" s="2" t="str">
        <f t="shared" si="6"/>
        <v>Valstybinė augalininkystės tarnyba prie Žemės ūkio ministerijos Leidimas atlikti neregistruotų augalų apsaugos produktų mokslinius tyrimus</v>
      </c>
      <c r="E437" s="2">
        <v>37</v>
      </c>
    </row>
    <row r="438" spans="1:5" x14ac:dyDescent="0.35">
      <c r="A438" s="2" t="s">
        <v>391</v>
      </c>
      <c r="B438" s="2" t="s">
        <v>392</v>
      </c>
      <c r="C438" s="2" t="s">
        <v>398</v>
      </c>
      <c r="D438" s="2" t="str">
        <f t="shared" si="6"/>
        <v>Narkotikų, tabako ir alkoholio kontrolės departamentas Leidimas pirkti ir naudoti denatūruotą etilo alkoholį</v>
      </c>
      <c r="E438" s="2">
        <v>13</v>
      </c>
    </row>
    <row r="439" spans="1:5" x14ac:dyDescent="0.35">
      <c r="A439" s="2" t="s">
        <v>391</v>
      </c>
      <c r="B439" s="2" t="s">
        <v>392</v>
      </c>
      <c r="C439" s="2" t="s">
        <v>395</v>
      </c>
      <c r="D439" s="2" t="str">
        <f t="shared" si="6"/>
        <v>Narkotikų, tabako ir alkoholio kontrolės departamentas Leidimas pirkti nedenatūruoto etilo alkoholio</v>
      </c>
      <c r="E439" s="2">
        <v>76</v>
      </c>
    </row>
    <row r="440" spans="1:5" x14ac:dyDescent="0.35">
      <c r="A440" s="2" t="s">
        <v>391</v>
      </c>
      <c r="B440" s="2" t="s">
        <v>392</v>
      </c>
      <c r="C440" s="2" t="s">
        <v>399</v>
      </c>
      <c r="D440" s="2" t="str">
        <f t="shared" si="6"/>
        <v>Narkotikų, tabako ir alkoholio kontrolės departamentas Licencija verstis didmenine prekyba nedenatūruotu etilo alkoholiu</v>
      </c>
      <c r="E440" s="2">
        <v>1</v>
      </c>
    </row>
    <row r="441" spans="1:5" x14ac:dyDescent="0.35">
      <c r="A441" s="2" t="s">
        <v>391</v>
      </c>
      <c r="B441" s="2" t="s">
        <v>392</v>
      </c>
      <c r="C441" s="2" t="s">
        <v>402</v>
      </c>
      <c r="D441" s="2" t="str">
        <f t="shared" si="6"/>
        <v>Narkotikų, tabako ir alkoholio kontrolės departamentas Licencija verstis didmenine prekyba alkoholiniais gėrimais</v>
      </c>
      <c r="E441" s="2">
        <v>13</v>
      </c>
    </row>
    <row r="442" spans="1:5" x14ac:dyDescent="0.35">
      <c r="A442" s="2" t="s">
        <v>391</v>
      </c>
      <c r="B442" s="2" t="s">
        <v>392</v>
      </c>
      <c r="C442" s="2" t="s">
        <v>403</v>
      </c>
      <c r="D442" s="2" t="str">
        <f t="shared" si="6"/>
        <v>Narkotikų, tabako ir alkoholio kontrolės departamentas Alkoholio produktų, įskaitant alkoholinius gėrimus, gamybos licencija</v>
      </c>
      <c r="E442" s="2">
        <v>1</v>
      </c>
    </row>
    <row r="443" spans="1:5" x14ac:dyDescent="0.35">
      <c r="A443" s="2" t="s">
        <v>391</v>
      </c>
      <c r="B443" s="2" t="s">
        <v>392</v>
      </c>
      <c r="C443" s="2" t="s">
        <v>396</v>
      </c>
      <c r="D443" s="2" t="str">
        <f t="shared" si="6"/>
        <v>Narkotikų, tabako ir alkoholio kontrolės departamentas Leidimas naudoti denatūruotą etilo alkoholį</v>
      </c>
      <c r="E443" s="2">
        <v>9</v>
      </c>
    </row>
    <row r="444" spans="1:5" x14ac:dyDescent="0.35">
      <c r="A444" s="2" t="s">
        <v>391</v>
      </c>
      <c r="B444" s="2" t="s">
        <v>392</v>
      </c>
      <c r="C444" s="2" t="s">
        <v>393</v>
      </c>
      <c r="D444" s="2" t="str">
        <f t="shared" si="6"/>
        <v>Narkotikų, tabako ir alkoholio kontrolės departamentas Alkoholio produktų, įskaitant alkoholinius gėrimus, kurių tūrinė etilo alkoholio koncentracija neviršija 22 procentų, gamybos licencija</v>
      </c>
      <c r="E444" s="2">
        <v>2</v>
      </c>
    </row>
    <row r="445" spans="1:5" x14ac:dyDescent="0.35">
      <c r="A445" s="2" t="s">
        <v>391</v>
      </c>
      <c r="B445" s="2" t="s">
        <v>392</v>
      </c>
      <c r="C445" s="2" t="s">
        <v>394</v>
      </c>
      <c r="D445" s="2" t="str">
        <f t="shared" si="6"/>
        <v>Narkotikų, tabako ir alkoholio kontrolės departamentas Licencija verstis didmenine prekyba alumi, alaus mišiniais su nealkoholiniais gėrimais, natūralios fermentacijos sidru, kurio tūrinė etilo alkoholio koncentracija neviršija 8,5 procento</v>
      </c>
      <c r="E445" s="2">
        <v>2</v>
      </c>
    </row>
    <row r="446" spans="1:5" x14ac:dyDescent="0.35">
      <c r="A446" s="2" t="s">
        <v>391</v>
      </c>
      <c r="B446" s="2" t="s">
        <v>392</v>
      </c>
      <c r="C446" s="2" t="s">
        <v>401</v>
      </c>
      <c r="D446" s="2" t="str">
        <f t="shared" si="6"/>
        <v>Narkotikų, tabako ir alkoholio kontrolės departamentas Licencija verstis didmenine prekyba tabako gaminiais</v>
      </c>
      <c r="E446" s="2">
        <v>3</v>
      </c>
    </row>
    <row r="447" spans="1:5" x14ac:dyDescent="0.35">
      <c r="A447" s="2" t="s">
        <v>391</v>
      </c>
      <c r="B447" s="2" t="s">
        <v>392</v>
      </c>
      <c r="C447" s="2" t="s">
        <v>397</v>
      </c>
      <c r="D447" s="2" t="str">
        <f t="shared" si="6"/>
        <v>Narkotikų, tabako ir alkoholio kontrolės departamentas Alaus, alaus ir nealkoholinių gėrimų mišinių gamybos licencija</v>
      </c>
      <c r="E447" s="2">
        <v>2</v>
      </c>
    </row>
    <row r="448" spans="1:5" x14ac:dyDescent="0.35">
      <c r="A448" s="2" t="s">
        <v>391</v>
      </c>
      <c r="B448" s="2" t="s">
        <v>392</v>
      </c>
      <c r="C448" s="2" t="s">
        <v>444</v>
      </c>
      <c r="D448" s="2" t="str">
        <f t="shared" si="6"/>
        <v>Narkotikų, tabako ir alkoholio kontrolės departamentas Leidimas verstis veikla su į narkotinių ir psichotropinių medžiagų IV sąrašą įrašytomis medžiagomis</v>
      </c>
      <c r="E448" s="2">
        <v>1</v>
      </c>
    </row>
    <row r="449" spans="1:5" x14ac:dyDescent="0.35">
      <c r="A449" s="2" t="s">
        <v>391</v>
      </c>
      <c r="B449" s="2" t="s">
        <v>392</v>
      </c>
      <c r="C449" s="2" t="s">
        <v>404</v>
      </c>
      <c r="D449" s="2" t="str">
        <f t="shared" si="6"/>
        <v>Narkotikų, tabako ir alkoholio kontrolės departamentas Veiklos vietos registracijos pažymėjimas</v>
      </c>
      <c r="E449" s="2">
        <v>7</v>
      </c>
    </row>
    <row r="450" spans="1:5" x14ac:dyDescent="0.35">
      <c r="A450" s="2" t="s">
        <v>391</v>
      </c>
      <c r="B450" s="2" t="s">
        <v>392</v>
      </c>
      <c r="C450" s="2" t="s">
        <v>445</v>
      </c>
      <c r="D450" s="2" t="str">
        <f t="shared" si="6"/>
        <v>Narkotikų, tabako ir alkoholio kontrolės departamentas Specialioji licencija</v>
      </c>
      <c r="E450" s="2">
        <v>1</v>
      </c>
    </row>
    <row r="451" spans="1:5" x14ac:dyDescent="0.35">
      <c r="A451" s="2" t="s">
        <v>405</v>
      </c>
      <c r="B451" s="2" t="s">
        <v>406</v>
      </c>
      <c r="C451" s="2" t="s">
        <v>409</v>
      </c>
      <c r="D451" s="2" t="str">
        <f t="shared" ref="D451:D458" si="7">_xlfn.CONCAT(B451, " ", C451)</f>
        <v>Audito, apskaitos, turto vertinimo ir nemokumo valdymo tarnyba prie Lietuvos Respublikos finansų ministerijos Įrašymas į Įmonių restruktūrizavimo administravimo paslaugas teikiančių asmenų sąrašą</v>
      </c>
      <c r="E451" s="2">
        <v>11</v>
      </c>
    </row>
    <row r="452" spans="1:5" x14ac:dyDescent="0.35">
      <c r="A452" s="2" t="s">
        <v>405</v>
      </c>
      <c r="B452" s="2" t="s">
        <v>406</v>
      </c>
      <c r="C452" s="2" t="s">
        <v>414</v>
      </c>
      <c r="D452" s="2" t="str">
        <f t="shared" si="7"/>
        <v>Audito, apskaitos, turto vertinimo ir nemokumo valdymo tarnyba prie Lietuvos Respublikos finansų ministerijos Fizinio asmens įrašymas į Nemokumo administratorių sąrašą</v>
      </c>
      <c r="E452" s="2">
        <v>10</v>
      </c>
    </row>
    <row r="453" spans="1:5" x14ac:dyDescent="0.35">
      <c r="A453" s="2" t="s">
        <v>405</v>
      </c>
      <c r="B453" s="2" t="s">
        <v>406</v>
      </c>
      <c r="C453" s="2" t="s">
        <v>415</v>
      </c>
      <c r="D453" s="2" t="str">
        <f t="shared" si="7"/>
        <v>Audito, apskaitos, turto vertinimo ir nemokumo valdymo tarnyba prie Lietuvos Respublikos finansų ministerijos Fizinio asmens įrašymas į asmenų, teikiančių įmonių bankroto administravimo paslaugas, sąrašą</v>
      </c>
      <c r="E453" s="2">
        <v>12</v>
      </c>
    </row>
    <row r="454" spans="1:5" x14ac:dyDescent="0.35">
      <c r="A454" s="2" t="s">
        <v>405</v>
      </c>
      <c r="B454" s="2" t="s">
        <v>406</v>
      </c>
      <c r="C454" s="2" t="s">
        <v>408</v>
      </c>
      <c r="D454" s="2" t="str">
        <f t="shared" si="7"/>
        <v>Audito, apskaitos, turto vertinimo ir nemokumo valdymo tarnyba prie Lietuvos Respublikos finansų ministerijos Juridinio asmens įrašymas į asmenų, turinčių teisę teikti įmonių bankroto administravimo paslaugas, sąrašą</v>
      </c>
      <c r="E454" s="2">
        <v>17</v>
      </c>
    </row>
    <row r="455" spans="1:5" x14ac:dyDescent="0.35">
      <c r="A455" s="2" t="s">
        <v>405</v>
      </c>
      <c r="B455" s="2" t="s">
        <v>406</v>
      </c>
      <c r="C455" s="2" t="s">
        <v>411</v>
      </c>
      <c r="D455" s="2" t="str">
        <f t="shared" si="7"/>
        <v>Audito, apskaitos, turto vertinimo ir nemokumo valdymo tarnyba prie Lietuvos Respublikos finansų ministerijos Juridinio asmens įrašymas į asmenų, turinčių teisę teikti įmonių restruktūrizavimo administravimo paslaugas, sąrašą</v>
      </c>
      <c r="E455" s="2">
        <v>7</v>
      </c>
    </row>
    <row r="456" spans="1:5" x14ac:dyDescent="0.35">
      <c r="A456" s="2" t="s">
        <v>405</v>
      </c>
      <c r="B456" s="2" t="s">
        <v>406</v>
      </c>
      <c r="C456" s="2" t="s">
        <v>412</v>
      </c>
      <c r="D456" s="2" t="str">
        <f t="shared" si="7"/>
        <v>Audito, apskaitos, turto vertinimo ir nemokumo valdymo tarnyba prie Lietuvos Respublikos finansų ministerijos Juridinio asmens įrašymas į Nemokumo administratorių sąrašą</v>
      </c>
      <c r="E456" s="2">
        <v>12</v>
      </c>
    </row>
    <row r="457" spans="1:5" x14ac:dyDescent="0.35">
      <c r="A457" s="2" t="s">
        <v>405</v>
      </c>
      <c r="B457" s="2" t="s">
        <v>406</v>
      </c>
      <c r="C457" s="2" t="s">
        <v>413</v>
      </c>
      <c r="D457" s="2" t="str">
        <f t="shared" si="7"/>
        <v>Audito, apskaitos, turto vertinimo ir nemokumo valdymo tarnyba prie Lietuvos Respublikos finansų ministerijos Įrašymo į išorės turto arba verslo vertinimo veikla turinčių teisę verstis asmenų sąrašą pažymėjimas</v>
      </c>
      <c r="E457" s="2">
        <v>6</v>
      </c>
    </row>
    <row r="458" spans="1:5" x14ac:dyDescent="0.35">
      <c r="A458" s="2" t="s">
        <v>405</v>
      </c>
      <c r="B458" s="2" t="s">
        <v>406</v>
      </c>
      <c r="C458" s="2" t="s">
        <v>410</v>
      </c>
      <c r="D458" s="2" t="str">
        <f t="shared" si="7"/>
        <v>Audito, apskaitos, turto vertinimo ir nemokumo valdymo tarnyba prie Lietuvos Respublikos finansų ministerijos Turto arba verslo vertintojo kvalifikacijos pažymėjimas</v>
      </c>
      <c r="E458" s="2">
        <v>47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99"/>
  <sheetViews>
    <sheetView topLeftCell="A471" workbookViewId="0">
      <selection activeCell="D503" sqref="D503"/>
    </sheetView>
  </sheetViews>
  <sheetFormatPr defaultRowHeight="14.5" x14ac:dyDescent="0.35"/>
  <cols>
    <col min="1" max="1" width="10" customWidth="1"/>
    <col min="2" max="2" width="27.453125" customWidth="1"/>
    <col min="3" max="4" width="27.54296875" customWidth="1"/>
    <col min="5" max="5" width="18.26953125" customWidth="1"/>
  </cols>
  <sheetData>
    <row r="1" spans="1:5" x14ac:dyDescent="0.35">
      <c r="A1" s="1" t="s">
        <v>0</v>
      </c>
      <c r="B1" s="1" t="s">
        <v>1</v>
      </c>
      <c r="C1" s="1" t="s">
        <v>2</v>
      </c>
      <c r="D1" s="1" t="s">
        <v>3</v>
      </c>
      <c r="E1" s="1" t="s">
        <v>4</v>
      </c>
    </row>
    <row r="2" spans="1:5" x14ac:dyDescent="0.35">
      <c r="A2" s="2" t="s">
        <v>5</v>
      </c>
      <c r="B2" s="2" t="s">
        <v>6</v>
      </c>
      <c r="C2" s="2" t="s">
        <v>7</v>
      </c>
      <c r="D2" s="2" t="str">
        <f>_xlfn.CONCAT(B2, " ", C2)</f>
        <v>Valstybės įmonė Registrų centras Leidimas vežti keleivius lengvuoju automobiliu taksi</v>
      </c>
      <c r="E2" s="2">
        <v>0</v>
      </c>
    </row>
    <row r="3" spans="1:5" x14ac:dyDescent="0.35">
      <c r="A3" s="2" t="s">
        <v>5</v>
      </c>
      <c r="B3" s="2" t="s">
        <v>6</v>
      </c>
      <c r="C3" s="2" t="s">
        <v>14</v>
      </c>
      <c r="D3" s="2" t="str">
        <f t="shared" ref="D3:D66" si="0">_xlfn.CONCAT(B3, " ", C3)</f>
        <v>Valstybės įmonė Registrų centras Leidimas prekiauti (teikti paslaugas) savivaldybės viešosiose vietose</v>
      </c>
      <c r="E3" s="2">
        <v>0</v>
      </c>
    </row>
    <row r="4" spans="1:5" x14ac:dyDescent="0.35">
      <c r="A4" s="2" t="s">
        <v>8</v>
      </c>
      <c r="B4" s="2" t="s">
        <v>9</v>
      </c>
      <c r="C4" s="2" t="s">
        <v>10</v>
      </c>
      <c r="D4" s="2" t="str">
        <f t="shared" si="0"/>
        <v>Palangos miesto savivaldybės administracija Licencija vienkartinė verstis mažmenine prekyba natūralios fermentacijos alkoholiniais gėrimais, kurių tūrinė etilo alkoholio koncentracija neviršija 7,5 procento, masiniuose renginiuose ir mugėse</v>
      </c>
      <c r="E4" s="2">
        <v>11</v>
      </c>
    </row>
    <row r="5" spans="1:5" x14ac:dyDescent="0.35">
      <c r="A5" s="2" t="s">
        <v>8</v>
      </c>
      <c r="B5" s="2" t="s">
        <v>9</v>
      </c>
      <c r="C5" s="2" t="s">
        <v>11</v>
      </c>
      <c r="D5" s="2" t="str">
        <f t="shared" si="0"/>
        <v>Palangos miesto savivaldybės administracija Licencija verstis mažmenine prekyba tabako gaminiais</v>
      </c>
      <c r="E5" s="2">
        <v>14</v>
      </c>
    </row>
    <row r="6" spans="1:5" x14ac:dyDescent="0.35">
      <c r="A6" s="2" t="s">
        <v>8</v>
      </c>
      <c r="B6" s="2" t="s">
        <v>9</v>
      </c>
      <c r="C6" s="2" t="s">
        <v>12</v>
      </c>
      <c r="D6" s="2" t="str">
        <f t="shared" si="0"/>
        <v>Palangos miesto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6" s="2">
        <v>1</v>
      </c>
    </row>
    <row r="7" spans="1:5" x14ac:dyDescent="0.35">
      <c r="A7" s="2" t="s">
        <v>8</v>
      </c>
      <c r="B7" s="2" t="s">
        <v>9</v>
      </c>
      <c r="C7" s="2" t="s">
        <v>14</v>
      </c>
      <c r="D7" s="2" t="str">
        <f t="shared" si="0"/>
        <v>Palangos miesto savivaldybės administracija Leidimas prekiauti (teikti paslaugas) savivaldybės viešosiose vietose</v>
      </c>
      <c r="E7" s="2">
        <v>409</v>
      </c>
    </row>
    <row r="8" spans="1:5" x14ac:dyDescent="0.35">
      <c r="A8" s="2" t="s">
        <v>8</v>
      </c>
      <c r="B8" s="2" t="s">
        <v>9</v>
      </c>
      <c r="C8" s="2" t="s">
        <v>13</v>
      </c>
      <c r="D8" s="2" t="str">
        <f t="shared" si="0"/>
        <v>Palangos miesto savivaldybės administracija Licencija verstis sezonine mažmenine prekyba alkoholiniais gėrimais, kurių tūrinė etilo alkoholio koncentracija neviršija 22 procentų, kurortinio, poilsio ir turizmo sezonų laikotarpiu</v>
      </c>
      <c r="E8" s="2">
        <v>40</v>
      </c>
    </row>
    <row r="9" spans="1:5" x14ac:dyDescent="0.35">
      <c r="A9" s="2" t="s">
        <v>8</v>
      </c>
      <c r="B9" s="2" t="s">
        <v>9</v>
      </c>
      <c r="C9" s="2" t="s">
        <v>15</v>
      </c>
      <c r="D9" s="2" t="str">
        <f t="shared" si="0"/>
        <v>Palangos miesto savivaldybės administracija Licencija verstis mažmenine prekyba alkoholiniais gėrimais</v>
      </c>
      <c r="E9" s="2">
        <v>29</v>
      </c>
    </row>
    <row r="10" spans="1:5" x14ac:dyDescent="0.35">
      <c r="A10" s="2" t="s">
        <v>8</v>
      </c>
      <c r="B10" s="2" t="s">
        <v>9</v>
      </c>
      <c r="C10" s="2" t="s">
        <v>150</v>
      </c>
      <c r="D10" s="2" t="str">
        <f t="shared" si="0"/>
        <v>Palangos miesto savivaldybės administracija Licencija verstis mažmenine prekyba alumi, alaus mišiniais su nealkoholiniais gėrimais, natūralios fermentacijos sidru, kurių tūrinė etilo alkoholio koncentracija neviršija 7,5 procento</v>
      </c>
      <c r="E10" s="2">
        <v>1</v>
      </c>
    </row>
    <row r="11" spans="1:5" x14ac:dyDescent="0.35">
      <c r="A11" s="2" t="s">
        <v>8</v>
      </c>
      <c r="B11" s="2" t="s">
        <v>9</v>
      </c>
      <c r="C11" s="2" t="s">
        <v>16</v>
      </c>
      <c r="D11" s="2" t="str">
        <f t="shared" si="0"/>
        <v>Palangos miesto savivaldybės administracija Licencija vienkartinė verstis mažmenine prekyba alkoholiniais gėrimais parodose ir mugėse, rengiamose stacionariuose pastatuose</v>
      </c>
      <c r="E11" s="2">
        <v>4</v>
      </c>
    </row>
    <row r="12" spans="1:5" x14ac:dyDescent="0.35">
      <c r="A12" s="2" t="s">
        <v>8</v>
      </c>
      <c r="B12" s="2" t="s">
        <v>9</v>
      </c>
      <c r="C12" s="2" t="s">
        <v>148</v>
      </c>
      <c r="D12" s="2" t="str">
        <f t="shared" si="0"/>
        <v>Palangos miesto savivaldybės administracija Leidimas įrengti išorinę reklamą</v>
      </c>
      <c r="E12" s="2">
        <v>125</v>
      </c>
    </row>
    <row r="13" spans="1:5" x14ac:dyDescent="0.35">
      <c r="A13" s="2" t="s">
        <v>8</v>
      </c>
      <c r="B13" s="2" t="s">
        <v>9</v>
      </c>
      <c r="C13" s="2" t="s">
        <v>17</v>
      </c>
      <c r="D13" s="2" t="str">
        <f t="shared" si="0"/>
        <v>Palangos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3" s="2">
        <v>68</v>
      </c>
    </row>
    <row r="14" spans="1:5" x14ac:dyDescent="0.35">
      <c r="A14" s="2" t="s">
        <v>18</v>
      </c>
      <c r="B14" s="2" t="s">
        <v>19</v>
      </c>
      <c r="C14" s="2" t="s">
        <v>21</v>
      </c>
      <c r="D14" s="2" t="str">
        <f t="shared" si="0"/>
        <v>Lietuvos auditorių rūmai Audito įmonės pažymėjimas</v>
      </c>
      <c r="E14" s="2">
        <v>15</v>
      </c>
    </row>
    <row r="15" spans="1:5" x14ac:dyDescent="0.35">
      <c r="A15" s="2" t="s">
        <v>18</v>
      </c>
      <c r="B15" s="2" t="s">
        <v>19</v>
      </c>
      <c r="C15" s="2" t="s">
        <v>20</v>
      </c>
      <c r="D15" s="2" t="str">
        <f t="shared" si="0"/>
        <v>Lietuvos auditorių rūmai Auditoriaus pažymėjimas</v>
      </c>
      <c r="E15" s="2">
        <v>16</v>
      </c>
    </row>
    <row r="16" spans="1:5" x14ac:dyDescent="0.35">
      <c r="A16" s="2" t="s">
        <v>22</v>
      </c>
      <c r="B16" s="2" t="s">
        <v>23</v>
      </c>
      <c r="C16" s="2" t="s">
        <v>24</v>
      </c>
      <c r="D16" s="2" t="str">
        <f t="shared" si="0"/>
        <v>Viešoji įstaiga Lietuvos prabavimo rūmai Pažymėjimas apie įregistravimą į ūkio subjektų, užsiimančių su tauriaisiais metalais ir brangakmeniais susijusia veikla</v>
      </c>
      <c r="E16" s="2">
        <v>137</v>
      </c>
    </row>
    <row r="17" spans="1:5" x14ac:dyDescent="0.35">
      <c r="A17" s="2" t="s">
        <v>25</v>
      </c>
      <c r="B17" s="2" t="s">
        <v>26</v>
      </c>
      <c r="C17" s="2" t="s">
        <v>148</v>
      </c>
      <c r="D17" s="2" t="str">
        <f t="shared" si="0"/>
        <v>Mažeikių rajono savivaldybės administracija Leidimas įrengti išorinę reklamą</v>
      </c>
      <c r="E17" s="2">
        <v>154</v>
      </c>
    </row>
    <row r="18" spans="1:5" x14ac:dyDescent="0.35">
      <c r="A18" s="2" t="s">
        <v>25</v>
      </c>
      <c r="B18" s="2" t="s">
        <v>26</v>
      </c>
      <c r="C18" s="2" t="s">
        <v>15</v>
      </c>
      <c r="D18" s="2" t="str">
        <f t="shared" si="0"/>
        <v>Mažeikių rajono savivaldybės administracija Licencija verstis mažmenine prekyba alkoholiniais gėrimais</v>
      </c>
      <c r="E18" s="2">
        <v>6</v>
      </c>
    </row>
    <row r="19" spans="1:5" x14ac:dyDescent="0.35">
      <c r="A19" s="2" t="s">
        <v>25</v>
      </c>
      <c r="B19" s="2" t="s">
        <v>26</v>
      </c>
      <c r="C19" s="2" t="s">
        <v>17</v>
      </c>
      <c r="D19" s="2" t="str">
        <f t="shared" si="0"/>
        <v>Mažeikių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9" s="2">
        <v>52</v>
      </c>
    </row>
    <row r="20" spans="1:5" x14ac:dyDescent="0.35">
      <c r="A20" s="2" t="s">
        <v>25</v>
      </c>
      <c r="B20" s="2" t="s">
        <v>26</v>
      </c>
      <c r="C20" s="2" t="s">
        <v>11</v>
      </c>
      <c r="D20" s="2" t="str">
        <f t="shared" si="0"/>
        <v>Mažeikių rajono savivaldybės administracija Licencija verstis mažmenine prekyba tabako gaminiais</v>
      </c>
      <c r="E20" s="2">
        <v>4</v>
      </c>
    </row>
    <row r="21" spans="1:5" x14ac:dyDescent="0.35">
      <c r="A21" s="2" t="s">
        <v>27</v>
      </c>
      <c r="B21" s="2" t="s">
        <v>28</v>
      </c>
      <c r="C21" s="2" t="s">
        <v>15</v>
      </c>
      <c r="D21" s="2" t="str">
        <f t="shared" si="0"/>
        <v>Telšių rajono savivaldybės administracija Licencija verstis mažmenine prekyba alkoholiniais gėrimais</v>
      </c>
      <c r="E21" s="2">
        <v>7</v>
      </c>
    </row>
    <row r="22" spans="1:5" x14ac:dyDescent="0.35">
      <c r="A22" s="2" t="s">
        <v>27</v>
      </c>
      <c r="B22" s="2" t="s">
        <v>28</v>
      </c>
      <c r="C22" s="2" t="s">
        <v>14</v>
      </c>
      <c r="D22" s="2" t="str">
        <f t="shared" si="0"/>
        <v>Telšių rajono savivaldybės administracija Leidimas prekiauti (teikti paslaugas) savivaldybės viešosiose vietose</v>
      </c>
      <c r="E22" s="2">
        <v>410</v>
      </c>
    </row>
    <row r="23" spans="1:5" x14ac:dyDescent="0.35">
      <c r="A23" s="2" t="s">
        <v>27</v>
      </c>
      <c r="B23" s="2" t="s">
        <v>28</v>
      </c>
      <c r="C23" s="2" t="s">
        <v>12</v>
      </c>
      <c r="D23" s="2" t="str">
        <f t="shared" si="0"/>
        <v>Telšių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3" s="2">
        <v>1</v>
      </c>
    </row>
    <row r="24" spans="1:5" x14ac:dyDescent="0.35">
      <c r="A24" s="2" t="s">
        <v>27</v>
      </c>
      <c r="B24" s="2" t="s">
        <v>28</v>
      </c>
      <c r="C24" s="2" t="s">
        <v>29</v>
      </c>
      <c r="D24" s="2" t="str">
        <f t="shared" si="0"/>
        <v>Telšių rajono savivaldybės administracija Leidimas organizuoti renginį Savivaldybei priklausančiose viešojo naudojimo teritorijose ar valdytojo teise valdomose viešojo naudojimo teritorijose</v>
      </c>
      <c r="E24" s="2">
        <v>86</v>
      </c>
    </row>
    <row r="25" spans="1:5" x14ac:dyDescent="0.35">
      <c r="A25" s="2" t="s">
        <v>27</v>
      </c>
      <c r="B25" s="2" t="s">
        <v>28</v>
      </c>
      <c r="C25" s="2" t="s">
        <v>143</v>
      </c>
      <c r="D25" s="2" t="str">
        <f t="shared" si="0"/>
        <v>Telšių rajono savivaldybės administracija Leidimas vežti keleivius reguliaraus susisiekimo kelių transporto maršrutais</v>
      </c>
      <c r="E25" s="2">
        <v>32</v>
      </c>
    </row>
    <row r="26" spans="1:5" x14ac:dyDescent="0.35">
      <c r="A26" s="2" t="s">
        <v>27</v>
      </c>
      <c r="B26" s="2" t="s">
        <v>28</v>
      </c>
      <c r="C26" s="2" t="s">
        <v>13</v>
      </c>
      <c r="D26" s="2" t="str">
        <f t="shared" si="0"/>
        <v>Telšių rajono savivaldybės administracija Licencija verstis sezonine mažmenine prekyba alkoholiniais gėrimais, kurių tūrinė etilo alkoholio koncentracija neviršija 22 procentų, kurortinio, poilsio ir turizmo sezonų laikotarpiu</v>
      </c>
      <c r="E26" s="2">
        <v>1</v>
      </c>
    </row>
    <row r="27" spans="1:5" x14ac:dyDescent="0.35">
      <c r="A27" s="2" t="s">
        <v>27</v>
      </c>
      <c r="B27" s="2" t="s">
        <v>28</v>
      </c>
      <c r="C27" s="2" t="s">
        <v>11</v>
      </c>
      <c r="D27" s="2" t="str">
        <f t="shared" si="0"/>
        <v>Telšių rajono savivaldybės administracija Licencija verstis mažmenine prekyba tabako gaminiais</v>
      </c>
      <c r="E27" s="2">
        <v>4</v>
      </c>
    </row>
    <row r="28" spans="1:5" x14ac:dyDescent="0.35">
      <c r="A28" s="2" t="s">
        <v>27</v>
      </c>
      <c r="B28" s="2" t="s">
        <v>28</v>
      </c>
      <c r="C28" s="2" t="s">
        <v>148</v>
      </c>
      <c r="D28" s="2" t="str">
        <f t="shared" si="0"/>
        <v>Telšių rajono savivaldybės administracija Leidimas įrengti išorinę reklamą</v>
      </c>
      <c r="E28" s="2">
        <v>167</v>
      </c>
    </row>
    <row r="29" spans="1:5" x14ac:dyDescent="0.35">
      <c r="A29" s="2" t="s">
        <v>27</v>
      </c>
      <c r="B29" s="2" t="s">
        <v>28</v>
      </c>
      <c r="C29" s="2" t="s">
        <v>17</v>
      </c>
      <c r="D29" s="2" t="str">
        <f t="shared" si="0"/>
        <v>Telšių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9" s="2">
        <v>64</v>
      </c>
    </row>
    <row r="30" spans="1:5" x14ac:dyDescent="0.35">
      <c r="A30" s="2" t="s">
        <v>30</v>
      </c>
      <c r="B30" s="2" t="s">
        <v>31</v>
      </c>
      <c r="C30" s="2" t="s">
        <v>149</v>
      </c>
      <c r="D30" s="2" t="str">
        <f t="shared" si="0"/>
        <v>Trakų rajono savivaldybės administracija Licencija verstis mažmenine prekyba alkoholiniais gėrimais, kurių tūrinė etilo alkoholio koncentracija neviršija 22 procentų</v>
      </c>
      <c r="E30" s="2">
        <v>3</v>
      </c>
    </row>
    <row r="31" spans="1:5" x14ac:dyDescent="0.35">
      <c r="A31" s="2" t="s">
        <v>30</v>
      </c>
      <c r="B31" s="2" t="s">
        <v>31</v>
      </c>
      <c r="C31" s="2" t="s">
        <v>12</v>
      </c>
      <c r="D31" s="2" t="str">
        <f t="shared" si="0"/>
        <v>Trakų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31" s="2">
        <v>1</v>
      </c>
    </row>
    <row r="32" spans="1:5" x14ac:dyDescent="0.35">
      <c r="A32" s="2" t="s">
        <v>30</v>
      </c>
      <c r="B32" s="2" t="s">
        <v>31</v>
      </c>
      <c r="C32" s="2" t="s">
        <v>17</v>
      </c>
      <c r="D32" s="2" t="str">
        <f t="shared" si="0"/>
        <v>Trakų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2" s="2">
        <v>56</v>
      </c>
    </row>
    <row r="33" spans="1:5" x14ac:dyDescent="0.35">
      <c r="A33" s="2" t="s">
        <v>30</v>
      </c>
      <c r="B33" s="2" t="s">
        <v>31</v>
      </c>
      <c r="C33" s="2" t="s">
        <v>11</v>
      </c>
      <c r="D33" s="2" t="str">
        <f t="shared" si="0"/>
        <v>Trakų rajono savivaldybės administracija Licencija verstis mažmenine prekyba tabako gaminiais</v>
      </c>
      <c r="E33" s="2">
        <v>3</v>
      </c>
    </row>
    <row r="34" spans="1:5" x14ac:dyDescent="0.35">
      <c r="A34" s="2" t="s">
        <v>30</v>
      </c>
      <c r="B34" s="2" t="s">
        <v>31</v>
      </c>
      <c r="C34" s="2" t="s">
        <v>15</v>
      </c>
      <c r="D34" s="2" t="str">
        <f t="shared" si="0"/>
        <v>Trakų rajono savivaldybės administracija Licencija verstis mažmenine prekyba alkoholiniais gėrimais</v>
      </c>
      <c r="E34" s="2">
        <v>4</v>
      </c>
    </row>
    <row r="35" spans="1:5" x14ac:dyDescent="0.35">
      <c r="A35" s="2" t="s">
        <v>30</v>
      </c>
      <c r="B35" s="2" t="s">
        <v>31</v>
      </c>
      <c r="C35" s="2" t="s">
        <v>10</v>
      </c>
      <c r="D35" s="2" t="str">
        <f t="shared" si="0"/>
        <v>Trakų rajono savivaldybės administracija Licencija vienkartinė verstis mažmenine prekyba natūralios fermentacijos alkoholiniais gėrimais, kurių tūrinė etilo alkoholio koncentracija neviršija 7,5 procento, masiniuose renginiuose ir mugėse</v>
      </c>
      <c r="E35" s="2">
        <v>5</v>
      </c>
    </row>
    <row r="36" spans="1:5" x14ac:dyDescent="0.35">
      <c r="A36" s="2" t="s">
        <v>32</v>
      </c>
      <c r="B36" s="2" t="s">
        <v>33</v>
      </c>
      <c r="C36" s="2" t="s">
        <v>35</v>
      </c>
      <c r="D36" s="2" t="str">
        <f t="shared" si="0"/>
        <v>Valstybinė maisto ir veterinarijos tarnyba Maisto tvarkymo subjekto registravimas</v>
      </c>
      <c r="E36" s="2">
        <v>2188</v>
      </c>
    </row>
    <row r="37" spans="1:5" x14ac:dyDescent="0.35">
      <c r="A37" s="2" t="s">
        <v>32</v>
      </c>
      <c r="B37" s="2" t="s">
        <v>33</v>
      </c>
      <c r="C37" s="2" t="s">
        <v>36</v>
      </c>
      <c r="D37" s="2" t="str">
        <f t="shared" si="0"/>
        <v>Valstybinė maisto ir veterinarijos tarnyba Veislininkystės veiklos licencija (leidimas)</v>
      </c>
      <c r="E37" s="2">
        <v>31</v>
      </c>
    </row>
    <row r="38" spans="1:5" x14ac:dyDescent="0.35">
      <c r="A38" s="2" t="s">
        <v>32</v>
      </c>
      <c r="B38" s="2" t="s">
        <v>33</v>
      </c>
      <c r="C38" s="2" t="s">
        <v>46</v>
      </c>
      <c r="D38" s="2" t="str">
        <f t="shared" si="0"/>
        <v>Valstybinė maisto ir veterinarijos tarnyba Pieno supirkėjo kvalifikacinis pažymėjimas</v>
      </c>
      <c r="E38" s="2">
        <v>36</v>
      </c>
    </row>
    <row r="39" spans="1:5" x14ac:dyDescent="0.35">
      <c r="A39" s="2" t="s">
        <v>32</v>
      </c>
      <c r="B39" s="2" t="s">
        <v>33</v>
      </c>
      <c r="C39" s="2" t="s">
        <v>42</v>
      </c>
      <c r="D39" s="2" t="str">
        <f t="shared" si="0"/>
        <v>Valstybinė maisto ir veterinarijos tarnyba Maisto tvarkymo subjekto patvirtinimo pažymėjimas</v>
      </c>
      <c r="E39" s="2">
        <v>3257</v>
      </c>
    </row>
    <row r="40" spans="1:5" x14ac:dyDescent="0.35">
      <c r="A40" s="2" t="s">
        <v>48</v>
      </c>
      <c r="B40" s="2" t="s">
        <v>49</v>
      </c>
      <c r="C40" s="2" t="s">
        <v>50</v>
      </c>
      <c r="D40" s="2" t="str">
        <f t="shared" si="0"/>
        <v>Lietuvos Respublikos švietimo, mokslo ir sporto ministerija Licencija vykdyti formalųjį profesinį mokymą</v>
      </c>
      <c r="E40" s="2">
        <v>6</v>
      </c>
    </row>
    <row r="41" spans="1:5" x14ac:dyDescent="0.35">
      <c r="A41" s="2" t="s">
        <v>48</v>
      </c>
      <c r="B41" s="2" t="s">
        <v>49</v>
      </c>
      <c r="C41" s="2" t="s">
        <v>416</v>
      </c>
      <c r="D41" s="2" t="str">
        <f t="shared" si="0"/>
        <v>Lietuvos Respublikos švietimo, mokslo ir sporto ministerija Leidimai vykdyti studijas ir su studijomis susijusią veiklą</v>
      </c>
      <c r="E41" s="2">
        <v>1</v>
      </c>
    </row>
    <row r="42" spans="1:5" x14ac:dyDescent="0.35">
      <c r="A42" s="2" t="s">
        <v>446</v>
      </c>
      <c r="B42" s="2" t="s">
        <v>447</v>
      </c>
      <c r="C42" s="2" t="s">
        <v>448</v>
      </c>
      <c r="D42" s="2" t="str">
        <f t="shared" si="0"/>
        <v>Lietuvos Respublikos sveikatos apsaugos ministerija Leidimas mokslinio tyrimo veiklai su medžiagomis, įtrauktomis į I narkotinių ir psichotropinių medžiagų sąrašą</v>
      </c>
      <c r="E42" s="2">
        <v>3</v>
      </c>
    </row>
    <row r="43" spans="1:5" x14ac:dyDescent="0.35">
      <c r="A43" s="2" t="s">
        <v>51</v>
      </c>
      <c r="B43" s="2" t="s">
        <v>52</v>
      </c>
      <c r="C43" s="2" t="s">
        <v>53</v>
      </c>
      <c r="D43" s="2" t="str">
        <f t="shared" si="0"/>
        <v>Lietuvos Respublikos teisingumo ministerija Įrašymas į Lietuvos Respublikos teismo ekspertų sąrašą</v>
      </c>
      <c r="E43" s="2">
        <v>7</v>
      </c>
    </row>
    <row r="44" spans="1:5" x14ac:dyDescent="0.35">
      <c r="A44" s="2" t="s">
        <v>54</v>
      </c>
      <c r="B44" s="2" t="s">
        <v>55</v>
      </c>
      <c r="C44" s="2" t="s">
        <v>59</v>
      </c>
      <c r="D44" s="2" t="str">
        <f t="shared" si="0"/>
        <v>Lietuvos bankas Valdymo įmonės, veikiančios pagal Informuotiesiems investuotojams skirtų kolektyvinio investavimo subjektų įstatymą, veiklos leidimas</v>
      </c>
      <c r="E44" s="2">
        <v>4</v>
      </c>
    </row>
    <row r="45" spans="1:5" x14ac:dyDescent="0.35">
      <c r="A45" s="2" t="s">
        <v>54</v>
      </c>
      <c r="B45" s="2" t="s">
        <v>55</v>
      </c>
      <c r="C45" s="2" t="s">
        <v>61</v>
      </c>
      <c r="D45" s="2" t="str">
        <f t="shared" si="0"/>
        <v>Lietuvos bankas Mokėjimo įstaigos licencija</v>
      </c>
      <c r="E45" s="2">
        <v>10</v>
      </c>
    </row>
    <row r="46" spans="1:5" x14ac:dyDescent="0.35">
      <c r="A46" s="2" t="s">
        <v>54</v>
      </c>
      <c r="B46" s="2" t="s">
        <v>55</v>
      </c>
      <c r="C46" s="2" t="s">
        <v>449</v>
      </c>
      <c r="D46" s="2" t="str">
        <f t="shared" si="0"/>
        <v>Lietuvos bankas Pritarimas steigimo dokumentams</v>
      </c>
      <c r="E46" s="2">
        <v>17</v>
      </c>
    </row>
    <row r="47" spans="1:5" x14ac:dyDescent="0.35">
      <c r="A47" s="2" t="s">
        <v>54</v>
      </c>
      <c r="B47" s="2" t="s">
        <v>55</v>
      </c>
      <c r="C47" s="2" t="s">
        <v>450</v>
      </c>
      <c r="D47" s="2" t="str">
        <f t="shared" si="0"/>
        <v>Lietuvos bankas Banko licencija</v>
      </c>
      <c r="E47" s="2">
        <v>1</v>
      </c>
    </row>
    <row r="48" spans="1:5" x14ac:dyDescent="0.35">
      <c r="A48" s="2" t="s">
        <v>54</v>
      </c>
      <c r="B48" s="2" t="s">
        <v>55</v>
      </c>
      <c r="C48" s="2" t="s">
        <v>62</v>
      </c>
      <c r="D48" s="2" t="str">
        <f t="shared" si="0"/>
        <v>Lietuvos bankas Elektroninių pinigų įstaigos ribotos veiklos licencija</v>
      </c>
      <c r="E48" s="2">
        <v>1</v>
      </c>
    </row>
    <row r="49" spans="1:5" x14ac:dyDescent="0.35">
      <c r="A49" s="2" t="s">
        <v>54</v>
      </c>
      <c r="B49" s="2" t="s">
        <v>55</v>
      </c>
      <c r="C49" s="2" t="s">
        <v>451</v>
      </c>
      <c r="D49" s="2" t="str">
        <f t="shared" si="0"/>
        <v>Lietuvos bankas Investicinės bendrovės, veikiančios pagal Informuotiesiems investuotojams skirtų kolektyvinio investavimo subjektų įstatymą, veiklos leidimas</v>
      </c>
      <c r="E49" s="2">
        <v>14</v>
      </c>
    </row>
    <row r="50" spans="1:5" x14ac:dyDescent="0.35">
      <c r="A50" s="2" t="s">
        <v>54</v>
      </c>
      <c r="B50" s="2" t="s">
        <v>55</v>
      </c>
      <c r="C50" s="2" t="s">
        <v>417</v>
      </c>
      <c r="D50" s="2" t="str">
        <f t="shared" si="0"/>
        <v>Lietuvos bankas Įrašymas į draudimo brokerių įmonių sąrašą</v>
      </c>
      <c r="E50" s="2">
        <v>1</v>
      </c>
    </row>
    <row r="51" spans="1:5" x14ac:dyDescent="0.35">
      <c r="A51" s="2" t="s">
        <v>54</v>
      </c>
      <c r="B51" s="2" t="s">
        <v>55</v>
      </c>
      <c r="C51" s="2" t="s">
        <v>56</v>
      </c>
      <c r="D51" s="2" t="str">
        <f t="shared" si="0"/>
        <v>Lietuvos bankas Elektroninių pinigų įstaigos licencija</v>
      </c>
      <c r="E51" s="2">
        <v>16</v>
      </c>
    </row>
    <row r="52" spans="1:5" x14ac:dyDescent="0.35">
      <c r="A52" s="2" t="s">
        <v>54</v>
      </c>
      <c r="B52" s="2" t="s">
        <v>55</v>
      </c>
      <c r="C52" s="2" t="s">
        <v>419</v>
      </c>
      <c r="D52" s="2" t="str">
        <f t="shared" si="0"/>
        <v>Lietuvos bankas Specializuoto banko licencija</v>
      </c>
      <c r="E52" s="2">
        <v>2</v>
      </c>
    </row>
    <row r="53" spans="1:5" x14ac:dyDescent="0.35">
      <c r="A53" s="2" t="s">
        <v>54</v>
      </c>
      <c r="B53" s="2" t="s">
        <v>55</v>
      </c>
      <c r="C53" s="2" t="s">
        <v>452</v>
      </c>
      <c r="D53" s="2" t="str">
        <f t="shared" si="0"/>
        <v>Lietuvos bankas Leidimas patvirtinti steigimo dokumentus ir pasirinkti depozitoriumą</v>
      </c>
      <c r="E53" s="2">
        <v>3</v>
      </c>
    </row>
    <row r="54" spans="1:5" x14ac:dyDescent="0.35">
      <c r="A54" s="2" t="s">
        <v>54</v>
      </c>
      <c r="B54" s="2" t="s">
        <v>55</v>
      </c>
      <c r="C54" s="2" t="s">
        <v>453</v>
      </c>
      <c r="D54" s="2" t="str">
        <f t="shared" si="0"/>
        <v>Lietuvos bankas C kategorijos finansų maklerio įmonės licencija</v>
      </c>
      <c r="E54" s="2">
        <v>1</v>
      </c>
    </row>
    <row r="55" spans="1:5" x14ac:dyDescent="0.35">
      <c r="A55" s="2" t="s">
        <v>63</v>
      </c>
      <c r="B55" s="2" t="s">
        <v>64</v>
      </c>
      <c r="C55" s="2" t="s">
        <v>65</v>
      </c>
      <c r="D55" s="2" t="str">
        <f t="shared" si="0"/>
        <v>Valstybės sienos apsaugos tarnyba prie Lietuvos Respublikos vidaus reikalų ministerijos Asmenų, vykstančių į darbą, mokymo įstaigą ir grįžtančių iš jų, kurie į pasienio kontrolės punktus, esančius prie automobilių kelių, įleidžiami ir tikrinami be eilės, sąrašo sudarymas</v>
      </c>
      <c r="E55" s="2">
        <v>352</v>
      </c>
    </row>
    <row r="56" spans="1:5" x14ac:dyDescent="0.35">
      <c r="A56" s="2" t="s">
        <v>66</v>
      </c>
      <c r="B56" s="2" t="s">
        <v>67</v>
      </c>
      <c r="C56" s="2" t="s">
        <v>454</v>
      </c>
      <c r="D56" s="2" t="str">
        <f t="shared" si="0"/>
        <v>Valstybinė atominės energetikos saugos inspekcija Atestavimo pažymėjimas, suteikiantis teisę mokyti radiacinės saugos</v>
      </c>
      <c r="E56" s="2">
        <v>3</v>
      </c>
    </row>
    <row r="57" spans="1:5" x14ac:dyDescent="0.35">
      <c r="A57" s="2" t="s">
        <v>66</v>
      </c>
      <c r="B57" s="2" t="s">
        <v>67</v>
      </c>
      <c r="C57" s="2" t="s">
        <v>68</v>
      </c>
      <c r="D57" s="2" t="str">
        <f t="shared" si="0"/>
        <v>Valstybinė atominės energetikos saugos inspekcija Licencija vykdyti veiklą jonizuojančiosios spinduliuotės aplinkoje branduolinės energetikos objekte</v>
      </c>
      <c r="E57" s="2">
        <v>2</v>
      </c>
    </row>
    <row r="58" spans="1:5" x14ac:dyDescent="0.35">
      <c r="A58" s="2" t="s">
        <v>66</v>
      </c>
      <c r="B58" s="2" t="s">
        <v>67</v>
      </c>
      <c r="C58" s="2" t="s">
        <v>70</v>
      </c>
      <c r="D58" s="2" t="str">
        <f t="shared" si="0"/>
        <v>Valstybinė atominės energetikos saugos inspekcija Leidimas pradėti pramoninį branduolinės energetikos objekto eksploatavimą</v>
      </c>
      <c r="E58" s="2">
        <v>1</v>
      </c>
    </row>
    <row r="59" spans="1:5" x14ac:dyDescent="0.35">
      <c r="A59" s="2" t="s">
        <v>72</v>
      </c>
      <c r="B59" s="2" t="s">
        <v>73</v>
      </c>
      <c r="C59" s="2" t="s">
        <v>148</v>
      </c>
      <c r="D59" s="2" t="str">
        <f t="shared" si="0"/>
        <v>Biržų rajono savivaldybės administracija Leidimas įrengti išorinę reklamą</v>
      </c>
      <c r="E59" s="2">
        <v>15</v>
      </c>
    </row>
    <row r="60" spans="1:5" x14ac:dyDescent="0.35">
      <c r="A60" s="2" t="s">
        <v>75</v>
      </c>
      <c r="B60" s="2" t="s">
        <v>76</v>
      </c>
      <c r="C60" s="2" t="s">
        <v>79</v>
      </c>
      <c r="D60" s="2" t="str">
        <f t="shared" si="0"/>
        <v>Lietuvos transporto saugos administracija Keleivių vežimas už atlygį lengvuoju automobiliu</v>
      </c>
      <c r="E60" s="2">
        <v>10078</v>
      </c>
    </row>
    <row r="61" spans="1:5" x14ac:dyDescent="0.35">
      <c r="A61" s="2" t="s">
        <v>75</v>
      </c>
      <c r="B61" s="2" t="s">
        <v>76</v>
      </c>
      <c r="C61" s="2" t="s">
        <v>92</v>
      </c>
      <c r="D61" s="2" t="str">
        <f t="shared" si="0"/>
        <v>Lietuvos transporto saugos administracija Administracinis sprendimas dėl teisės įmonei vykdyti tachografų techninę apžiūrą suteikimo</v>
      </c>
      <c r="E61" s="2">
        <v>8</v>
      </c>
    </row>
    <row r="62" spans="1:5" x14ac:dyDescent="0.35">
      <c r="A62" s="2" t="s">
        <v>75</v>
      </c>
      <c r="B62" s="2" t="s">
        <v>76</v>
      </c>
      <c r="C62" s="2" t="s">
        <v>81</v>
      </c>
      <c r="D62" s="2" t="str">
        <f t="shared" si="0"/>
        <v>Lietuvos transporto saugos administracija Saugos leidimas</v>
      </c>
      <c r="E62" s="2">
        <v>23</v>
      </c>
    </row>
    <row r="63" spans="1:5" x14ac:dyDescent="0.35">
      <c r="A63" s="2" t="s">
        <v>75</v>
      </c>
      <c r="B63" s="2" t="s">
        <v>76</v>
      </c>
      <c r="C63" s="2" t="s">
        <v>455</v>
      </c>
      <c r="D63" s="2" t="str">
        <f t="shared" si="0"/>
        <v>Lietuvos transporto saugos administracija Leidimas vykdyti keleivių vežimo už atlygį lengvaisiais automobiliais pagal užsakymą veiklą</v>
      </c>
      <c r="E63" s="2">
        <v>5</v>
      </c>
    </row>
    <row r="64" spans="1:5" x14ac:dyDescent="0.35">
      <c r="A64" s="2" t="s">
        <v>75</v>
      </c>
      <c r="B64" s="2" t="s">
        <v>76</v>
      </c>
      <c r="C64" s="2" t="s">
        <v>96</v>
      </c>
      <c r="D64" s="2" t="str">
        <f t="shared" si="0"/>
        <v>Lietuvos transporto saugos administracija Bendrijos licencija vežti krovinius</v>
      </c>
      <c r="E64" s="2">
        <v>541</v>
      </c>
    </row>
    <row r="65" spans="1:5" x14ac:dyDescent="0.35">
      <c r="A65" s="2" t="s">
        <v>75</v>
      </c>
      <c r="B65" s="2" t="s">
        <v>76</v>
      </c>
      <c r="C65" s="2" t="s">
        <v>82</v>
      </c>
      <c r="D65" s="2" t="str">
        <f t="shared" si="0"/>
        <v>Lietuvos transporto saugos administracija Įmonių, teikiančių laivų agentavimo paslaugas, atestavimas</v>
      </c>
      <c r="E65" s="2">
        <v>4</v>
      </c>
    </row>
    <row r="66" spans="1:5" x14ac:dyDescent="0.35">
      <c r="A66" s="2" t="s">
        <v>75</v>
      </c>
      <c r="B66" s="2" t="s">
        <v>76</v>
      </c>
      <c r="C66" s="2" t="s">
        <v>90</v>
      </c>
      <c r="D66" s="2" t="str">
        <f t="shared" si="0"/>
        <v>Lietuvos transporto saugos administracija Licencija verstis keleivių vežimu autobusais vidaus maršrutais</v>
      </c>
      <c r="E66" s="2">
        <v>5</v>
      </c>
    </row>
    <row r="67" spans="1:5" x14ac:dyDescent="0.35">
      <c r="A67" s="2" t="s">
        <v>75</v>
      </c>
      <c r="B67" s="2" t="s">
        <v>76</v>
      </c>
      <c r="C67" s="2" t="s">
        <v>83</v>
      </c>
      <c r="D67" s="2" t="str">
        <f t="shared" ref="D67:D130" si="1">_xlfn.CONCAT(B67, " ", C67)</f>
        <v>Lietuvos transporto saugos administracija Bendrijos licencija vežti keleivius</v>
      </c>
      <c r="E67" s="2">
        <v>26</v>
      </c>
    </row>
    <row r="68" spans="1:5" x14ac:dyDescent="0.35">
      <c r="A68" s="2" t="s">
        <v>75</v>
      </c>
      <c r="B68" s="2" t="s">
        <v>76</v>
      </c>
      <c r="C68" s="2" t="s">
        <v>7</v>
      </c>
      <c r="D68" s="2" t="str">
        <f t="shared" si="1"/>
        <v>Lietuvos transporto saugos administracija Leidimas vežti keleivius lengvuoju automobiliu taksi</v>
      </c>
      <c r="E68" s="2">
        <v>887</v>
      </c>
    </row>
    <row r="69" spans="1:5" x14ac:dyDescent="0.35">
      <c r="A69" s="2" t="s">
        <v>75</v>
      </c>
      <c r="B69" s="2" t="s">
        <v>76</v>
      </c>
      <c r="C69" s="2" t="s">
        <v>427</v>
      </c>
      <c r="D69" s="2" t="str">
        <f t="shared" si="1"/>
        <v>Lietuvos transporto saugos administracija Administracinis sprendimas dėl teisės atlikti motorinių transporto priemonių ir jų priekabų techninę ekspertizę suteikimo</v>
      </c>
      <c r="E69" s="2">
        <v>1</v>
      </c>
    </row>
    <row r="70" spans="1:5" x14ac:dyDescent="0.35">
      <c r="A70" s="2" t="s">
        <v>75</v>
      </c>
      <c r="B70" s="2" t="s">
        <v>76</v>
      </c>
      <c r="C70" s="2" t="s">
        <v>80</v>
      </c>
      <c r="D70" s="2" t="str">
        <f t="shared" si="1"/>
        <v>Lietuvos transporto saugos administracija Prekinių vagonų techninių prižiūrėtojų sertifikavimas</v>
      </c>
      <c r="E70" s="2">
        <v>3</v>
      </c>
    </row>
    <row r="71" spans="1:5" x14ac:dyDescent="0.35">
      <c r="A71" s="2" t="s">
        <v>75</v>
      </c>
      <c r="B71" s="2" t="s">
        <v>76</v>
      </c>
      <c r="C71" s="2" t="s">
        <v>84</v>
      </c>
      <c r="D71" s="2" t="str">
        <f t="shared" si="1"/>
        <v>Lietuvos transporto saugos administracija Įmonių, teikiančių su saugia laivyba susijusias paslaugas, atestavimas</v>
      </c>
      <c r="E71" s="2">
        <v>2</v>
      </c>
    </row>
    <row r="72" spans="1:5" x14ac:dyDescent="0.35">
      <c r="A72" s="2" t="s">
        <v>75</v>
      </c>
      <c r="B72" s="2" t="s">
        <v>76</v>
      </c>
      <c r="C72" s="2" t="s">
        <v>85</v>
      </c>
      <c r="D72" s="2" t="str">
        <f t="shared" si="1"/>
        <v>Lietuvos transporto saugos administracija Gamintojo identifikacijos kodo suteikimas pramoginių bei asmeninių laivų gamintojams</v>
      </c>
      <c r="E72" s="2">
        <v>6</v>
      </c>
    </row>
    <row r="73" spans="1:5" x14ac:dyDescent="0.35">
      <c r="A73" s="2" t="s">
        <v>75</v>
      </c>
      <c r="B73" s="2" t="s">
        <v>76</v>
      </c>
      <c r="C73" s="2" t="s">
        <v>86</v>
      </c>
      <c r="D73" s="2" t="str">
        <f t="shared" si="1"/>
        <v>Lietuvos transporto saugos administracija Administracinis sprendimas dėl teisės vykdyti transporto priemonių vairuotojų papildomą mokymą suteikimo</v>
      </c>
      <c r="E73" s="2">
        <v>23</v>
      </c>
    </row>
    <row r="74" spans="1:5" x14ac:dyDescent="0.35">
      <c r="A74" s="2" t="s">
        <v>75</v>
      </c>
      <c r="B74" s="2" t="s">
        <v>76</v>
      </c>
      <c r="C74" s="2" t="s">
        <v>95</v>
      </c>
      <c r="D74" s="2" t="str">
        <f t="shared" si="1"/>
        <v>Lietuvos transporto saugos administracija Licencija verstis krovinių vežimu vidaus maršrutais</v>
      </c>
      <c r="E74" s="2">
        <v>116</v>
      </c>
    </row>
    <row r="75" spans="1:5" x14ac:dyDescent="0.35">
      <c r="A75" s="2" t="s">
        <v>75</v>
      </c>
      <c r="B75" s="2" t="s">
        <v>76</v>
      </c>
      <c r="C75" s="2" t="s">
        <v>88</v>
      </c>
      <c r="D75" s="2" t="str">
        <f t="shared" si="1"/>
        <v>Lietuvos transporto saugos administracija Keleivių vežimo savo sąskaita veiklos sertifikatas</v>
      </c>
      <c r="E75" s="2">
        <v>3</v>
      </c>
    </row>
    <row r="76" spans="1:5" x14ac:dyDescent="0.35">
      <c r="A76" s="2" t="s">
        <v>75</v>
      </c>
      <c r="B76" s="2" t="s">
        <v>76</v>
      </c>
      <c r="C76" s="2" t="s">
        <v>89</v>
      </c>
      <c r="D76" s="2" t="str">
        <f t="shared" si="1"/>
        <v>Lietuvos transporto saugos administracija Licencija verstis geležinkelių transporto ūkine komercine veikla</v>
      </c>
      <c r="E76" s="2">
        <v>2</v>
      </c>
    </row>
    <row r="77" spans="1:5" x14ac:dyDescent="0.35">
      <c r="A77" s="2" t="s">
        <v>75</v>
      </c>
      <c r="B77" s="2" t="s">
        <v>76</v>
      </c>
      <c r="C77" s="2" t="s">
        <v>78</v>
      </c>
      <c r="D77" s="2" t="str">
        <f t="shared" si="1"/>
        <v>Lietuvos transporto saugos administracija Administracinis sprendimas dėl teisės vykdyti transporto priemonių vairuotojų mokymą suteikimo</v>
      </c>
      <c r="E77" s="2">
        <v>81</v>
      </c>
    </row>
    <row r="78" spans="1:5" x14ac:dyDescent="0.35">
      <c r="A78" s="2" t="s">
        <v>100</v>
      </c>
      <c r="B78" s="2" t="s">
        <v>101</v>
      </c>
      <c r="C78" s="2" t="s">
        <v>428</v>
      </c>
      <c r="D78" s="2" t="str">
        <f t="shared" si="1"/>
        <v>Lietuvos Respublikos žemės ūkio ministerija Melioracijos statinių ir melioracijos statinių projektų ekspertizės atlikimo kvalifikacijos atestatas</v>
      </c>
      <c r="E78" s="2">
        <v>4</v>
      </c>
    </row>
    <row r="79" spans="1:5" x14ac:dyDescent="0.35">
      <c r="A79" s="2" t="s">
        <v>100</v>
      </c>
      <c r="B79" s="2" t="s">
        <v>101</v>
      </c>
      <c r="C79" s="2" t="s">
        <v>102</v>
      </c>
      <c r="D79" s="2" t="str">
        <f t="shared" si="1"/>
        <v>Lietuvos Respublikos žemės ūkio ministerija Melioracijos darbų kvalifikacijos atestatas</v>
      </c>
      <c r="E79" s="2">
        <v>38</v>
      </c>
    </row>
    <row r="80" spans="1:5" x14ac:dyDescent="0.35">
      <c r="A80" s="2" t="s">
        <v>103</v>
      </c>
      <c r="B80" s="2" t="s">
        <v>104</v>
      </c>
      <c r="C80" s="2" t="s">
        <v>106</v>
      </c>
      <c r="D80" s="2" t="str">
        <f t="shared" si="1"/>
        <v>Lietuvos Respublikos kultūros ministerija Kilnojamųjų kultūros vertybių restauratoriaus kvalifikacijos pažymėjimas</v>
      </c>
      <c r="E80" s="2">
        <v>49</v>
      </c>
    </row>
    <row r="81" spans="1:5" x14ac:dyDescent="0.35">
      <c r="A81" s="2" t="s">
        <v>107</v>
      </c>
      <c r="B81" s="2" t="s">
        <v>108</v>
      </c>
      <c r="C81" s="2" t="s">
        <v>110</v>
      </c>
      <c r="D81" s="2" t="str">
        <f t="shared" si="1"/>
        <v>Kultūros paveldo departamentas prie Kultūros ministerijos Licencija prekiauti antikvariniais daiktais</v>
      </c>
      <c r="E81" s="2">
        <v>10</v>
      </c>
    </row>
    <row r="82" spans="1:5" x14ac:dyDescent="0.35">
      <c r="A82" s="2" t="s">
        <v>107</v>
      </c>
      <c r="B82" s="2" t="s">
        <v>108</v>
      </c>
      <c r="C82" s="2" t="s">
        <v>109</v>
      </c>
      <c r="D82" s="2" t="str">
        <f t="shared" si="1"/>
        <v>Kultūros paveldo departamentas prie Kultūros ministerijos Leidimas atlikti tvarkomuosius paveldosaugos darbus</v>
      </c>
      <c r="E82" s="2">
        <v>152</v>
      </c>
    </row>
    <row r="83" spans="1:5" x14ac:dyDescent="0.35">
      <c r="A83" s="2" t="s">
        <v>114</v>
      </c>
      <c r="B83" s="2" t="s">
        <v>115</v>
      </c>
      <c r="C83" s="2" t="s">
        <v>117</v>
      </c>
      <c r="D83" s="2" t="str">
        <f t="shared" si="1"/>
        <v>Nacionalinė žemės tarnyba prie Žemės ūkio ministerijos Kvalifikacijos pažymėjimas rengti žemės paėmimo visuomenės poreikiams projektus</v>
      </c>
      <c r="E83" s="2">
        <v>3</v>
      </c>
    </row>
    <row r="84" spans="1:5" x14ac:dyDescent="0.35">
      <c r="A84" s="2" t="s">
        <v>114</v>
      </c>
      <c r="B84" s="2" t="s">
        <v>115</v>
      </c>
      <c r="C84" s="2" t="s">
        <v>119</v>
      </c>
      <c r="D84" s="2" t="str">
        <f t="shared" si="1"/>
        <v>Nacionalinė žemės tarnyba prie Žemės ūkio ministerijos Geodezininko kvalifikacijos pažymėjimas</v>
      </c>
      <c r="E84" s="2">
        <v>74</v>
      </c>
    </row>
    <row r="85" spans="1:5" x14ac:dyDescent="0.35">
      <c r="A85" s="2" t="s">
        <v>114</v>
      </c>
      <c r="B85" s="2" t="s">
        <v>115</v>
      </c>
      <c r="C85" s="2" t="s">
        <v>122</v>
      </c>
      <c r="D85" s="2" t="str">
        <f t="shared" si="1"/>
        <v>Nacionalinė žemės tarnyba prie Žemės ūkio ministerijos Kvalifikacijos pažymėjimas rengtis žemėtvarkos schemas</v>
      </c>
      <c r="E85" s="2">
        <v>3</v>
      </c>
    </row>
    <row r="86" spans="1:5" x14ac:dyDescent="0.35">
      <c r="A86" s="2" t="s">
        <v>114</v>
      </c>
      <c r="B86" s="2" t="s">
        <v>115</v>
      </c>
      <c r="C86" s="2" t="s">
        <v>116</v>
      </c>
      <c r="D86" s="2" t="str">
        <f t="shared" si="1"/>
        <v>Nacionalinė žemės tarnyba prie Žemės ūkio ministerijos Kvalifikacijos pažymėjimas rengti kaimo plėtros žemėtvarkos projektus</v>
      </c>
      <c r="E86" s="2">
        <v>16</v>
      </c>
    </row>
    <row r="87" spans="1:5" x14ac:dyDescent="0.35">
      <c r="A87" s="2" t="s">
        <v>114</v>
      </c>
      <c r="B87" s="2" t="s">
        <v>115</v>
      </c>
      <c r="C87" s="2" t="s">
        <v>120</v>
      </c>
      <c r="D87" s="2" t="str">
        <f t="shared" si="1"/>
        <v>Nacionalinė žemės tarnyba prie Žemės ūkio ministerijos Matininko kvalifikacijos pažymėjimas</v>
      </c>
      <c r="E87" s="2">
        <v>86</v>
      </c>
    </row>
    <row r="88" spans="1:5" x14ac:dyDescent="0.35">
      <c r="A88" s="2" t="s">
        <v>114</v>
      </c>
      <c r="B88" s="2" t="s">
        <v>115</v>
      </c>
      <c r="C88" s="2" t="s">
        <v>118</v>
      </c>
      <c r="D88" s="2" t="str">
        <f t="shared" si="1"/>
        <v>Nacionalinė žemės tarnyba prie Žemės ūkio ministerijos Kvalifikacijos pažymėjimas rengtis žemės reformos žemėtvarkos projektus</v>
      </c>
      <c r="E88" s="2">
        <v>2</v>
      </c>
    </row>
    <row r="89" spans="1:5" x14ac:dyDescent="0.35">
      <c r="A89" s="2" t="s">
        <v>114</v>
      </c>
      <c r="B89" s="2" t="s">
        <v>115</v>
      </c>
      <c r="C89" s="2" t="s">
        <v>121</v>
      </c>
      <c r="D89" s="2" t="str">
        <f t="shared" si="1"/>
        <v>Nacionalinė žemės tarnyba prie Žemės ūkio ministerijos Kvalifikacijos pažymėjimas rengti žemės sklypų formavimo ir pertvarkymo projektus</v>
      </c>
      <c r="E89" s="2">
        <v>27</v>
      </c>
    </row>
    <row r="90" spans="1:5" x14ac:dyDescent="0.35">
      <c r="A90" s="2" t="s">
        <v>124</v>
      </c>
      <c r="B90" s="2" t="s">
        <v>125</v>
      </c>
      <c r="C90" s="2" t="s">
        <v>139</v>
      </c>
      <c r="D90" s="2" t="str">
        <f t="shared" si="1"/>
        <v>Valstybinė energetikos reguliavimo taryba Leidimas plėtoti elektros energijos gamybos pajėgumus</v>
      </c>
      <c r="E90" s="2">
        <v>779</v>
      </c>
    </row>
    <row r="91" spans="1:5" x14ac:dyDescent="0.35">
      <c r="A91" s="2" t="s">
        <v>124</v>
      </c>
      <c r="B91" s="2" t="s">
        <v>125</v>
      </c>
      <c r="C91" s="2" t="s">
        <v>138</v>
      </c>
      <c r="D91" s="2" t="str">
        <f t="shared" si="1"/>
        <v>Valstybinė energetikos reguliavimo taryba Atestatas energetikos įrenginiams eksploatuoti</v>
      </c>
      <c r="E91" s="2">
        <v>691</v>
      </c>
    </row>
    <row r="92" spans="1:5" x14ac:dyDescent="0.35">
      <c r="A92" s="2" t="s">
        <v>124</v>
      </c>
      <c r="B92" s="2" t="s">
        <v>125</v>
      </c>
      <c r="C92" s="2" t="s">
        <v>140</v>
      </c>
      <c r="D92" s="2" t="str">
        <f t="shared" si="1"/>
        <v>Valstybinė energetikos reguliavimo taryba Leidimas verstis didmenine prekyba suskystintomis naftos dujomis</v>
      </c>
      <c r="E92" s="2">
        <v>2</v>
      </c>
    </row>
    <row r="93" spans="1:5" x14ac:dyDescent="0.35">
      <c r="A93" s="2" t="s">
        <v>124</v>
      </c>
      <c r="B93" s="2" t="s">
        <v>125</v>
      </c>
      <c r="C93" s="2" t="s">
        <v>137</v>
      </c>
      <c r="D93" s="2" t="str">
        <f t="shared" si="1"/>
        <v>Valstybinė energetikos reguliavimo taryba Leidimas vykdyti nepriklausomo elektros energijos tiekimo veiklą</v>
      </c>
      <c r="E93" s="2">
        <v>8</v>
      </c>
    </row>
    <row r="94" spans="1:5" x14ac:dyDescent="0.35">
      <c r="A94" s="2" t="s">
        <v>124</v>
      </c>
      <c r="B94" s="2" t="s">
        <v>125</v>
      </c>
      <c r="C94" s="2" t="s">
        <v>456</v>
      </c>
      <c r="D94" s="2" t="str">
        <f t="shared" si="1"/>
        <v>Valstybinė energetikos reguliavimo taryba Gamtinių dujų įrenginių įrengimas</v>
      </c>
      <c r="E94" s="2">
        <v>34</v>
      </c>
    </row>
    <row r="95" spans="1:5" x14ac:dyDescent="0.35">
      <c r="A95" s="2" t="s">
        <v>124</v>
      </c>
      <c r="B95" s="2" t="s">
        <v>125</v>
      </c>
      <c r="C95" s="2" t="s">
        <v>128</v>
      </c>
      <c r="D95" s="2" t="str">
        <f t="shared" si="1"/>
        <v>Valstybinė energetikos reguliavimo taryba Leidimas vykdyti gamtinių dujų tiekimą</v>
      </c>
      <c r="E95" s="2">
        <v>3</v>
      </c>
    </row>
    <row r="96" spans="1:5" x14ac:dyDescent="0.35">
      <c r="A96" s="2" t="s">
        <v>124</v>
      </c>
      <c r="B96" s="2" t="s">
        <v>125</v>
      </c>
      <c r="C96" s="2" t="s">
        <v>129</v>
      </c>
      <c r="D96" s="2" t="str">
        <f t="shared" si="1"/>
        <v>Valstybinė energetikos reguliavimo taryba Leidimas importuoti elektros energiją iš valstybių, kurios nėra valstybės narės</v>
      </c>
      <c r="E96" s="2">
        <v>6</v>
      </c>
    </row>
    <row r="97" spans="1:5" x14ac:dyDescent="0.35">
      <c r="A97" s="2" t="s">
        <v>124</v>
      </c>
      <c r="B97" s="2" t="s">
        <v>125</v>
      </c>
      <c r="C97" s="2" t="s">
        <v>135</v>
      </c>
      <c r="D97" s="2" t="str">
        <f t="shared" si="1"/>
        <v>Valstybinė energetikos reguliavimo taryba Leidimas verstis didmenine prekyba nefasuotais naftos produktais</v>
      </c>
      <c r="E97" s="2">
        <v>1</v>
      </c>
    </row>
    <row r="98" spans="1:5" x14ac:dyDescent="0.35">
      <c r="A98" s="2" t="s">
        <v>124</v>
      </c>
      <c r="B98" s="2" t="s">
        <v>125</v>
      </c>
      <c r="C98" s="2" t="s">
        <v>136</v>
      </c>
      <c r="D98" s="2" t="str">
        <f t="shared" si="1"/>
        <v>Valstybinė energetikos reguliavimo taryba Energetikos veiklos licencija</v>
      </c>
      <c r="E98" s="2">
        <v>3</v>
      </c>
    </row>
    <row r="99" spans="1:5" x14ac:dyDescent="0.35">
      <c r="A99" s="2" t="s">
        <v>124</v>
      </c>
      <c r="B99" s="2" t="s">
        <v>125</v>
      </c>
      <c r="C99" s="2" t="s">
        <v>131</v>
      </c>
      <c r="D99" s="2" t="str">
        <f t="shared" si="1"/>
        <v>Valstybinė energetikos reguliavimo taryba Leidimas verstis mažmenine prekyba nefasuotais naftos produktais</v>
      </c>
      <c r="E99" s="2">
        <v>10</v>
      </c>
    </row>
    <row r="100" spans="1:5" x14ac:dyDescent="0.35">
      <c r="A100" s="2" t="s">
        <v>124</v>
      </c>
      <c r="B100" s="2" t="s">
        <v>125</v>
      </c>
      <c r="C100" s="2" t="s">
        <v>457</v>
      </c>
      <c r="D100" s="2" t="str">
        <f t="shared" si="1"/>
        <v>Valstybinė energetikos reguliavimo taryba Elektros įrenginių įrengimas</v>
      </c>
      <c r="E100" s="2">
        <v>140</v>
      </c>
    </row>
    <row r="101" spans="1:5" x14ac:dyDescent="0.35">
      <c r="A101" s="2" t="s">
        <v>124</v>
      </c>
      <c r="B101" s="2" t="s">
        <v>125</v>
      </c>
      <c r="C101" s="2" t="s">
        <v>132</v>
      </c>
      <c r="D101" s="2" t="str">
        <f t="shared" si="1"/>
        <v>Valstybinė energetikos reguliavimo taryba Leidimas gaminti elektros energiją</v>
      </c>
      <c r="E101" s="2">
        <v>488</v>
      </c>
    </row>
    <row r="102" spans="1:5" x14ac:dyDescent="0.35">
      <c r="A102" s="2" t="s">
        <v>124</v>
      </c>
      <c r="B102" s="2" t="s">
        <v>125</v>
      </c>
      <c r="C102" s="2" t="s">
        <v>133</v>
      </c>
      <c r="D102" s="2" t="str">
        <f t="shared" si="1"/>
        <v>Valstybinė energetikos reguliavimo taryba Geriamo vandens tiekimo ir nuotekų tvarkymo veiklos licencija</v>
      </c>
      <c r="E102" s="2">
        <v>1</v>
      </c>
    </row>
    <row r="103" spans="1:5" x14ac:dyDescent="0.35">
      <c r="A103" s="2" t="s">
        <v>124</v>
      </c>
      <c r="B103" s="2" t="s">
        <v>125</v>
      </c>
      <c r="C103" s="2" t="s">
        <v>134</v>
      </c>
      <c r="D103" s="2" t="str">
        <f t="shared" si="1"/>
        <v>Valstybinė energetikos reguliavimo taryba Leidimas verstis mažmenine prekyba suskystintomis naftos dujomis</v>
      </c>
      <c r="E103" s="2">
        <v>11</v>
      </c>
    </row>
    <row r="104" spans="1:5" x14ac:dyDescent="0.35">
      <c r="A104" s="2" t="s">
        <v>141</v>
      </c>
      <c r="B104" s="2" t="s">
        <v>142</v>
      </c>
      <c r="C104" s="2" t="s">
        <v>15</v>
      </c>
      <c r="D104" s="2" t="str">
        <f t="shared" si="1"/>
        <v>Alytaus miesto savivaldybės administracija Licencija verstis mažmenine prekyba alkoholiniais gėrimais</v>
      </c>
      <c r="E104" s="2">
        <v>10</v>
      </c>
    </row>
    <row r="105" spans="1:5" x14ac:dyDescent="0.35">
      <c r="A105" s="2" t="s">
        <v>141</v>
      </c>
      <c r="B105" s="2" t="s">
        <v>142</v>
      </c>
      <c r="C105" s="2" t="s">
        <v>11</v>
      </c>
      <c r="D105" s="2" t="str">
        <f t="shared" si="1"/>
        <v>Alytaus miesto savivaldybės administracija Licencija verstis mažmenine prekyba tabako gaminiais</v>
      </c>
      <c r="E105" s="2">
        <v>6</v>
      </c>
    </row>
    <row r="106" spans="1:5" x14ac:dyDescent="0.35">
      <c r="A106" s="2" t="s">
        <v>141</v>
      </c>
      <c r="B106" s="2" t="s">
        <v>142</v>
      </c>
      <c r="C106" s="2" t="s">
        <v>16</v>
      </c>
      <c r="D106" s="2" t="str">
        <f t="shared" si="1"/>
        <v>Alytaus miesto savivaldybės administracija Licencija vienkartinė verstis mažmenine prekyba alkoholiniais gėrimais parodose ir mugėse, rengiamose stacionariuose pastatuose</v>
      </c>
      <c r="E106" s="2">
        <v>1</v>
      </c>
    </row>
    <row r="107" spans="1:5" x14ac:dyDescent="0.35">
      <c r="A107" s="2" t="s">
        <v>141</v>
      </c>
      <c r="B107" s="2" t="s">
        <v>142</v>
      </c>
      <c r="C107" s="2" t="s">
        <v>14</v>
      </c>
      <c r="D107" s="2" t="str">
        <f t="shared" si="1"/>
        <v>Alytaus miesto savivaldybės administracija Leidimas prekiauti (teikti paslaugas) savivaldybės viešosiose vietose</v>
      </c>
      <c r="E107" s="2">
        <v>242</v>
      </c>
    </row>
    <row r="108" spans="1:5" x14ac:dyDescent="0.35">
      <c r="A108" s="2" t="s">
        <v>141</v>
      </c>
      <c r="B108" s="2" t="s">
        <v>142</v>
      </c>
      <c r="C108" s="2" t="s">
        <v>10</v>
      </c>
      <c r="D108" s="2" t="str">
        <f t="shared" si="1"/>
        <v>Alytaus miesto savivaldybės administracija Licencija vienkartinė verstis mažmenine prekyba natūralios fermentacijos alkoholiniais gėrimais, kurių tūrinė etilo alkoholio koncentracija neviršija 7,5 procento, masiniuose renginiuose ir mugėse</v>
      </c>
      <c r="E108" s="2">
        <v>47</v>
      </c>
    </row>
    <row r="109" spans="1:5" x14ac:dyDescent="0.35">
      <c r="A109" s="2" t="s">
        <v>141</v>
      </c>
      <c r="B109" s="2" t="s">
        <v>142</v>
      </c>
      <c r="C109" s="2" t="s">
        <v>148</v>
      </c>
      <c r="D109" s="2" t="str">
        <f t="shared" si="1"/>
        <v>Alytaus miesto savivaldybės administracija Leidimas įrengti išorinę reklamą</v>
      </c>
      <c r="E109" s="2">
        <v>174</v>
      </c>
    </row>
    <row r="110" spans="1:5" x14ac:dyDescent="0.35">
      <c r="A110" s="2" t="s">
        <v>141</v>
      </c>
      <c r="B110" s="2" t="s">
        <v>142</v>
      </c>
      <c r="C110" s="2" t="s">
        <v>143</v>
      </c>
      <c r="D110" s="2" t="str">
        <f t="shared" si="1"/>
        <v>Alytaus miesto savivaldybės administracija Leidimas vežti keleivius reguliaraus susisiekimo kelių transporto maršrutais</v>
      </c>
      <c r="E110" s="2">
        <v>2</v>
      </c>
    </row>
    <row r="111" spans="1:5" x14ac:dyDescent="0.35">
      <c r="A111" s="2" t="s">
        <v>144</v>
      </c>
      <c r="B111" s="2" t="s">
        <v>145</v>
      </c>
      <c r="C111" s="2" t="s">
        <v>11</v>
      </c>
      <c r="D111" s="2" t="str">
        <f t="shared" si="1"/>
        <v>Vilniaus rajono savivaldybės administracija Licencija verstis mažmenine prekyba tabako gaminiais</v>
      </c>
      <c r="E111" s="2">
        <v>6</v>
      </c>
    </row>
    <row r="112" spans="1:5" x14ac:dyDescent="0.35">
      <c r="A112" s="2" t="s">
        <v>144</v>
      </c>
      <c r="B112" s="2" t="s">
        <v>145</v>
      </c>
      <c r="C112" s="2" t="s">
        <v>13</v>
      </c>
      <c r="D112" s="2" t="str">
        <f t="shared" si="1"/>
        <v>Vilniaus rajono savivaldybės administracija Licencija verstis sezonine mažmenine prekyba alkoholiniais gėrimais, kurių tūrinė etilo alkoholio koncentracija neviršija 22 procentų, kurortinio, poilsio ir turizmo sezonų laikotarpiu</v>
      </c>
      <c r="E112" s="2">
        <v>4</v>
      </c>
    </row>
    <row r="113" spans="1:5" x14ac:dyDescent="0.35">
      <c r="A113" s="2" t="s">
        <v>144</v>
      </c>
      <c r="B113" s="2" t="s">
        <v>145</v>
      </c>
      <c r="C113" s="2" t="s">
        <v>12</v>
      </c>
      <c r="D113" s="2" t="str">
        <f t="shared" si="1"/>
        <v>Vilniaus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113" s="2">
        <v>2</v>
      </c>
    </row>
    <row r="114" spans="1:5" x14ac:dyDescent="0.35">
      <c r="A114" s="2" t="s">
        <v>144</v>
      </c>
      <c r="B114" s="2" t="s">
        <v>145</v>
      </c>
      <c r="C114" s="2" t="s">
        <v>17</v>
      </c>
      <c r="D114" s="2" t="str">
        <f t="shared" si="1"/>
        <v>Vilniaus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14" s="2">
        <v>1</v>
      </c>
    </row>
    <row r="115" spans="1:5" x14ac:dyDescent="0.35">
      <c r="A115" s="2" t="s">
        <v>144</v>
      </c>
      <c r="B115" s="2" t="s">
        <v>145</v>
      </c>
      <c r="C115" s="2" t="s">
        <v>14</v>
      </c>
      <c r="D115" s="2" t="str">
        <f t="shared" si="1"/>
        <v>Vilniaus rajono savivaldybės administracija Leidimas prekiauti (teikti paslaugas) savivaldybės viešosiose vietose</v>
      </c>
      <c r="E115" s="2">
        <v>555</v>
      </c>
    </row>
    <row r="116" spans="1:5" x14ac:dyDescent="0.35">
      <c r="A116" s="2" t="s">
        <v>144</v>
      </c>
      <c r="B116" s="2" t="s">
        <v>145</v>
      </c>
      <c r="C116" s="2" t="s">
        <v>148</v>
      </c>
      <c r="D116" s="2" t="str">
        <f t="shared" si="1"/>
        <v>Vilniaus rajono savivaldybės administracija Leidimas įrengti išorinę reklamą</v>
      </c>
      <c r="E116" s="2">
        <v>87</v>
      </c>
    </row>
    <row r="117" spans="1:5" x14ac:dyDescent="0.35">
      <c r="A117" s="2" t="s">
        <v>144</v>
      </c>
      <c r="B117" s="2" t="s">
        <v>145</v>
      </c>
      <c r="C117" s="2" t="s">
        <v>15</v>
      </c>
      <c r="D117" s="2" t="str">
        <f t="shared" si="1"/>
        <v>Vilniaus rajono savivaldybės administracija Licencija verstis mažmenine prekyba alkoholiniais gėrimais</v>
      </c>
      <c r="E117" s="2">
        <v>10</v>
      </c>
    </row>
    <row r="118" spans="1:5" x14ac:dyDescent="0.35">
      <c r="A118" s="2" t="s">
        <v>146</v>
      </c>
      <c r="B118" s="2" t="s">
        <v>147</v>
      </c>
      <c r="C118" s="2" t="s">
        <v>14</v>
      </c>
      <c r="D118" s="2" t="str">
        <f t="shared" si="1"/>
        <v>Vilniaus miesto savivaldybės administracija Leidimas prekiauti (teikti paslaugas) savivaldybės viešosiose vietose</v>
      </c>
      <c r="E118" s="2">
        <v>1487</v>
      </c>
    </row>
    <row r="119" spans="1:5" x14ac:dyDescent="0.35">
      <c r="A119" s="2" t="s">
        <v>146</v>
      </c>
      <c r="B119" s="2" t="s">
        <v>147</v>
      </c>
      <c r="C119" s="2" t="s">
        <v>10</v>
      </c>
      <c r="D119" s="2" t="str">
        <f t="shared" si="1"/>
        <v>Vilniaus miesto savivaldybės administracija Licencija vienkartinė verstis mažmenine prekyba natūralios fermentacijos alkoholiniais gėrimais, kurių tūrinė etilo alkoholio koncentracija neviršija 7,5 procento, masiniuose renginiuose ir mugėse</v>
      </c>
      <c r="E119" s="2">
        <v>21</v>
      </c>
    </row>
    <row r="120" spans="1:5" x14ac:dyDescent="0.35">
      <c r="A120" s="2" t="s">
        <v>146</v>
      </c>
      <c r="B120" s="2" t="s">
        <v>147</v>
      </c>
      <c r="C120" s="2" t="s">
        <v>13</v>
      </c>
      <c r="D120" s="2" t="str">
        <f t="shared" si="1"/>
        <v>Vilniaus miesto savivaldybės administracija Licencija verstis sezonine mažmenine prekyba alkoholiniais gėrimais, kurių tūrinė etilo alkoholio koncentracija neviršija 22 procentų, kurortinio, poilsio ir turizmo sezonų laikotarpiu</v>
      </c>
      <c r="E120" s="2">
        <v>53</v>
      </c>
    </row>
    <row r="121" spans="1:5" x14ac:dyDescent="0.35">
      <c r="A121" s="2" t="s">
        <v>146</v>
      </c>
      <c r="B121" s="2" t="s">
        <v>147</v>
      </c>
      <c r="C121" s="2" t="s">
        <v>16</v>
      </c>
      <c r="D121" s="2" t="str">
        <f t="shared" si="1"/>
        <v>Vilniaus miesto savivaldybės administracija Licencija vienkartinė verstis mažmenine prekyba alkoholiniais gėrimais parodose ir mugėse, rengiamose stacionariuose pastatuose</v>
      </c>
      <c r="E121" s="2">
        <v>57</v>
      </c>
    </row>
    <row r="122" spans="1:5" x14ac:dyDescent="0.35">
      <c r="A122" s="2" t="s">
        <v>146</v>
      </c>
      <c r="B122" s="2" t="s">
        <v>147</v>
      </c>
      <c r="C122" s="2" t="s">
        <v>12</v>
      </c>
      <c r="D122" s="2" t="str">
        <f t="shared" si="1"/>
        <v>Vilniaus miesto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122" s="2">
        <v>1</v>
      </c>
    </row>
    <row r="123" spans="1:5" x14ac:dyDescent="0.35">
      <c r="A123" s="2" t="s">
        <v>146</v>
      </c>
      <c r="B123" s="2" t="s">
        <v>147</v>
      </c>
      <c r="C123" s="2" t="s">
        <v>151</v>
      </c>
      <c r="D123" s="2" t="str">
        <f t="shared" si="1"/>
        <v>Vilniaus miesto savivaldybės administracija Licencija vienkartinė verstis mažmenine prekyba natūralios fermentacijos alkoholiniais gėrimais, kurių tūrinė etilo alkoholio koncentracija neviršija 13 procentų, parodose</v>
      </c>
      <c r="E123" s="2">
        <v>15</v>
      </c>
    </row>
    <row r="124" spans="1:5" x14ac:dyDescent="0.35">
      <c r="A124" s="2" t="s">
        <v>146</v>
      </c>
      <c r="B124" s="2" t="s">
        <v>147</v>
      </c>
      <c r="C124" s="2" t="s">
        <v>150</v>
      </c>
      <c r="D124" s="2" t="str">
        <f t="shared" si="1"/>
        <v>Vilniaus miesto savivaldybės administracija Licencija verstis mažmenine prekyba alumi, alaus mišiniais su nealkoholiniais gėrimais, natūralios fermentacijos sidru, kurių tūrinė etilo alkoholio koncentracija neviršija 7,5 procento</v>
      </c>
      <c r="E124" s="2">
        <v>1</v>
      </c>
    </row>
    <row r="125" spans="1:5" x14ac:dyDescent="0.35">
      <c r="A125" s="2" t="s">
        <v>146</v>
      </c>
      <c r="B125" s="2" t="s">
        <v>147</v>
      </c>
      <c r="C125" s="2" t="s">
        <v>148</v>
      </c>
      <c r="D125" s="2" t="str">
        <f t="shared" si="1"/>
        <v>Vilniaus miesto savivaldybės administracija Leidimas įrengti išorinę reklamą</v>
      </c>
      <c r="E125" s="2">
        <v>1303</v>
      </c>
    </row>
    <row r="126" spans="1:5" x14ac:dyDescent="0.35">
      <c r="A126" s="2" t="s">
        <v>146</v>
      </c>
      <c r="B126" s="2" t="s">
        <v>147</v>
      </c>
      <c r="C126" s="2" t="s">
        <v>149</v>
      </c>
      <c r="D126" s="2" t="str">
        <f t="shared" si="1"/>
        <v>Vilniaus miesto savivaldybės administracija Licencija verstis mažmenine prekyba alkoholiniais gėrimais, kurių tūrinė etilo alkoholio koncentracija neviršija 22 procentų</v>
      </c>
      <c r="E126" s="2">
        <v>2</v>
      </c>
    </row>
    <row r="127" spans="1:5" x14ac:dyDescent="0.35">
      <c r="A127" s="2" t="s">
        <v>146</v>
      </c>
      <c r="B127" s="2" t="s">
        <v>147</v>
      </c>
      <c r="C127" s="2" t="s">
        <v>11</v>
      </c>
      <c r="D127" s="2" t="str">
        <f t="shared" si="1"/>
        <v>Vilniaus miesto savivaldybės administracija Licencija verstis mažmenine prekyba tabako gaminiais</v>
      </c>
      <c r="E127" s="2">
        <v>43</v>
      </c>
    </row>
    <row r="128" spans="1:5" x14ac:dyDescent="0.35">
      <c r="A128" s="2" t="s">
        <v>146</v>
      </c>
      <c r="B128" s="2" t="s">
        <v>147</v>
      </c>
      <c r="C128" s="2" t="s">
        <v>74</v>
      </c>
      <c r="D128" s="2" t="str">
        <f t="shared" si="1"/>
        <v>Vilniaus miesto savivaldybės administracija Licencija verstis mažmenine prekyba alumi, alaus mišiniais su nealkoholiniais gėrimais, natūralios fermentacijos sidru, kurio tūrinė etilo alkoholio koncentracija neviršija 8,5 procento</v>
      </c>
      <c r="E128" s="2">
        <v>3</v>
      </c>
    </row>
    <row r="129" spans="1:5" x14ac:dyDescent="0.35">
      <c r="A129" s="2" t="s">
        <v>146</v>
      </c>
      <c r="B129" s="2" t="s">
        <v>147</v>
      </c>
      <c r="C129" s="2" t="s">
        <v>17</v>
      </c>
      <c r="D129" s="2" t="str">
        <f t="shared" si="1"/>
        <v>Vilniaus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29" s="2">
        <v>333</v>
      </c>
    </row>
    <row r="130" spans="1:5" x14ac:dyDescent="0.35">
      <c r="A130" s="2" t="s">
        <v>146</v>
      </c>
      <c r="B130" s="2" t="s">
        <v>147</v>
      </c>
      <c r="C130" s="2" t="s">
        <v>15</v>
      </c>
      <c r="D130" s="2" t="str">
        <f t="shared" si="1"/>
        <v>Vilniaus miesto savivaldybės administracija Licencija verstis mažmenine prekyba alkoholiniais gėrimais</v>
      </c>
      <c r="E130" s="2">
        <v>227</v>
      </c>
    </row>
    <row r="131" spans="1:5" x14ac:dyDescent="0.35">
      <c r="A131" s="2" t="s">
        <v>146</v>
      </c>
      <c r="B131" s="2" t="s">
        <v>147</v>
      </c>
      <c r="C131" s="2" t="s">
        <v>234</v>
      </c>
      <c r="D131" s="2" t="str">
        <f t="shared" ref="D131:D194" si="2">_xlfn.CONCAT(B131, " ", C131)</f>
        <v>Vilniaus miesto savivaldybės administracija Leidimas teikti paslaugas pramoginiais įrenginiais</v>
      </c>
      <c r="E131" s="2">
        <v>6</v>
      </c>
    </row>
    <row r="132" spans="1:5" x14ac:dyDescent="0.35">
      <c r="A132" s="2" t="s">
        <v>152</v>
      </c>
      <c r="B132" s="2" t="s">
        <v>153</v>
      </c>
      <c r="C132" s="2" t="s">
        <v>10</v>
      </c>
      <c r="D132" s="2" t="str">
        <f t="shared" si="2"/>
        <v>Utenos rajono savivaldybės administracija Licencija vienkartinė verstis mažmenine prekyba natūralios fermentacijos alkoholiniais gėrimais, kurių tūrinė etilo alkoholio koncentracija neviršija 7,5 procento, masiniuose renginiuose ir mugėse</v>
      </c>
      <c r="E132" s="2">
        <v>79</v>
      </c>
    </row>
    <row r="133" spans="1:5" x14ac:dyDescent="0.35">
      <c r="A133" s="2" t="s">
        <v>152</v>
      </c>
      <c r="B133" s="2" t="s">
        <v>153</v>
      </c>
      <c r="C133" s="2" t="s">
        <v>11</v>
      </c>
      <c r="D133" s="2" t="str">
        <f t="shared" si="2"/>
        <v>Utenos rajono savivaldybės administracija Licencija verstis mažmenine prekyba tabako gaminiais</v>
      </c>
      <c r="E133" s="2">
        <v>3</v>
      </c>
    </row>
    <row r="134" spans="1:5" x14ac:dyDescent="0.35">
      <c r="A134" s="2" t="s">
        <v>152</v>
      </c>
      <c r="B134" s="2" t="s">
        <v>153</v>
      </c>
      <c r="C134" s="2" t="s">
        <v>16</v>
      </c>
      <c r="D134" s="2" t="str">
        <f t="shared" si="2"/>
        <v>Utenos rajono savivaldybės administracija Licencija vienkartinė verstis mažmenine prekyba alkoholiniais gėrimais parodose ir mugėse, rengiamose stacionariuose pastatuose</v>
      </c>
      <c r="E134" s="2">
        <v>5</v>
      </c>
    </row>
    <row r="135" spans="1:5" x14ac:dyDescent="0.35">
      <c r="A135" s="2" t="s">
        <v>152</v>
      </c>
      <c r="B135" s="2" t="s">
        <v>153</v>
      </c>
      <c r="C135" s="2" t="s">
        <v>15</v>
      </c>
      <c r="D135" s="2" t="str">
        <f t="shared" si="2"/>
        <v>Utenos rajono savivaldybės administracija Licencija verstis mažmenine prekyba alkoholiniais gėrimais</v>
      </c>
      <c r="E135" s="2">
        <v>6</v>
      </c>
    </row>
    <row r="136" spans="1:5" x14ac:dyDescent="0.35">
      <c r="A136" s="2" t="s">
        <v>154</v>
      </c>
      <c r="B136" s="2" t="s">
        <v>155</v>
      </c>
      <c r="C136" s="2" t="s">
        <v>156</v>
      </c>
      <c r="D136" s="2" t="str">
        <f t="shared" si="2"/>
        <v>Lietuvos bioetikos komitetas Pritarimo atlikti klinikinį vaistinio preparato tyrimą liudijimas</v>
      </c>
      <c r="E136" s="2">
        <v>13</v>
      </c>
    </row>
    <row r="137" spans="1:5" x14ac:dyDescent="0.35">
      <c r="A137" s="2" t="s">
        <v>157</v>
      </c>
      <c r="B137" s="2" t="s">
        <v>158</v>
      </c>
      <c r="C137" s="2" t="s">
        <v>16</v>
      </c>
      <c r="D137" s="2" t="str">
        <f t="shared" si="2"/>
        <v>Klaipėdos miesto savivaldybės administracija Licencija vienkartinė verstis mažmenine prekyba alkoholiniais gėrimais parodose ir mugėse, rengiamose stacionariuose pastatuose</v>
      </c>
      <c r="E137" s="2">
        <v>5</v>
      </c>
    </row>
    <row r="138" spans="1:5" x14ac:dyDescent="0.35">
      <c r="A138" s="2" t="s">
        <v>157</v>
      </c>
      <c r="B138" s="2" t="s">
        <v>158</v>
      </c>
      <c r="C138" s="2" t="s">
        <v>148</v>
      </c>
      <c r="D138" s="2" t="str">
        <f t="shared" si="2"/>
        <v>Klaipėdos miesto savivaldybės administracija Leidimas įrengti išorinę reklamą</v>
      </c>
      <c r="E138" s="2">
        <v>689</v>
      </c>
    </row>
    <row r="139" spans="1:5" x14ac:dyDescent="0.35">
      <c r="A139" s="2" t="s">
        <v>157</v>
      </c>
      <c r="B139" s="2" t="s">
        <v>158</v>
      </c>
      <c r="C139" s="2" t="s">
        <v>151</v>
      </c>
      <c r="D139" s="2" t="str">
        <f t="shared" si="2"/>
        <v>Klaipėdos miesto savivaldybės administracija Licencija vienkartinė verstis mažmenine prekyba natūralios fermentacijos alkoholiniais gėrimais, kurių tūrinė etilo alkoholio koncentracija neviršija 13 procentų, parodose</v>
      </c>
      <c r="E139" s="2">
        <v>1</v>
      </c>
    </row>
    <row r="140" spans="1:5" x14ac:dyDescent="0.35">
      <c r="A140" s="2" t="s">
        <v>157</v>
      </c>
      <c r="B140" s="2" t="s">
        <v>158</v>
      </c>
      <c r="C140" s="2" t="s">
        <v>74</v>
      </c>
      <c r="D140" s="2" t="str">
        <f t="shared" si="2"/>
        <v>Klaipėdos miesto savivaldybės administracija Licencija verstis mažmenine prekyba alumi, alaus mišiniais su nealkoholiniais gėrimais, natūralios fermentacijos sidru, kurio tūrinė etilo alkoholio koncentracija neviršija 8,5 procento</v>
      </c>
      <c r="E140" s="2">
        <v>1</v>
      </c>
    </row>
    <row r="141" spans="1:5" x14ac:dyDescent="0.35">
      <c r="A141" s="2" t="s">
        <v>157</v>
      </c>
      <c r="B141" s="2" t="s">
        <v>158</v>
      </c>
      <c r="C141" s="2" t="s">
        <v>15</v>
      </c>
      <c r="D141" s="2" t="str">
        <f t="shared" si="2"/>
        <v>Klaipėdos miesto savivaldybės administracija Licencija verstis mažmenine prekyba alkoholiniais gėrimais</v>
      </c>
      <c r="E141" s="2">
        <v>49</v>
      </c>
    </row>
    <row r="142" spans="1:5" x14ac:dyDescent="0.35">
      <c r="A142" s="2" t="s">
        <v>157</v>
      </c>
      <c r="B142" s="2" t="s">
        <v>158</v>
      </c>
      <c r="C142" s="2" t="s">
        <v>150</v>
      </c>
      <c r="D142" s="2" t="str">
        <f t="shared" si="2"/>
        <v>Klaipėdos miesto savivaldybės administracija Licencija verstis mažmenine prekyba alumi, alaus mišiniais su nealkoholiniais gėrimais, natūralios fermentacijos sidru, kurių tūrinė etilo alkoholio koncentracija neviršija 7,5 procento</v>
      </c>
      <c r="E142" s="2">
        <v>1</v>
      </c>
    </row>
    <row r="143" spans="1:5" x14ac:dyDescent="0.35">
      <c r="A143" s="2" t="s">
        <v>157</v>
      </c>
      <c r="B143" s="2" t="s">
        <v>158</v>
      </c>
      <c r="C143" s="2" t="s">
        <v>17</v>
      </c>
      <c r="D143" s="2" t="str">
        <f t="shared" si="2"/>
        <v>Klaipėdos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43" s="2">
        <v>9</v>
      </c>
    </row>
    <row r="144" spans="1:5" x14ac:dyDescent="0.35">
      <c r="A144" s="2" t="s">
        <v>157</v>
      </c>
      <c r="B144" s="2" t="s">
        <v>158</v>
      </c>
      <c r="C144" s="2" t="s">
        <v>11</v>
      </c>
      <c r="D144" s="2" t="str">
        <f t="shared" si="2"/>
        <v>Klaipėdos miesto savivaldybės administracija Licencija verstis mažmenine prekyba tabako gaminiais</v>
      </c>
      <c r="E144" s="2">
        <v>14</v>
      </c>
    </row>
    <row r="145" spans="1:5" x14ac:dyDescent="0.35">
      <c r="A145" s="2" t="s">
        <v>157</v>
      </c>
      <c r="B145" s="2" t="s">
        <v>158</v>
      </c>
      <c r="C145" s="2" t="s">
        <v>149</v>
      </c>
      <c r="D145" s="2" t="str">
        <f t="shared" si="2"/>
        <v>Klaipėdos miesto savivaldybės administracija Licencija verstis mažmenine prekyba alkoholiniais gėrimais, kurių tūrinė etilo alkoholio koncentracija neviršija 22 procentų</v>
      </c>
      <c r="E145" s="2">
        <v>1</v>
      </c>
    </row>
    <row r="146" spans="1:5" x14ac:dyDescent="0.35">
      <c r="A146" s="2" t="s">
        <v>157</v>
      </c>
      <c r="B146" s="2" t="s">
        <v>158</v>
      </c>
      <c r="C146" s="2" t="s">
        <v>13</v>
      </c>
      <c r="D146" s="2" t="str">
        <f t="shared" si="2"/>
        <v>Klaipėdos miesto savivaldybės administracija Licencija verstis sezonine mažmenine prekyba alkoholiniais gėrimais, kurių tūrinė etilo alkoholio koncentracija neviršija 22 procentų, kurortinio, poilsio ir turizmo sezonų laikotarpiu</v>
      </c>
      <c r="E146" s="2">
        <v>15</v>
      </c>
    </row>
    <row r="147" spans="1:5" x14ac:dyDescent="0.35">
      <c r="A147" s="2" t="s">
        <v>159</v>
      </c>
      <c r="B147" s="2" t="s">
        <v>160</v>
      </c>
      <c r="C147" s="2" t="s">
        <v>161</v>
      </c>
      <c r="D147" s="2" t="str">
        <f t="shared" si="2"/>
        <v>Nacionalinis akreditacijos biuras Akreditavimo pažymėjimas</v>
      </c>
      <c r="E147" s="2">
        <v>7</v>
      </c>
    </row>
    <row r="148" spans="1:5" x14ac:dyDescent="0.35">
      <c r="A148" s="2" t="s">
        <v>162</v>
      </c>
      <c r="B148" s="2" t="s">
        <v>163</v>
      </c>
      <c r="C148" s="2" t="s">
        <v>164</v>
      </c>
      <c r="D148" s="2" t="str">
        <f t="shared" si="2"/>
        <v>Lietuvos Respublikos valstybinė darbo inspekcija prie Socialinės apsaugos ir darbo ministerijos Nuolatinės potencialiai pavojingų įrenginių priežiūros licencija</v>
      </c>
      <c r="E148" s="2">
        <v>4</v>
      </c>
    </row>
    <row r="149" spans="1:5" x14ac:dyDescent="0.35">
      <c r="A149" s="2" t="s">
        <v>165</v>
      </c>
      <c r="B149" s="2" t="s">
        <v>166</v>
      </c>
      <c r="C149" s="2" t="s">
        <v>150</v>
      </c>
      <c r="D149" s="2" t="str">
        <f t="shared" si="2"/>
        <v>Visagino savivaldybės administracija Licencija verstis mažmenine prekyba alumi, alaus mišiniais su nealkoholiniais gėrimais, natūralios fermentacijos sidru, kurių tūrinė etilo alkoholio koncentracija neviršija 7,5 procento</v>
      </c>
      <c r="E149" s="2">
        <v>1</v>
      </c>
    </row>
    <row r="150" spans="1:5" x14ac:dyDescent="0.35">
      <c r="A150" s="2" t="s">
        <v>165</v>
      </c>
      <c r="B150" s="2" t="s">
        <v>166</v>
      </c>
      <c r="C150" s="2" t="s">
        <v>237</v>
      </c>
      <c r="D150" s="2" t="str">
        <f t="shared" si="2"/>
        <v>Visagino savivaldybės administracija Leidimas vežti keleivius vietinio (miesto, priemiestinio) susisiekimo transporto maršrutais</v>
      </c>
      <c r="E150" s="2">
        <v>2</v>
      </c>
    </row>
    <row r="151" spans="1:5" x14ac:dyDescent="0.35">
      <c r="A151" s="2" t="s">
        <v>165</v>
      </c>
      <c r="B151" s="2" t="s">
        <v>166</v>
      </c>
      <c r="C151" s="2" t="s">
        <v>17</v>
      </c>
      <c r="D151" s="2" t="str">
        <f t="shared" si="2"/>
        <v>Visagino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51" s="2">
        <v>8</v>
      </c>
    </row>
    <row r="152" spans="1:5" x14ac:dyDescent="0.35">
      <c r="A152" s="2" t="s">
        <v>165</v>
      </c>
      <c r="B152" s="2" t="s">
        <v>166</v>
      </c>
      <c r="C152" s="2" t="s">
        <v>29</v>
      </c>
      <c r="D152" s="2" t="str">
        <f t="shared" si="2"/>
        <v>Visagino savivaldybės administracija Leidimas organizuoti renginį Savivaldybei priklausančiose viešojo naudojimo teritorijose ar valdytojo teise valdomose viešojo naudojimo teritorijose</v>
      </c>
      <c r="E152" s="2">
        <v>5</v>
      </c>
    </row>
    <row r="153" spans="1:5" x14ac:dyDescent="0.35">
      <c r="A153" s="2" t="s">
        <v>165</v>
      </c>
      <c r="B153" s="2" t="s">
        <v>166</v>
      </c>
      <c r="C153" s="2" t="s">
        <v>14</v>
      </c>
      <c r="D153" s="2" t="str">
        <f t="shared" si="2"/>
        <v>Visagino savivaldybės administracija Leidimas prekiauti (teikti paslaugas) savivaldybės viešosiose vietose</v>
      </c>
      <c r="E153" s="2">
        <v>121</v>
      </c>
    </row>
    <row r="154" spans="1:5" x14ac:dyDescent="0.35">
      <c r="A154" s="2" t="s">
        <v>165</v>
      </c>
      <c r="B154" s="2" t="s">
        <v>166</v>
      </c>
      <c r="C154" s="2" t="s">
        <v>148</v>
      </c>
      <c r="D154" s="2" t="str">
        <f t="shared" si="2"/>
        <v>Visagino savivaldybės administracija Leidimas įrengti išorinę reklamą</v>
      </c>
      <c r="E154" s="2">
        <v>66</v>
      </c>
    </row>
    <row r="155" spans="1:5" x14ac:dyDescent="0.35">
      <c r="A155" s="2" t="s">
        <v>165</v>
      </c>
      <c r="B155" s="2" t="s">
        <v>166</v>
      </c>
      <c r="C155" s="2" t="s">
        <v>234</v>
      </c>
      <c r="D155" s="2" t="str">
        <f t="shared" si="2"/>
        <v>Visagino savivaldybės administracija Leidimas teikti paslaugas pramoginiais įrenginiais</v>
      </c>
      <c r="E155" s="2">
        <v>4</v>
      </c>
    </row>
    <row r="156" spans="1:5" x14ac:dyDescent="0.35">
      <c r="A156" s="2" t="s">
        <v>165</v>
      </c>
      <c r="B156" s="2" t="s">
        <v>166</v>
      </c>
      <c r="C156" s="2" t="s">
        <v>143</v>
      </c>
      <c r="D156" s="2" t="str">
        <f t="shared" si="2"/>
        <v>Visagino savivaldybės administracija Leidimas vežti keleivius reguliaraus susisiekimo kelių transporto maršrutais</v>
      </c>
      <c r="E156" s="2">
        <v>8</v>
      </c>
    </row>
    <row r="157" spans="1:5" x14ac:dyDescent="0.35">
      <c r="A157" s="2" t="s">
        <v>165</v>
      </c>
      <c r="B157" s="2" t="s">
        <v>166</v>
      </c>
      <c r="C157" s="2" t="s">
        <v>11</v>
      </c>
      <c r="D157" s="2" t="str">
        <f t="shared" si="2"/>
        <v>Visagino savivaldybės administracija Licencija verstis mažmenine prekyba tabako gaminiais</v>
      </c>
      <c r="E157" s="2">
        <v>2</v>
      </c>
    </row>
    <row r="158" spans="1:5" x14ac:dyDescent="0.35">
      <c r="A158" s="2" t="s">
        <v>165</v>
      </c>
      <c r="B158" s="2" t="s">
        <v>166</v>
      </c>
      <c r="C158" s="2" t="s">
        <v>16</v>
      </c>
      <c r="D158" s="2" t="str">
        <f t="shared" si="2"/>
        <v>Visagino savivaldybės administracija Licencija vienkartinė verstis mažmenine prekyba alkoholiniais gėrimais parodose ir mugėse, rengiamose stacionariuose pastatuose</v>
      </c>
      <c r="E158" s="2">
        <v>1</v>
      </c>
    </row>
    <row r="159" spans="1:5" x14ac:dyDescent="0.35">
      <c r="A159" s="2" t="s">
        <v>165</v>
      </c>
      <c r="B159" s="2" t="s">
        <v>166</v>
      </c>
      <c r="C159" s="2" t="s">
        <v>429</v>
      </c>
      <c r="D159" s="2" t="str">
        <f t="shared" si="2"/>
        <v>Visagino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159" s="2">
        <v>0</v>
      </c>
    </row>
    <row r="160" spans="1:5" x14ac:dyDescent="0.35">
      <c r="A160" s="2" t="s">
        <v>165</v>
      </c>
      <c r="B160" s="2" t="s">
        <v>166</v>
      </c>
      <c r="C160" s="2" t="s">
        <v>15</v>
      </c>
      <c r="D160" s="2" t="str">
        <f t="shared" si="2"/>
        <v>Visagino savivaldybės administracija Licencija verstis mažmenine prekyba alkoholiniais gėrimais</v>
      </c>
      <c r="E160" s="2">
        <v>2</v>
      </c>
    </row>
    <row r="161" spans="1:5" x14ac:dyDescent="0.35">
      <c r="A161" s="2" t="s">
        <v>167</v>
      </c>
      <c r="B161" s="2" t="s">
        <v>168</v>
      </c>
      <c r="C161" s="2" t="s">
        <v>17</v>
      </c>
      <c r="D161" s="2" t="str">
        <f t="shared" si="2"/>
        <v>Molėtų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61" s="2">
        <v>57</v>
      </c>
    </row>
    <row r="162" spans="1:5" x14ac:dyDescent="0.35">
      <c r="A162" s="2" t="s">
        <v>167</v>
      </c>
      <c r="B162" s="2" t="s">
        <v>168</v>
      </c>
      <c r="C162" s="2" t="s">
        <v>10</v>
      </c>
      <c r="D162" s="2" t="str">
        <f t="shared" si="2"/>
        <v>Molėtų rajono savivaldybės administracija Licencija vienkartinė verstis mažmenine prekyba natūralios fermentacijos alkoholiniais gėrimais, kurių tūrinė etilo alkoholio koncentracija neviršija 7,5 procento, masiniuose renginiuose ir mugėse</v>
      </c>
      <c r="E162" s="2">
        <v>4</v>
      </c>
    </row>
    <row r="163" spans="1:5" x14ac:dyDescent="0.35">
      <c r="A163" s="2" t="s">
        <v>167</v>
      </c>
      <c r="B163" s="2" t="s">
        <v>168</v>
      </c>
      <c r="C163" s="2" t="s">
        <v>11</v>
      </c>
      <c r="D163" s="2" t="str">
        <f t="shared" si="2"/>
        <v>Molėtų rajono savivaldybės administracija Licencija verstis mažmenine prekyba tabako gaminiais</v>
      </c>
      <c r="E163" s="2">
        <v>1</v>
      </c>
    </row>
    <row r="164" spans="1:5" x14ac:dyDescent="0.35">
      <c r="A164" s="2" t="s">
        <v>167</v>
      </c>
      <c r="B164" s="2" t="s">
        <v>168</v>
      </c>
      <c r="C164" s="2" t="s">
        <v>13</v>
      </c>
      <c r="D164" s="2" t="str">
        <f t="shared" si="2"/>
        <v>Molėtų rajono savivaldybės administracija Licencija verstis sezonine mažmenine prekyba alkoholiniais gėrimais, kurių tūrinė etilo alkoholio koncentracija neviršija 22 procentų, kurortinio, poilsio ir turizmo sezonų laikotarpiu</v>
      </c>
      <c r="E164" s="2">
        <v>1</v>
      </c>
    </row>
    <row r="165" spans="1:5" x14ac:dyDescent="0.35">
      <c r="A165" s="2" t="s">
        <v>167</v>
      </c>
      <c r="B165" s="2" t="s">
        <v>168</v>
      </c>
      <c r="C165" s="2" t="s">
        <v>15</v>
      </c>
      <c r="D165" s="2" t="str">
        <f t="shared" si="2"/>
        <v>Molėtų rajono savivaldybės administracija Licencija verstis mažmenine prekyba alkoholiniais gėrimais</v>
      </c>
      <c r="E165" s="2">
        <v>2</v>
      </c>
    </row>
    <row r="166" spans="1:5" x14ac:dyDescent="0.35">
      <c r="A166" s="2" t="s">
        <v>167</v>
      </c>
      <c r="B166" s="2" t="s">
        <v>168</v>
      </c>
      <c r="C166" s="2" t="s">
        <v>143</v>
      </c>
      <c r="D166" s="2" t="str">
        <f t="shared" si="2"/>
        <v>Molėtų rajono savivaldybės administracija Leidimas vežti keleivius reguliaraus susisiekimo kelių transporto maršrutais</v>
      </c>
      <c r="E166" s="2">
        <v>3</v>
      </c>
    </row>
    <row r="167" spans="1:5" x14ac:dyDescent="0.35">
      <c r="A167" s="2" t="s">
        <v>169</v>
      </c>
      <c r="B167" s="2" t="s">
        <v>170</v>
      </c>
      <c r="C167" s="2" t="s">
        <v>11</v>
      </c>
      <c r="D167" s="2" t="str">
        <f t="shared" si="2"/>
        <v>Jurbarko rajono savivaldybės administracija Licencija verstis mažmenine prekyba tabako gaminiais</v>
      </c>
      <c r="E167" s="2">
        <v>3</v>
      </c>
    </row>
    <row r="168" spans="1:5" x14ac:dyDescent="0.35">
      <c r="A168" s="2" t="s">
        <v>169</v>
      </c>
      <c r="B168" s="2" t="s">
        <v>170</v>
      </c>
      <c r="C168" s="2" t="s">
        <v>148</v>
      </c>
      <c r="D168" s="2" t="str">
        <f t="shared" si="2"/>
        <v>Jurbarko rajono savivaldybės administracija Leidimas įrengti išorinę reklamą</v>
      </c>
      <c r="E168" s="2">
        <v>26</v>
      </c>
    </row>
    <row r="169" spans="1:5" x14ac:dyDescent="0.35">
      <c r="A169" s="2" t="s">
        <v>169</v>
      </c>
      <c r="B169" s="2" t="s">
        <v>170</v>
      </c>
      <c r="C169" s="2" t="s">
        <v>15</v>
      </c>
      <c r="D169" s="2" t="str">
        <f t="shared" si="2"/>
        <v>Jurbarko rajono savivaldybės administracija Licencija verstis mažmenine prekyba alkoholiniais gėrimais</v>
      </c>
      <c r="E169" s="2">
        <v>3</v>
      </c>
    </row>
    <row r="170" spans="1:5" x14ac:dyDescent="0.35">
      <c r="A170" s="2" t="s">
        <v>169</v>
      </c>
      <c r="B170" s="2" t="s">
        <v>170</v>
      </c>
      <c r="C170" s="2" t="s">
        <v>17</v>
      </c>
      <c r="D170" s="2" t="str">
        <f t="shared" si="2"/>
        <v>Jurbarko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70" s="2">
        <v>36</v>
      </c>
    </row>
    <row r="171" spans="1:5" x14ac:dyDescent="0.35">
      <c r="A171" s="2" t="s">
        <v>169</v>
      </c>
      <c r="B171" s="2" t="s">
        <v>170</v>
      </c>
      <c r="C171" s="2" t="s">
        <v>150</v>
      </c>
      <c r="D171" s="2" t="str">
        <f t="shared" si="2"/>
        <v>Jurbarko rajono savivaldybės administracija Licencija verstis mažmenine prekyba alumi, alaus mišiniais su nealkoholiniais gėrimais, natūralios fermentacijos sidru, kurių tūrinė etilo alkoholio koncentracija neviršija 7,5 procento</v>
      </c>
      <c r="E171" s="2">
        <v>1</v>
      </c>
    </row>
    <row r="172" spans="1:5" x14ac:dyDescent="0.35">
      <c r="A172" s="2" t="s">
        <v>171</v>
      </c>
      <c r="B172" s="2" t="s">
        <v>172</v>
      </c>
      <c r="C172" s="2" t="s">
        <v>11</v>
      </c>
      <c r="D172" s="2" t="str">
        <f t="shared" si="2"/>
        <v>Plungės rajono savivaldybės administracija Licencija verstis mažmenine prekyba tabako gaminiais</v>
      </c>
      <c r="E172" s="2">
        <v>3</v>
      </c>
    </row>
    <row r="173" spans="1:5" x14ac:dyDescent="0.35">
      <c r="A173" s="2" t="s">
        <v>171</v>
      </c>
      <c r="B173" s="2" t="s">
        <v>172</v>
      </c>
      <c r="C173" s="2" t="s">
        <v>15</v>
      </c>
      <c r="D173" s="2" t="str">
        <f t="shared" si="2"/>
        <v>Plungės rajono savivaldybės administracija Licencija verstis mažmenine prekyba alkoholiniais gėrimais</v>
      </c>
      <c r="E173" s="2">
        <v>5</v>
      </c>
    </row>
    <row r="174" spans="1:5" x14ac:dyDescent="0.35">
      <c r="A174" s="2" t="s">
        <v>171</v>
      </c>
      <c r="B174" s="2" t="s">
        <v>172</v>
      </c>
      <c r="C174" s="2" t="s">
        <v>13</v>
      </c>
      <c r="D174" s="2" t="str">
        <f t="shared" si="2"/>
        <v>Plungės rajono savivaldybės administracija Licencija verstis sezonine mažmenine prekyba alkoholiniais gėrimais, kurių tūrinė etilo alkoholio koncentracija neviršija 22 procentų, kurortinio, poilsio ir turizmo sezonų laikotarpiu</v>
      </c>
      <c r="E174" s="2">
        <v>2</v>
      </c>
    </row>
    <row r="175" spans="1:5" x14ac:dyDescent="0.35">
      <c r="A175" s="2" t="s">
        <v>173</v>
      </c>
      <c r="B175" s="2" t="s">
        <v>174</v>
      </c>
      <c r="C175" s="2" t="s">
        <v>10</v>
      </c>
      <c r="D175" s="2" t="str">
        <f t="shared" si="2"/>
        <v>Lazdijų rajono savivaldybės administracija Licencija vienkartinė verstis mažmenine prekyba natūralios fermentacijos alkoholiniais gėrimais, kurių tūrinė etilo alkoholio koncentracija neviršija 7,5 procento, masiniuose renginiuose ir mugėse</v>
      </c>
      <c r="E175" s="2">
        <v>15</v>
      </c>
    </row>
    <row r="176" spans="1:5" x14ac:dyDescent="0.35">
      <c r="A176" s="2" t="s">
        <v>173</v>
      </c>
      <c r="B176" s="2" t="s">
        <v>174</v>
      </c>
      <c r="C176" s="2" t="s">
        <v>148</v>
      </c>
      <c r="D176" s="2" t="str">
        <f t="shared" si="2"/>
        <v>Lazdijų rajono savivaldybės administracija Leidimas įrengti išorinę reklamą</v>
      </c>
      <c r="E176" s="2">
        <v>16</v>
      </c>
    </row>
    <row r="177" spans="1:5" x14ac:dyDescent="0.35">
      <c r="A177" s="2" t="s">
        <v>173</v>
      </c>
      <c r="B177" s="2" t="s">
        <v>174</v>
      </c>
      <c r="C177" s="2" t="s">
        <v>11</v>
      </c>
      <c r="D177" s="2" t="str">
        <f t="shared" si="2"/>
        <v>Lazdijų rajono savivaldybės administracija Licencija verstis mažmenine prekyba tabako gaminiais</v>
      </c>
      <c r="E177" s="2">
        <v>4</v>
      </c>
    </row>
    <row r="178" spans="1:5" x14ac:dyDescent="0.35">
      <c r="A178" s="2" t="s">
        <v>173</v>
      </c>
      <c r="B178" s="2" t="s">
        <v>174</v>
      </c>
      <c r="C178" s="2" t="s">
        <v>15</v>
      </c>
      <c r="D178" s="2" t="str">
        <f t="shared" si="2"/>
        <v>Lazdijų rajono savivaldybės administracija Licencija verstis mažmenine prekyba alkoholiniais gėrimais</v>
      </c>
      <c r="E178" s="2">
        <v>1</v>
      </c>
    </row>
    <row r="179" spans="1:5" x14ac:dyDescent="0.35">
      <c r="A179" s="2" t="s">
        <v>173</v>
      </c>
      <c r="B179" s="2" t="s">
        <v>174</v>
      </c>
      <c r="C179" s="2" t="s">
        <v>150</v>
      </c>
      <c r="D179" s="2" t="str">
        <f t="shared" si="2"/>
        <v>Lazdijų rajono savivaldybės administracija Licencija verstis mažmenine prekyba alumi, alaus mišiniais su nealkoholiniais gėrimais, natūralios fermentacijos sidru, kurių tūrinė etilo alkoholio koncentracija neviršija 7,5 procento</v>
      </c>
      <c r="E179" s="2">
        <v>1</v>
      </c>
    </row>
    <row r="180" spans="1:5" x14ac:dyDescent="0.35">
      <c r="A180" s="2" t="s">
        <v>175</v>
      </c>
      <c r="B180" s="2" t="s">
        <v>176</v>
      </c>
      <c r="C180" s="2" t="s">
        <v>15</v>
      </c>
      <c r="D180" s="2" t="str">
        <f t="shared" si="2"/>
        <v>Kretingos rajono savivaldybės administracija Licencija verstis mažmenine prekyba alkoholiniais gėrimais</v>
      </c>
      <c r="E180" s="2">
        <v>4</v>
      </c>
    </row>
    <row r="181" spans="1:5" x14ac:dyDescent="0.35">
      <c r="A181" s="2" t="s">
        <v>175</v>
      </c>
      <c r="B181" s="2" t="s">
        <v>176</v>
      </c>
      <c r="C181" s="2" t="s">
        <v>11</v>
      </c>
      <c r="D181" s="2" t="str">
        <f t="shared" si="2"/>
        <v>Kretingos rajono savivaldybės administracija Licencija verstis mažmenine prekyba tabako gaminiais</v>
      </c>
      <c r="E181" s="2">
        <v>5</v>
      </c>
    </row>
    <row r="182" spans="1:5" x14ac:dyDescent="0.35">
      <c r="A182" s="2" t="s">
        <v>175</v>
      </c>
      <c r="B182" s="2" t="s">
        <v>176</v>
      </c>
      <c r="C182" s="2" t="s">
        <v>10</v>
      </c>
      <c r="D182" s="2" t="str">
        <f t="shared" si="2"/>
        <v>Kretingos rajono savivaldybės administracija Licencija vienkartinė verstis mažmenine prekyba natūralios fermentacijos alkoholiniais gėrimais, kurių tūrinė etilo alkoholio koncentracija neviršija 7,5 procento, masiniuose renginiuose ir mugėse</v>
      </c>
      <c r="E182" s="2">
        <v>1</v>
      </c>
    </row>
    <row r="183" spans="1:5" x14ac:dyDescent="0.35">
      <c r="A183" s="2" t="s">
        <v>175</v>
      </c>
      <c r="B183" s="2" t="s">
        <v>176</v>
      </c>
      <c r="C183" s="2" t="s">
        <v>17</v>
      </c>
      <c r="D183" s="2" t="str">
        <f t="shared" si="2"/>
        <v>Kretingos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83" s="2">
        <v>65</v>
      </c>
    </row>
    <row r="184" spans="1:5" x14ac:dyDescent="0.35">
      <c r="A184" s="2" t="s">
        <v>177</v>
      </c>
      <c r="B184" s="2" t="s">
        <v>178</v>
      </c>
      <c r="C184" s="2" t="s">
        <v>14</v>
      </c>
      <c r="D184" s="2" t="str">
        <f t="shared" si="2"/>
        <v>Alytaus rajono savivaldybės administracija Leidimas prekiauti (teikti paslaugas) savivaldybės viešosiose vietose</v>
      </c>
      <c r="E184" s="2">
        <v>36</v>
      </c>
    </row>
    <row r="185" spans="1:5" x14ac:dyDescent="0.35">
      <c r="A185" s="2" t="s">
        <v>177</v>
      </c>
      <c r="B185" s="2" t="s">
        <v>178</v>
      </c>
      <c r="C185" s="2" t="s">
        <v>148</v>
      </c>
      <c r="D185" s="2" t="str">
        <f t="shared" si="2"/>
        <v>Alytaus rajono savivaldybės administracija Leidimas įrengti išorinę reklamą</v>
      </c>
      <c r="E185" s="2">
        <v>6</v>
      </c>
    </row>
    <row r="186" spans="1:5" x14ac:dyDescent="0.35">
      <c r="A186" s="2" t="s">
        <v>177</v>
      </c>
      <c r="B186" s="2" t="s">
        <v>178</v>
      </c>
      <c r="C186" s="2" t="s">
        <v>11</v>
      </c>
      <c r="D186" s="2" t="str">
        <f t="shared" si="2"/>
        <v>Alytaus rajono savivaldybės administracija Licencija verstis mažmenine prekyba tabako gaminiais</v>
      </c>
      <c r="E186" s="2">
        <v>3</v>
      </c>
    </row>
    <row r="187" spans="1:5" x14ac:dyDescent="0.35">
      <c r="A187" s="2" t="s">
        <v>177</v>
      </c>
      <c r="B187" s="2" t="s">
        <v>178</v>
      </c>
      <c r="C187" s="2" t="s">
        <v>13</v>
      </c>
      <c r="D187" s="2" t="str">
        <f t="shared" si="2"/>
        <v>Alytaus rajono savivaldybės administracija Licencija verstis sezonine mažmenine prekyba alkoholiniais gėrimais, kurių tūrinė etilo alkoholio koncentracija neviršija 22 procentų, kurortinio, poilsio ir turizmo sezonų laikotarpiu</v>
      </c>
      <c r="E187" s="2">
        <v>1</v>
      </c>
    </row>
    <row r="188" spans="1:5" x14ac:dyDescent="0.35">
      <c r="A188" s="2" t="s">
        <v>177</v>
      </c>
      <c r="B188" s="2" t="s">
        <v>178</v>
      </c>
      <c r="C188" s="2" t="s">
        <v>149</v>
      </c>
      <c r="D188" s="2" t="str">
        <f t="shared" si="2"/>
        <v>Alytaus rajono savivaldybės administracija Licencija verstis mažmenine prekyba alkoholiniais gėrimais, kurių tūrinė etilo alkoholio koncentracija neviršija 22 procentų</v>
      </c>
      <c r="E188" s="2">
        <v>1</v>
      </c>
    </row>
    <row r="189" spans="1:5" x14ac:dyDescent="0.35">
      <c r="A189" s="2" t="s">
        <v>177</v>
      </c>
      <c r="B189" s="2" t="s">
        <v>178</v>
      </c>
      <c r="C189" s="2" t="s">
        <v>17</v>
      </c>
      <c r="D189" s="2" t="str">
        <f t="shared" si="2"/>
        <v>Alytaus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89" s="2">
        <v>26</v>
      </c>
    </row>
    <row r="190" spans="1:5" x14ac:dyDescent="0.35">
      <c r="A190" s="2" t="s">
        <v>177</v>
      </c>
      <c r="B190" s="2" t="s">
        <v>178</v>
      </c>
      <c r="C190" s="2" t="s">
        <v>15</v>
      </c>
      <c r="D190" s="2" t="str">
        <f t="shared" si="2"/>
        <v>Alytaus rajono savivaldybės administracija Licencija verstis mažmenine prekyba alkoholiniais gėrimais</v>
      </c>
      <c r="E190" s="2">
        <v>2</v>
      </c>
    </row>
    <row r="191" spans="1:5" x14ac:dyDescent="0.35">
      <c r="A191" s="2" t="s">
        <v>179</v>
      </c>
      <c r="B191" s="2" t="s">
        <v>180</v>
      </c>
      <c r="C191" s="2" t="s">
        <v>11</v>
      </c>
      <c r="D191" s="2" t="str">
        <f t="shared" si="2"/>
        <v>Šalčininkų rajono savivaldybės administracija Licencija verstis mažmenine prekyba tabako gaminiais</v>
      </c>
      <c r="E191" s="2">
        <v>4</v>
      </c>
    </row>
    <row r="192" spans="1:5" x14ac:dyDescent="0.35">
      <c r="A192" s="2" t="s">
        <v>179</v>
      </c>
      <c r="B192" s="2" t="s">
        <v>180</v>
      </c>
      <c r="C192" s="2" t="s">
        <v>17</v>
      </c>
      <c r="D192" s="2" t="str">
        <f t="shared" si="2"/>
        <v>Šalčininkų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92" s="2">
        <v>29</v>
      </c>
    </row>
    <row r="193" spans="1:5" x14ac:dyDescent="0.35">
      <c r="A193" s="2" t="s">
        <v>179</v>
      </c>
      <c r="B193" s="2" t="s">
        <v>180</v>
      </c>
      <c r="C193" s="2" t="s">
        <v>15</v>
      </c>
      <c r="D193" s="2" t="str">
        <f t="shared" si="2"/>
        <v>Šalčininkų rajono savivaldybės administracija Licencija verstis mažmenine prekyba alkoholiniais gėrimais</v>
      </c>
      <c r="E193" s="2">
        <v>7</v>
      </c>
    </row>
    <row r="194" spans="1:5" x14ac:dyDescent="0.35">
      <c r="A194" s="2" t="s">
        <v>179</v>
      </c>
      <c r="B194" s="2" t="s">
        <v>180</v>
      </c>
      <c r="C194" s="2" t="s">
        <v>13</v>
      </c>
      <c r="D194" s="2" t="str">
        <f t="shared" si="2"/>
        <v>Šalčininkų rajono savivaldybės administracija Licencija verstis sezonine mažmenine prekyba alkoholiniais gėrimais, kurių tūrinė etilo alkoholio koncentracija neviršija 22 procentų, kurortinio, poilsio ir turizmo sezonų laikotarpiu</v>
      </c>
      <c r="E194" s="2">
        <v>1</v>
      </c>
    </row>
    <row r="195" spans="1:5" x14ac:dyDescent="0.35">
      <c r="A195" s="2" t="s">
        <v>179</v>
      </c>
      <c r="B195" s="2" t="s">
        <v>180</v>
      </c>
      <c r="C195" s="2" t="s">
        <v>10</v>
      </c>
      <c r="D195" s="2" t="str">
        <f t="shared" ref="D195:D258" si="3">_xlfn.CONCAT(B195, " ", C195)</f>
        <v>Šalčininkų rajono savivaldybės administracija Licencija vienkartinė verstis mažmenine prekyba natūralios fermentacijos alkoholiniais gėrimais, kurių tūrinė etilo alkoholio koncentracija neviršija 7,5 procento, masiniuose renginiuose ir mugėse</v>
      </c>
      <c r="E195" s="2">
        <v>1</v>
      </c>
    </row>
    <row r="196" spans="1:5" x14ac:dyDescent="0.35">
      <c r="A196" s="2" t="s">
        <v>181</v>
      </c>
      <c r="B196" s="2" t="s">
        <v>182</v>
      </c>
      <c r="C196" s="2" t="s">
        <v>148</v>
      </c>
      <c r="D196" s="2" t="str">
        <f t="shared" si="3"/>
        <v>Akmenės rajono savivaldybės administracija Leidimas įrengti išorinę reklamą</v>
      </c>
      <c r="E196" s="2">
        <v>16</v>
      </c>
    </row>
    <row r="197" spans="1:5" x14ac:dyDescent="0.35">
      <c r="A197" s="2" t="s">
        <v>181</v>
      </c>
      <c r="B197" s="2" t="s">
        <v>182</v>
      </c>
      <c r="C197" s="2" t="s">
        <v>15</v>
      </c>
      <c r="D197" s="2" t="str">
        <f t="shared" si="3"/>
        <v>Akmenės rajono savivaldybės administracija Licencija verstis mažmenine prekyba alkoholiniais gėrimais</v>
      </c>
      <c r="E197" s="2">
        <v>2</v>
      </c>
    </row>
    <row r="198" spans="1:5" x14ac:dyDescent="0.35">
      <c r="A198" s="2" t="s">
        <v>181</v>
      </c>
      <c r="B198" s="2" t="s">
        <v>182</v>
      </c>
      <c r="C198" s="2" t="s">
        <v>17</v>
      </c>
      <c r="D198" s="2" t="str">
        <f t="shared" si="3"/>
        <v>Akmenės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98" s="2">
        <v>17</v>
      </c>
    </row>
    <row r="199" spans="1:5" x14ac:dyDescent="0.35">
      <c r="A199" s="2" t="s">
        <v>181</v>
      </c>
      <c r="B199" s="2" t="s">
        <v>182</v>
      </c>
      <c r="C199" s="2" t="s">
        <v>11</v>
      </c>
      <c r="D199" s="2" t="str">
        <f t="shared" si="3"/>
        <v>Akmenės rajono savivaldybės administracija Licencija verstis mažmenine prekyba tabako gaminiais</v>
      </c>
      <c r="E199" s="2">
        <v>1</v>
      </c>
    </row>
    <row r="200" spans="1:5" x14ac:dyDescent="0.35">
      <c r="A200" s="2" t="s">
        <v>183</v>
      </c>
      <c r="B200" s="2" t="s">
        <v>184</v>
      </c>
      <c r="C200" s="2" t="s">
        <v>11</v>
      </c>
      <c r="D200" s="2" t="str">
        <f t="shared" si="3"/>
        <v>Širvintų rajono savivaldybės administracija Licencija verstis mažmenine prekyba tabako gaminiais</v>
      </c>
      <c r="E200" s="2">
        <v>2</v>
      </c>
    </row>
    <row r="201" spans="1:5" x14ac:dyDescent="0.35">
      <c r="A201" s="2" t="s">
        <v>183</v>
      </c>
      <c r="B201" s="2" t="s">
        <v>184</v>
      </c>
      <c r="C201" s="2" t="s">
        <v>10</v>
      </c>
      <c r="D201" s="2" t="str">
        <f t="shared" si="3"/>
        <v>Širvintų rajono savivaldybės administracija Licencija vienkartinė verstis mažmenine prekyba natūralios fermentacijos alkoholiniais gėrimais, kurių tūrinė etilo alkoholio koncentracija neviršija 7,5 procento, masiniuose renginiuose ir mugėse</v>
      </c>
      <c r="E201" s="2">
        <v>50</v>
      </c>
    </row>
    <row r="202" spans="1:5" x14ac:dyDescent="0.35">
      <c r="A202" s="2" t="s">
        <v>183</v>
      </c>
      <c r="B202" s="2" t="s">
        <v>184</v>
      </c>
      <c r="C202" s="2" t="s">
        <v>15</v>
      </c>
      <c r="D202" s="2" t="str">
        <f t="shared" si="3"/>
        <v>Širvintų rajono savivaldybės administracija Licencija verstis mažmenine prekyba alkoholiniais gėrimais</v>
      </c>
      <c r="E202" s="2">
        <v>2</v>
      </c>
    </row>
    <row r="203" spans="1:5" x14ac:dyDescent="0.35">
      <c r="A203" s="2" t="s">
        <v>183</v>
      </c>
      <c r="B203" s="2" t="s">
        <v>184</v>
      </c>
      <c r="C203" s="2" t="s">
        <v>17</v>
      </c>
      <c r="D203" s="2" t="str">
        <f t="shared" si="3"/>
        <v>Širvintų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03" s="2">
        <v>8</v>
      </c>
    </row>
    <row r="204" spans="1:5" x14ac:dyDescent="0.35">
      <c r="A204" s="2" t="s">
        <v>185</v>
      </c>
      <c r="B204" s="2" t="s">
        <v>186</v>
      </c>
      <c r="C204" s="2" t="s">
        <v>11</v>
      </c>
      <c r="D204" s="2" t="str">
        <f t="shared" si="3"/>
        <v>Šilutės rajono savivaldybės administracija Licencija verstis mažmenine prekyba tabako gaminiais</v>
      </c>
      <c r="E204" s="2">
        <v>6</v>
      </c>
    </row>
    <row r="205" spans="1:5" x14ac:dyDescent="0.35">
      <c r="A205" s="2" t="s">
        <v>185</v>
      </c>
      <c r="B205" s="2" t="s">
        <v>186</v>
      </c>
      <c r="C205" s="2" t="s">
        <v>16</v>
      </c>
      <c r="D205" s="2" t="str">
        <f t="shared" si="3"/>
        <v>Šilutės rajono savivaldybės administracija Licencija vienkartinė verstis mažmenine prekyba alkoholiniais gėrimais parodose ir mugėse, rengiamose stacionariuose pastatuose</v>
      </c>
      <c r="E205" s="2">
        <v>3</v>
      </c>
    </row>
    <row r="206" spans="1:5" x14ac:dyDescent="0.35">
      <c r="A206" s="2" t="s">
        <v>185</v>
      </c>
      <c r="B206" s="2" t="s">
        <v>186</v>
      </c>
      <c r="C206" s="2" t="s">
        <v>15</v>
      </c>
      <c r="D206" s="2" t="str">
        <f t="shared" si="3"/>
        <v>Šilutės rajono savivaldybės administracija Licencija verstis mažmenine prekyba alkoholiniais gėrimais</v>
      </c>
      <c r="E206" s="2">
        <v>14</v>
      </c>
    </row>
    <row r="207" spans="1:5" x14ac:dyDescent="0.35">
      <c r="A207" s="2" t="s">
        <v>187</v>
      </c>
      <c r="B207" s="2" t="s">
        <v>188</v>
      </c>
      <c r="C207" s="2" t="s">
        <v>11</v>
      </c>
      <c r="D207" s="2" t="str">
        <f t="shared" si="3"/>
        <v>Šiaulių rajono savivaldybės administracija Licencija verstis mažmenine prekyba tabako gaminiais</v>
      </c>
      <c r="E207" s="2">
        <v>1</v>
      </c>
    </row>
    <row r="208" spans="1:5" x14ac:dyDescent="0.35">
      <c r="A208" s="2" t="s">
        <v>187</v>
      </c>
      <c r="B208" s="2" t="s">
        <v>188</v>
      </c>
      <c r="C208" s="2" t="s">
        <v>15</v>
      </c>
      <c r="D208" s="2" t="str">
        <f t="shared" si="3"/>
        <v>Šiaulių rajono savivaldybės administracija Licencija verstis mažmenine prekyba alkoholiniais gėrimais</v>
      </c>
      <c r="E208" s="2">
        <v>2</v>
      </c>
    </row>
    <row r="209" spans="1:5" x14ac:dyDescent="0.35">
      <c r="A209" s="2" t="s">
        <v>189</v>
      </c>
      <c r="B209" s="2" t="s">
        <v>190</v>
      </c>
      <c r="C209" s="2" t="s">
        <v>15</v>
      </c>
      <c r="D209" s="2" t="str">
        <f t="shared" si="3"/>
        <v>Radviliškio rajono savivaldybės administracija Licencija verstis mažmenine prekyba alkoholiniais gėrimais</v>
      </c>
      <c r="E209" s="2">
        <v>5</v>
      </c>
    </row>
    <row r="210" spans="1:5" x14ac:dyDescent="0.35">
      <c r="A210" s="2" t="s">
        <v>189</v>
      </c>
      <c r="B210" s="2" t="s">
        <v>190</v>
      </c>
      <c r="C210" s="2" t="s">
        <v>10</v>
      </c>
      <c r="D210" s="2" t="str">
        <f t="shared" si="3"/>
        <v>Radviliškio rajono savivaldybės administracija Licencija vienkartinė verstis mažmenine prekyba natūralios fermentacijos alkoholiniais gėrimais, kurių tūrinė etilo alkoholio koncentracija neviršija 7,5 procento, masiniuose renginiuose ir mugėse</v>
      </c>
      <c r="E210" s="2">
        <v>5</v>
      </c>
    </row>
    <row r="211" spans="1:5" x14ac:dyDescent="0.35">
      <c r="A211" s="2" t="s">
        <v>189</v>
      </c>
      <c r="B211" s="2" t="s">
        <v>190</v>
      </c>
      <c r="C211" s="2" t="s">
        <v>17</v>
      </c>
      <c r="D211" s="2" t="str">
        <f t="shared" si="3"/>
        <v>Radviliškio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11" s="2">
        <v>53</v>
      </c>
    </row>
    <row r="212" spans="1:5" x14ac:dyDescent="0.35">
      <c r="A212" s="2" t="s">
        <v>189</v>
      </c>
      <c r="B212" s="2" t="s">
        <v>190</v>
      </c>
      <c r="C212" s="2" t="s">
        <v>11</v>
      </c>
      <c r="D212" s="2" t="str">
        <f t="shared" si="3"/>
        <v>Radviliškio rajono savivaldybės administracija Licencija verstis mažmenine prekyba tabako gaminiais</v>
      </c>
      <c r="E212" s="2">
        <v>4</v>
      </c>
    </row>
    <row r="213" spans="1:5" x14ac:dyDescent="0.35">
      <c r="A213" s="2" t="s">
        <v>191</v>
      </c>
      <c r="B213" s="2" t="s">
        <v>192</v>
      </c>
      <c r="C213" s="2" t="s">
        <v>16</v>
      </c>
      <c r="D213" s="2" t="str">
        <f t="shared" si="3"/>
        <v>Tauragės rajono savivaldybės administracija Licencija vienkartinė verstis mažmenine prekyba alkoholiniais gėrimais parodose ir mugėse, rengiamose stacionariuose pastatuose</v>
      </c>
      <c r="E213" s="2">
        <v>14</v>
      </c>
    </row>
    <row r="214" spans="1:5" x14ac:dyDescent="0.35">
      <c r="A214" s="2" t="s">
        <v>191</v>
      </c>
      <c r="B214" s="2" t="s">
        <v>192</v>
      </c>
      <c r="C214" s="2" t="s">
        <v>15</v>
      </c>
      <c r="D214" s="2" t="str">
        <f t="shared" si="3"/>
        <v>Tauragės rajono savivaldybės administracija Licencija verstis mažmenine prekyba alkoholiniais gėrimais</v>
      </c>
      <c r="E214" s="2">
        <v>6</v>
      </c>
    </row>
    <row r="215" spans="1:5" x14ac:dyDescent="0.35">
      <c r="A215" s="2" t="s">
        <v>191</v>
      </c>
      <c r="B215" s="2" t="s">
        <v>192</v>
      </c>
      <c r="C215" s="2" t="s">
        <v>11</v>
      </c>
      <c r="D215" s="2" t="str">
        <f t="shared" si="3"/>
        <v>Tauragės rajono savivaldybės administracija Licencija verstis mažmenine prekyba tabako gaminiais</v>
      </c>
      <c r="E215" s="2">
        <v>8</v>
      </c>
    </row>
    <row r="216" spans="1:5" x14ac:dyDescent="0.35">
      <c r="A216" s="2" t="s">
        <v>191</v>
      </c>
      <c r="B216" s="2" t="s">
        <v>192</v>
      </c>
      <c r="C216" s="2" t="s">
        <v>148</v>
      </c>
      <c r="D216" s="2" t="str">
        <f t="shared" si="3"/>
        <v>Tauragės rajono savivaldybės administracija Leidimas įrengti išorinę reklamą</v>
      </c>
      <c r="E216" s="2">
        <v>39</v>
      </c>
    </row>
    <row r="217" spans="1:5" x14ac:dyDescent="0.35">
      <c r="A217" s="2" t="s">
        <v>193</v>
      </c>
      <c r="B217" s="2" t="s">
        <v>194</v>
      </c>
      <c r="C217" s="2" t="s">
        <v>196</v>
      </c>
      <c r="D217" s="2" t="str">
        <f t="shared" si="3"/>
        <v>Lietuvos radijo ir televizijos komisija Transliavimo licencija</v>
      </c>
      <c r="E217" s="2">
        <v>1</v>
      </c>
    </row>
    <row r="218" spans="1:5" x14ac:dyDescent="0.35">
      <c r="A218" s="2" t="s">
        <v>193</v>
      </c>
      <c r="B218" s="2" t="s">
        <v>194</v>
      </c>
      <c r="C218" s="2" t="s">
        <v>432</v>
      </c>
      <c r="D218" s="2" t="str">
        <f t="shared" si="3"/>
        <v>Lietuvos radijo ir televizijos komisija Retransliuojamo turinio licencija</v>
      </c>
      <c r="E218" s="2">
        <v>1</v>
      </c>
    </row>
    <row r="219" spans="1:5" x14ac:dyDescent="0.35">
      <c r="A219" s="2" t="s">
        <v>197</v>
      </c>
      <c r="B219" s="2" t="s">
        <v>198</v>
      </c>
      <c r="C219" s="2" t="s">
        <v>11</v>
      </c>
      <c r="D219" s="2" t="str">
        <f t="shared" si="3"/>
        <v>Pagėgių savivaldybės administracija Licencija verstis mažmenine prekyba tabako gaminiais</v>
      </c>
      <c r="E219" s="2">
        <v>2</v>
      </c>
    </row>
    <row r="220" spans="1:5" x14ac:dyDescent="0.35">
      <c r="A220" s="2" t="s">
        <v>197</v>
      </c>
      <c r="B220" s="2" t="s">
        <v>198</v>
      </c>
      <c r="C220" s="2" t="s">
        <v>15</v>
      </c>
      <c r="D220" s="2" t="str">
        <f t="shared" si="3"/>
        <v>Pagėgių savivaldybės administracija Licencija verstis mažmenine prekyba alkoholiniais gėrimais</v>
      </c>
      <c r="E220" s="2">
        <v>2</v>
      </c>
    </row>
    <row r="221" spans="1:5" x14ac:dyDescent="0.35">
      <c r="A221" s="2" t="s">
        <v>199</v>
      </c>
      <c r="B221" s="2" t="s">
        <v>200</v>
      </c>
      <c r="C221" s="2" t="s">
        <v>13</v>
      </c>
      <c r="D221" s="2" t="str">
        <f t="shared" si="3"/>
        <v>Rietavo savivaldybės administracija Licencija verstis sezonine mažmenine prekyba alkoholiniais gėrimais, kurių tūrinė etilo alkoholio koncentracija neviršija 22 procentų, kurortinio, poilsio ir turizmo sezonų laikotarpiu</v>
      </c>
      <c r="E221" s="2">
        <v>3</v>
      </c>
    </row>
    <row r="222" spans="1:5" x14ac:dyDescent="0.35">
      <c r="A222" s="2" t="s">
        <v>199</v>
      </c>
      <c r="B222" s="2" t="s">
        <v>200</v>
      </c>
      <c r="C222" s="2" t="s">
        <v>17</v>
      </c>
      <c r="D222" s="2" t="str">
        <f t="shared" si="3"/>
        <v>Rietavo savivaldybės administracija Licencija vienkartinė verstis mažmenine prekyba alumi, alaus mišiniais su nealkoholiniais gėrimais ir natūralios fermentacijos sidru, kurių tūrinė etilo alkoholio koncentracija neviršija 7,5 procento, masiniuose renginiuose ir mugėse</v>
      </c>
      <c r="E222" s="2">
        <v>5</v>
      </c>
    </row>
    <row r="223" spans="1:5" x14ac:dyDescent="0.35">
      <c r="A223" s="2" t="s">
        <v>201</v>
      </c>
      <c r="B223" s="2" t="s">
        <v>202</v>
      </c>
      <c r="C223" s="2" t="s">
        <v>149</v>
      </c>
      <c r="D223" s="2" t="str">
        <f t="shared" si="3"/>
        <v>Birštono savivaldybės administracija Licencija verstis mažmenine prekyba alkoholiniais gėrimais, kurių tūrinė etilo alkoholio koncentracija neviršija 22 procentų</v>
      </c>
      <c r="E223" s="2">
        <v>2</v>
      </c>
    </row>
    <row r="224" spans="1:5" x14ac:dyDescent="0.35">
      <c r="A224" s="2" t="s">
        <v>201</v>
      </c>
      <c r="B224" s="2" t="s">
        <v>202</v>
      </c>
      <c r="C224" s="2" t="s">
        <v>148</v>
      </c>
      <c r="D224" s="2" t="str">
        <f t="shared" si="3"/>
        <v>Birštono savivaldybės administracija Leidimas įrengti išorinę reklamą</v>
      </c>
      <c r="E224" s="2">
        <v>10</v>
      </c>
    </row>
    <row r="225" spans="1:5" x14ac:dyDescent="0.35">
      <c r="A225" s="2" t="s">
        <v>203</v>
      </c>
      <c r="B225" s="2" t="s">
        <v>204</v>
      </c>
      <c r="C225" s="2" t="s">
        <v>11</v>
      </c>
      <c r="D225" s="2" t="str">
        <f t="shared" si="3"/>
        <v>Kalvarijos savivaldybės administracija Licencija verstis mažmenine prekyba tabako gaminiais</v>
      </c>
      <c r="E225" s="2">
        <v>2</v>
      </c>
    </row>
    <row r="226" spans="1:5" x14ac:dyDescent="0.35">
      <c r="A226" s="2" t="s">
        <v>203</v>
      </c>
      <c r="B226" s="2" t="s">
        <v>204</v>
      </c>
      <c r="C226" s="2" t="s">
        <v>17</v>
      </c>
      <c r="D226" s="2" t="str">
        <f t="shared" si="3"/>
        <v>Kalvarijos savivaldybės administracija Licencija vienkartinė verstis mažmenine prekyba alumi, alaus mišiniais su nealkoholiniais gėrimais ir natūralios fermentacijos sidru, kurių tūrinė etilo alkoholio koncentracija neviršija 7,5 procento, masiniuose renginiuose ir mugėse</v>
      </c>
      <c r="E226" s="2">
        <v>8</v>
      </c>
    </row>
    <row r="227" spans="1:5" x14ac:dyDescent="0.35">
      <c r="A227" s="2" t="s">
        <v>203</v>
      </c>
      <c r="B227" s="2" t="s">
        <v>204</v>
      </c>
      <c r="C227" s="2" t="s">
        <v>15</v>
      </c>
      <c r="D227" s="2" t="str">
        <f t="shared" si="3"/>
        <v>Kalvarijos savivaldybės administracija Licencija verstis mažmenine prekyba alkoholiniais gėrimais</v>
      </c>
      <c r="E227" s="2">
        <v>1</v>
      </c>
    </row>
    <row r="228" spans="1:5" x14ac:dyDescent="0.35">
      <c r="A228" s="2" t="s">
        <v>203</v>
      </c>
      <c r="B228" s="2" t="s">
        <v>204</v>
      </c>
      <c r="C228" s="2" t="s">
        <v>148</v>
      </c>
      <c r="D228" s="2" t="str">
        <f t="shared" si="3"/>
        <v>Kalvarijos savivaldybės administracija Leidimas įrengti išorinę reklamą</v>
      </c>
      <c r="E228" s="2">
        <v>9</v>
      </c>
    </row>
    <row r="229" spans="1:5" x14ac:dyDescent="0.35">
      <c r="A229" s="2" t="s">
        <v>458</v>
      </c>
      <c r="B229" s="2" t="s">
        <v>459</v>
      </c>
      <c r="C229" s="2" t="s">
        <v>15</v>
      </c>
      <c r="D229" s="2" t="str">
        <f t="shared" si="3"/>
        <v>Skuodo rajono savivaldybės administracija Licencija verstis mažmenine prekyba alkoholiniais gėrimais</v>
      </c>
      <c r="E229" s="2">
        <v>1</v>
      </c>
    </row>
    <row r="230" spans="1:5" x14ac:dyDescent="0.35">
      <c r="A230" s="2" t="s">
        <v>205</v>
      </c>
      <c r="B230" s="2" t="s">
        <v>206</v>
      </c>
      <c r="C230" s="2" t="s">
        <v>11</v>
      </c>
      <c r="D230" s="2" t="str">
        <f t="shared" si="3"/>
        <v>Ukmergės rajono savivaldybės administracija Licencija verstis mažmenine prekyba tabako gaminiais</v>
      </c>
      <c r="E230" s="2">
        <v>2</v>
      </c>
    </row>
    <row r="231" spans="1:5" x14ac:dyDescent="0.35">
      <c r="A231" s="2" t="s">
        <v>205</v>
      </c>
      <c r="B231" s="2" t="s">
        <v>206</v>
      </c>
      <c r="C231" s="2" t="s">
        <v>74</v>
      </c>
      <c r="D231" s="2" t="str">
        <f t="shared" si="3"/>
        <v>Ukmergės rajono savivaldybės administracija Licencija verstis mažmenine prekyba alumi, alaus mišiniais su nealkoholiniais gėrimais, natūralios fermentacijos sidru, kurio tūrinė etilo alkoholio koncentracija neviršija 8,5 procento</v>
      </c>
      <c r="E231" s="2">
        <v>2</v>
      </c>
    </row>
    <row r="232" spans="1:5" x14ac:dyDescent="0.35">
      <c r="A232" s="2" t="s">
        <v>205</v>
      </c>
      <c r="B232" s="2" t="s">
        <v>206</v>
      </c>
      <c r="C232" s="2" t="s">
        <v>15</v>
      </c>
      <c r="D232" s="2" t="str">
        <f t="shared" si="3"/>
        <v>Ukmergės rajono savivaldybės administracija Licencija verstis mažmenine prekyba alkoholiniais gėrimais</v>
      </c>
      <c r="E232" s="2">
        <v>24</v>
      </c>
    </row>
    <row r="233" spans="1:5" x14ac:dyDescent="0.35">
      <c r="A233" s="2" t="s">
        <v>205</v>
      </c>
      <c r="B233" s="2" t="s">
        <v>206</v>
      </c>
      <c r="C233" s="2" t="s">
        <v>148</v>
      </c>
      <c r="D233" s="2" t="str">
        <f t="shared" si="3"/>
        <v>Ukmergės rajono savivaldybės administracija Leidimas įrengti išorinę reklamą</v>
      </c>
      <c r="E233" s="2">
        <v>20</v>
      </c>
    </row>
    <row r="234" spans="1:5" x14ac:dyDescent="0.35">
      <c r="A234" s="2" t="s">
        <v>207</v>
      </c>
      <c r="B234" s="2" t="s">
        <v>208</v>
      </c>
      <c r="C234" s="2" t="s">
        <v>209</v>
      </c>
      <c r="D234" s="2" t="str">
        <f t="shared" si="3"/>
        <v>Žuvininkystės tarnyba prie Lietuvos Respublikos žemės ūkio ministerijos Lietuvos Respublikos žvejybos laivo liudijimas</v>
      </c>
      <c r="E234" s="2">
        <v>34</v>
      </c>
    </row>
    <row r="235" spans="1:5" x14ac:dyDescent="0.35">
      <c r="A235" s="2" t="s">
        <v>207</v>
      </c>
      <c r="B235" s="2" t="s">
        <v>208</v>
      </c>
      <c r="C235" s="2" t="s">
        <v>460</v>
      </c>
      <c r="D235" s="2" t="str">
        <f t="shared" si="3"/>
        <v>Žuvininkystės tarnyba prie Lietuvos Respublikos žemės ūkio ministerijos Verslinės žvejybos Baltijos jūros priekrantėje leidimas</v>
      </c>
      <c r="E235" s="2">
        <v>2</v>
      </c>
    </row>
    <row r="236" spans="1:5" x14ac:dyDescent="0.35">
      <c r="A236" s="2" t="s">
        <v>207</v>
      </c>
      <c r="B236" s="2" t="s">
        <v>208</v>
      </c>
      <c r="C236" s="2" t="s">
        <v>210</v>
      </c>
      <c r="D236" s="2" t="str">
        <f t="shared" si="3"/>
        <v>Žuvininkystės tarnyba prie Lietuvos Respublikos žemės ūkio ministerijos Verslinės žvejybos kitų jūrų vandenyse leidimas</v>
      </c>
      <c r="E236" s="2">
        <v>22</v>
      </c>
    </row>
    <row r="237" spans="1:5" x14ac:dyDescent="0.35">
      <c r="A237" s="2" t="s">
        <v>207</v>
      </c>
      <c r="B237" s="2" t="s">
        <v>208</v>
      </c>
      <c r="C237" s="2" t="s">
        <v>211</v>
      </c>
      <c r="D237" s="2" t="str">
        <f t="shared" si="3"/>
        <v>Žuvininkystės tarnyba prie Lietuvos Respublikos žemės ūkio ministerijos Verslinės žvejybos Baltijos jūroje (be teisės žvejoti priekrantėje)</v>
      </c>
      <c r="E237" s="2">
        <v>31</v>
      </c>
    </row>
    <row r="238" spans="1:5" x14ac:dyDescent="0.35">
      <c r="A238" s="2" t="s">
        <v>213</v>
      </c>
      <c r="B238" s="2" t="s">
        <v>214</v>
      </c>
      <c r="C238" s="2" t="s">
        <v>10</v>
      </c>
      <c r="D238" s="2" t="str">
        <f t="shared" si="3"/>
        <v>Zarasų rajono savivaldybės administracija Licencija vienkartinė verstis mažmenine prekyba natūralios fermentacijos alkoholiniais gėrimais, kurių tūrinė etilo alkoholio koncentracija neviršija 7,5 procento, masiniuose renginiuose ir mugėse</v>
      </c>
      <c r="E238" s="2">
        <v>11</v>
      </c>
    </row>
    <row r="239" spans="1:5" x14ac:dyDescent="0.35">
      <c r="A239" s="2" t="s">
        <v>213</v>
      </c>
      <c r="B239" s="2" t="s">
        <v>214</v>
      </c>
      <c r="C239" s="2" t="s">
        <v>148</v>
      </c>
      <c r="D239" s="2" t="str">
        <f t="shared" si="3"/>
        <v>Zarasų rajono savivaldybės administracija Leidimas įrengti išorinę reklamą</v>
      </c>
      <c r="E239" s="2">
        <v>12</v>
      </c>
    </row>
    <row r="240" spans="1:5" x14ac:dyDescent="0.35">
      <c r="A240" s="2" t="s">
        <v>213</v>
      </c>
      <c r="B240" s="2" t="s">
        <v>214</v>
      </c>
      <c r="C240" s="2" t="s">
        <v>15</v>
      </c>
      <c r="D240" s="2" t="str">
        <f t="shared" si="3"/>
        <v>Zarasų rajono savivaldybės administracija Licencija verstis mažmenine prekyba alkoholiniais gėrimais</v>
      </c>
      <c r="E240" s="2">
        <v>4</v>
      </c>
    </row>
    <row r="241" spans="1:5" x14ac:dyDescent="0.35">
      <c r="A241" s="2" t="s">
        <v>213</v>
      </c>
      <c r="B241" s="2" t="s">
        <v>214</v>
      </c>
      <c r="C241" s="2" t="s">
        <v>13</v>
      </c>
      <c r="D241" s="2" t="str">
        <f t="shared" si="3"/>
        <v>Zarasų rajono savivaldybės administracija Licencija verstis sezonine mažmenine prekyba alkoholiniais gėrimais, kurių tūrinė etilo alkoholio koncentracija neviršija 22 procentų, kurortinio, poilsio ir turizmo sezonų laikotarpiu</v>
      </c>
      <c r="E241" s="2">
        <v>1</v>
      </c>
    </row>
    <row r="242" spans="1:5" x14ac:dyDescent="0.35">
      <c r="A242" s="2" t="s">
        <v>213</v>
      </c>
      <c r="B242" s="2" t="s">
        <v>214</v>
      </c>
      <c r="C242" s="2" t="s">
        <v>11</v>
      </c>
      <c r="D242" s="2" t="str">
        <f t="shared" si="3"/>
        <v>Zarasų rajono savivaldybės administracija Licencija verstis mažmenine prekyba tabako gaminiais</v>
      </c>
      <c r="E242" s="2">
        <v>3</v>
      </c>
    </row>
    <row r="243" spans="1:5" x14ac:dyDescent="0.35">
      <c r="A243" s="2" t="s">
        <v>213</v>
      </c>
      <c r="B243" s="2" t="s">
        <v>214</v>
      </c>
      <c r="C243" s="2" t="s">
        <v>14</v>
      </c>
      <c r="D243" s="2" t="str">
        <f t="shared" si="3"/>
        <v>Zarasų rajono savivaldybės administracija Leidimas prekiauti (teikti paslaugas) savivaldybės viešosiose vietose</v>
      </c>
      <c r="E243" s="2">
        <v>1</v>
      </c>
    </row>
    <row r="244" spans="1:5" x14ac:dyDescent="0.35">
      <c r="A244" s="2" t="s">
        <v>213</v>
      </c>
      <c r="B244" s="2" t="s">
        <v>214</v>
      </c>
      <c r="C244" s="2" t="s">
        <v>17</v>
      </c>
      <c r="D244" s="2" t="str">
        <f t="shared" si="3"/>
        <v>Zarasų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4" s="2">
        <v>54</v>
      </c>
    </row>
    <row r="245" spans="1:5" x14ac:dyDescent="0.35">
      <c r="A245" s="2" t="s">
        <v>215</v>
      </c>
      <c r="B245" s="2" t="s">
        <v>216</v>
      </c>
      <c r="C245" s="2" t="s">
        <v>11</v>
      </c>
      <c r="D245" s="2" t="str">
        <f t="shared" si="3"/>
        <v>Pasvalio rajono savivaldybės administracija Licencija verstis mažmenine prekyba tabako gaminiais</v>
      </c>
      <c r="E245" s="2">
        <v>3</v>
      </c>
    </row>
    <row r="246" spans="1:5" x14ac:dyDescent="0.35">
      <c r="A246" s="2" t="s">
        <v>215</v>
      </c>
      <c r="B246" s="2" t="s">
        <v>216</v>
      </c>
      <c r="C246" s="2" t="s">
        <v>15</v>
      </c>
      <c r="D246" s="2" t="str">
        <f t="shared" si="3"/>
        <v>Pasvalio rajono savivaldybės administracija Licencija verstis mažmenine prekyba alkoholiniais gėrimais</v>
      </c>
      <c r="E246" s="2">
        <v>3</v>
      </c>
    </row>
    <row r="247" spans="1:5" x14ac:dyDescent="0.35">
      <c r="A247" s="2" t="s">
        <v>215</v>
      </c>
      <c r="B247" s="2" t="s">
        <v>216</v>
      </c>
      <c r="C247" s="2" t="s">
        <v>17</v>
      </c>
      <c r="D247" s="2" t="str">
        <f t="shared" si="3"/>
        <v>Pasvalio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7" s="2">
        <v>37</v>
      </c>
    </row>
    <row r="248" spans="1:5" x14ac:dyDescent="0.35">
      <c r="A248" s="2" t="s">
        <v>215</v>
      </c>
      <c r="B248" s="2" t="s">
        <v>216</v>
      </c>
      <c r="C248" s="2" t="s">
        <v>148</v>
      </c>
      <c r="D248" s="2" t="str">
        <f t="shared" si="3"/>
        <v>Pasvalio rajono savivaldybės administracija Leidimas įrengti išorinę reklamą</v>
      </c>
      <c r="E248" s="2">
        <v>11</v>
      </c>
    </row>
    <row r="249" spans="1:5" x14ac:dyDescent="0.35">
      <c r="A249" s="2" t="s">
        <v>215</v>
      </c>
      <c r="B249" s="2" t="s">
        <v>216</v>
      </c>
      <c r="C249" s="2" t="s">
        <v>10</v>
      </c>
      <c r="D249" s="2" t="str">
        <f t="shared" si="3"/>
        <v>Pasvalio rajono savivaldybės administracija Licencija vienkartinė verstis mažmenine prekyba natūralios fermentacijos alkoholiniais gėrimais, kurių tūrinė etilo alkoholio koncentracija neviršija 7,5 procento, masiniuose renginiuose ir mugėse</v>
      </c>
      <c r="E249" s="2">
        <v>1</v>
      </c>
    </row>
    <row r="250" spans="1:5" x14ac:dyDescent="0.35">
      <c r="A250" s="2" t="s">
        <v>217</v>
      </c>
      <c r="B250" s="2" t="s">
        <v>218</v>
      </c>
      <c r="C250" s="2" t="s">
        <v>10</v>
      </c>
      <c r="D250" s="2" t="str">
        <f t="shared" si="3"/>
        <v>Neringos savivaldybės administracija Licencija vienkartinė verstis mažmenine prekyba natūralios fermentacijos alkoholiniais gėrimais, kurių tūrinė etilo alkoholio koncentracija neviršija 7,5 procento, masiniuose renginiuose ir mugėse</v>
      </c>
      <c r="E250" s="2">
        <v>4</v>
      </c>
    </row>
    <row r="251" spans="1:5" x14ac:dyDescent="0.35">
      <c r="A251" s="2" t="s">
        <v>217</v>
      </c>
      <c r="B251" s="2" t="s">
        <v>218</v>
      </c>
      <c r="C251" s="2" t="s">
        <v>148</v>
      </c>
      <c r="D251" s="2" t="str">
        <f t="shared" si="3"/>
        <v>Neringos savivaldybės administracija Leidimas įrengti išorinę reklamą</v>
      </c>
      <c r="E251" s="2">
        <v>37</v>
      </c>
    </row>
    <row r="252" spans="1:5" x14ac:dyDescent="0.35">
      <c r="A252" s="2" t="s">
        <v>217</v>
      </c>
      <c r="B252" s="2" t="s">
        <v>218</v>
      </c>
      <c r="C252" s="2" t="s">
        <v>15</v>
      </c>
      <c r="D252" s="2" t="str">
        <f t="shared" si="3"/>
        <v>Neringos savivaldybės administracija Licencija verstis mažmenine prekyba alkoholiniais gėrimais</v>
      </c>
      <c r="E252" s="2">
        <v>4</v>
      </c>
    </row>
    <row r="253" spans="1:5" x14ac:dyDescent="0.35">
      <c r="A253" s="2" t="s">
        <v>217</v>
      </c>
      <c r="B253" s="2" t="s">
        <v>218</v>
      </c>
      <c r="C253" s="2" t="s">
        <v>17</v>
      </c>
      <c r="D253" s="2" t="str">
        <f t="shared" si="3"/>
        <v>Neringos savivaldybės administracija Licencija vienkartinė verstis mažmenine prekyba alumi, alaus mišiniais su nealkoholiniais gėrimais ir natūralios fermentacijos sidru, kurių tūrinė etilo alkoholio koncentracija neviršija 7,5 procento, masiniuose renginiuose ir mugėse</v>
      </c>
      <c r="E253" s="2">
        <v>14</v>
      </c>
    </row>
    <row r="254" spans="1:5" x14ac:dyDescent="0.35">
      <c r="A254" s="2" t="s">
        <v>217</v>
      </c>
      <c r="B254" s="2" t="s">
        <v>218</v>
      </c>
      <c r="C254" s="2" t="s">
        <v>11</v>
      </c>
      <c r="D254" s="2" t="str">
        <f t="shared" si="3"/>
        <v>Neringos savivaldybės administracija Licencija verstis mažmenine prekyba tabako gaminiais</v>
      </c>
      <c r="E254" s="2">
        <v>3</v>
      </c>
    </row>
    <row r="255" spans="1:5" x14ac:dyDescent="0.35">
      <c r="A255" s="2" t="s">
        <v>217</v>
      </c>
      <c r="B255" s="2" t="s">
        <v>218</v>
      </c>
      <c r="C255" s="2" t="s">
        <v>13</v>
      </c>
      <c r="D255" s="2" t="str">
        <f t="shared" si="3"/>
        <v>Neringos savivaldybės administracija Licencija verstis sezonine mažmenine prekyba alkoholiniais gėrimais, kurių tūrinė etilo alkoholio koncentracija neviršija 22 procentų, kurortinio, poilsio ir turizmo sezonų laikotarpiu</v>
      </c>
      <c r="E255" s="2">
        <v>14</v>
      </c>
    </row>
    <row r="256" spans="1:5" x14ac:dyDescent="0.35">
      <c r="A256" s="2" t="s">
        <v>219</v>
      </c>
      <c r="B256" s="2" t="s">
        <v>220</v>
      </c>
      <c r="C256" s="2" t="s">
        <v>12</v>
      </c>
      <c r="D256" s="2" t="str">
        <f t="shared" si="3"/>
        <v>Elektrėnų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56" s="2">
        <v>1</v>
      </c>
    </row>
    <row r="257" spans="1:5" x14ac:dyDescent="0.35">
      <c r="A257" s="2" t="s">
        <v>219</v>
      </c>
      <c r="B257" s="2" t="s">
        <v>220</v>
      </c>
      <c r="C257" s="2" t="s">
        <v>13</v>
      </c>
      <c r="D257" s="2" t="str">
        <f t="shared" si="3"/>
        <v>Elektrėnų savivaldybės administracija Licencija verstis sezonine mažmenine prekyba alkoholiniais gėrimais, kurių tūrinė etilo alkoholio koncentracija neviršija 22 procentų, kurortinio, poilsio ir turizmo sezonų laikotarpiu</v>
      </c>
      <c r="E257" s="2">
        <v>3</v>
      </c>
    </row>
    <row r="258" spans="1:5" x14ac:dyDescent="0.35">
      <c r="A258" s="2" t="s">
        <v>219</v>
      </c>
      <c r="B258" s="2" t="s">
        <v>220</v>
      </c>
      <c r="C258" s="2" t="s">
        <v>15</v>
      </c>
      <c r="D258" s="2" t="str">
        <f t="shared" si="3"/>
        <v>Elektrėnų savivaldybės administracija Licencija verstis mažmenine prekyba alkoholiniais gėrimais</v>
      </c>
      <c r="E258" s="2">
        <v>9</v>
      </c>
    </row>
    <row r="259" spans="1:5" x14ac:dyDescent="0.35">
      <c r="A259" s="2" t="s">
        <v>219</v>
      </c>
      <c r="B259" s="2" t="s">
        <v>220</v>
      </c>
      <c r="C259" s="2" t="s">
        <v>148</v>
      </c>
      <c r="D259" s="2" t="str">
        <f t="shared" ref="D259:D322" si="4">_xlfn.CONCAT(B259, " ", C259)</f>
        <v>Elektrėnų savivaldybės administracija Leidimas įrengti išorinę reklamą</v>
      </c>
      <c r="E259" s="2">
        <v>0</v>
      </c>
    </row>
    <row r="260" spans="1:5" x14ac:dyDescent="0.35">
      <c r="A260" s="2" t="s">
        <v>219</v>
      </c>
      <c r="B260" s="2" t="s">
        <v>220</v>
      </c>
      <c r="C260" s="2" t="s">
        <v>17</v>
      </c>
      <c r="D260" s="2" t="str">
        <f t="shared" si="4"/>
        <v>Elektrėnų savivaldybės administracija Licencija vienkartinė verstis mažmenine prekyba alumi, alaus mišiniais su nealkoholiniais gėrimais ir natūralios fermentacijos sidru, kurių tūrinė etilo alkoholio koncentracija neviršija 7,5 procento, masiniuose renginiuose ir mugėse</v>
      </c>
      <c r="E260" s="2">
        <v>17</v>
      </c>
    </row>
    <row r="261" spans="1:5" x14ac:dyDescent="0.35">
      <c r="A261" s="2" t="s">
        <v>219</v>
      </c>
      <c r="B261" s="2" t="s">
        <v>220</v>
      </c>
      <c r="C261" s="2" t="s">
        <v>11</v>
      </c>
      <c r="D261" s="2" t="str">
        <f t="shared" si="4"/>
        <v>Elektrėnų savivaldybės administracija Licencija verstis mažmenine prekyba tabako gaminiais</v>
      </c>
      <c r="E261" s="2">
        <v>5</v>
      </c>
    </row>
    <row r="262" spans="1:5" x14ac:dyDescent="0.35">
      <c r="A262" s="2" t="s">
        <v>221</v>
      </c>
      <c r="B262" s="2" t="s">
        <v>222</v>
      </c>
      <c r="C262" s="2" t="s">
        <v>11</v>
      </c>
      <c r="D262" s="2" t="str">
        <f t="shared" si="4"/>
        <v>Kauno rajono savivaldybės administracija Licencija verstis mažmenine prekyba tabako gaminiais</v>
      </c>
      <c r="E262" s="2">
        <v>11</v>
      </c>
    </row>
    <row r="263" spans="1:5" x14ac:dyDescent="0.35">
      <c r="A263" s="2" t="s">
        <v>221</v>
      </c>
      <c r="B263" s="2" t="s">
        <v>222</v>
      </c>
      <c r="C263" s="2" t="s">
        <v>17</v>
      </c>
      <c r="D263" s="2" t="str">
        <f t="shared" si="4"/>
        <v>Kauno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63" s="2">
        <v>93</v>
      </c>
    </row>
    <row r="264" spans="1:5" x14ac:dyDescent="0.35">
      <c r="A264" s="2" t="s">
        <v>221</v>
      </c>
      <c r="B264" s="2" t="s">
        <v>222</v>
      </c>
      <c r="C264" s="2" t="s">
        <v>74</v>
      </c>
      <c r="D264" s="2" t="str">
        <f t="shared" si="4"/>
        <v>Kauno rajono savivaldybės administracija Licencija verstis mažmenine prekyba alumi, alaus mišiniais su nealkoholiniais gėrimais, natūralios fermentacijos sidru, kurio tūrinė etilo alkoholio koncentracija neviršija 8,5 procento</v>
      </c>
      <c r="E264" s="2">
        <v>1</v>
      </c>
    </row>
    <row r="265" spans="1:5" x14ac:dyDescent="0.35">
      <c r="A265" s="2" t="s">
        <v>221</v>
      </c>
      <c r="B265" s="2" t="s">
        <v>222</v>
      </c>
      <c r="C265" s="2" t="s">
        <v>15</v>
      </c>
      <c r="D265" s="2" t="str">
        <f t="shared" si="4"/>
        <v>Kauno rajono savivaldybės administracija Licencija verstis mažmenine prekyba alkoholiniais gėrimais</v>
      </c>
      <c r="E265" s="2">
        <v>12</v>
      </c>
    </row>
    <row r="266" spans="1:5" x14ac:dyDescent="0.35">
      <c r="A266" s="2" t="s">
        <v>221</v>
      </c>
      <c r="B266" s="2" t="s">
        <v>222</v>
      </c>
      <c r="C266" s="2" t="s">
        <v>12</v>
      </c>
      <c r="D266" s="2" t="str">
        <f t="shared" si="4"/>
        <v>Kauno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66" s="2">
        <v>1</v>
      </c>
    </row>
    <row r="267" spans="1:5" x14ac:dyDescent="0.35">
      <c r="A267" s="2" t="s">
        <v>221</v>
      </c>
      <c r="B267" s="2" t="s">
        <v>222</v>
      </c>
      <c r="C267" s="2" t="s">
        <v>10</v>
      </c>
      <c r="D267" s="2" t="str">
        <f t="shared" si="4"/>
        <v>Kauno rajono savivaldybės administracija Licencija vienkartinė verstis mažmenine prekyba natūralios fermentacijos alkoholiniais gėrimais, kurių tūrinė etilo alkoholio koncentracija neviršija 7,5 procento, masiniuose renginiuose ir mugėse</v>
      </c>
      <c r="E267" s="2">
        <v>14</v>
      </c>
    </row>
    <row r="268" spans="1:5" x14ac:dyDescent="0.35">
      <c r="A268" s="2" t="s">
        <v>223</v>
      </c>
      <c r="B268" s="2" t="s">
        <v>224</v>
      </c>
      <c r="C268" s="2" t="s">
        <v>429</v>
      </c>
      <c r="D268" s="2" t="str">
        <f t="shared" si="4"/>
        <v>Kauno miesto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268" s="2">
        <v>1</v>
      </c>
    </row>
    <row r="269" spans="1:5" x14ac:dyDescent="0.35">
      <c r="A269" s="2" t="s">
        <v>223</v>
      </c>
      <c r="B269" s="2" t="s">
        <v>224</v>
      </c>
      <c r="C269" s="2" t="s">
        <v>150</v>
      </c>
      <c r="D269" s="2" t="str">
        <f t="shared" si="4"/>
        <v>Kauno miesto savivaldybės administracija Licencija verstis mažmenine prekyba alumi, alaus mišiniais su nealkoholiniais gėrimais, natūralios fermentacijos sidru, kurių tūrinė etilo alkoholio koncentracija neviršija 7,5 procento</v>
      </c>
      <c r="E269" s="2">
        <v>1</v>
      </c>
    </row>
    <row r="270" spans="1:5" x14ac:dyDescent="0.35">
      <c r="A270" s="2" t="s">
        <v>223</v>
      </c>
      <c r="B270" s="2" t="s">
        <v>224</v>
      </c>
      <c r="C270" s="2" t="s">
        <v>149</v>
      </c>
      <c r="D270" s="2" t="str">
        <f t="shared" si="4"/>
        <v>Kauno miesto savivaldybės administracija Licencija verstis mažmenine prekyba alkoholiniais gėrimais, kurių tūrinė etilo alkoholio koncentracija neviršija 22 procentų</v>
      </c>
      <c r="E270" s="2">
        <v>1</v>
      </c>
    </row>
    <row r="271" spans="1:5" x14ac:dyDescent="0.35">
      <c r="A271" s="2" t="s">
        <v>223</v>
      </c>
      <c r="B271" s="2" t="s">
        <v>224</v>
      </c>
      <c r="C271" s="2" t="s">
        <v>16</v>
      </c>
      <c r="D271" s="2" t="str">
        <f t="shared" si="4"/>
        <v>Kauno miesto savivaldybės administracija Licencija vienkartinė verstis mažmenine prekyba alkoholiniais gėrimais parodose ir mugėse, rengiamose stacionariuose pastatuose</v>
      </c>
      <c r="E271" s="2">
        <v>29</v>
      </c>
    </row>
    <row r="272" spans="1:5" x14ac:dyDescent="0.35">
      <c r="A272" s="2" t="s">
        <v>223</v>
      </c>
      <c r="B272" s="2" t="s">
        <v>224</v>
      </c>
      <c r="C272" s="2" t="s">
        <v>10</v>
      </c>
      <c r="D272" s="2" t="str">
        <f t="shared" si="4"/>
        <v>Kauno miesto savivaldybės administracija Licencija vienkartinė verstis mažmenine prekyba natūralios fermentacijos alkoholiniais gėrimais, kurių tūrinė etilo alkoholio koncentracija neviršija 7,5 procento, masiniuose renginiuose ir mugėse</v>
      </c>
      <c r="E272" s="2">
        <v>26</v>
      </c>
    </row>
    <row r="273" spans="1:5" x14ac:dyDescent="0.35">
      <c r="A273" s="2" t="s">
        <v>223</v>
      </c>
      <c r="B273" s="2" t="s">
        <v>224</v>
      </c>
      <c r="C273" s="2" t="s">
        <v>12</v>
      </c>
      <c r="D273" s="2" t="str">
        <f t="shared" si="4"/>
        <v>Kauno miesto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273" s="2">
        <v>1</v>
      </c>
    </row>
    <row r="274" spans="1:5" x14ac:dyDescent="0.35">
      <c r="A274" s="2" t="s">
        <v>223</v>
      </c>
      <c r="B274" s="2" t="s">
        <v>224</v>
      </c>
      <c r="C274" s="2" t="s">
        <v>151</v>
      </c>
      <c r="D274" s="2" t="str">
        <f t="shared" si="4"/>
        <v>Kauno miesto savivaldybės administracija Licencija vienkartinė verstis mažmenine prekyba natūralios fermentacijos alkoholiniais gėrimais, kurių tūrinė etilo alkoholio koncentracija neviršija 13 procentų, parodose</v>
      </c>
      <c r="E274" s="2">
        <v>3</v>
      </c>
    </row>
    <row r="275" spans="1:5" x14ac:dyDescent="0.35">
      <c r="A275" s="2" t="s">
        <v>223</v>
      </c>
      <c r="B275" s="2" t="s">
        <v>224</v>
      </c>
      <c r="C275" s="2" t="s">
        <v>15</v>
      </c>
      <c r="D275" s="2" t="str">
        <f t="shared" si="4"/>
        <v>Kauno miesto savivaldybės administracija Licencija verstis mažmenine prekyba alkoholiniais gėrimais</v>
      </c>
      <c r="E275" s="2">
        <v>80</v>
      </c>
    </row>
    <row r="276" spans="1:5" x14ac:dyDescent="0.35">
      <c r="A276" s="2" t="s">
        <v>223</v>
      </c>
      <c r="B276" s="2" t="s">
        <v>224</v>
      </c>
      <c r="C276" s="2" t="s">
        <v>11</v>
      </c>
      <c r="D276" s="2" t="str">
        <f t="shared" si="4"/>
        <v>Kauno miesto savivaldybės administracija Licencija verstis mažmenine prekyba tabako gaminiais</v>
      </c>
      <c r="E276" s="2">
        <v>23</v>
      </c>
    </row>
    <row r="277" spans="1:5" x14ac:dyDescent="0.35">
      <c r="A277" s="2" t="s">
        <v>223</v>
      </c>
      <c r="B277" s="2" t="s">
        <v>224</v>
      </c>
      <c r="C277" s="2" t="s">
        <v>13</v>
      </c>
      <c r="D277" s="2" t="str">
        <f t="shared" si="4"/>
        <v>Kauno miesto savivaldybės administracija Licencija verstis sezonine mažmenine prekyba alkoholiniais gėrimais, kurių tūrinė etilo alkoholio koncentracija neviršija 22 procentų, kurortinio, poilsio ir turizmo sezonų laikotarpiu</v>
      </c>
      <c r="E277" s="2">
        <v>3</v>
      </c>
    </row>
    <row r="278" spans="1:5" x14ac:dyDescent="0.35">
      <c r="A278" s="2" t="s">
        <v>223</v>
      </c>
      <c r="B278" s="2" t="s">
        <v>224</v>
      </c>
      <c r="C278" s="2" t="s">
        <v>148</v>
      </c>
      <c r="D278" s="2" t="str">
        <f t="shared" si="4"/>
        <v>Kauno miesto savivaldybės administracija Leidimas įrengti išorinę reklamą</v>
      </c>
      <c r="E278" s="2">
        <v>3888</v>
      </c>
    </row>
    <row r="279" spans="1:5" x14ac:dyDescent="0.35">
      <c r="A279" s="2" t="s">
        <v>223</v>
      </c>
      <c r="B279" s="2" t="s">
        <v>224</v>
      </c>
      <c r="C279" s="2" t="s">
        <v>17</v>
      </c>
      <c r="D279" s="2" t="str">
        <f t="shared" si="4"/>
        <v>Kauno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279" s="2">
        <v>192</v>
      </c>
    </row>
    <row r="280" spans="1:5" x14ac:dyDescent="0.35">
      <c r="A280" s="2" t="s">
        <v>223</v>
      </c>
      <c r="B280" s="2" t="s">
        <v>224</v>
      </c>
      <c r="C280" s="2" t="s">
        <v>14</v>
      </c>
      <c r="D280" s="2" t="str">
        <f t="shared" si="4"/>
        <v>Kauno miesto savivaldybės administracija Leidimas prekiauti (teikti paslaugas) savivaldybės viešosiose vietose</v>
      </c>
      <c r="E280" s="2">
        <v>95</v>
      </c>
    </row>
    <row r="281" spans="1:5" x14ac:dyDescent="0.35">
      <c r="A281" s="2" t="s">
        <v>226</v>
      </c>
      <c r="B281" s="2" t="s">
        <v>227</v>
      </c>
      <c r="C281" s="2" t="s">
        <v>11</v>
      </c>
      <c r="D281" s="2" t="str">
        <f t="shared" si="4"/>
        <v>Švenčionių rajono savivaldybės administracija Licencija verstis mažmenine prekyba tabako gaminiais</v>
      </c>
      <c r="E281" s="2">
        <v>1</v>
      </c>
    </row>
    <row r="282" spans="1:5" x14ac:dyDescent="0.35">
      <c r="A282" s="2" t="s">
        <v>226</v>
      </c>
      <c r="B282" s="2" t="s">
        <v>227</v>
      </c>
      <c r="C282" s="2" t="s">
        <v>148</v>
      </c>
      <c r="D282" s="2" t="str">
        <f t="shared" si="4"/>
        <v>Švenčionių rajono savivaldybės administracija Leidimas įrengti išorinę reklamą</v>
      </c>
      <c r="E282" s="2">
        <v>77</v>
      </c>
    </row>
    <row r="283" spans="1:5" x14ac:dyDescent="0.35">
      <c r="A283" s="2" t="s">
        <v>226</v>
      </c>
      <c r="B283" s="2" t="s">
        <v>227</v>
      </c>
      <c r="C283" s="2" t="s">
        <v>13</v>
      </c>
      <c r="D283" s="2" t="str">
        <f t="shared" si="4"/>
        <v>Švenčionių rajono savivaldybės administracija Licencija verstis sezonine mažmenine prekyba alkoholiniais gėrimais, kurių tūrinė etilo alkoholio koncentracija neviršija 22 procentų, kurortinio, poilsio ir turizmo sezonų laikotarpiu</v>
      </c>
      <c r="E283" s="2">
        <v>1</v>
      </c>
    </row>
    <row r="284" spans="1:5" x14ac:dyDescent="0.35">
      <c r="A284" s="2" t="s">
        <v>226</v>
      </c>
      <c r="B284" s="2" t="s">
        <v>227</v>
      </c>
      <c r="C284" s="2" t="s">
        <v>15</v>
      </c>
      <c r="D284" s="2" t="str">
        <f t="shared" si="4"/>
        <v>Švenčionių rajono savivaldybės administracija Licencija verstis mažmenine prekyba alkoholiniais gėrimais</v>
      </c>
      <c r="E284" s="2">
        <v>2</v>
      </c>
    </row>
    <row r="285" spans="1:5" x14ac:dyDescent="0.35">
      <c r="A285" s="2" t="s">
        <v>226</v>
      </c>
      <c r="B285" s="2" t="s">
        <v>227</v>
      </c>
      <c r="C285" s="2" t="s">
        <v>17</v>
      </c>
      <c r="D285" s="2" t="str">
        <f t="shared" si="4"/>
        <v>Švenčionių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85" s="2">
        <v>20</v>
      </c>
    </row>
    <row r="286" spans="1:5" x14ac:dyDescent="0.35">
      <c r="A286" s="2" t="s">
        <v>228</v>
      </c>
      <c r="B286" s="2" t="s">
        <v>229</v>
      </c>
      <c r="C286" s="2" t="s">
        <v>14</v>
      </c>
      <c r="D286" s="2" t="str">
        <f t="shared" si="4"/>
        <v>Kėdainių rajono savivaldybės administracija Leidimas prekiauti (teikti paslaugas) savivaldybės viešosiose vietose</v>
      </c>
      <c r="E286" s="2">
        <v>10</v>
      </c>
    </row>
    <row r="287" spans="1:5" x14ac:dyDescent="0.35">
      <c r="A287" s="2" t="s">
        <v>228</v>
      </c>
      <c r="B287" s="2" t="s">
        <v>229</v>
      </c>
      <c r="C287" s="2" t="s">
        <v>15</v>
      </c>
      <c r="D287" s="2" t="str">
        <f t="shared" si="4"/>
        <v>Kėdainių rajono savivaldybės administracija Licencija verstis mažmenine prekyba alkoholiniais gėrimais</v>
      </c>
      <c r="E287" s="2">
        <v>6</v>
      </c>
    </row>
    <row r="288" spans="1:5" x14ac:dyDescent="0.35">
      <c r="A288" s="2" t="s">
        <v>228</v>
      </c>
      <c r="B288" s="2" t="s">
        <v>229</v>
      </c>
      <c r="C288" s="2" t="s">
        <v>17</v>
      </c>
      <c r="D288" s="2" t="str">
        <f t="shared" si="4"/>
        <v>Kėdainių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88" s="2">
        <v>18</v>
      </c>
    </row>
    <row r="289" spans="1:5" x14ac:dyDescent="0.35">
      <c r="A289" s="2" t="s">
        <v>228</v>
      </c>
      <c r="B289" s="2" t="s">
        <v>229</v>
      </c>
      <c r="C289" s="2" t="s">
        <v>148</v>
      </c>
      <c r="D289" s="2" t="str">
        <f t="shared" si="4"/>
        <v>Kėdainių rajono savivaldybės administracija Leidimas įrengti išorinę reklamą</v>
      </c>
      <c r="E289" s="2">
        <v>30</v>
      </c>
    </row>
    <row r="290" spans="1:5" x14ac:dyDescent="0.35">
      <c r="A290" s="2" t="s">
        <v>228</v>
      </c>
      <c r="B290" s="2" t="s">
        <v>229</v>
      </c>
      <c r="C290" s="2" t="s">
        <v>11</v>
      </c>
      <c r="D290" s="2" t="str">
        <f t="shared" si="4"/>
        <v>Kėdainių rajono savivaldybės administracija Licencija verstis mažmenine prekyba tabako gaminiais</v>
      </c>
      <c r="E290" s="2">
        <v>3</v>
      </c>
    </row>
    <row r="291" spans="1:5" x14ac:dyDescent="0.35">
      <c r="A291" s="2" t="s">
        <v>230</v>
      </c>
      <c r="B291" s="2" t="s">
        <v>231</v>
      </c>
      <c r="C291" s="2" t="s">
        <v>74</v>
      </c>
      <c r="D291" s="2" t="str">
        <f t="shared" si="4"/>
        <v>Kelmės rajono savivaldybės administracija Licencija verstis mažmenine prekyba alumi, alaus mišiniais su nealkoholiniais gėrimais, natūralios fermentacijos sidru, kurio tūrinė etilo alkoholio koncentracija neviršija 8,5 procento</v>
      </c>
      <c r="E291" s="2">
        <v>1</v>
      </c>
    </row>
    <row r="292" spans="1:5" x14ac:dyDescent="0.35">
      <c r="A292" s="2" t="s">
        <v>230</v>
      </c>
      <c r="B292" s="2" t="s">
        <v>231</v>
      </c>
      <c r="C292" s="2" t="s">
        <v>11</v>
      </c>
      <c r="D292" s="2" t="str">
        <f t="shared" si="4"/>
        <v>Kelmės rajono savivaldybės administracija Licencija verstis mažmenine prekyba tabako gaminiais</v>
      </c>
      <c r="E292" s="2">
        <v>2</v>
      </c>
    </row>
    <row r="293" spans="1:5" x14ac:dyDescent="0.35">
      <c r="A293" s="2" t="s">
        <v>230</v>
      </c>
      <c r="B293" s="2" t="s">
        <v>231</v>
      </c>
      <c r="C293" s="2" t="s">
        <v>134</v>
      </c>
      <c r="D293" s="2" t="str">
        <f t="shared" si="4"/>
        <v>Kelmės rajono savivaldybės administracija Leidimas verstis mažmenine prekyba suskystintomis naftos dujomis</v>
      </c>
      <c r="E293" s="2">
        <v>0</v>
      </c>
    </row>
    <row r="294" spans="1:5" x14ac:dyDescent="0.35">
      <c r="A294" s="2" t="s">
        <v>230</v>
      </c>
      <c r="B294" s="2" t="s">
        <v>231</v>
      </c>
      <c r="C294" s="2" t="s">
        <v>15</v>
      </c>
      <c r="D294" s="2" t="str">
        <f t="shared" si="4"/>
        <v>Kelmės rajono savivaldybės administracija Licencija verstis mažmenine prekyba alkoholiniais gėrimais</v>
      </c>
      <c r="E294" s="2">
        <v>3</v>
      </c>
    </row>
    <row r="295" spans="1:5" x14ac:dyDescent="0.35">
      <c r="A295" s="2" t="s">
        <v>232</v>
      </c>
      <c r="B295" s="2" t="s">
        <v>233</v>
      </c>
      <c r="C295" s="2" t="s">
        <v>148</v>
      </c>
      <c r="D295" s="2" t="str">
        <f t="shared" si="4"/>
        <v>Jonavos rajono savivaldybės administracija Leidimas įrengti išorinę reklamą</v>
      </c>
      <c r="E295" s="2">
        <v>35</v>
      </c>
    </row>
    <row r="296" spans="1:5" x14ac:dyDescent="0.35">
      <c r="A296" s="2" t="s">
        <v>232</v>
      </c>
      <c r="B296" s="2" t="s">
        <v>233</v>
      </c>
      <c r="C296" s="2" t="s">
        <v>17</v>
      </c>
      <c r="D296" s="2" t="str">
        <f t="shared" si="4"/>
        <v>Jonavos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96" s="2">
        <v>7</v>
      </c>
    </row>
    <row r="297" spans="1:5" x14ac:dyDescent="0.35">
      <c r="A297" s="2" t="s">
        <v>232</v>
      </c>
      <c r="B297" s="2" t="s">
        <v>233</v>
      </c>
      <c r="C297" s="2" t="s">
        <v>11</v>
      </c>
      <c r="D297" s="2" t="str">
        <f t="shared" si="4"/>
        <v>Jonavos rajono savivaldybės administracija Licencija verstis mažmenine prekyba tabako gaminiais</v>
      </c>
      <c r="E297" s="2">
        <v>1</v>
      </c>
    </row>
    <row r="298" spans="1:5" x14ac:dyDescent="0.35">
      <c r="A298" s="2" t="s">
        <v>232</v>
      </c>
      <c r="B298" s="2" t="s">
        <v>233</v>
      </c>
      <c r="C298" s="2" t="s">
        <v>234</v>
      </c>
      <c r="D298" s="2" t="str">
        <f t="shared" si="4"/>
        <v>Jonavos rajono savivaldybės administracija Leidimas teikti paslaugas pramoginiais įrenginiais</v>
      </c>
      <c r="E298" s="2">
        <v>2</v>
      </c>
    </row>
    <row r="299" spans="1:5" x14ac:dyDescent="0.35">
      <c r="A299" s="2" t="s">
        <v>232</v>
      </c>
      <c r="B299" s="2" t="s">
        <v>233</v>
      </c>
      <c r="C299" s="2" t="s">
        <v>15</v>
      </c>
      <c r="D299" s="2" t="str">
        <f t="shared" si="4"/>
        <v>Jonavos rajono savivaldybės administracija Licencija verstis mažmenine prekyba alkoholiniais gėrimais</v>
      </c>
      <c r="E299" s="2">
        <v>6</v>
      </c>
    </row>
    <row r="300" spans="1:5" x14ac:dyDescent="0.35">
      <c r="A300" s="2" t="s">
        <v>235</v>
      </c>
      <c r="B300" s="2" t="s">
        <v>236</v>
      </c>
      <c r="C300" s="2" t="s">
        <v>15</v>
      </c>
      <c r="D300" s="2" t="str">
        <f t="shared" si="4"/>
        <v>Marijampolės savivaldybės administracija Licencija verstis mažmenine prekyba alkoholiniais gėrimais</v>
      </c>
      <c r="E300" s="2">
        <v>8</v>
      </c>
    </row>
    <row r="301" spans="1:5" x14ac:dyDescent="0.35">
      <c r="A301" s="2" t="s">
        <v>235</v>
      </c>
      <c r="B301" s="2" t="s">
        <v>236</v>
      </c>
      <c r="C301" s="2" t="s">
        <v>148</v>
      </c>
      <c r="D301" s="2" t="str">
        <f t="shared" si="4"/>
        <v>Marijampolės savivaldybės administracija Leidimas įrengti išorinę reklamą</v>
      </c>
      <c r="E301" s="2">
        <v>435</v>
      </c>
    </row>
    <row r="302" spans="1:5" x14ac:dyDescent="0.35">
      <c r="A302" s="2" t="s">
        <v>235</v>
      </c>
      <c r="B302" s="2" t="s">
        <v>236</v>
      </c>
      <c r="C302" s="2" t="s">
        <v>10</v>
      </c>
      <c r="D302" s="2" t="str">
        <f t="shared" si="4"/>
        <v>Marijampolės savivaldybės administracija Licencija vienkartinė verstis mažmenine prekyba natūralios fermentacijos alkoholiniais gėrimais, kurių tūrinė etilo alkoholio koncentracija neviršija 7,5 procento, masiniuose renginiuose ir mugėse</v>
      </c>
      <c r="E302" s="2">
        <v>1</v>
      </c>
    </row>
    <row r="303" spans="1:5" x14ac:dyDescent="0.35">
      <c r="A303" s="2" t="s">
        <v>235</v>
      </c>
      <c r="B303" s="2" t="s">
        <v>236</v>
      </c>
      <c r="C303" s="2" t="s">
        <v>12</v>
      </c>
      <c r="D303" s="2" t="str">
        <f t="shared" si="4"/>
        <v>Marijampolės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303" s="2">
        <v>1</v>
      </c>
    </row>
    <row r="304" spans="1:5" x14ac:dyDescent="0.35">
      <c r="A304" s="2" t="s">
        <v>235</v>
      </c>
      <c r="B304" s="2" t="s">
        <v>236</v>
      </c>
      <c r="C304" s="2" t="s">
        <v>11</v>
      </c>
      <c r="D304" s="2" t="str">
        <f t="shared" si="4"/>
        <v>Marijampolės savivaldybės administracija Licencija verstis mažmenine prekyba tabako gaminiais</v>
      </c>
      <c r="E304" s="2">
        <v>5</v>
      </c>
    </row>
    <row r="305" spans="1:5" x14ac:dyDescent="0.35">
      <c r="A305" s="2" t="s">
        <v>235</v>
      </c>
      <c r="B305" s="2" t="s">
        <v>236</v>
      </c>
      <c r="C305" s="2" t="s">
        <v>17</v>
      </c>
      <c r="D305" s="2" t="str">
        <f t="shared" si="4"/>
        <v>Marijampolės savivaldybės administracija Licencija vienkartinė verstis mažmenine prekyba alumi, alaus mišiniais su nealkoholiniais gėrimais ir natūralios fermentacijos sidru, kurių tūrinė etilo alkoholio koncentracija neviršija 7,5 procento, masiniuose renginiuose ir mugėse</v>
      </c>
      <c r="E305" s="2">
        <v>80</v>
      </c>
    </row>
    <row r="306" spans="1:5" x14ac:dyDescent="0.35">
      <c r="A306" s="2" t="s">
        <v>238</v>
      </c>
      <c r="B306" s="2" t="s">
        <v>239</v>
      </c>
      <c r="C306" s="2" t="s">
        <v>241</v>
      </c>
      <c r="D306" s="2" t="str">
        <f t="shared" si="4"/>
        <v>Valstybinė vartotojų teisių apsaugos tarnyba Licencija įtraukti į neklasifikuojamų apgyvendinimo paslaugų teikėjų sąrašą</v>
      </c>
      <c r="E306" s="2">
        <v>260</v>
      </c>
    </row>
    <row r="307" spans="1:5" x14ac:dyDescent="0.35">
      <c r="A307" s="2" t="s">
        <v>238</v>
      </c>
      <c r="B307" s="2" t="s">
        <v>239</v>
      </c>
      <c r="C307" s="2" t="s">
        <v>461</v>
      </c>
      <c r="D307" s="2" t="str">
        <f t="shared" si="4"/>
        <v>Valstybinė vartotojų teisių apsaugos tarnyba Motelio klasifikavimo pažymėjimas</v>
      </c>
      <c r="E307" s="2">
        <v>10</v>
      </c>
    </row>
    <row r="308" spans="1:5" x14ac:dyDescent="0.35">
      <c r="A308" s="2" t="s">
        <v>238</v>
      </c>
      <c r="B308" s="2" t="s">
        <v>239</v>
      </c>
      <c r="C308" s="2" t="s">
        <v>164</v>
      </c>
      <c r="D308" s="2" t="str">
        <f t="shared" si="4"/>
        <v>Valstybinė vartotojų teisių apsaugos tarnyba Nuolatinės potencialiai pavojingų įrenginių priežiūros licencija</v>
      </c>
      <c r="E308" s="2">
        <v>2</v>
      </c>
    </row>
    <row r="309" spans="1:5" x14ac:dyDescent="0.35">
      <c r="A309" s="2" t="s">
        <v>238</v>
      </c>
      <c r="B309" s="2" t="s">
        <v>239</v>
      </c>
      <c r="C309" s="2" t="s">
        <v>246</v>
      </c>
      <c r="D309" s="2" t="str">
        <f t="shared" si="4"/>
        <v>Valstybinė vartotojų teisių apsaugos tarnyba Kelionių organizatoriaus pažymėjimas (juridinio asmens)</v>
      </c>
      <c r="E309" s="2">
        <v>19</v>
      </c>
    </row>
    <row r="310" spans="1:5" x14ac:dyDescent="0.35">
      <c r="A310" s="2" t="s">
        <v>238</v>
      </c>
      <c r="B310" s="2" t="s">
        <v>239</v>
      </c>
      <c r="C310" s="2" t="s">
        <v>242</v>
      </c>
      <c r="D310" s="2" t="str">
        <f t="shared" si="4"/>
        <v>Valstybinė vartotojų teisių apsaugos tarnyba Gido pažymėjimas</v>
      </c>
      <c r="E310" s="2">
        <v>250</v>
      </c>
    </row>
    <row r="311" spans="1:5" x14ac:dyDescent="0.35">
      <c r="A311" s="2" t="s">
        <v>238</v>
      </c>
      <c r="B311" s="2" t="s">
        <v>239</v>
      </c>
      <c r="C311" s="2" t="s">
        <v>245</v>
      </c>
      <c r="D311" s="2" t="str">
        <f t="shared" si="4"/>
        <v>Valstybinė vartotojų teisių apsaugos tarnyba Svečių namų klasifikavimo pažymėjimas</v>
      </c>
      <c r="E311" s="2">
        <v>40</v>
      </c>
    </row>
    <row r="312" spans="1:5" x14ac:dyDescent="0.35">
      <c r="A312" s="2" t="s">
        <v>238</v>
      </c>
      <c r="B312" s="2" t="s">
        <v>239</v>
      </c>
      <c r="C312" s="2" t="s">
        <v>462</v>
      </c>
      <c r="D312" s="2" t="str">
        <f t="shared" si="4"/>
        <v>Valstybinė vartotojų teisių apsaugos tarnyba Viešbučio klasifikavimo pažymėjimas</v>
      </c>
      <c r="E312" s="2">
        <v>102</v>
      </c>
    </row>
    <row r="313" spans="1:5" x14ac:dyDescent="0.35">
      <c r="A313" s="2" t="s">
        <v>238</v>
      </c>
      <c r="B313" s="2" t="s">
        <v>239</v>
      </c>
      <c r="C313" s="2" t="s">
        <v>463</v>
      </c>
      <c r="D313" s="2" t="str">
        <f t="shared" si="4"/>
        <v>Valstybinė vartotojų teisių apsaugos tarnyba Kelionių pardavimo agentas</v>
      </c>
      <c r="E313" s="2">
        <v>131</v>
      </c>
    </row>
    <row r="314" spans="1:5" x14ac:dyDescent="0.35">
      <c r="A314" s="2" t="s">
        <v>238</v>
      </c>
      <c r="B314" s="2" t="s">
        <v>239</v>
      </c>
      <c r="C314" s="2" t="s">
        <v>243</v>
      </c>
      <c r="D314" s="2" t="str">
        <f t="shared" si="4"/>
        <v>Valstybinė vartotojų teisių apsaugos tarnyba Viešbučių, motelių klasifikavimo pažymėjimas</v>
      </c>
      <c r="E314" s="2">
        <v>15</v>
      </c>
    </row>
    <row r="315" spans="1:5" x14ac:dyDescent="0.35">
      <c r="A315" s="2" t="s">
        <v>238</v>
      </c>
      <c r="B315" s="2" t="s">
        <v>239</v>
      </c>
      <c r="C315" s="2" t="s">
        <v>240</v>
      </c>
      <c r="D315" s="2" t="str">
        <f t="shared" si="4"/>
        <v>Valstybinė vartotojų teisių apsaugos tarnyba Kelionių organizatoriaus pažymėjimas (fizinio asmens)</v>
      </c>
      <c r="E315" s="2">
        <v>3</v>
      </c>
    </row>
    <row r="316" spans="1:5" x14ac:dyDescent="0.35">
      <c r="A316" s="2" t="s">
        <v>238</v>
      </c>
      <c r="B316" s="2" t="s">
        <v>239</v>
      </c>
      <c r="C316" s="2" t="s">
        <v>244</v>
      </c>
      <c r="D316" s="2" t="str">
        <f t="shared" si="4"/>
        <v>Valstybinė vartotojų teisių apsaugos tarnyba Kempingų klasifikavimo pažymėjimas</v>
      </c>
      <c r="E316" s="2">
        <v>17</v>
      </c>
    </row>
    <row r="317" spans="1:5" x14ac:dyDescent="0.35">
      <c r="A317" s="2" t="s">
        <v>247</v>
      </c>
      <c r="B317" s="2" t="s">
        <v>248</v>
      </c>
      <c r="C317" s="2" t="s">
        <v>11</v>
      </c>
      <c r="D317" s="2" t="str">
        <f t="shared" si="4"/>
        <v>Šiaulių miesto savivaldybės administracija Licencija verstis mažmenine prekyba tabako gaminiais</v>
      </c>
      <c r="E317" s="2">
        <v>8</v>
      </c>
    </row>
    <row r="318" spans="1:5" x14ac:dyDescent="0.35">
      <c r="A318" s="2" t="s">
        <v>247</v>
      </c>
      <c r="B318" s="2" t="s">
        <v>248</v>
      </c>
      <c r="C318" s="2" t="s">
        <v>151</v>
      </c>
      <c r="D318" s="2" t="str">
        <f t="shared" si="4"/>
        <v>Šiaulių miesto savivaldybės administracija Licencija vienkartinė verstis mažmenine prekyba natūralios fermentacijos alkoholiniais gėrimais, kurių tūrinė etilo alkoholio koncentracija neviršija 13 procentų, parodose</v>
      </c>
      <c r="E318" s="2">
        <v>1</v>
      </c>
    </row>
    <row r="319" spans="1:5" x14ac:dyDescent="0.35">
      <c r="A319" s="2" t="s">
        <v>247</v>
      </c>
      <c r="B319" s="2" t="s">
        <v>248</v>
      </c>
      <c r="C319" s="2" t="s">
        <v>150</v>
      </c>
      <c r="D319" s="2" t="str">
        <f t="shared" si="4"/>
        <v>Šiaulių miesto savivaldybės administracija Licencija verstis mažmenine prekyba alumi, alaus mišiniais su nealkoholiniais gėrimais, natūralios fermentacijos sidru, kurių tūrinė etilo alkoholio koncentracija neviršija 7,5 procento</v>
      </c>
      <c r="E319" s="2">
        <v>1</v>
      </c>
    </row>
    <row r="320" spans="1:5" x14ac:dyDescent="0.35">
      <c r="A320" s="2" t="s">
        <v>247</v>
      </c>
      <c r="B320" s="2" t="s">
        <v>248</v>
      </c>
      <c r="C320" s="2" t="s">
        <v>15</v>
      </c>
      <c r="D320" s="2" t="str">
        <f t="shared" si="4"/>
        <v>Šiaulių miesto savivaldybės administracija Licencija verstis mažmenine prekyba alkoholiniais gėrimais</v>
      </c>
      <c r="E320" s="2">
        <v>14</v>
      </c>
    </row>
    <row r="321" spans="1:5" x14ac:dyDescent="0.35">
      <c r="A321" s="2" t="s">
        <v>247</v>
      </c>
      <c r="B321" s="2" t="s">
        <v>248</v>
      </c>
      <c r="C321" s="2" t="s">
        <v>16</v>
      </c>
      <c r="D321" s="2" t="str">
        <f t="shared" si="4"/>
        <v>Šiaulių miesto savivaldybės administracija Licencija vienkartinė verstis mažmenine prekyba alkoholiniais gėrimais parodose ir mugėse, rengiamose stacionariuose pastatuose</v>
      </c>
      <c r="E321" s="2">
        <v>9</v>
      </c>
    </row>
    <row r="322" spans="1:5" x14ac:dyDescent="0.35">
      <c r="A322" s="2" t="s">
        <v>247</v>
      </c>
      <c r="B322" s="2" t="s">
        <v>248</v>
      </c>
      <c r="C322" s="2" t="s">
        <v>12</v>
      </c>
      <c r="D322" s="2" t="str">
        <f t="shared" si="4"/>
        <v>Šiaulių miesto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322" s="2">
        <v>1</v>
      </c>
    </row>
    <row r="323" spans="1:5" x14ac:dyDescent="0.35">
      <c r="A323" s="2" t="s">
        <v>247</v>
      </c>
      <c r="B323" s="2" t="s">
        <v>248</v>
      </c>
      <c r="C323" s="2" t="s">
        <v>17</v>
      </c>
      <c r="D323" s="2" t="str">
        <f t="shared" ref="D323:D386" si="5">_xlfn.CONCAT(B323, " ", C323)</f>
        <v>Šiaulių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323" s="2">
        <v>61</v>
      </c>
    </row>
    <row r="324" spans="1:5" x14ac:dyDescent="0.35">
      <c r="A324" s="2" t="s">
        <v>247</v>
      </c>
      <c r="B324" s="2" t="s">
        <v>248</v>
      </c>
      <c r="C324" s="2" t="s">
        <v>10</v>
      </c>
      <c r="D324" s="2" t="str">
        <f t="shared" si="5"/>
        <v>Šiaulių miesto savivaldybės administracija Licencija vienkartinė verstis mažmenine prekyba natūralios fermentacijos alkoholiniais gėrimais, kurių tūrinė etilo alkoholio koncentracija neviršija 7,5 procento, masiniuose renginiuose ir mugėse</v>
      </c>
      <c r="E324" s="2">
        <v>5</v>
      </c>
    </row>
    <row r="325" spans="1:5" x14ac:dyDescent="0.35">
      <c r="A325" s="2" t="s">
        <v>247</v>
      </c>
      <c r="B325" s="2" t="s">
        <v>248</v>
      </c>
      <c r="C325" s="2" t="s">
        <v>14</v>
      </c>
      <c r="D325" s="2" t="str">
        <f t="shared" si="5"/>
        <v>Šiaulių miesto savivaldybės administracija Leidimas prekiauti (teikti paslaugas) savivaldybės viešosiose vietose</v>
      </c>
      <c r="E325" s="2">
        <v>11</v>
      </c>
    </row>
    <row r="326" spans="1:5" x14ac:dyDescent="0.35">
      <c r="A326" s="2" t="s">
        <v>249</v>
      </c>
      <c r="B326" s="2" t="s">
        <v>250</v>
      </c>
      <c r="C326" s="2" t="s">
        <v>253</v>
      </c>
      <c r="D326" s="2" t="str">
        <f t="shared" si="5"/>
        <v>Lošimų priežiūros tarnyba prie Lietuvos Respublikos finansų ministerijos Licencija organizuoti didžiąsias loterijas</v>
      </c>
      <c r="E326" s="2">
        <v>1</v>
      </c>
    </row>
    <row r="327" spans="1:5" x14ac:dyDescent="0.35">
      <c r="A327" s="2" t="s">
        <v>249</v>
      </c>
      <c r="B327" s="2" t="s">
        <v>250</v>
      </c>
      <c r="C327" s="2" t="s">
        <v>254</v>
      </c>
      <c r="D327" s="2" t="str">
        <f t="shared" si="5"/>
        <v>Lošimų priežiūros tarnyba prie Lietuvos Respublikos finansų ministerijos Leidimas steigti lažybų ar totalizatoriaus punktą</v>
      </c>
      <c r="E327" s="2">
        <v>9</v>
      </c>
    </row>
    <row r="328" spans="1:5" x14ac:dyDescent="0.35">
      <c r="A328" s="2" t="s">
        <v>249</v>
      </c>
      <c r="B328" s="2" t="s">
        <v>250</v>
      </c>
      <c r="C328" s="2" t="s">
        <v>251</v>
      </c>
      <c r="D328" s="2" t="str">
        <f t="shared" si="5"/>
        <v>Lošimų priežiūros tarnyba prie Lietuvos Respublikos finansų ministerijos Leidimas atidaryti automatų, bingo salonus, lošimo namus (kazino), organizuoti nuotolinius lošimus</v>
      </c>
      <c r="E328" s="2">
        <v>12</v>
      </c>
    </row>
    <row r="329" spans="1:5" x14ac:dyDescent="0.35">
      <c r="A329" s="2" t="s">
        <v>255</v>
      </c>
      <c r="B329" s="2" t="s">
        <v>256</v>
      </c>
      <c r="C329" s="2" t="s">
        <v>148</v>
      </c>
      <c r="D329" s="2" t="str">
        <f t="shared" si="5"/>
        <v>Rokiškio rajono savivaldybės administracija Leidimas įrengti išorinę reklamą</v>
      </c>
      <c r="E329" s="2">
        <v>17</v>
      </c>
    </row>
    <row r="330" spans="1:5" x14ac:dyDescent="0.35">
      <c r="A330" s="2" t="s">
        <v>255</v>
      </c>
      <c r="B330" s="2" t="s">
        <v>256</v>
      </c>
      <c r="C330" s="2" t="s">
        <v>150</v>
      </c>
      <c r="D330" s="2" t="str">
        <f t="shared" si="5"/>
        <v>Rokiškio rajono savivaldybės administracija Licencija verstis mažmenine prekyba alumi, alaus mišiniais su nealkoholiniais gėrimais, natūralios fermentacijos sidru, kurių tūrinė etilo alkoholio koncentracija neviršija 7,5 procento</v>
      </c>
      <c r="E330" s="2">
        <v>0</v>
      </c>
    </row>
    <row r="331" spans="1:5" x14ac:dyDescent="0.35">
      <c r="A331" s="2" t="s">
        <v>255</v>
      </c>
      <c r="B331" s="2" t="s">
        <v>256</v>
      </c>
      <c r="C331" s="2" t="s">
        <v>15</v>
      </c>
      <c r="D331" s="2" t="str">
        <f t="shared" si="5"/>
        <v>Rokiškio rajono savivaldybės administracija Licencija verstis mažmenine prekyba alkoholiniais gėrimais</v>
      </c>
      <c r="E331" s="2">
        <v>4</v>
      </c>
    </row>
    <row r="332" spans="1:5" x14ac:dyDescent="0.35">
      <c r="A332" s="2" t="s">
        <v>255</v>
      </c>
      <c r="B332" s="2" t="s">
        <v>256</v>
      </c>
      <c r="C332" s="2" t="s">
        <v>17</v>
      </c>
      <c r="D332" s="2" t="str">
        <f t="shared" si="5"/>
        <v>Rokiškio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32" s="2">
        <v>14</v>
      </c>
    </row>
    <row r="333" spans="1:5" x14ac:dyDescent="0.35">
      <c r="A333" s="2" t="s">
        <v>255</v>
      </c>
      <c r="B333" s="2" t="s">
        <v>256</v>
      </c>
      <c r="C333" s="2" t="s">
        <v>11</v>
      </c>
      <c r="D333" s="2" t="str">
        <f t="shared" si="5"/>
        <v>Rokiškio rajono savivaldybės administracija Licencija verstis mažmenine prekyba tabako gaminiais</v>
      </c>
      <c r="E333" s="2">
        <v>1</v>
      </c>
    </row>
    <row r="334" spans="1:5" x14ac:dyDescent="0.35">
      <c r="A334" s="2" t="s">
        <v>257</v>
      </c>
      <c r="B334" s="2" t="s">
        <v>258</v>
      </c>
      <c r="C334" s="2" t="s">
        <v>12</v>
      </c>
      <c r="D334" s="2" t="str">
        <f t="shared" si="5"/>
        <v>Šakių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334" s="2">
        <v>1</v>
      </c>
    </row>
    <row r="335" spans="1:5" x14ac:dyDescent="0.35">
      <c r="A335" s="2" t="s">
        <v>257</v>
      </c>
      <c r="B335" s="2" t="s">
        <v>258</v>
      </c>
      <c r="C335" s="2" t="s">
        <v>16</v>
      </c>
      <c r="D335" s="2" t="str">
        <f t="shared" si="5"/>
        <v>Šakių rajono savivaldybės administracija Licencija vienkartinė verstis mažmenine prekyba alkoholiniais gėrimais parodose ir mugėse, rengiamose stacionariuose pastatuose</v>
      </c>
      <c r="E335" s="2">
        <v>5</v>
      </c>
    </row>
    <row r="336" spans="1:5" x14ac:dyDescent="0.35">
      <c r="A336" s="2" t="s">
        <v>257</v>
      </c>
      <c r="B336" s="2" t="s">
        <v>258</v>
      </c>
      <c r="C336" s="2" t="s">
        <v>17</v>
      </c>
      <c r="D336" s="2" t="str">
        <f t="shared" si="5"/>
        <v>Šakių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36" s="2">
        <v>44</v>
      </c>
    </row>
    <row r="337" spans="1:5" x14ac:dyDescent="0.35">
      <c r="A337" s="2" t="s">
        <v>257</v>
      </c>
      <c r="B337" s="2" t="s">
        <v>258</v>
      </c>
      <c r="C337" s="2" t="s">
        <v>15</v>
      </c>
      <c r="D337" s="2" t="str">
        <f t="shared" si="5"/>
        <v>Šakių rajono savivaldybės administracija Licencija verstis mažmenine prekyba alkoholiniais gėrimais</v>
      </c>
      <c r="E337" s="2">
        <v>1</v>
      </c>
    </row>
    <row r="338" spans="1:5" x14ac:dyDescent="0.35">
      <c r="A338" s="2" t="s">
        <v>259</v>
      </c>
      <c r="B338" s="2" t="s">
        <v>260</v>
      </c>
      <c r="C338" s="2" t="s">
        <v>13</v>
      </c>
      <c r="D338" s="2" t="str">
        <f t="shared" si="5"/>
        <v>Klaipėdos rajono savivaldybės administracija Licencija verstis sezonine mažmenine prekyba alkoholiniais gėrimais, kurių tūrinė etilo alkoholio koncentracija neviršija 22 procentų, kurortinio, poilsio ir turizmo sezonų laikotarpiu</v>
      </c>
      <c r="E338" s="2">
        <v>5</v>
      </c>
    </row>
    <row r="339" spans="1:5" x14ac:dyDescent="0.35">
      <c r="A339" s="2" t="s">
        <v>259</v>
      </c>
      <c r="B339" s="2" t="s">
        <v>260</v>
      </c>
      <c r="C339" s="2" t="s">
        <v>149</v>
      </c>
      <c r="D339" s="2" t="str">
        <f t="shared" si="5"/>
        <v>Klaipėdos rajono savivaldybės administracija Licencija verstis mažmenine prekyba alkoholiniais gėrimais, kurių tūrinė etilo alkoholio koncentracija neviršija 22 procentų</v>
      </c>
      <c r="E339" s="2">
        <v>1</v>
      </c>
    </row>
    <row r="340" spans="1:5" x14ac:dyDescent="0.35">
      <c r="A340" s="2" t="s">
        <v>259</v>
      </c>
      <c r="B340" s="2" t="s">
        <v>260</v>
      </c>
      <c r="C340" s="2" t="s">
        <v>151</v>
      </c>
      <c r="D340" s="2" t="str">
        <f t="shared" si="5"/>
        <v>Klaipėdos rajono savivaldybės administracija Licencija vienkartinė verstis mažmenine prekyba natūralios fermentacijos alkoholiniais gėrimais, kurių tūrinė etilo alkoholio koncentracija neviršija 13 procentų, parodose</v>
      </c>
      <c r="E340" s="2">
        <v>1</v>
      </c>
    </row>
    <row r="341" spans="1:5" x14ac:dyDescent="0.35">
      <c r="A341" s="2" t="s">
        <v>259</v>
      </c>
      <c r="B341" s="2" t="s">
        <v>260</v>
      </c>
      <c r="C341" s="2" t="s">
        <v>15</v>
      </c>
      <c r="D341" s="2" t="str">
        <f t="shared" si="5"/>
        <v>Klaipėdos rajono savivaldybės administracija Licencija verstis mažmenine prekyba alkoholiniais gėrimais</v>
      </c>
      <c r="E341" s="2">
        <v>15</v>
      </c>
    </row>
    <row r="342" spans="1:5" x14ac:dyDescent="0.35">
      <c r="A342" s="2" t="s">
        <v>259</v>
      </c>
      <c r="B342" s="2" t="s">
        <v>260</v>
      </c>
      <c r="C342" s="2" t="s">
        <v>148</v>
      </c>
      <c r="D342" s="2" t="str">
        <f t="shared" si="5"/>
        <v>Klaipėdos rajono savivaldybės administracija Leidimas įrengti išorinę reklamą</v>
      </c>
      <c r="E342" s="2">
        <v>89</v>
      </c>
    </row>
    <row r="343" spans="1:5" x14ac:dyDescent="0.35">
      <c r="A343" s="2" t="s">
        <v>259</v>
      </c>
      <c r="B343" s="2" t="s">
        <v>260</v>
      </c>
      <c r="C343" s="2" t="s">
        <v>11</v>
      </c>
      <c r="D343" s="2" t="str">
        <f t="shared" si="5"/>
        <v>Klaipėdos rajono savivaldybės administracija Licencija verstis mažmenine prekyba tabako gaminiais</v>
      </c>
      <c r="E343" s="2">
        <v>12</v>
      </c>
    </row>
    <row r="344" spans="1:5" x14ac:dyDescent="0.35">
      <c r="A344" s="2" t="s">
        <v>259</v>
      </c>
      <c r="B344" s="2" t="s">
        <v>260</v>
      </c>
      <c r="C344" s="2" t="s">
        <v>17</v>
      </c>
      <c r="D344" s="2" t="str">
        <f t="shared" si="5"/>
        <v>Klaipėdos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44" s="2">
        <v>47</v>
      </c>
    </row>
    <row r="345" spans="1:5" x14ac:dyDescent="0.35">
      <c r="A345" s="2" t="s">
        <v>259</v>
      </c>
      <c r="B345" s="2" t="s">
        <v>260</v>
      </c>
      <c r="C345" s="2" t="s">
        <v>10</v>
      </c>
      <c r="D345" s="2" t="str">
        <f t="shared" si="5"/>
        <v>Klaipėdos rajono savivaldybės administracija Licencija vienkartinė verstis mažmenine prekyba natūralios fermentacijos alkoholiniais gėrimais, kurių tūrinė etilo alkoholio koncentracija neviršija 7,5 procento, masiniuose renginiuose ir mugėse</v>
      </c>
      <c r="E345" s="2">
        <v>4</v>
      </c>
    </row>
    <row r="346" spans="1:5" x14ac:dyDescent="0.35">
      <c r="A346" s="2" t="s">
        <v>259</v>
      </c>
      <c r="B346" s="2" t="s">
        <v>260</v>
      </c>
      <c r="C346" s="2" t="s">
        <v>12</v>
      </c>
      <c r="D346" s="2" t="str">
        <f t="shared" si="5"/>
        <v>Klaipėdos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346" s="2">
        <v>2</v>
      </c>
    </row>
    <row r="347" spans="1:5" x14ac:dyDescent="0.35">
      <c r="A347" s="2" t="s">
        <v>261</v>
      </c>
      <c r="B347" s="2" t="s">
        <v>262</v>
      </c>
      <c r="C347" s="2" t="s">
        <v>11</v>
      </c>
      <c r="D347" s="2" t="str">
        <f t="shared" si="5"/>
        <v>Šilalės rajono savivaldybės administracija Licencija verstis mažmenine prekyba tabako gaminiais</v>
      </c>
      <c r="E347" s="2">
        <v>3</v>
      </c>
    </row>
    <row r="348" spans="1:5" x14ac:dyDescent="0.35">
      <c r="A348" s="2" t="s">
        <v>261</v>
      </c>
      <c r="B348" s="2" t="s">
        <v>262</v>
      </c>
      <c r="C348" s="2" t="s">
        <v>15</v>
      </c>
      <c r="D348" s="2" t="str">
        <f t="shared" si="5"/>
        <v>Šilalės rajono savivaldybės administracija Licencija verstis mažmenine prekyba alkoholiniais gėrimais</v>
      </c>
      <c r="E348" s="2">
        <v>1</v>
      </c>
    </row>
    <row r="349" spans="1:5" x14ac:dyDescent="0.35">
      <c r="A349" s="2" t="s">
        <v>261</v>
      </c>
      <c r="B349" s="2" t="s">
        <v>262</v>
      </c>
      <c r="C349" s="2" t="s">
        <v>148</v>
      </c>
      <c r="D349" s="2" t="str">
        <f t="shared" si="5"/>
        <v>Šilalės rajono savivaldybės administracija Leidimas įrengti išorinę reklamą</v>
      </c>
      <c r="E349" s="2">
        <v>14</v>
      </c>
    </row>
    <row r="350" spans="1:5" x14ac:dyDescent="0.35">
      <c r="A350" s="2" t="s">
        <v>261</v>
      </c>
      <c r="B350" s="2" t="s">
        <v>262</v>
      </c>
      <c r="C350" s="2" t="s">
        <v>17</v>
      </c>
      <c r="D350" s="2" t="str">
        <f t="shared" si="5"/>
        <v>Šilalės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50" s="2">
        <v>13</v>
      </c>
    </row>
    <row r="351" spans="1:5" x14ac:dyDescent="0.35">
      <c r="A351" s="2" t="s">
        <v>263</v>
      </c>
      <c r="B351" s="2" t="s">
        <v>264</v>
      </c>
      <c r="C351" s="2" t="s">
        <v>17</v>
      </c>
      <c r="D351" s="2" t="str">
        <f t="shared" si="5"/>
        <v>Varėnos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51" s="2">
        <v>29</v>
      </c>
    </row>
    <row r="352" spans="1:5" x14ac:dyDescent="0.35">
      <c r="A352" s="2" t="s">
        <v>263</v>
      </c>
      <c r="B352" s="2" t="s">
        <v>264</v>
      </c>
      <c r="C352" s="2" t="s">
        <v>11</v>
      </c>
      <c r="D352" s="2" t="str">
        <f t="shared" si="5"/>
        <v>Varėnos rajono savivaldybės administracija Licencija verstis mažmenine prekyba tabako gaminiais</v>
      </c>
      <c r="E352" s="2">
        <v>5</v>
      </c>
    </row>
    <row r="353" spans="1:5" x14ac:dyDescent="0.35">
      <c r="A353" s="2" t="s">
        <v>263</v>
      </c>
      <c r="B353" s="2" t="s">
        <v>264</v>
      </c>
      <c r="C353" s="2" t="s">
        <v>15</v>
      </c>
      <c r="D353" s="2" t="str">
        <f t="shared" si="5"/>
        <v>Varėnos rajono savivaldybės administracija Licencija verstis mažmenine prekyba alkoholiniais gėrimais</v>
      </c>
      <c r="E353" s="2">
        <v>7</v>
      </c>
    </row>
    <row r="354" spans="1:5" x14ac:dyDescent="0.35">
      <c r="A354" s="2" t="s">
        <v>263</v>
      </c>
      <c r="B354" s="2" t="s">
        <v>264</v>
      </c>
      <c r="C354" s="2" t="s">
        <v>74</v>
      </c>
      <c r="D354" s="2" t="str">
        <f t="shared" si="5"/>
        <v>Varėnos rajono savivaldybės administracija Licencija verstis mažmenine prekyba alumi, alaus mišiniais su nealkoholiniais gėrimais, natūralios fermentacijos sidru, kurio tūrinė etilo alkoholio koncentracija neviršija 8,5 procento</v>
      </c>
      <c r="E354" s="2">
        <v>1</v>
      </c>
    </row>
    <row r="355" spans="1:5" x14ac:dyDescent="0.35">
      <c r="A355" s="2" t="s">
        <v>265</v>
      </c>
      <c r="B355" s="2" t="s">
        <v>266</v>
      </c>
      <c r="C355" s="2" t="s">
        <v>17</v>
      </c>
      <c r="D355" s="2" t="str">
        <f t="shared" si="5"/>
        <v>Kaišiadorių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55" s="2">
        <v>28</v>
      </c>
    </row>
    <row r="356" spans="1:5" x14ac:dyDescent="0.35">
      <c r="A356" s="2" t="s">
        <v>265</v>
      </c>
      <c r="B356" s="2" t="s">
        <v>266</v>
      </c>
      <c r="C356" s="2" t="s">
        <v>14</v>
      </c>
      <c r="D356" s="2" t="str">
        <f t="shared" si="5"/>
        <v>Kaišiadorių rajono savivaldybės administracija Leidimas prekiauti (teikti paslaugas) savivaldybės viešosiose vietose</v>
      </c>
      <c r="E356" s="2">
        <v>377</v>
      </c>
    </row>
    <row r="357" spans="1:5" x14ac:dyDescent="0.35">
      <c r="A357" s="2" t="s">
        <v>265</v>
      </c>
      <c r="B357" s="2" t="s">
        <v>266</v>
      </c>
      <c r="C357" s="2" t="s">
        <v>148</v>
      </c>
      <c r="D357" s="2" t="str">
        <f t="shared" si="5"/>
        <v>Kaišiadorių rajono savivaldybės administracija Leidimas įrengti išorinę reklamą</v>
      </c>
      <c r="E357" s="2">
        <v>12</v>
      </c>
    </row>
    <row r="358" spans="1:5" x14ac:dyDescent="0.35">
      <c r="A358" s="2" t="s">
        <v>265</v>
      </c>
      <c r="B358" s="2" t="s">
        <v>266</v>
      </c>
      <c r="C358" s="2" t="s">
        <v>10</v>
      </c>
      <c r="D358" s="2" t="str">
        <f t="shared" si="5"/>
        <v>Kaišiadorių rajono savivaldybės administracija Licencija vienkartinė verstis mažmenine prekyba natūralios fermentacijos alkoholiniais gėrimais, kurių tūrinė etilo alkoholio koncentracija neviršija 7,5 procento, masiniuose renginiuose ir mugėse</v>
      </c>
      <c r="E358" s="2">
        <v>23</v>
      </c>
    </row>
    <row r="359" spans="1:5" x14ac:dyDescent="0.35">
      <c r="A359" s="2" t="s">
        <v>265</v>
      </c>
      <c r="B359" s="2" t="s">
        <v>266</v>
      </c>
      <c r="C359" s="2" t="s">
        <v>150</v>
      </c>
      <c r="D359" s="2" t="str">
        <f t="shared" si="5"/>
        <v>Kaišiadorių rajono savivaldybės administracija Licencija verstis mažmenine prekyba alumi, alaus mišiniais su nealkoholiniais gėrimais, natūralios fermentacijos sidru, kurių tūrinė etilo alkoholio koncentracija neviršija 7,5 procento</v>
      </c>
      <c r="E359" s="2">
        <v>1</v>
      </c>
    </row>
    <row r="360" spans="1:5" x14ac:dyDescent="0.35">
      <c r="A360" s="2" t="s">
        <v>265</v>
      </c>
      <c r="B360" s="2" t="s">
        <v>266</v>
      </c>
      <c r="C360" s="2" t="s">
        <v>11</v>
      </c>
      <c r="D360" s="2" t="str">
        <f t="shared" si="5"/>
        <v>Kaišiadorių rajono savivaldybės administracija Licencija verstis mažmenine prekyba tabako gaminiais</v>
      </c>
      <c r="E360" s="2">
        <v>5</v>
      </c>
    </row>
    <row r="361" spans="1:5" x14ac:dyDescent="0.35">
      <c r="A361" s="2" t="s">
        <v>265</v>
      </c>
      <c r="B361" s="2" t="s">
        <v>266</v>
      </c>
      <c r="C361" s="2" t="s">
        <v>15</v>
      </c>
      <c r="D361" s="2" t="str">
        <f t="shared" si="5"/>
        <v>Kaišiadorių rajono savivaldybės administracija Licencija verstis mažmenine prekyba alkoholiniais gėrimais</v>
      </c>
      <c r="E361" s="2">
        <v>9</v>
      </c>
    </row>
    <row r="362" spans="1:5" x14ac:dyDescent="0.35">
      <c r="A362" s="2" t="s">
        <v>267</v>
      </c>
      <c r="B362" s="2" t="s">
        <v>268</v>
      </c>
      <c r="C362" s="2" t="s">
        <v>269</v>
      </c>
      <c r="D362" s="2" t="str">
        <f t="shared" si="5"/>
        <v>Vilkaviškio rajono savivaldybės administracija Ūkininko ūkio įregistravimo pažymėjimas</v>
      </c>
      <c r="E362" s="2">
        <v>61</v>
      </c>
    </row>
    <row r="363" spans="1:5" x14ac:dyDescent="0.35">
      <c r="A363" s="2" t="s">
        <v>267</v>
      </c>
      <c r="B363" s="2" t="s">
        <v>268</v>
      </c>
      <c r="C363" s="2" t="s">
        <v>17</v>
      </c>
      <c r="D363" s="2" t="str">
        <f t="shared" si="5"/>
        <v>Vilkaviškio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63" s="2">
        <v>33</v>
      </c>
    </row>
    <row r="364" spans="1:5" x14ac:dyDescent="0.35">
      <c r="A364" s="2" t="s">
        <v>267</v>
      </c>
      <c r="B364" s="2" t="s">
        <v>268</v>
      </c>
      <c r="C364" s="2" t="s">
        <v>148</v>
      </c>
      <c r="D364" s="2" t="str">
        <f t="shared" si="5"/>
        <v>Vilkaviškio rajono savivaldybės administracija Leidimas įrengti išorinę reklamą</v>
      </c>
      <c r="E364" s="2">
        <v>113</v>
      </c>
    </row>
    <row r="365" spans="1:5" x14ac:dyDescent="0.35">
      <c r="A365" s="2" t="s">
        <v>267</v>
      </c>
      <c r="B365" s="2" t="s">
        <v>268</v>
      </c>
      <c r="C365" s="2" t="s">
        <v>15</v>
      </c>
      <c r="D365" s="2" t="str">
        <f t="shared" si="5"/>
        <v>Vilkaviškio rajono savivaldybės administracija Licencija verstis mažmenine prekyba alkoholiniais gėrimais</v>
      </c>
      <c r="E365" s="2">
        <v>1</v>
      </c>
    </row>
    <row r="366" spans="1:5" x14ac:dyDescent="0.35">
      <c r="A366" s="2" t="s">
        <v>267</v>
      </c>
      <c r="B366" s="2" t="s">
        <v>268</v>
      </c>
      <c r="C366" s="2" t="s">
        <v>11</v>
      </c>
      <c r="D366" s="2" t="str">
        <f t="shared" si="5"/>
        <v>Vilkaviškio rajono savivaldybės administracija Licencija verstis mažmenine prekyba tabako gaminiais</v>
      </c>
      <c r="E366" s="2">
        <v>1</v>
      </c>
    </row>
    <row r="367" spans="1:5" x14ac:dyDescent="0.35">
      <c r="A367" s="2" t="s">
        <v>270</v>
      </c>
      <c r="B367" s="2" t="s">
        <v>271</v>
      </c>
      <c r="C367" s="2" t="s">
        <v>150</v>
      </c>
      <c r="D367" s="2" t="str">
        <f t="shared" si="5"/>
        <v>Panevėžio rajono savivaldybės administracija Licencija verstis mažmenine prekyba alumi, alaus mišiniais su nealkoholiniais gėrimais, natūralios fermentacijos sidru, kurių tūrinė etilo alkoholio koncentracija neviršija 7,5 procento</v>
      </c>
      <c r="E367" s="2">
        <v>1</v>
      </c>
    </row>
    <row r="368" spans="1:5" x14ac:dyDescent="0.35">
      <c r="A368" s="2" t="s">
        <v>270</v>
      </c>
      <c r="B368" s="2" t="s">
        <v>271</v>
      </c>
      <c r="C368" s="2" t="s">
        <v>17</v>
      </c>
      <c r="D368" s="2" t="str">
        <f t="shared" si="5"/>
        <v>Panevėžio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68" s="2">
        <v>4</v>
      </c>
    </row>
    <row r="369" spans="1:5" x14ac:dyDescent="0.35">
      <c r="A369" s="2" t="s">
        <v>270</v>
      </c>
      <c r="B369" s="2" t="s">
        <v>271</v>
      </c>
      <c r="C369" s="2" t="s">
        <v>15</v>
      </c>
      <c r="D369" s="2" t="str">
        <f t="shared" si="5"/>
        <v>Panevėžio rajono savivaldybės administracija Licencija verstis mažmenine prekyba alkoholiniais gėrimais</v>
      </c>
      <c r="E369" s="2">
        <v>1</v>
      </c>
    </row>
    <row r="370" spans="1:5" x14ac:dyDescent="0.35">
      <c r="A370" s="2" t="s">
        <v>270</v>
      </c>
      <c r="B370" s="2" t="s">
        <v>271</v>
      </c>
      <c r="C370" s="2" t="s">
        <v>11</v>
      </c>
      <c r="D370" s="2" t="str">
        <f t="shared" si="5"/>
        <v>Panevėžio rajono savivaldybės administracija Licencija verstis mažmenine prekyba tabako gaminiais</v>
      </c>
      <c r="E370" s="2">
        <v>1</v>
      </c>
    </row>
    <row r="371" spans="1:5" x14ac:dyDescent="0.35">
      <c r="A371" s="2" t="s">
        <v>272</v>
      </c>
      <c r="B371" s="2" t="s">
        <v>273</v>
      </c>
      <c r="C371" s="2" t="s">
        <v>150</v>
      </c>
      <c r="D371" s="2" t="str">
        <f t="shared" si="5"/>
        <v>Anykščių rajono savivaldybės administracija Licencija verstis mažmenine prekyba alumi, alaus mišiniais su nealkoholiniais gėrimais, natūralios fermentacijos sidru, kurių tūrinė etilo alkoholio koncentracija neviršija 7,5 procento</v>
      </c>
      <c r="E371" s="2">
        <v>1</v>
      </c>
    </row>
    <row r="372" spans="1:5" x14ac:dyDescent="0.35">
      <c r="A372" s="2" t="s">
        <v>272</v>
      </c>
      <c r="B372" s="2" t="s">
        <v>273</v>
      </c>
      <c r="C372" s="2" t="s">
        <v>148</v>
      </c>
      <c r="D372" s="2" t="str">
        <f t="shared" si="5"/>
        <v>Anykščių rajono savivaldybės administracija Leidimas įrengti išorinę reklamą</v>
      </c>
      <c r="E372" s="2">
        <v>33</v>
      </c>
    </row>
    <row r="373" spans="1:5" x14ac:dyDescent="0.35">
      <c r="A373" s="2" t="s">
        <v>272</v>
      </c>
      <c r="B373" s="2" t="s">
        <v>273</v>
      </c>
      <c r="C373" s="2" t="s">
        <v>11</v>
      </c>
      <c r="D373" s="2" t="str">
        <f t="shared" si="5"/>
        <v>Anykščių rajono savivaldybės administracija Licencija verstis mažmenine prekyba tabako gaminiais</v>
      </c>
      <c r="E373" s="2">
        <v>2</v>
      </c>
    </row>
    <row r="374" spans="1:5" x14ac:dyDescent="0.35">
      <c r="A374" s="2" t="s">
        <v>272</v>
      </c>
      <c r="B374" s="2" t="s">
        <v>273</v>
      </c>
      <c r="C374" s="2" t="s">
        <v>12</v>
      </c>
      <c r="D374" s="2" t="str">
        <f t="shared" si="5"/>
        <v>Anykščių rajono savivaldybės administracija Licencija verstis sezonine mažmenine prekyba alumi, alaus mišiniais su nealkoholiniais gėrimais, natūralios fermentacijos sidru, kurio tūrinė etilo alkoholio koncentracija neviršija 7,5 procento, kurortinio, poilsio ir turizmo sezonų laikotarpiu</v>
      </c>
      <c r="E374" s="2">
        <v>1</v>
      </c>
    </row>
    <row r="375" spans="1:5" x14ac:dyDescent="0.35">
      <c r="A375" s="2" t="s">
        <v>272</v>
      </c>
      <c r="B375" s="2" t="s">
        <v>273</v>
      </c>
      <c r="C375" s="2" t="s">
        <v>17</v>
      </c>
      <c r="D375" s="2" t="str">
        <f t="shared" si="5"/>
        <v>Anykščių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75" s="2">
        <v>53</v>
      </c>
    </row>
    <row r="376" spans="1:5" x14ac:dyDescent="0.35">
      <c r="A376" s="2" t="s">
        <v>272</v>
      </c>
      <c r="B376" s="2" t="s">
        <v>273</v>
      </c>
      <c r="C376" s="2" t="s">
        <v>10</v>
      </c>
      <c r="D376" s="2" t="str">
        <f t="shared" si="5"/>
        <v>Anykščių rajono savivaldybės administracija Licencija vienkartinė verstis mažmenine prekyba natūralios fermentacijos alkoholiniais gėrimais, kurių tūrinė etilo alkoholio koncentracija neviršija 7,5 procento, masiniuose renginiuose ir mugėse</v>
      </c>
      <c r="E376" s="2">
        <v>9</v>
      </c>
    </row>
    <row r="377" spans="1:5" x14ac:dyDescent="0.35">
      <c r="A377" s="2" t="s">
        <v>272</v>
      </c>
      <c r="B377" s="2" t="s">
        <v>273</v>
      </c>
      <c r="C377" s="2" t="s">
        <v>15</v>
      </c>
      <c r="D377" s="2" t="str">
        <f t="shared" si="5"/>
        <v>Anykščių rajono savivaldybės administracija Licencija verstis mažmenine prekyba alkoholiniais gėrimais</v>
      </c>
      <c r="E377" s="2">
        <v>6</v>
      </c>
    </row>
    <row r="378" spans="1:5" x14ac:dyDescent="0.35">
      <c r="A378" s="2" t="s">
        <v>274</v>
      </c>
      <c r="B378" s="2" t="s">
        <v>275</v>
      </c>
      <c r="C378" s="2" t="s">
        <v>148</v>
      </c>
      <c r="D378" s="2" t="str">
        <f t="shared" si="5"/>
        <v>Kupiškio rajono savivaldybės administracija Leidimas įrengti išorinę reklamą</v>
      </c>
      <c r="E378" s="2">
        <v>9</v>
      </c>
    </row>
    <row r="379" spans="1:5" x14ac:dyDescent="0.35">
      <c r="A379" s="2" t="s">
        <v>274</v>
      </c>
      <c r="B379" s="2" t="s">
        <v>275</v>
      </c>
      <c r="C379" s="2" t="s">
        <v>15</v>
      </c>
      <c r="D379" s="2" t="str">
        <f t="shared" si="5"/>
        <v>Kupiškio rajono savivaldybės administracija Licencija verstis mažmenine prekyba alkoholiniais gėrimais</v>
      </c>
      <c r="E379" s="2">
        <v>1</v>
      </c>
    </row>
    <row r="380" spans="1:5" x14ac:dyDescent="0.35">
      <c r="A380" s="2" t="s">
        <v>274</v>
      </c>
      <c r="B380" s="2" t="s">
        <v>275</v>
      </c>
      <c r="C380" s="2" t="s">
        <v>17</v>
      </c>
      <c r="D380" s="2" t="str">
        <f t="shared" si="5"/>
        <v>Kupiškio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80" s="2">
        <v>17</v>
      </c>
    </row>
    <row r="381" spans="1:5" x14ac:dyDescent="0.35">
      <c r="A381" s="2" t="s">
        <v>276</v>
      </c>
      <c r="B381" s="2" t="s">
        <v>277</v>
      </c>
      <c r="C381" s="2" t="s">
        <v>148</v>
      </c>
      <c r="D381" s="2" t="str">
        <f t="shared" si="5"/>
        <v>Druskininkų savivaldybės administracija Leidimas įrengti išorinę reklamą</v>
      </c>
      <c r="E381" s="2">
        <v>167</v>
      </c>
    </row>
    <row r="382" spans="1:5" x14ac:dyDescent="0.35">
      <c r="A382" s="2" t="s">
        <v>276</v>
      </c>
      <c r="B382" s="2" t="s">
        <v>277</v>
      </c>
      <c r="C382" s="2" t="s">
        <v>13</v>
      </c>
      <c r="D382" s="2" t="str">
        <f t="shared" si="5"/>
        <v>Druskininkų savivaldybės administracija Licencija verstis sezonine mažmenine prekyba alkoholiniais gėrimais, kurių tūrinė etilo alkoholio koncentracija neviršija 22 procentų, kurortinio, poilsio ir turizmo sezonų laikotarpiu</v>
      </c>
      <c r="E382" s="2">
        <v>7</v>
      </c>
    </row>
    <row r="383" spans="1:5" x14ac:dyDescent="0.35">
      <c r="A383" s="2" t="s">
        <v>276</v>
      </c>
      <c r="B383" s="2" t="s">
        <v>277</v>
      </c>
      <c r="C383" s="2" t="s">
        <v>11</v>
      </c>
      <c r="D383" s="2" t="str">
        <f t="shared" si="5"/>
        <v>Druskininkų savivaldybės administracija Licencija verstis mažmenine prekyba tabako gaminiais</v>
      </c>
      <c r="E383" s="2">
        <v>2</v>
      </c>
    </row>
    <row r="384" spans="1:5" x14ac:dyDescent="0.35">
      <c r="A384" s="2" t="s">
        <v>276</v>
      </c>
      <c r="B384" s="2" t="s">
        <v>277</v>
      </c>
      <c r="C384" s="2" t="s">
        <v>15</v>
      </c>
      <c r="D384" s="2" t="str">
        <f t="shared" si="5"/>
        <v>Druskininkų savivaldybės administracija Licencija verstis mažmenine prekyba alkoholiniais gėrimais</v>
      </c>
      <c r="E384" s="2">
        <v>5</v>
      </c>
    </row>
    <row r="385" spans="1:5" x14ac:dyDescent="0.35">
      <c r="A385" s="2" t="s">
        <v>276</v>
      </c>
      <c r="B385" s="2" t="s">
        <v>277</v>
      </c>
      <c r="C385" s="2" t="s">
        <v>17</v>
      </c>
      <c r="D385" s="2" t="str">
        <f t="shared" si="5"/>
        <v>Druskininkų savivaldybės administracija Licencija vienkartinė verstis mažmenine prekyba alumi, alaus mišiniais su nealkoholiniais gėrimais ir natūralios fermentacijos sidru, kurių tūrinė etilo alkoholio koncentracija neviršija 7,5 procento, masiniuose renginiuose ir mugėse</v>
      </c>
      <c r="E385" s="2">
        <v>75</v>
      </c>
    </row>
    <row r="386" spans="1:5" x14ac:dyDescent="0.35">
      <c r="A386" s="2" t="s">
        <v>276</v>
      </c>
      <c r="B386" s="2" t="s">
        <v>277</v>
      </c>
      <c r="C386" s="2" t="s">
        <v>14</v>
      </c>
      <c r="D386" s="2" t="str">
        <f t="shared" si="5"/>
        <v>Druskininkų savivaldybės administracija Leidimas prekiauti (teikti paslaugas) savivaldybės viešosiose vietose</v>
      </c>
      <c r="E386" s="2">
        <v>116</v>
      </c>
    </row>
    <row r="387" spans="1:5" x14ac:dyDescent="0.35">
      <c r="A387" s="2" t="s">
        <v>278</v>
      </c>
      <c r="B387" s="2" t="s">
        <v>279</v>
      </c>
      <c r="C387" s="2" t="s">
        <v>16</v>
      </c>
      <c r="D387" s="2" t="str">
        <f t="shared" ref="D387:D450" si="6">_xlfn.CONCAT(B387, " ", C387)</f>
        <v>Kazlų Rūdos savivaldybės administracija Licencija vienkartinė verstis mažmenine prekyba alkoholiniais gėrimais parodose ir mugėse, rengiamose stacionariuose pastatuose</v>
      </c>
      <c r="E387" s="2">
        <v>1</v>
      </c>
    </row>
    <row r="388" spans="1:5" x14ac:dyDescent="0.35">
      <c r="A388" s="2" t="s">
        <v>278</v>
      </c>
      <c r="B388" s="2" t="s">
        <v>279</v>
      </c>
      <c r="C388" s="2" t="s">
        <v>11</v>
      </c>
      <c r="D388" s="2" t="str">
        <f t="shared" si="6"/>
        <v>Kazlų Rūdos savivaldybės administracija Licencija verstis mažmenine prekyba tabako gaminiais</v>
      </c>
      <c r="E388" s="2">
        <v>7</v>
      </c>
    </row>
    <row r="389" spans="1:5" x14ac:dyDescent="0.35">
      <c r="A389" s="2" t="s">
        <v>278</v>
      </c>
      <c r="B389" s="2" t="s">
        <v>279</v>
      </c>
      <c r="C389" s="2" t="s">
        <v>17</v>
      </c>
      <c r="D389" s="2" t="str">
        <f t="shared" si="6"/>
        <v>Kazlų Rūdos savivaldybės administracija Licencija vienkartinė verstis mažmenine prekyba alumi, alaus mišiniais su nealkoholiniais gėrimais ir natūralios fermentacijos sidru, kurių tūrinė etilo alkoholio koncentracija neviršija 7,5 procento, masiniuose renginiuose ir mugėse</v>
      </c>
      <c r="E389" s="2">
        <v>3</v>
      </c>
    </row>
    <row r="390" spans="1:5" x14ac:dyDescent="0.35">
      <c r="A390" s="2" t="s">
        <v>280</v>
      </c>
      <c r="B390" s="2" t="s">
        <v>281</v>
      </c>
      <c r="C390" s="2" t="s">
        <v>285</v>
      </c>
      <c r="D390" s="2" t="str">
        <f t="shared" si="6"/>
        <v>Aplinkos apsaugos agentūra Fluorintų šiltnamio efektą sukeliančių dujų tvarkymo atestatas</v>
      </c>
      <c r="E390" s="2">
        <v>16</v>
      </c>
    </row>
    <row r="391" spans="1:5" x14ac:dyDescent="0.35">
      <c r="A391" s="2" t="s">
        <v>280</v>
      </c>
      <c r="B391" s="2" t="s">
        <v>281</v>
      </c>
      <c r="C391" s="2" t="s">
        <v>282</v>
      </c>
      <c r="D391" s="2" t="str">
        <f t="shared" si="6"/>
        <v>Aplinkos apsaugos agentūra Leidimas atlikti taršos šaltinių išmetamų ir (arba) išleidžiamų į aplinką teršalų ir teršalų aplinkos elementuose (ore, vandenyje, dirvožemyje) laboratorinius tyrimus ir (ar) matavimus ir (ar) imti ėminius laboratoriniams tyrimas atlikti</v>
      </c>
      <c r="E391" s="2">
        <v>3</v>
      </c>
    </row>
    <row r="392" spans="1:5" x14ac:dyDescent="0.35">
      <c r="A392" s="2" t="s">
        <v>280</v>
      </c>
      <c r="B392" s="2" t="s">
        <v>281</v>
      </c>
      <c r="C392" s="2" t="s">
        <v>283</v>
      </c>
      <c r="D392" s="2" t="str">
        <f t="shared" si="6"/>
        <v>Aplinkos apsaugos agentūra Atliekų tvarkytojų registravimas Atliekų tvarkytojų valstybės registre</v>
      </c>
      <c r="E392" s="2">
        <v>122</v>
      </c>
    </row>
    <row r="393" spans="1:5" x14ac:dyDescent="0.35">
      <c r="A393" s="2" t="s">
        <v>288</v>
      </c>
      <c r="B393" s="2" t="s">
        <v>289</v>
      </c>
      <c r="C393" s="2" t="s">
        <v>293</v>
      </c>
      <c r="D393" s="2" t="str">
        <f t="shared" si="6"/>
        <v>Policijos departamentas prie Lietuvos Respublikos vidaus reikalų ministerijos Licencija eksploatuoti tirus ir šaudyklas</v>
      </c>
      <c r="E393" s="2">
        <v>2</v>
      </c>
    </row>
    <row r="394" spans="1:5" x14ac:dyDescent="0.35">
      <c r="A394" s="2" t="s">
        <v>297</v>
      </c>
      <c r="B394" s="2" t="s">
        <v>298</v>
      </c>
      <c r="C394" s="2" t="s">
        <v>300</v>
      </c>
      <c r="D394" s="2" t="str">
        <f t="shared" si="6"/>
        <v>Valstybinė vaistų kontrolės tarnyba prie Lietuvos Respublikos sveikatos apsaugos ministerijos Vaistininko praktikos licencija</v>
      </c>
      <c r="E394" s="2">
        <v>145</v>
      </c>
    </row>
    <row r="395" spans="1:5" x14ac:dyDescent="0.35">
      <c r="A395" s="2" t="s">
        <v>297</v>
      </c>
      <c r="B395" s="2" t="s">
        <v>298</v>
      </c>
      <c r="C395" s="2" t="s">
        <v>299</v>
      </c>
      <c r="D395" s="2" t="str">
        <f t="shared" si="6"/>
        <v>Valstybinė vaistų kontrolės tarnyba prie Lietuvos Respublikos sveikatos apsaugos ministerijos Vaistininko padėjėjo (farmakotechniko) įrašymas į vaistininkų padėjėjų (farmakotechnikų) sąrašą</v>
      </c>
      <c r="E395" s="2">
        <v>42</v>
      </c>
    </row>
    <row r="396" spans="1:5" x14ac:dyDescent="0.35">
      <c r="A396" s="2" t="s">
        <v>301</v>
      </c>
      <c r="B396" s="2" t="s">
        <v>302</v>
      </c>
      <c r="C396" s="2" t="s">
        <v>304</v>
      </c>
      <c r="D396" s="2" t="str">
        <f t="shared" si="6"/>
        <v>Valstybinė akreditavimo sveikatos priežiūros veiklai tarnyba prie Sveikatos apsaugos ministerijos Odontologinės priežiūros (pagalbos) įstaigos licencija</v>
      </c>
      <c r="E396" s="2">
        <v>113</v>
      </c>
    </row>
    <row r="397" spans="1:5" x14ac:dyDescent="0.35">
      <c r="A397" s="2" t="s">
        <v>301</v>
      </c>
      <c r="B397" s="2" t="s">
        <v>302</v>
      </c>
      <c r="C397" s="2" t="s">
        <v>306</v>
      </c>
      <c r="D397" s="2" t="str">
        <f t="shared" si="6"/>
        <v>Valstybinė akreditavimo sveikatos priežiūros veiklai tarnyba prie Sveikatos apsaugos ministerijos Akušerijos praktikos licencija</v>
      </c>
      <c r="E397" s="2">
        <v>36</v>
      </c>
    </row>
    <row r="398" spans="1:5" x14ac:dyDescent="0.35">
      <c r="A398" s="2" t="s">
        <v>301</v>
      </c>
      <c r="B398" s="2" t="s">
        <v>302</v>
      </c>
      <c r="C398" s="2" t="s">
        <v>309</v>
      </c>
      <c r="D398" s="2" t="str">
        <f t="shared" si="6"/>
        <v>Valstybinė akreditavimo sveikatos priežiūros veiklai tarnyba prie Sveikatos apsaugos ministerijos Medicinos praktikos licencija</v>
      </c>
      <c r="E398" s="2">
        <v>903</v>
      </c>
    </row>
    <row r="399" spans="1:5" x14ac:dyDescent="0.35">
      <c r="A399" s="2" t="s">
        <v>301</v>
      </c>
      <c r="B399" s="2" t="s">
        <v>302</v>
      </c>
      <c r="C399" s="2" t="s">
        <v>310</v>
      </c>
      <c r="D399" s="2" t="str">
        <f t="shared" si="6"/>
        <v>Valstybinė akreditavimo sveikatos priežiūros veiklai tarnyba prie Sveikatos apsaugos ministerijos Teikiamų į rinką medicinos priemonių (prietaisų) registravimas (Lietuvos gamyba)</v>
      </c>
      <c r="E399" s="2">
        <v>493</v>
      </c>
    </row>
    <row r="400" spans="1:5" x14ac:dyDescent="0.35">
      <c r="A400" s="2" t="s">
        <v>301</v>
      </c>
      <c r="B400" s="2" t="s">
        <v>302</v>
      </c>
      <c r="C400" s="2" t="s">
        <v>308</v>
      </c>
      <c r="D400" s="2" t="str">
        <f t="shared" si="6"/>
        <v>Valstybinė akreditavimo sveikatos priežiūros veiklai tarnyba prie Sveikatos apsaugos ministerijos Odontologijos praktikos licencija</v>
      </c>
      <c r="E400" s="2">
        <v>166</v>
      </c>
    </row>
    <row r="401" spans="1:5" x14ac:dyDescent="0.35">
      <c r="A401" s="2" t="s">
        <v>301</v>
      </c>
      <c r="B401" s="2" t="s">
        <v>302</v>
      </c>
      <c r="C401" s="2" t="s">
        <v>307</v>
      </c>
      <c r="D401" s="2" t="str">
        <f t="shared" si="6"/>
        <v>Valstybinė akreditavimo sveikatos priežiūros veiklai tarnyba prie Sveikatos apsaugos ministerijos Pažymėjimas, suteikiantis teisę atlikti medicinos priemonių (prietaisų) techninės būklės tikrinimą</v>
      </c>
      <c r="E401" s="2">
        <v>18</v>
      </c>
    </row>
    <row r="402" spans="1:5" x14ac:dyDescent="0.35">
      <c r="A402" s="2" t="s">
        <v>301</v>
      </c>
      <c r="B402" s="2" t="s">
        <v>302</v>
      </c>
      <c r="C402" s="2" t="s">
        <v>303</v>
      </c>
      <c r="D402" s="2" t="str">
        <f t="shared" si="6"/>
        <v>Valstybinė akreditavimo sveikatos priežiūros veiklai tarnyba prie Sveikatos apsaugos ministerijos Įstaigos asmens sveikatos priežiūros licencija</v>
      </c>
      <c r="E402" s="2">
        <v>96</v>
      </c>
    </row>
    <row r="403" spans="1:5" x14ac:dyDescent="0.35">
      <c r="A403" s="2" t="s">
        <v>301</v>
      </c>
      <c r="B403" s="2" t="s">
        <v>302</v>
      </c>
      <c r="C403" s="2" t="s">
        <v>305</v>
      </c>
      <c r="D403" s="2" t="str">
        <f t="shared" si="6"/>
        <v>Valstybinė akreditavimo sveikatos priežiūros veiklai tarnyba prie Sveikatos apsaugos ministerijos Visuomenės sveikatos priežiūros veiklos licencija</v>
      </c>
      <c r="E403" s="2">
        <v>44</v>
      </c>
    </row>
    <row r="404" spans="1:5" x14ac:dyDescent="0.35">
      <c r="A404" s="2" t="s">
        <v>301</v>
      </c>
      <c r="B404" s="2" t="s">
        <v>302</v>
      </c>
      <c r="C404" s="2" t="s">
        <v>311</v>
      </c>
      <c r="D404" s="2" t="str">
        <f t="shared" si="6"/>
        <v>Valstybinė akreditavimo sveikatos priežiūros veiklai tarnyba prie Sveikatos apsaugos ministerijos Bendrosios slaugos praktikos licencija</v>
      </c>
      <c r="E404" s="2">
        <v>673</v>
      </c>
    </row>
    <row r="405" spans="1:5" x14ac:dyDescent="0.35">
      <c r="A405" s="2" t="s">
        <v>312</v>
      </c>
      <c r="B405" s="2" t="s">
        <v>313</v>
      </c>
      <c r="C405" s="2" t="s">
        <v>314</v>
      </c>
      <c r="D405" s="2" t="str">
        <f t="shared" si="6"/>
        <v>Socialinių paslaugų priežiūros departamentas prie Socialinės apsaugos ir darbo ministerijos Licencija teikti socialinę globą</v>
      </c>
      <c r="E405" s="2">
        <v>39</v>
      </c>
    </row>
    <row r="406" spans="1:5" x14ac:dyDescent="0.35">
      <c r="A406" s="2" t="s">
        <v>315</v>
      </c>
      <c r="B406" s="2" t="s">
        <v>316</v>
      </c>
      <c r="C406" s="2" t="s">
        <v>436</v>
      </c>
      <c r="D406" s="2" t="str">
        <f t="shared" si="6"/>
        <v>Radiacinės saugos centras Asmens ar dozimetrijos tarnybos, atliekančios visuomenės sveikatos saugai užtikrinti reikalingus žmonių apšvitos dozių ir (ar) dozės galios, ir (ar) aktyvumo matavimus ir (ar) apšvitos dozių įvertinimus, pripažinimo pažymėjimas</v>
      </c>
      <c r="E406" s="2">
        <v>3</v>
      </c>
    </row>
    <row r="407" spans="1:5" x14ac:dyDescent="0.35">
      <c r="A407" s="2" t="s">
        <v>315</v>
      </c>
      <c r="B407" s="2" t="s">
        <v>316</v>
      </c>
      <c r="C407" s="2" t="s">
        <v>464</v>
      </c>
      <c r="D407" s="2" t="str">
        <f t="shared" si="6"/>
        <v>Radiacinės saugos centras Laikinasis leidimas vežti radioaktyviąsias medžiagas ir (ar) radioaktyviąsias atliekas</v>
      </c>
      <c r="E407" s="2">
        <v>1</v>
      </c>
    </row>
    <row r="408" spans="1:5" x14ac:dyDescent="0.35">
      <c r="A408" s="2" t="s">
        <v>315</v>
      </c>
      <c r="B408" s="2" t="s">
        <v>316</v>
      </c>
      <c r="C408" s="2" t="s">
        <v>465</v>
      </c>
      <c r="D408" s="2" t="str">
        <f t="shared" si="6"/>
        <v>Radiacinės saugos centras Licencija gaminti, naudoti (taip pat pakartotinai naudoti), saugoti, perdirbti jonizuojančiosios spinduliuotės šaltinius ir (ar) tvarkyti (atlikti pradinį radioaktyviųjų atliekų apdorojimą, atlikti pagrindinį radioaktyviųjų atliekų apdorojimą, saugoti) radioaktyviąsias atliekas</v>
      </c>
      <c r="E408" s="2">
        <v>18</v>
      </c>
    </row>
    <row r="409" spans="1:5" x14ac:dyDescent="0.35">
      <c r="A409" s="2" t="s">
        <v>315</v>
      </c>
      <c r="B409" s="2" t="s">
        <v>316</v>
      </c>
      <c r="C409" s="2" t="s">
        <v>433</v>
      </c>
      <c r="D409" s="2" t="str">
        <f t="shared" si="6"/>
        <v>Radiacinės saugos centras Laikinasis leidimas montuoti jonizuojančiosios spinduliuotės šaltinius</v>
      </c>
      <c r="E409" s="2">
        <v>1</v>
      </c>
    </row>
    <row r="410" spans="1:5" x14ac:dyDescent="0.35">
      <c r="A410" s="2" t="s">
        <v>315</v>
      </c>
      <c r="B410" s="2" t="s">
        <v>316</v>
      </c>
      <c r="C410" s="2" t="s">
        <v>434</v>
      </c>
      <c r="D410" s="2" t="str">
        <f t="shared" si="6"/>
        <v>Radiacinės saugos centras Licencija prekiauti, montuoti, prižiūrėti ir remontuoti jonizuojančiosios spinduliuotės šaltinius</v>
      </c>
      <c r="E410" s="2">
        <v>52</v>
      </c>
    </row>
    <row r="411" spans="1:5" x14ac:dyDescent="0.35">
      <c r="A411" s="2" t="s">
        <v>315</v>
      </c>
      <c r="B411" s="2" t="s">
        <v>316</v>
      </c>
      <c r="C411" s="2" t="s">
        <v>322</v>
      </c>
      <c r="D411" s="2" t="str">
        <f t="shared" si="6"/>
        <v>Radiacinės saugos centras Asmens, turinčio teisę mokyti radiacinės saugos, atestavimo pažymėjimas</v>
      </c>
      <c r="E411" s="2">
        <v>3</v>
      </c>
    </row>
    <row r="412" spans="1:5" x14ac:dyDescent="0.35">
      <c r="A412" s="2" t="s">
        <v>315</v>
      </c>
      <c r="B412" s="2" t="s">
        <v>316</v>
      </c>
      <c r="C412" s="2" t="s">
        <v>466</v>
      </c>
      <c r="D412" s="2" t="str">
        <f t="shared" si="6"/>
        <v>Radiacinės saugos centras Laikinasis leidimas prekiauti, montuoti, prižiūrėti ir remontuoti jonizuojančiosios spinduliuotės šaltinius</v>
      </c>
      <c r="E412" s="2">
        <v>2</v>
      </c>
    </row>
    <row r="413" spans="1:5" x14ac:dyDescent="0.35">
      <c r="A413" s="2" t="s">
        <v>315</v>
      </c>
      <c r="B413" s="2" t="s">
        <v>316</v>
      </c>
      <c r="C413" s="2" t="s">
        <v>320</v>
      </c>
      <c r="D413" s="2" t="str">
        <f t="shared" si="6"/>
        <v>Radiacinės saugos centras Licencija vežti radioaktyviąsias medžiagas ir (ar) radioaktyviąsias atliekas</v>
      </c>
      <c r="E413" s="2">
        <v>2</v>
      </c>
    </row>
    <row r="414" spans="1:5" x14ac:dyDescent="0.35">
      <c r="A414" s="2" t="s">
        <v>315</v>
      </c>
      <c r="B414" s="2" t="s">
        <v>316</v>
      </c>
      <c r="C414" s="2" t="s">
        <v>435</v>
      </c>
      <c r="D414" s="2" t="str">
        <f t="shared" si="6"/>
        <v>Radiacinės saugos centras Veiklos su jonizuojančios spinduoliuotės šaltiniais registravimas</v>
      </c>
      <c r="E414" s="2">
        <v>378</v>
      </c>
    </row>
    <row r="415" spans="1:5" x14ac:dyDescent="0.35">
      <c r="A415" s="2" t="s">
        <v>315</v>
      </c>
      <c r="B415" s="2" t="s">
        <v>316</v>
      </c>
      <c r="C415" s="2" t="s">
        <v>467</v>
      </c>
      <c r="D415" s="2" t="str">
        <f t="shared" si="6"/>
        <v>Radiacinės saugos centras Radiacinės saugos eksperto pažymėjimas</v>
      </c>
      <c r="E415" s="2">
        <v>4</v>
      </c>
    </row>
    <row r="416" spans="1:5" x14ac:dyDescent="0.35">
      <c r="A416" s="2" t="s">
        <v>315</v>
      </c>
      <c r="B416" s="2" t="s">
        <v>316</v>
      </c>
      <c r="C416" s="2" t="s">
        <v>468</v>
      </c>
      <c r="D416" s="2" t="str">
        <f t="shared" si="6"/>
        <v>Radiacinės saugos centras Asmens, turinčio teisę mokyti radioaktyviųjų šaltinių fizinės saugos, atestavimo pažymėjimas</v>
      </c>
      <c r="E416" s="2">
        <v>4</v>
      </c>
    </row>
    <row r="417" spans="1:5" x14ac:dyDescent="0.35">
      <c r="A417" s="2" t="s">
        <v>323</v>
      </c>
      <c r="B417" s="2" t="s">
        <v>324</v>
      </c>
      <c r="C417" s="2" t="s">
        <v>325</v>
      </c>
      <c r="D417" s="2" t="str">
        <f t="shared" si="6"/>
        <v>Lietuvos metrologijos inspekcija Teisės atlikti matavimo priemonės tipo įvertinimą, matavimo priemonės patikrą, produkto kiekio pakuotėje ir matavimo indo tūrio kontrolės sistemos įvertinimą ir (arba) produkto kiekio pakuotėje ir matavimo indo tūrio patikrinimus suteikimas</v>
      </c>
      <c r="E417" s="2">
        <v>8</v>
      </c>
    </row>
    <row r="418" spans="1:5" x14ac:dyDescent="0.35">
      <c r="A418" s="2" t="s">
        <v>323</v>
      </c>
      <c r="B418" s="2" t="s">
        <v>324</v>
      </c>
      <c r="C418" s="2" t="s">
        <v>327</v>
      </c>
      <c r="D418" s="2" t="str">
        <f t="shared" si="6"/>
        <v>Lietuvos metrologijos inspekcija Leidimas ženklinti fasuotas prekes ?e? ženklu</v>
      </c>
      <c r="E418" s="2">
        <v>19</v>
      </c>
    </row>
    <row r="419" spans="1:5" x14ac:dyDescent="0.35">
      <c r="A419" s="2" t="s">
        <v>323</v>
      </c>
      <c r="B419" s="2" t="s">
        <v>324</v>
      </c>
      <c r="C419" s="2" t="s">
        <v>326</v>
      </c>
      <c r="D419" s="2" t="str">
        <f t="shared" si="6"/>
        <v>Lietuvos metrologijos inspekcija Leidimas ženklinti  matavimo indus ?3? ženklu</v>
      </c>
      <c r="E419" s="2">
        <v>1</v>
      </c>
    </row>
    <row r="420" spans="1:5" x14ac:dyDescent="0.35">
      <c r="A420" s="2" t="s">
        <v>331</v>
      </c>
      <c r="B420" s="2" t="s">
        <v>332</v>
      </c>
      <c r="C420" s="2" t="s">
        <v>438</v>
      </c>
      <c r="D420" s="2" t="str">
        <f t="shared" si="6"/>
        <v>Valstybinė teritorijų planavimo ir statybos inspekcija prie Aplinkos ministerijos Leidimas statyti naują (-us) statinį (-ius) Lietuvos Respublikos teritoriniuose vandenyse</v>
      </c>
      <c r="E420" s="2">
        <v>0</v>
      </c>
    </row>
    <row r="421" spans="1:5" x14ac:dyDescent="0.35">
      <c r="A421" s="2" t="s">
        <v>331</v>
      </c>
      <c r="B421" s="2" t="s">
        <v>332</v>
      </c>
      <c r="C421" s="2" t="s">
        <v>469</v>
      </c>
      <c r="D421" s="2" t="str">
        <f t="shared" si="6"/>
        <v>Valstybinė teritorijų planavimo ir statybos inspekcija prie Aplinkos ministerijos Leidimas rekonstruoti branduolinės energetikos objekto statinį (-ius)</v>
      </c>
      <c r="E421" s="2">
        <v>1</v>
      </c>
    </row>
    <row r="422" spans="1:5" x14ac:dyDescent="0.35">
      <c r="A422" s="2" t="s">
        <v>338</v>
      </c>
      <c r="B422" s="2" t="s">
        <v>339</v>
      </c>
      <c r="C422" s="2" t="s">
        <v>11</v>
      </c>
      <c r="D422" s="2" t="str">
        <f t="shared" si="6"/>
        <v>Joniškio rajono savivaldybės administracija Licencija verstis mažmenine prekyba tabako gaminiais</v>
      </c>
      <c r="E422" s="2">
        <v>1</v>
      </c>
    </row>
    <row r="423" spans="1:5" x14ac:dyDescent="0.35">
      <c r="A423" s="2" t="s">
        <v>338</v>
      </c>
      <c r="B423" s="2" t="s">
        <v>339</v>
      </c>
      <c r="C423" s="2" t="s">
        <v>148</v>
      </c>
      <c r="D423" s="2" t="str">
        <f t="shared" si="6"/>
        <v>Joniškio rajono savivaldybės administracija Leidimas įrengti išorinę reklamą</v>
      </c>
      <c r="E423" s="2">
        <v>58</v>
      </c>
    </row>
    <row r="424" spans="1:5" x14ac:dyDescent="0.35">
      <c r="A424" s="2" t="s">
        <v>338</v>
      </c>
      <c r="B424" s="2" t="s">
        <v>339</v>
      </c>
      <c r="C424" s="2" t="s">
        <v>17</v>
      </c>
      <c r="D424" s="2" t="str">
        <f t="shared" si="6"/>
        <v>Joniškio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4" s="2">
        <v>13</v>
      </c>
    </row>
    <row r="425" spans="1:5" x14ac:dyDescent="0.35">
      <c r="A425" s="2" t="s">
        <v>338</v>
      </c>
      <c r="B425" s="2" t="s">
        <v>339</v>
      </c>
      <c r="C425" s="2" t="s">
        <v>15</v>
      </c>
      <c r="D425" s="2" t="str">
        <f t="shared" si="6"/>
        <v>Joniškio rajono savivaldybės administracija Licencija verstis mažmenine prekyba alkoholiniais gėrimais</v>
      </c>
      <c r="E425" s="2">
        <v>3</v>
      </c>
    </row>
    <row r="426" spans="1:5" x14ac:dyDescent="0.35">
      <c r="A426" s="2" t="s">
        <v>338</v>
      </c>
      <c r="B426" s="2" t="s">
        <v>339</v>
      </c>
      <c r="C426" s="2" t="s">
        <v>10</v>
      </c>
      <c r="D426" s="2" t="str">
        <f t="shared" si="6"/>
        <v>Joniškio rajono savivaldybės administracija Licencija vienkartinė verstis mažmenine prekyba natūralios fermentacijos alkoholiniais gėrimais, kurių tūrinė etilo alkoholio koncentracija neviršija 7,5 procento, masiniuose renginiuose ir mugėse</v>
      </c>
      <c r="E426" s="2">
        <v>18</v>
      </c>
    </row>
    <row r="427" spans="1:5" x14ac:dyDescent="0.35">
      <c r="A427" s="2" t="s">
        <v>340</v>
      </c>
      <c r="B427" s="2" t="s">
        <v>341</v>
      </c>
      <c r="C427" s="2" t="s">
        <v>15</v>
      </c>
      <c r="D427" s="2" t="str">
        <f t="shared" si="6"/>
        <v>Panevėžio miesto savivaldybės administracija Licencija verstis mažmenine prekyba alkoholiniais gėrimais</v>
      </c>
      <c r="E427" s="2">
        <v>26</v>
      </c>
    </row>
    <row r="428" spans="1:5" x14ac:dyDescent="0.35">
      <c r="A428" s="2" t="s">
        <v>340</v>
      </c>
      <c r="B428" s="2" t="s">
        <v>341</v>
      </c>
      <c r="C428" s="2" t="s">
        <v>74</v>
      </c>
      <c r="D428" s="2" t="str">
        <f t="shared" si="6"/>
        <v>Panevėžio miesto savivaldybės administracija Licencija verstis mažmenine prekyba alumi, alaus mišiniais su nealkoholiniais gėrimais, natūralios fermentacijos sidru, kurio tūrinė etilo alkoholio koncentracija neviršija 8,5 procento</v>
      </c>
      <c r="E428" s="2">
        <v>1</v>
      </c>
    </row>
    <row r="429" spans="1:5" x14ac:dyDescent="0.35">
      <c r="A429" s="2" t="s">
        <v>340</v>
      </c>
      <c r="B429" s="2" t="s">
        <v>341</v>
      </c>
      <c r="C429" s="2" t="s">
        <v>151</v>
      </c>
      <c r="D429" s="2" t="str">
        <f t="shared" si="6"/>
        <v>Panevėžio miesto savivaldybės administracija Licencija vienkartinė verstis mažmenine prekyba natūralios fermentacijos alkoholiniais gėrimais, kurių tūrinė etilo alkoholio koncentracija neviršija 13 procentų, parodose</v>
      </c>
      <c r="E429" s="2">
        <v>1</v>
      </c>
    </row>
    <row r="430" spans="1:5" x14ac:dyDescent="0.35">
      <c r="A430" s="2" t="s">
        <v>340</v>
      </c>
      <c r="B430" s="2" t="s">
        <v>341</v>
      </c>
      <c r="C430" s="2" t="s">
        <v>11</v>
      </c>
      <c r="D430" s="2" t="str">
        <f t="shared" si="6"/>
        <v>Panevėžio miesto savivaldybės administracija Licencija verstis mažmenine prekyba tabako gaminiais</v>
      </c>
      <c r="E430" s="2">
        <v>9</v>
      </c>
    </row>
    <row r="431" spans="1:5" x14ac:dyDescent="0.35">
      <c r="A431" s="2" t="s">
        <v>340</v>
      </c>
      <c r="B431" s="2" t="s">
        <v>341</v>
      </c>
      <c r="C431" s="2" t="s">
        <v>16</v>
      </c>
      <c r="D431" s="2" t="str">
        <f t="shared" si="6"/>
        <v>Panevėžio miesto savivaldybės administracija Licencija vienkartinė verstis mažmenine prekyba alkoholiniais gėrimais parodose ir mugėse, rengiamose stacionariuose pastatuose</v>
      </c>
      <c r="E431" s="2">
        <v>5</v>
      </c>
    </row>
    <row r="432" spans="1:5" x14ac:dyDescent="0.35">
      <c r="A432" s="2" t="s">
        <v>340</v>
      </c>
      <c r="B432" s="2" t="s">
        <v>341</v>
      </c>
      <c r="C432" s="2" t="s">
        <v>17</v>
      </c>
      <c r="D432" s="2" t="str">
        <f t="shared" si="6"/>
        <v>Panevėžio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2" s="2">
        <v>56</v>
      </c>
    </row>
    <row r="433" spans="1:5" x14ac:dyDescent="0.35">
      <c r="A433" s="2" t="s">
        <v>340</v>
      </c>
      <c r="B433" s="2" t="s">
        <v>341</v>
      </c>
      <c r="C433" s="2" t="s">
        <v>14</v>
      </c>
      <c r="D433" s="2" t="str">
        <f t="shared" si="6"/>
        <v>Panevėžio miesto savivaldybės administracija Leidimas prekiauti (teikti paslaugas) savivaldybės viešosiose vietose</v>
      </c>
      <c r="E433" s="2">
        <v>45</v>
      </c>
    </row>
    <row r="434" spans="1:5" x14ac:dyDescent="0.35">
      <c r="A434" s="2" t="s">
        <v>340</v>
      </c>
      <c r="B434" s="2" t="s">
        <v>341</v>
      </c>
      <c r="C434" s="2" t="s">
        <v>148</v>
      </c>
      <c r="D434" s="2" t="str">
        <f t="shared" si="6"/>
        <v>Panevėžio miesto savivaldybės administracija Leidimas įrengti išorinę reklamą</v>
      </c>
      <c r="E434" s="2">
        <v>159</v>
      </c>
    </row>
    <row r="435" spans="1:5" x14ac:dyDescent="0.35">
      <c r="A435" s="2" t="s">
        <v>340</v>
      </c>
      <c r="B435" s="2" t="s">
        <v>341</v>
      </c>
      <c r="C435" s="2" t="s">
        <v>10</v>
      </c>
      <c r="D435" s="2" t="str">
        <f t="shared" si="6"/>
        <v>Panevėžio miesto savivaldybės administracija Licencija vienkartinė verstis mažmenine prekyba natūralios fermentacijos alkoholiniais gėrimais, kurių tūrinė etilo alkoholio koncentracija neviršija 7,5 procento, masiniuose renginiuose ir mugėse</v>
      </c>
      <c r="E435" s="2">
        <v>1</v>
      </c>
    </row>
    <row r="436" spans="1:5" x14ac:dyDescent="0.35">
      <c r="A436" s="2" t="s">
        <v>343</v>
      </c>
      <c r="B436" s="2" t="s">
        <v>344</v>
      </c>
      <c r="C436" s="2" t="s">
        <v>15</v>
      </c>
      <c r="D436" s="2" t="str">
        <f t="shared" si="6"/>
        <v>Pakruojo rajono savivaldybės administracija Licencija verstis mažmenine prekyba alkoholiniais gėrimais</v>
      </c>
      <c r="E436" s="2">
        <v>4</v>
      </c>
    </row>
    <row r="437" spans="1:5" x14ac:dyDescent="0.35">
      <c r="A437" s="2" t="s">
        <v>343</v>
      </c>
      <c r="B437" s="2" t="s">
        <v>344</v>
      </c>
      <c r="C437" s="2" t="s">
        <v>11</v>
      </c>
      <c r="D437" s="2" t="str">
        <f t="shared" si="6"/>
        <v>Pakruojo rajono savivaldybės administracija Licencija verstis mažmenine prekyba tabako gaminiais</v>
      </c>
      <c r="E437" s="2">
        <v>3</v>
      </c>
    </row>
    <row r="438" spans="1:5" x14ac:dyDescent="0.35">
      <c r="A438" s="2" t="s">
        <v>343</v>
      </c>
      <c r="B438" s="2" t="s">
        <v>344</v>
      </c>
      <c r="C438" s="2" t="s">
        <v>17</v>
      </c>
      <c r="D438" s="2" t="str">
        <f t="shared" si="6"/>
        <v>Pakruojo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8" s="2">
        <v>17</v>
      </c>
    </row>
    <row r="439" spans="1:5" x14ac:dyDescent="0.35">
      <c r="A439" s="2" t="s">
        <v>345</v>
      </c>
      <c r="B439" s="2" t="s">
        <v>346</v>
      </c>
      <c r="C439" s="2" t="s">
        <v>14</v>
      </c>
      <c r="D439" s="2" t="str">
        <f t="shared" si="6"/>
        <v>Raseinių rajono savivaldybės administracija Leidimas prekiauti (teikti paslaugas) savivaldybės viešosiose vietose</v>
      </c>
      <c r="E439" s="2">
        <v>774</v>
      </c>
    </row>
    <row r="440" spans="1:5" x14ac:dyDescent="0.35">
      <c r="A440" s="2" t="s">
        <v>345</v>
      </c>
      <c r="B440" s="2" t="s">
        <v>346</v>
      </c>
      <c r="C440" s="2" t="s">
        <v>10</v>
      </c>
      <c r="D440" s="2" t="str">
        <f t="shared" si="6"/>
        <v>Raseinių rajono savivaldybės administracija Licencija vienkartinė verstis mažmenine prekyba natūralios fermentacijos alkoholiniais gėrimais, kurių tūrinė etilo alkoholio koncentracija neviršija 7,5 procento, masiniuose renginiuose ir mugėse</v>
      </c>
      <c r="E440" s="2">
        <v>2</v>
      </c>
    </row>
    <row r="441" spans="1:5" x14ac:dyDescent="0.35">
      <c r="A441" s="2" t="s">
        <v>345</v>
      </c>
      <c r="B441" s="2" t="s">
        <v>346</v>
      </c>
      <c r="C441" s="2" t="s">
        <v>11</v>
      </c>
      <c r="D441" s="2" t="str">
        <f t="shared" si="6"/>
        <v>Raseinių rajono savivaldybės administracija Licencija verstis mažmenine prekyba tabako gaminiais</v>
      </c>
      <c r="E441" s="2">
        <v>4</v>
      </c>
    </row>
    <row r="442" spans="1:5" x14ac:dyDescent="0.35">
      <c r="A442" s="2" t="s">
        <v>345</v>
      </c>
      <c r="B442" s="2" t="s">
        <v>346</v>
      </c>
      <c r="C442" s="2" t="s">
        <v>15</v>
      </c>
      <c r="D442" s="2" t="str">
        <f t="shared" si="6"/>
        <v>Raseinių rajono savivaldybės administracija Licencija verstis mažmenine prekyba alkoholiniais gėrimais</v>
      </c>
      <c r="E442" s="2">
        <v>7</v>
      </c>
    </row>
    <row r="443" spans="1:5" x14ac:dyDescent="0.35">
      <c r="A443" s="2" t="s">
        <v>345</v>
      </c>
      <c r="B443" s="2" t="s">
        <v>346</v>
      </c>
      <c r="C443" s="2" t="s">
        <v>150</v>
      </c>
      <c r="D443" s="2" t="str">
        <f t="shared" si="6"/>
        <v>Raseinių rajono savivaldybės administracija Licencija verstis mažmenine prekyba alumi, alaus mišiniais su nealkoholiniais gėrimais, natūralios fermentacijos sidru, kurių tūrinė etilo alkoholio koncentracija neviršija 7,5 procento</v>
      </c>
      <c r="E443" s="2">
        <v>1</v>
      </c>
    </row>
    <row r="444" spans="1:5" x14ac:dyDescent="0.35">
      <c r="A444" s="2" t="s">
        <v>345</v>
      </c>
      <c r="B444" s="2" t="s">
        <v>346</v>
      </c>
      <c r="C444" s="2" t="s">
        <v>148</v>
      </c>
      <c r="D444" s="2" t="str">
        <f t="shared" si="6"/>
        <v>Raseinių rajono savivaldybės administracija Leidimas įrengti išorinę reklamą</v>
      </c>
      <c r="E444" s="2">
        <v>5</v>
      </c>
    </row>
    <row r="445" spans="1:5" x14ac:dyDescent="0.35">
      <c r="A445" s="2" t="s">
        <v>345</v>
      </c>
      <c r="B445" s="2" t="s">
        <v>346</v>
      </c>
      <c r="C445" s="2" t="s">
        <v>17</v>
      </c>
      <c r="D445" s="2" t="str">
        <f t="shared" si="6"/>
        <v>Raseinių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5" s="2">
        <v>34</v>
      </c>
    </row>
    <row r="446" spans="1:5" x14ac:dyDescent="0.35">
      <c r="A446" s="2" t="s">
        <v>347</v>
      </c>
      <c r="B446" s="2" t="s">
        <v>348</v>
      </c>
      <c r="C446" s="2" t="s">
        <v>15</v>
      </c>
      <c r="D446" s="2" t="str">
        <f t="shared" si="6"/>
        <v>Prienų rajono savivaldybės administracija Licencija verstis mažmenine prekyba alkoholiniais gėrimais</v>
      </c>
      <c r="E446" s="2">
        <v>2</v>
      </c>
    </row>
    <row r="447" spans="1:5" x14ac:dyDescent="0.35">
      <c r="A447" s="2" t="s">
        <v>347</v>
      </c>
      <c r="B447" s="2" t="s">
        <v>348</v>
      </c>
      <c r="C447" s="2" t="s">
        <v>13</v>
      </c>
      <c r="D447" s="2" t="str">
        <f t="shared" si="6"/>
        <v>Prienų rajono savivaldybės administracija Licencija verstis sezonine mažmenine prekyba alkoholiniais gėrimais, kurių tūrinė etilo alkoholio koncentracija neviršija 22 procentų, kurortinio, poilsio ir turizmo sezonų laikotarpiu</v>
      </c>
      <c r="E447" s="2">
        <v>1</v>
      </c>
    </row>
    <row r="448" spans="1:5" x14ac:dyDescent="0.35">
      <c r="A448" s="2" t="s">
        <v>347</v>
      </c>
      <c r="B448" s="2" t="s">
        <v>348</v>
      </c>
      <c r="C448" s="2" t="s">
        <v>17</v>
      </c>
      <c r="D448" s="2" t="str">
        <f t="shared" si="6"/>
        <v>Prienų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8" s="2">
        <v>6</v>
      </c>
    </row>
    <row r="449" spans="1:5" x14ac:dyDescent="0.35">
      <c r="A449" s="2" t="s">
        <v>347</v>
      </c>
      <c r="B449" s="2" t="s">
        <v>348</v>
      </c>
      <c r="C449" s="2" t="s">
        <v>11</v>
      </c>
      <c r="D449" s="2" t="str">
        <f t="shared" si="6"/>
        <v>Prienų rajono savivaldybės administracija Licencija verstis mažmenine prekyba tabako gaminiais</v>
      </c>
      <c r="E449" s="2">
        <v>3</v>
      </c>
    </row>
    <row r="450" spans="1:5" x14ac:dyDescent="0.35">
      <c r="A450" s="2" t="s">
        <v>347</v>
      </c>
      <c r="B450" s="2" t="s">
        <v>348</v>
      </c>
      <c r="C450" s="2" t="s">
        <v>10</v>
      </c>
      <c r="D450" s="2" t="str">
        <f t="shared" si="6"/>
        <v>Prienų rajono savivaldybės administracija Licencija vienkartinė verstis mažmenine prekyba natūralios fermentacijos alkoholiniais gėrimais, kurių tūrinė etilo alkoholio koncentracija neviršija 7,5 procento, masiniuose renginiuose ir mugėse</v>
      </c>
      <c r="E450" s="2">
        <v>7</v>
      </c>
    </row>
    <row r="451" spans="1:5" x14ac:dyDescent="0.35">
      <c r="A451" s="2" t="s">
        <v>349</v>
      </c>
      <c r="B451" s="2" t="s">
        <v>350</v>
      </c>
      <c r="C451" s="2" t="s">
        <v>15</v>
      </c>
      <c r="D451" s="2" t="str">
        <f t="shared" ref="D451:D499" si="7">_xlfn.CONCAT(B451, " ", C451)</f>
        <v>Ignalinos rajono savivaldybės administracija Licencija verstis mažmenine prekyba alkoholiniais gėrimais</v>
      </c>
      <c r="E451" s="2">
        <v>3</v>
      </c>
    </row>
    <row r="452" spans="1:5" x14ac:dyDescent="0.35">
      <c r="A452" s="2" t="s">
        <v>349</v>
      </c>
      <c r="B452" s="2" t="s">
        <v>350</v>
      </c>
      <c r="C452" s="2" t="s">
        <v>10</v>
      </c>
      <c r="D452" s="2" t="str">
        <f t="shared" si="7"/>
        <v>Ignalinos rajono savivaldybės administracija Licencija vienkartinė verstis mažmenine prekyba natūralios fermentacijos alkoholiniais gėrimais, kurių tūrinė etilo alkoholio koncentracija neviršija 7,5 procento, masiniuose renginiuose ir mugėse</v>
      </c>
      <c r="E452" s="2">
        <v>4</v>
      </c>
    </row>
    <row r="453" spans="1:5" x14ac:dyDescent="0.35">
      <c r="A453" s="2" t="s">
        <v>349</v>
      </c>
      <c r="B453" s="2" t="s">
        <v>350</v>
      </c>
      <c r="C453" s="2" t="s">
        <v>11</v>
      </c>
      <c r="D453" s="2" t="str">
        <f t="shared" si="7"/>
        <v>Ignalinos rajono savivaldybės administracija Licencija verstis mažmenine prekyba tabako gaminiais</v>
      </c>
      <c r="E453" s="2">
        <v>2</v>
      </c>
    </row>
    <row r="454" spans="1:5" x14ac:dyDescent="0.35">
      <c r="A454" s="2" t="s">
        <v>349</v>
      </c>
      <c r="B454" s="2" t="s">
        <v>350</v>
      </c>
      <c r="C454" s="2" t="s">
        <v>17</v>
      </c>
      <c r="D454" s="2" t="str">
        <f t="shared" si="7"/>
        <v>Ignalinos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54" s="2">
        <v>12</v>
      </c>
    </row>
    <row r="455" spans="1:5" x14ac:dyDescent="0.35">
      <c r="A455" s="2" t="s">
        <v>351</v>
      </c>
      <c r="B455" s="2" t="s">
        <v>352</v>
      </c>
      <c r="C455" s="2" t="s">
        <v>355</v>
      </c>
      <c r="D455" s="2" t="str">
        <f t="shared" si="7"/>
        <v>Nacionalinis visuomenės sveikatos centras prie Sveikatos apsaugos ministerijos Leidimas vykdyti veiklą, susijusią su nuodingosiomis medžiagomis</v>
      </c>
      <c r="E455" s="2">
        <v>28</v>
      </c>
    </row>
    <row r="456" spans="1:5" x14ac:dyDescent="0.35">
      <c r="A456" s="2" t="s">
        <v>351</v>
      </c>
      <c r="B456" s="2" t="s">
        <v>352</v>
      </c>
      <c r="C456" s="2" t="s">
        <v>439</v>
      </c>
      <c r="D456" s="2" t="str">
        <f t="shared" si="7"/>
        <v>Nacionalinis visuomenės sveikatos centras prie Sveikatos apsaugos ministerijos Peloidų, išoriškai naudojamo sveikatinimo ir sveikatingumo paslaugoms teikti sertifikatas</v>
      </c>
      <c r="E456" s="2">
        <v>1</v>
      </c>
    </row>
    <row r="457" spans="1:5" x14ac:dyDescent="0.35">
      <c r="A457" s="2" t="s">
        <v>351</v>
      </c>
      <c r="B457" s="2" t="s">
        <v>352</v>
      </c>
      <c r="C457" s="2" t="s">
        <v>354</v>
      </c>
      <c r="D457" s="2" t="str">
        <f t="shared" si="7"/>
        <v>Nacionalinis visuomenės sveikatos centras prie Sveikatos apsaugos ministerijos Leidimas-higienos pasas</v>
      </c>
      <c r="E457" s="2">
        <v>3783</v>
      </c>
    </row>
    <row r="458" spans="1:5" x14ac:dyDescent="0.35">
      <c r="A458" s="2" t="s">
        <v>351</v>
      </c>
      <c r="B458" s="2" t="s">
        <v>352</v>
      </c>
      <c r="C458" s="2" t="s">
        <v>359</v>
      </c>
      <c r="D458" s="2" t="str">
        <f t="shared" si="7"/>
        <v>Nacionalinis visuomenės sveikatos centras prie Sveikatos apsaugos ministerijos Sprendimas dėl radiotechninio objekto radiotechninės dalies projekto derinimo</v>
      </c>
      <c r="E458" s="2">
        <v>726</v>
      </c>
    </row>
    <row r="459" spans="1:5" x14ac:dyDescent="0.35">
      <c r="A459" s="2" t="s">
        <v>351</v>
      </c>
      <c r="B459" s="2" t="s">
        <v>352</v>
      </c>
      <c r="C459" s="2" t="s">
        <v>357</v>
      </c>
      <c r="D459" s="2" t="str">
        <f t="shared" si="7"/>
        <v>Nacionalinis visuomenės sveikatos centras prie Sveikatos apsaugos ministerijos Sprendimas dėl elektromagnetinės stebėsenos plano derinimo</v>
      </c>
      <c r="E459" s="2">
        <v>721</v>
      </c>
    </row>
    <row r="460" spans="1:5" x14ac:dyDescent="0.35">
      <c r="A460" s="2" t="s">
        <v>351</v>
      </c>
      <c r="B460" s="2" t="s">
        <v>352</v>
      </c>
      <c r="C460" s="2" t="s">
        <v>358</v>
      </c>
      <c r="D460" s="2" t="str">
        <f t="shared" si="7"/>
        <v>Nacionalinis visuomenės sveikatos centras prie Sveikatos apsaugos ministerijos Sprendimas dėl planuojamos ūkinės veiklos galimybių</v>
      </c>
      <c r="E460" s="2">
        <v>62</v>
      </c>
    </row>
    <row r="461" spans="1:5" x14ac:dyDescent="0.35">
      <c r="A461" s="2" t="s">
        <v>361</v>
      </c>
      <c r="B461" s="2" t="s">
        <v>362</v>
      </c>
      <c r="C461" s="2" t="s">
        <v>363</v>
      </c>
      <c r="D461" s="2" t="str">
        <f t="shared" si="7"/>
        <v>Lietuvos Respublikos odontologų rūmai Burnos priežiūros praktikos specialistų licencija</v>
      </c>
      <c r="E461" s="2">
        <v>311</v>
      </c>
    </row>
    <row r="462" spans="1:5" x14ac:dyDescent="0.35">
      <c r="A462" s="2" t="s">
        <v>364</v>
      </c>
      <c r="B462" s="2" t="s">
        <v>365</v>
      </c>
      <c r="C462" s="2" t="s">
        <v>366</v>
      </c>
      <c r="D462" s="2" t="str">
        <f t="shared" si="7"/>
        <v>Lietuvos architektų rūmai Architekto kvalifikacijos atestatas</v>
      </c>
      <c r="E462" s="2">
        <v>23</v>
      </c>
    </row>
    <row r="463" spans="1:5" x14ac:dyDescent="0.35">
      <c r="A463" s="2" t="s">
        <v>367</v>
      </c>
      <c r="B463" s="2" t="s">
        <v>368</v>
      </c>
      <c r="C463" s="2" t="s">
        <v>369</v>
      </c>
      <c r="D463" s="2" t="str">
        <f t="shared" si="7"/>
        <v>Valstybinė miškų tarnyba Nepriklausomo medienos matuotojo atestatas</v>
      </c>
      <c r="E463" s="2">
        <v>5</v>
      </c>
    </row>
    <row r="464" spans="1:5" x14ac:dyDescent="0.35">
      <c r="A464" s="2" t="s">
        <v>367</v>
      </c>
      <c r="B464" s="2" t="s">
        <v>368</v>
      </c>
      <c r="C464" s="2" t="s">
        <v>370</v>
      </c>
      <c r="D464" s="2" t="str">
        <f t="shared" si="7"/>
        <v>Valstybinė miškų tarnyba Licencija miško dauginamosios medžiagos tiekėjų įtraukimui į miško dauginamosios medžiagos tiekėjų sąrašą</v>
      </c>
      <c r="E464" s="2">
        <v>7</v>
      </c>
    </row>
    <row r="465" spans="1:5" x14ac:dyDescent="0.35">
      <c r="A465" s="2" t="s">
        <v>371</v>
      </c>
      <c r="B465" s="2" t="s">
        <v>372</v>
      </c>
      <c r="C465" s="2" t="s">
        <v>373</v>
      </c>
      <c r="D465" s="2" t="str">
        <f t="shared" si="7"/>
        <v>Valstybinė augalininkystės tarnyba prie Žemės ūkio ministerijos Leidimas prekiauti analogiškais augalų apsaugos produktais</v>
      </c>
      <c r="E465" s="2">
        <v>6</v>
      </c>
    </row>
    <row r="466" spans="1:5" x14ac:dyDescent="0.35">
      <c r="A466" s="2" t="s">
        <v>371</v>
      </c>
      <c r="B466" s="2" t="s">
        <v>372</v>
      </c>
      <c r="C466" s="2" t="s">
        <v>374</v>
      </c>
      <c r="D466" s="2" t="str">
        <f t="shared" si="7"/>
        <v>Valstybinė augalininkystės tarnyba prie Žemės ūkio ministerijos Leidimas naudoti patvirtintą medinės pakavimo medžiagos ženklą</v>
      </c>
      <c r="E466" s="2">
        <v>6</v>
      </c>
    </row>
    <row r="467" spans="1:5" x14ac:dyDescent="0.35">
      <c r="A467" s="2" t="s">
        <v>371</v>
      </c>
      <c r="B467" s="2" t="s">
        <v>372</v>
      </c>
      <c r="C467" s="2" t="s">
        <v>375</v>
      </c>
      <c r="D467" s="2" t="str">
        <f t="shared" si="7"/>
        <v>Valstybinė augalininkystės tarnyba prie Žemės ūkio ministerijos Lietuvos Respublikos fitosanitarinio registro pažymėjimas</v>
      </c>
      <c r="E467" s="2">
        <v>219</v>
      </c>
    </row>
    <row r="468" spans="1:5" x14ac:dyDescent="0.35">
      <c r="A468" s="2" t="s">
        <v>371</v>
      </c>
      <c r="B468" s="2" t="s">
        <v>372</v>
      </c>
      <c r="C468" s="2" t="s">
        <v>376</v>
      </c>
      <c r="D468" s="2" t="str">
        <f t="shared" si="7"/>
        <v>Valstybinė augalininkystės tarnyba prie Žemės ūkio ministerijos Įtraukimas į ūkio subjektų, turinčių teisę registruoti purkštuvus ir atlikti jų techninę apžiūrą sąrašą</v>
      </c>
      <c r="E468" s="2">
        <v>5</v>
      </c>
    </row>
    <row r="469" spans="1:5" x14ac:dyDescent="0.35">
      <c r="A469" s="2" t="s">
        <v>371</v>
      </c>
      <c r="B469" s="2" t="s">
        <v>372</v>
      </c>
      <c r="C469" s="2" t="s">
        <v>377</v>
      </c>
      <c r="D469" s="2" t="str">
        <f t="shared" si="7"/>
        <v>Valstybinė augalininkystės tarnyba prie Žemės ūkio ministerijos Leidimas išimties tvarka tiekti į rinką augalų apsaugos produktus ne ilgesniam kaip 120 dienų naudojimo laikotarpiui</v>
      </c>
      <c r="E469" s="2">
        <v>10</v>
      </c>
    </row>
    <row r="470" spans="1:5" x14ac:dyDescent="0.35">
      <c r="A470" s="2" t="s">
        <v>371</v>
      </c>
      <c r="B470" s="2" t="s">
        <v>372</v>
      </c>
      <c r="C470" s="2" t="s">
        <v>470</v>
      </c>
      <c r="D470" s="2" t="str">
        <f t="shared" si="7"/>
        <v>Valstybinė augalininkystės tarnyba prie Žemės ūkio ministerijos Licencija verstis licencijuoto grūdų sandėlio veikla</v>
      </c>
      <c r="E470" s="2">
        <v>1</v>
      </c>
    </row>
    <row r="471" spans="1:5" x14ac:dyDescent="0.35">
      <c r="A471" s="2" t="s">
        <v>371</v>
      </c>
      <c r="B471" s="2" t="s">
        <v>372</v>
      </c>
      <c r="C471" s="2" t="s">
        <v>471</v>
      </c>
      <c r="D471" s="2" t="str">
        <f t="shared" si="7"/>
        <v>Valstybinė augalininkystės tarnyba prie Žemės ūkio ministerijos Vienkartinis leidimas purkšti augalų apsaugos produktus iš oro</v>
      </c>
      <c r="E471" s="2">
        <v>2</v>
      </c>
    </row>
    <row r="472" spans="1:5" x14ac:dyDescent="0.35">
      <c r="A472" s="2" t="s">
        <v>371</v>
      </c>
      <c r="B472" s="2" t="s">
        <v>372</v>
      </c>
      <c r="C472" s="2" t="s">
        <v>381</v>
      </c>
      <c r="D472" s="2" t="str">
        <f t="shared" si="7"/>
        <v>Valstybinė augalininkystės tarnyba prie Žemės ūkio ministerijos Vienkartinis leidimas įvežti augalų apsaugos produktus iš ne Europos Sąjungos valstybių narių ir ne Europos ekonominės erdvės valstybių</v>
      </c>
      <c r="E472" s="2">
        <v>40</v>
      </c>
    </row>
    <row r="473" spans="1:5" x14ac:dyDescent="0.35">
      <c r="A473" s="2" t="s">
        <v>371</v>
      </c>
      <c r="B473" s="2" t="s">
        <v>372</v>
      </c>
      <c r="C473" s="2" t="s">
        <v>380</v>
      </c>
      <c r="D473" s="2" t="str">
        <f t="shared" si="7"/>
        <v>Valstybinė augalininkystės tarnyba prie Žemės ūkio ministerijos Registravimas pluoštinių kanapių produktų tiekėjų sąraše</v>
      </c>
      <c r="E473" s="2">
        <v>88</v>
      </c>
    </row>
    <row r="474" spans="1:5" x14ac:dyDescent="0.35">
      <c r="A474" s="2" t="s">
        <v>371</v>
      </c>
      <c r="B474" s="2" t="s">
        <v>372</v>
      </c>
      <c r="C474" s="2" t="s">
        <v>382</v>
      </c>
      <c r="D474" s="2" t="str">
        <f t="shared" si="7"/>
        <v>Valstybinė augalininkystės tarnyba prie Žemės ūkio ministerijos Geros augalų apsaugos produktų veiksmingumo ir (arba) atrankumo bandymų praktikos sertifikatas</v>
      </c>
      <c r="E474" s="2">
        <v>2</v>
      </c>
    </row>
    <row r="475" spans="1:5" x14ac:dyDescent="0.35">
      <c r="A475" s="2" t="s">
        <v>371</v>
      </c>
      <c r="B475" s="2" t="s">
        <v>372</v>
      </c>
      <c r="C475" s="2" t="s">
        <v>383</v>
      </c>
      <c r="D475" s="2" t="str">
        <f t="shared" si="7"/>
        <v>Valstybinė augalininkystės tarnyba prie Žemės ūkio ministerijos Prekių saugojimo ir muitinio tikrinimo vietos pripažinimo tinkama augalams, augaliniams produktams ir kitiems susijusiems objektams laikyti pažymėjimas</v>
      </c>
      <c r="E475" s="2">
        <v>109</v>
      </c>
    </row>
    <row r="476" spans="1:5" x14ac:dyDescent="0.35">
      <c r="A476" s="2" t="s">
        <v>371</v>
      </c>
      <c r="B476" s="2" t="s">
        <v>372</v>
      </c>
      <c r="C476" s="2" t="s">
        <v>443</v>
      </c>
      <c r="D476" s="2" t="str">
        <f t="shared" si="7"/>
        <v>Valstybinė augalininkystės tarnyba prie Žemės ūkio ministerijos Leidimas platinti augalų apsaugos produktus</v>
      </c>
      <c r="E476" s="2">
        <v>35</v>
      </c>
    </row>
    <row r="477" spans="1:5" x14ac:dyDescent="0.35">
      <c r="A477" s="2" t="s">
        <v>371</v>
      </c>
      <c r="B477" s="2" t="s">
        <v>372</v>
      </c>
      <c r="C477" s="2" t="s">
        <v>384</v>
      </c>
      <c r="D477" s="2" t="str">
        <f t="shared" si="7"/>
        <v>Valstybinė augalininkystės tarnyba prie Žemės ūkio ministerijos Trąšų ar dirvožemių gerinimo priemonės tinkamumo naudoti ekologinėje gamyboje patvirtinimas</v>
      </c>
      <c r="E477" s="2">
        <v>3</v>
      </c>
    </row>
    <row r="478" spans="1:5" x14ac:dyDescent="0.35">
      <c r="A478" s="2" t="s">
        <v>371</v>
      </c>
      <c r="B478" s="2" t="s">
        <v>372</v>
      </c>
      <c r="C478" s="2" t="s">
        <v>388</v>
      </c>
      <c r="D478" s="2" t="str">
        <f t="shared" si="7"/>
        <v>Valstybinė augalininkystės tarnyba prie Žemės ūkio ministerijos Augalų apsaugos produktų registracijos liudijimas</v>
      </c>
      <c r="E478" s="2">
        <v>95</v>
      </c>
    </row>
    <row r="479" spans="1:5" x14ac:dyDescent="0.35">
      <c r="A479" s="2" t="s">
        <v>371</v>
      </c>
      <c r="B479" s="2" t="s">
        <v>372</v>
      </c>
      <c r="C479" s="2" t="s">
        <v>386</v>
      </c>
      <c r="D479" s="2" t="str">
        <f t="shared" si="7"/>
        <v>Valstybinė augalininkystės tarnyba prie Žemės ūkio ministerijos Leidimas įvežti kenksmingus organizmus, augalus, augalinius produktus ir su jais susijusius objektus bandymų ar moksliniais ir veislinės selekcijos tikslais</v>
      </c>
      <c r="E479" s="2">
        <v>19</v>
      </c>
    </row>
    <row r="480" spans="1:5" x14ac:dyDescent="0.35">
      <c r="A480" s="2" t="s">
        <v>371</v>
      </c>
      <c r="B480" s="2" t="s">
        <v>372</v>
      </c>
      <c r="C480" s="2" t="s">
        <v>387</v>
      </c>
      <c r="D480" s="2" t="str">
        <f t="shared" si="7"/>
        <v>Valstybinė augalininkystės tarnyba prie Žemės ūkio ministerijos Leidimas išsirašyti augalų pasus patiems Lietuvos Respublikos fitosanitarinio registro objektams</v>
      </c>
      <c r="E480" s="2">
        <v>108</v>
      </c>
    </row>
    <row r="481" spans="1:5" x14ac:dyDescent="0.35">
      <c r="A481" s="2" t="s">
        <v>371</v>
      </c>
      <c r="B481" s="2" t="s">
        <v>372</v>
      </c>
      <c r="C481" s="2" t="s">
        <v>390</v>
      </c>
      <c r="D481" s="2" t="str">
        <f t="shared" si="7"/>
        <v>Valstybinė augalininkystės tarnyba prie Žemės ūkio ministerijos Dauginamosios medžiagos tiekėjo pažymėjimas</v>
      </c>
      <c r="E481" s="2">
        <v>26</v>
      </c>
    </row>
    <row r="482" spans="1:5" x14ac:dyDescent="0.35">
      <c r="A482" s="2" t="s">
        <v>391</v>
      </c>
      <c r="B482" s="2" t="s">
        <v>392</v>
      </c>
      <c r="C482" s="2" t="s">
        <v>398</v>
      </c>
      <c r="D482" s="2" t="str">
        <f t="shared" si="7"/>
        <v>Narkotikų, tabako ir alkoholio kontrolės departamentas Leidimas pirkti ir naudoti denatūruotą etilo alkoholį</v>
      </c>
      <c r="E482" s="2">
        <v>22</v>
      </c>
    </row>
    <row r="483" spans="1:5" x14ac:dyDescent="0.35">
      <c r="A483" s="2" t="s">
        <v>391</v>
      </c>
      <c r="B483" s="2" t="s">
        <v>392</v>
      </c>
      <c r="C483" s="2" t="s">
        <v>397</v>
      </c>
      <c r="D483" s="2" t="str">
        <f t="shared" si="7"/>
        <v>Narkotikų, tabako ir alkoholio kontrolės departamentas Alaus, alaus ir nealkoholinių gėrimų mišinių gamybos licencija</v>
      </c>
      <c r="E483" s="2">
        <v>1</v>
      </c>
    </row>
    <row r="484" spans="1:5" x14ac:dyDescent="0.35">
      <c r="A484" s="2" t="s">
        <v>391</v>
      </c>
      <c r="B484" s="2" t="s">
        <v>392</v>
      </c>
      <c r="C484" s="2" t="s">
        <v>395</v>
      </c>
      <c r="D484" s="2" t="str">
        <f t="shared" si="7"/>
        <v>Narkotikų, tabako ir alkoholio kontrolės departamentas Leidimas pirkti nedenatūruoto etilo alkoholio</v>
      </c>
      <c r="E484" s="2">
        <v>75</v>
      </c>
    </row>
    <row r="485" spans="1:5" x14ac:dyDescent="0.35">
      <c r="A485" s="2" t="s">
        <v>391</v>
      </c>
      <c r="B485" s="2" t="s">
        <v>392</v>
      </c>
      <c r="C485" s="2" t="s">
        <v>472</v>
      </c>
      <c r="D485" s="2" t="str">
        <f t="shared" si="7"/>
        <v>Narkotikų, tabako ir alkoholio kontrolės departamentas Licencija verstis tabako gaminių ir su tabako gaminiais susijusių gaminių gamyba</v>
      </c>
      <c r="E485" s="2">
        <v>2</v>
      </c>
    </row>
    <row r="486" spans="1:5" x14ac:dyDescent="0.35">
      <c r="A486" s="2" t="s">
        <v>391</v>
      </c>
      <c r="B486" s="2" t="s">
        <v>392</v>
      </c>
      <c r="C486" s="2" t="s">
        <v>396</v>
      </c>
      <c r="D486" s="2" t="str">
        <f t="shared" si="7"/>
        <v>Narkotikų, tabako ir alkoholio kontrolės departamentas Leidimas naudoti denatūruotą etilo alkoholį</v>
      </c>
      <c r="E486" s="2">
        <v>14</v>
      </c>
    </row>
    <row r="487" spans="1:5" x14ac:dyDescent="0.35">
      <c r="A487" s="2" t="s">
        <v>391</v>
      </c>
      <c r="B487" s="2" t="s">
        <v>392</v>
      </c>
      <c r="C487" s="2" t="s">
        <v>404</v>
      </c>
      <c r="D487" s="2" t="str">
        <f t="shared" si="7"/>
        <v>Narkotikų, tabako ir alkoholio kontrolės departamentas Veiklos vietos registracijos pažymėjimas</v>
      </c>
      <c r="E487" s="2">
        <v>3</v>
      </c>
    </row>
    <row r="488" spans="1:5" x14ac:dyDescent="0.35">
      <c r="A488" s="2" t="s">
        <v>391</v>
      </c>
      <c r="B488" s="2" t="s">
        <v>392</v>
      </c>
      <c r="C488" s="2" t="s">
        <v>401</v>
      </c>
      <c r="D488" s="2" t="str">
        <f t="shared" si="7"/>
        <v>Narkotikų, tabako ir alkoholio kontrolės departamentas Licencija verstis didmenine prekyba tabako gaminiais</v>
      </c>
      <c r="E488" s="2">
        <v>6</v>
      </c>
    </row>
    <row r="489" spans="1:5" x14ac:dyDescent="0.35">
      <c r="A489" s="2" t="s">
        <v>391</v>
      </c>
      <c r="B489" s="2" t="s">
        <v>392</v>
      </c>
      <c r="C489" s="2" t="s">
        <v>400</v>
      </c>
      <c r="D489" s="2" t="str">
        <f t="shared" si="7"/>
        <v>Narkotikų, tabako ir alkoholio kontrolės departamentas Licencija verstis didmenine prekyba denatūruotu etilo alkoholiu</v>
      </c>
      <c r="E489" s="2">
        <v>2</v>
      </c>
    </row>
    <row r="490" spans="1:5" x14ac:dyDescent="0.35">
      <c r="A490" s="2" t="s">
        <v>391</v>
      </c>
      <c r="B490" s="2" t="s">
        <v>392</v>
      </c>
      <c r="C490" s="2" t="s">
        <v>402</v>
      </c>
      <c r="D490" s="2" t="str">
        <f t="shared" si="7"/>
        <v>Narkotikų, tabako ir alkoholio kontrolės departamentas Licencija verstis didmenine prekyba alkoholiniais gėrimais</v>
      </c>
      <c r="E490" s="2">
        <v>24</v>
      </c>
    </row>
    <row r="491" spans="1:5" x14ac:dyDescent="0.35">
      <c r="A491" s="2" t="s">
        <v>405</v>
      </c>
      <c r="B491" s="2" t="s">
        <v>406</v>
      </c>
      <c r="C491" s="2" t="s">
        <v>410</v>
      </c>
      <c r="D491" s="2" t="str">
        <f t="shared" si="7"/>
        <v>Audito, apskaitos, turto vertinimo ir nemokumo valdymo tarnyba prie Lietuvos Respublikos finansų ministerijos Turto arba verslo vertintojo kvalifikacijos pažymėjimas</v>
      </c>
      <c r="E491" s="2">
        <v>55</v>
      </c>
    </row>
    <row r="492" spans="1:5" x14ac:dyDescent="0.35">
      <c r="A492" s="2" t="s">
        <v>405</v>
      </c>
      <c r="B492" s="2" t="s">
        <v>406</v>
      </c>
      <c r="C492" s="2" t="s">
        <v>411</v>
      </c>
      <c r="D492" s="2" t="str">
        <f t="shared" si="7"/>
        <v>Audito, apskaitos, turto vertinimo ir nemokumo valdymo tarnyba prie Lietuvos Respublikos finansų ministerijos Juridinio asmens įrašymas į asmenų, turinčių teisę teikti įmonių restruktūrizavimo administravimo paslaugas, sąrašą</v>
      </c>
      <c r="E492" s="2">
        <v>31</v>
      </c>
    </row>
    <row r="493" spans="1:5" x14ac:dyDescent="0.35">
      <c r="A493" s="2" t="s">
        <v>405</v>
      </c>
      <c r="B493" s="2" t="s">
        <v>406</v>
      </c>
      <c r="C493" s="2" t="s">
        <v>415</v>
      </c>
      <c r="D493" s="2" t="str">
        <f t="shared" si="7"/>
        <v>Audito, apskaitos, turto vertinimo ir nemokumo valdymo tarnyba prie Lietuvos Respublikos finansų ministerijos Fizinio asmens įrašymas į asmenų, teikiančių įmonių bankroto administravimo paslaugas, sąrašą</v>
      </c>
      <c r="E493" s="2">
        <v>17</v>
      </c>
    </row>
    <row r="494" spans="1:5" x14ac:dyDescent="0.35">
      <c r="A494" s="2" t="s">
        <v>405</v>
      </c>
      <c r="B494" s="2" t="s">
        <v>406</v>
      </c>
      <c r="C494" s="2" t="s">
        <v>407</v>
      </c>
      <c r="D494" s="2" t="str">
        <f t="shared" si="7"/>
        <v>Audito, apskaitos, turto vertinimo ir nemokumo valdymo tarnyba prie Lietuvos Respublikos finansų ministerijos Bankroto administratorių padėjėjų pažymėjimų išdavimas</v>
      </c>
      <c r="E494" s="2">
        <v>2</v>
      </c>
    </row>
    <row r="495" spans="1:5" x14ac:dyDescent="0.35">
      <c r="A495" s="2" t="s">
        <v>405</v>
      </c>
      <c r="B495" s="2" t="s">
        <v>406</v>
      </c>
      <c r="C495" s="2" t="s">
        <v>413</v>
      </c>
      <c r="D495" s="2" t="str">
        <f t="shared" si="7"/>
        <v>Audito, apskaitos, turto vertinimo ir nemokumo valdymo tarnyba prie Lietuvos Respublikos finansų ministerijos Įrašymo į išorės turto arba verslo vertinimo veikla turinčių teisę verstis asmenų sąrašą pažymėjimas</v>
      </c>
      <c r="E495" s="2">
        <v>7</v>
      </c>
    </row>
    <row r="496" spans="1:5" x14ac:dyDescent="0.35">
      <c r="A496" s="2" t="s">
        <v>405</v>
      </c>
      <c r="B496" s="2" t="s">
        <v>406</v>
      </c>
      <c r="C496" s="2" t="s">
        <v>408</v>
      </c>
      <c r="D496" s="2" t="str">
        <f t="shared" si="7"/>
        <v>Audito, apskaitos, turto vertinimo ir nemokumo valdymo tarnyba prie Lietuvos Respublikos finansų ministerijos Juridinio asmens įrašymas į asmenų, turinčių teisę teikti įmonių bankroto administravimo paslaugas, sąrašą</v>
      </c>
      <c r="E496" s="2">
        <v>21</v>
      </c>
    </row>
    <row r="497" spans="1:5" x14ac:dyDescent="0.35">
      <c r="A497" s="2" t="s">
        <v>405</v>
      </c>
      <c r="B497" s="2" t="s">
        <v>406</v>
      </c>
      <c r="C497" s="2" t="s">
        <v>409</v>
      </c>
      <c r="D497" s="2" t="str">
        <f t="shared" si="7"/>
        <v>Audito, apskaitos, turto vertinimo ir nemokumo valdymo tarnyba prie Lietuvos Respublikos finansų ministerijos Įrašymas į Įmonių restruktūrizavimo administravimo paslaugas teikiančių asmenų sąrašą</v>
      </c>
      <c r="E497" s="2">
        <v>53</v>
      </c>
    </row>
    <row r="498" spans="1:5" x14ac:dyDescent="0.35">
      <c r="A498" s="2" t="s">
        <v>405</v>
      </c>
      <c r="B498" s="2" t="s">
        <v>406</v>
      </c>
      <c r="C498" s="2" t="s">
        <v>412</v>
      </c>
      <c r="D498" s="2" t="str">
        <f t="shared" si="7"/>
        <v>Audito, apskaitos, turto vertinimo ir nemokumo valdymo tarnyba prie Lietuvos Respublikos finansų ministerijos Juridinio asmens įrašymas į Nemokumo administratorių sąrašą</v>
      </c>
      <c r="E498" s="2">
        <v>11</v>
      </c>
    </row>
    <row r="499" spans="1:5" x14ac:dyDescent="0.35">
      <c r="A499" s="2" t="s">
        <v>405</v>
      </c>
      <c r="B499" s="2" t="s">
        <v>406</v>
      </c>
      <c r="C499" s="2" t="s">
        <v>414</v>
      </c>
      <c r="D499" s="2" t="str">
        <f t="shared" si="7"/>
        <v>Audito, apskaitos, turto vertinimo ir nemokumo valdymo tarnyba prie Lietuvos Respublikos finansų ministerijos Fizinio asmens įrašymas į Nemokumo administratorių sąrašą</v>
      </c>
      <c r="E499" s="2">
        <v>17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476"/>
  <sheetViews>
    <sheetView topLeftCell="A448" workbookViewId="0">
      <selection activeCell="C492" sqref="C492"/>
    </sheetView>
  </sheetViews>
  <sheetFormatPr defaultRowHeight="14.5" x14ac:dyDescent="0.35"/>
  <cols>
    <col min="1" max="1" width="14.81640625" customWidth="1"/>
    <col min="2" max="3" width="27.54296875" customWidth="1"/>
    <col min="4" max="5" width="18.54296875" customWidth="1"/>
  </cols>
  <sheetData>
    <row r="1" spans="1:5" x14ac:dyDescent="0.35">
      <c r="A1" s="1" t="s">
        <v>0</v>
      </c>
      <c r="B1" s="1" t="s">
        <v>1</v>
      </c>
      <c r="C1" s="1" t="s">
        <v>2</v>
      </c>
      <c r="D1" s="1" t="s">
        <v>3</v>
      </c>
      <c r="E1" s="1" t="s">
        <v>4</v>
      </c>
    </row>
    <row r="2" spans="1:5" x14ac:dyDescent="0.35">
      <c r="A2" s="2" t="s">
        <v>5</v>
      </c>
      <c r="B2" s="2" t="s">
        <v>6</v>
      </c>
      <c r="C2" s="2" t="s">
        <v>14</v>
      </c>
      <c r="D2" s="2" t="str">
        <f>_xlfn.CONCAT(B2, " ", C2)</f>
        <v>Valstybės įmonė Registrų centras Leidimas prekiauti (teikti paslaugas) savivaldybės viešosiose vietose</v>
      </c>
      <c r="E2" s="2">
        <v>0</v>
      </c>
    </row>
    <row r="3" spans="1:5" x14ac:dyDescent="0.35">
      <c r="A3" s="2" t="s">
        <v>5</v>
      </c>
      <c r="B3" s="2" t="s">
        <v>6</v>
      </c>
      <c r="C3" s="2" t="s">
        <v>7</v>
      </c>
      <c r="D3" s="2" t="str">
        <f t="shared" ref="D3:D66" si="0">_xlfn.CONCAT(B3, " ", C3)</f>
        <v>Valstybės įmonė Registrų centras Leidimas vežti keleivius lengvuoju automobiliu taksi</v>
      </c>
      <c r="E3" s="2">
        <v>0</v>
      </c>
    </row>
    <row r="4" spans="1:5" x14ac:dyDescent="0.35">
      <c r="A4" s="2" t="s">
        <v>8</v>
      </c>
      <c r="B4" s="2" t="s">
        <v>9</v>
      </c>
      <c r="C4" s="2" t="s">
        <v>11</v>
      </c>
      <c r="D4" s="2" t="str">
        <f t="shared" si="0"/>
        <v>Palangos miesto savivaldybės administracija Licencija verstis mažmenine prekyba tabako gaminiais</v>
      </c>
      <c r="E4" s="2">
        <v>11</v>
      </c>
    </row>
    <row r="5" spans="1:5" x14ac:dyDescent="0.35">
      <c r="A5" s="2" t="s">
        <v>8</v>
      </c>
      <c r="B5" s="2" t="s">
        <v>9</v>
      </c>
      <c r="C5" s="2" t="s">
        <v>149</v>
      </c>
      <c r="D5" s="2" t="str">
        <f t="shared" si="0"/>
        <v>Palangos miesto savivaldybės administracija Licencija verstis mažmenine prekyba alkoholiniais gėrimais, kurių tūrinė etilo alkoholio koncentracija neviršija 22 procentų</v>
      </c>
      <c r="E5" s="2">
        <v>3</v>
      </c>
    </row>
    <row r="6" spans="1:5" x14ac:dyDescent="0.35">
      <c r="A6" s="2" t="s">
        <v>8</v>
      </c>
      <c r="B6" s="2" t="s">
        <v>9</v>
      </c>
      <c r="C6" s="2" t="s">
        <v>10</v>
      </c>
      <c r="D6" s="2" t="str">
        <f t="shared" si="0"/>
        <v>Palangos miesto savivaldybės administracija Licencija vienkartinė verstis mažmenine prekyba natūralios fermentacijos alkoholiniais gėrimais, kurių tūrinė etilo alkoholio koncentracija neviršija 7,5 procento, masiniuose renginiuose ir mugėse</v>
      </c>
      <c r="E6" s="2">
        <v>9</v>
      </c>
    </row>
    <row r="7" spans="1:5" x14ac:dyDescent="0.35">
      <c r="A7" s="2" t="s">
        <v>8</v>
      </c>
      <c r="B7" s="2" t="s">
        <v>9</v>
      </c>
      <c r="C7" s="2" t="s">
        <v>17</v>
      </c>
      <c r="D7" s="2" t="str">
        <f t="shared" si="0"/>
        <v>Palangos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7" s="2">
        <v>70</v>
      </c>
    </row>
    <row r="8" spans="1:5" x14ac:dyDescent="0.35">
      <c r="A8" s="2" t="s">
        <v>8</v>
      </c>
      <c r="B8" s="2" t="s">
        <v>9</v>
      </c>
      <c r="C8" s="2" t="s">
        <v>14</v>
      </c>
      <c r="D8" s="2" t="str">
        <f t="shared" si="0"/>
        <v>Palangos miesto savivaldybės administracija Leidimas prekiauti (teikti paslaugas) savivaldybės viešosiose vietose</v>
      </c>
      <c r="E8" s="2">
        <v>369</v>
      </c>
    </row>
    <row r="9" spans="1:5" x14ac:dyDescent="0.35">
      <c r="A9" s="2" t="s">
        <v>8</v>
      </c>
      <c r="B9" s="2" t="s">
        <v>9</v>
      </c>
      <c r="C9" s="2" t="s">
        <v>473</v>
      </c>
      <c r="D9" s="2" t="str">
        <f t="shared" si="0"/>
        <v>Palangos miesto savivaldybės administracija Licencija verstis mažmenine prekyba alkoholiniais gėrimais, kurių tūrinė etilo alkoholio koncentracija neviršija 15 procentų, kurortinio, poilsio ir turizmo sezonų laikotarpiu</v>
      </c>
      <c r="E9" s="2">
        <v>21</v>
      </c>
    </row>
    <row r="10" spans="1:5" x14ac:dyDescent="0.35">
      <c r="A10" s="2" t="s">
        <v>8</v>
      </c>
      <c r="B10" s="2" t="s">
        <v>9</v>
      </c>
      <c r="C10" s="2" t="s">
        <v>15</v>
      </c>
      <c r="D10" s="2" t="str">
        <f t="shared" si="0"/>
        <v>Palangos miesto savivaldybės administracija Licencija verstis mažmenine prekyba alkoholiniais gėrimais</v>
      </c>
      <c r="E10" s="2">
        <v>26</v>
      </c>
    </row>
    <row r="11" spans="1:5" x14ac:dyDescent="0.35">
      <c r="A11" s="2" t="s">
        <v>8</v>
      </c>
      <c r="B11" s="2" t="s">
        <v>9</v>
      </c>
      <c r="C11" s="2" t="s">
        <v>148</v>
      </c>
      <c r="D11" s="2" t="str">
        <f t="shared" si="0"/>
        <v>Palangos miesto savivaldybės administracija Leidimas įrengti išorinę reklamą</v>
      </c>
      <c r="E11" s="2">
        <v>162</v>
      </c>
    </row>
    <row r="12" spans="1:5" x14ac:dyDescent="0.35">
      <c r="A12" s="2" t="s">
        <v>18</v>
      </c>
      <c r="B12" s="2" t="s">
        <v>19</v>
      </c>
      <c r="C12" s="2" t="s">
        <v>20</v>
      </c>
      <c r="D12" s="2" t="str">
        <f t="shared" si="0"/>
        <v>Lietuvos auditorių rūmai Auditoriaus pažymėjimas</v>
      </c>
      <c r="E12" s="2">
        <v>5</v>
      </c>
    </row>
    <row r="13" spans="1:5" x14ac:dyDescent="0.35">
      <c r="A13" s="2" t="s">
        <v>18</v>
      </c>
      <c r="B13" s="2" t="s">
        <v>19</v>
      </c>
      <c r="C13" s="2" t="s">
        <v>21</v>
      </c>
      <c r="D13" s="2" t="str">
        <f t="shared" si="0"/>
        <v>Lietuvos auditorių rūmai Audito įmonės pažymėjimas</v>
      </c>
      <c r="E13" s="2">
        <v>10</v>
      </c>
    </row>
    <row r="14" spans="1:5" x14ac:dyDescent="0.35">
      <c r="A14" s="2" t="s">
        <v>474</v>
      </c>
      <c r="B14" s="2" t="s">
        <v>475</v>
      </c>
      <c r="C14" s="2" t="s">
        <v>14</v>
      </c>
      <c r="D14" s="2" t="str">
        <f t="shared" si="0"/>
        <v>Biudžetinė įstaiga "Parkavimas Kaune" Leidimas prekiauti (teikti paslaugas) savivaldybės viešosiose vietose</v>
      </c>
      <c r="E14" s="2">
        <v>560</v>
      </c>
    </row>
    <row r="15" spans="1:5" x14ac:dyDescent="0.35">
      <c r="A15" s="2" t="s">
        <v>22</v>
      </c>
      <c r="B15" s="2" t="s">
        <v>23</v>
      </c>
      <c r="C15" s="2" t="s">
        <v>24</v>
      </c>
      <c r="D15" s="2" t="str">
        <f t="shared" si="0"/>
        <v>Viešoji įstaiga Lietuvos prabavimo rūmai Pažymėjimas apie įregistravimą į ūkio subjektų, užsiimančių su tauriaisiais metalais ir brangakmeniais susijusia veikla</v>
      </c>
      <c r="E15" s="2">
        <v>103</v>
      </c>
    </row>
    <row r="16" spans="1:5" x14ac:dyDescent="0.35">
      <c r="A16" s="2" t="s">
        <v>25</v>
      </c>
      <c r="B16" s="2" t="s">
        <v>26</v>
      </c>
      <c r="C16" s="2" t="s">
        <v>148</v>
      </c>
      <c r="D16" s="2" t="str">
        <f t="shared" si="0"/>
        <v>Mažeikių rajono savivaldybės administracija Leidimas įrengti išorinę reklamą</v>
      </c>
      <c r="E16" s="2">
        <v>123</v>
      </c>
    </row>
    <row r="17" spans="1:5" x14ac:dyDescent="0.35">
      <c r="A17" s="2" t="s">
        <v>25</v>
      </c>
      <c r="B17" s="2" t="s">
        <v>26</v>
      </c>
      <c r="C17" s="2" t="s">
        <v>149</v>
      </c>
      <c r="D17" s="2" t="str">
        <f t="shared" si="0"/>
        <v>Mažeikių rajono savivaldybės administracija Licencija verstis mažmenine prekyba alkoholiniais gėrimais, kurių tūrinė etilo alkoholio koncentracija neviršija 22 procentų</v>
      </c>
      <c r="E17" s="2">
        <v>1</v>
      </c>
    </row>
    <row r="18" spans="1:5" x14ac:dyDescent="0.35">
      <c r="A18" s="2" t="s">
        <v>25</v>
      </c>
      <c r="B18" s="2" t="s">
        <v>26</v>
      </c>
      <c r="C18" s="2" t="s">
        <v>17</v>
      </c>
      <c r="D18" s="2" t="str">
        <f t="shared" si="0"/>
        <v>Mažeikių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8" s="2">
        <v>22</v>
      </c>
    </row>
    <row r="19" spans="1:5" x14ac:dyDescent="0.35">
      <c r="A19" s="2" t="s">
        <v>25</v>
      </c>
      <c r="B19" s="2" t="s">
        <v>26</v>
      </c>
      <c r="C19" s="2" t="s">
        <v>10</v>
      </c>
      <c r="D19" s="2" t="str">
        <f t="shared" si="0"/>
        <v>Mažeikių rajono savivaldybės administracija Licencija vienkartinė verstis mažmenine prekyba natūralios fermentacijos alkoholiniais gėrimais, kurių tūrinė etilo alkoholio koncentracija neviršija 7,5 procento, masiniuose renginiuose ir mugėse</v>
      </c>
      <c r="E19" s="2">
        <v>1</v>
      </c>
    </row>
    <row r="20" spans="1:5" x14ac:dyDescent="0.35">
      <c r="A20" s="2" t="s">
        <v>25</v>
      </c>
      <c r="B20" s="2" t="s">
        <v>26</v>
      </c>
      <c r="C20" s="2" t="s">
        <v>15</v>
      </c>
      <c r="D20" s="2" t="str">
        <f t="shared" si="0"/>
        <v>Mažeikių rajono savivaldybės administracija Licencija verstis mažmenine prekyba alkoholiniais gėrimais</v>
      </c>
      <c r="E20" s="2">
        <v>7</v>
      </c>
    </row>
    <row r="21" spans="1:5" x14ac:dyDescent="0.35">
      <c r="A21" s="2" t="s">
        <v>25</v>
      </c>
      <c r="B21" s="2" t="s">
        <v>26</v>
      </c>
      <c r="C21" s="2" t="s">
        <v>11</v>
      </c>
      <c r="D21" s="2" t="str">
        <f t="shared" si="0"/>
        <v>Mažeikių rajono savivaldybės administracija Licencija verstis mažmenine prekyba tabako gaminiais</v>
      </c>
      <c r="E21" s="2">
        <v>3</v>
      </c>
    </row>
    <row r="22" spans="1:5" x14ac:dyDescent="0.35">
      <c r="A22" s="2" t="s">
        <v>27</v>
      </c>
      <c r="B22" s="2" t="s">
        <v>28</v>
      </c>
      <c r="C22" s="2" t="s">
        <v>17</v>
      </c>
      <c r="D22" s="2" t="str">
        <f t="shared" si="0"/>
        <v>Telšių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2" s="2">
        <v>8</v>
      </c>
    </row>
    <row r="23" spans="1:5" x14ac:dyDescent="0.35">
      <c r="A23" s="2" t="s">
        <v>27</v>
      </c>
      <c r="B23" s="2" t="s">
        <v>28</v>
      </c>
      <c r="C23" s="2" t="s">
        <v>13</v>
      </c>
      <c r="D23" s="2" t="str">
        <f t="shared" si="0"/>
        <v>Telšių rajono savivaldybės administracija Licencija verstis sezonine mažmenine prekyba alkoholiniais gėrimais, kurių tūrinė etilo alkoholio koncentracija neviršija 22 procentų, kurortinio, poilsio ir turizmo sezonų laikotarpiu</v>
      </c>
      <c r="E23" s="2">
        <v>1</v>
      </c>
    </row>
    <row r="24" spans="1:5" x14ac:dyDescent="0.35">
      <c r="A24" s="2" t="s">
        <v>27</v>
      </c>
      <c r="B24" s="2" t="s">
        <v>28</v>
      </c>
      <c r="C24" s="2" t="s">
        <v>29</v>
      </c>
      <c r="D24" s="2" t="str">
        <f t="shared" si="0"/>
        <v>Telšių rajono savivaldybės administracija Leidimas organizuoti renginį Savivaldybei priklausančiose viešojo naudojimo teritorijose ar valdytojo teise valdomose viešojo naudojimo teritorijose</v>
      </c>
      <c r="E24" s="2">
        <v>78</v>
      </c>
    </row>
    <row r="25" spans="1:5" x14ac:dyDescent="0.35">
      <c r="A25" s="2" t="s">
        <v>27</v>
      </c>
      <c r="B25" s="2" t="s">
        <v>28</v>
      </c>
      <c r="C25" s="2" t="s">
        <v>10</v>
      </c>
      <c r="D25" s="2" t="str">
        <f t="shared" si="0"/>
        <v>Telšių rajono savivaldybės administracija Licencija vienkartinė verstis mažmenine prekyba natūralios fermentacijos alkoholiniais gėrimais, kurių tūrinė etilo alkoholio koncentracija neviršija 7,5 procento, masiniuose renginiuose ir mugėse</v>
      </c>
      <c r="E25" s="2">
        <v>22</v>
      </c>
    </row>
    <row r="26" spans="1:5" x14ac:dyDescent="0.35">
      <c r="A26" s="2" t="s">
        <v>27</v>
      </c>
      <c r="B26" s="2" t="s">
        <v>28</v>
      </c>
      <c r="C26" s="2" t="s">
        <v>143</v>
      </c>
      <c r="D26" s="2" t="str">
        <f t="shared" si="0"/>
        <v>Telšių rajono savivaldybės administracija Leidimas vežti keleivius reguliaraus susisiekimo kelių transporto maršrutais</v>
      </c>
      <c r="E26" s="2">
        <v>40</v>
      </c>
    </row>
    <row r="27" spans="1:5" x14ac:dyDescent="0.35">
      <c r="A27" s="2" t="s">
        <v>27</v>
      </c>
      <c r="B27" s="2" t="s">
        <v>28</v>
      </c>
      <c r="C27" s="2" t="s">
        <v>14</v>
      </c>
      <c r="D27" s="2" t="str">
        <f t="shared" si="0"/>
        <v>Telšių rajono savivaldybės administracija Leidimas prekiauti (teikti paslaugas) savivaldybės viešosiose vietose</v>
      </c>
      <c r="E27" s="2">
        <v>471</v>
      </c>
    </row>
    <row r="28" spans="1:5" x14ac:dyDescent="0.35">
      <c r="A28" s="2" t="s">
        <v>27</v>
      </c>
      <c r="B28" s="2" t="s">
        <v>28</v>
      </c>
      <c r="C28" s="2" t="s">
        <v>11</v>
      </c>
      <c r="D28" s="2" t="str">
        <f t="shared" si="0"/>
        <v>Telšių rajono savivaldybės administracija Licencija verstis mažmenine prekyba tabako gaminiais</v>
      </c>
      <c r="E28" s="2">
        <v>4</v>
      </c>
    </row>
    <row r="29" spans="1:5" x14ac:dyDescent="0.35">
      <c r="A29" s="2" t="s">
        <v>27</v>
      </c>
      <c r="B29" s="2" t="s">
        <v>28</v>
      </c>
      <c r="C29" s="2" t="s">
        <v>148</v>
      </c>
      <c r="D29" s="2" t="str">
        <f t="shared" si="0"/>
        <v>Telšių rajono savivaldybės administracija Leidimas įrengti išorinę reklamą</v>
      </c>
      <c r="E29" s="2">
        <v>100</v>
      </c>
    </row>
    <row r="30" spans="1:5" x14ac:dyDescent="0.35">
      <c r="A30" s="2" t="s">
        <v>27</v>
      </c>
      <c r="B30" s="2" t="s">
        <v>28</v>
      </c>
      <c r="C30" s="2" t="s">
        <v>15</v>
      </c>
      <c r="D30" s="2" t="str">
        <f t="shared" si="0"/>
        <v>Telšių rajono savivaldybės administracija Licencija verstis mažmenine prekyba alkoholiniais gėrimais</v>
      </c>
      <c r="E30" s="2">
        <v>10</v>
      </c>
    </row>
    <row r="31" spans="1:5" x14ac:dyDescent="0.35">
      <c r="A31" s="2" t="s">
        <v>30</v>
      </c>
      <c r="B31" s="2" t="s">
        <v>31</v>
      </c>
      <c r="C31" s="2" t="s">
        <v>10</v>
      </c>
      <c r="D31" s="2" t="str">
        <f t="shared" si="0"/>
        <v>Trakų rajono savivaldybės administracija Licencija vienkartinė verstis mažmenine prekyba natūralios fermentacijos alkoholiniais gėrimais, kurių tūrinė etilo alkoholio koncentracija neviršija 7,5 procento, masiniuose renginiuose ir mugėse</v>
      </c>
      <c r="E31" s="2">
        <v>24</v>
      </c>
    </row>
    <row r="32" spans="1:5" x14ac:dyDescent="0.35">
      <c r="A32" s="2" t="s">
        <v>30</v>
      </c>
      <c r="B32" s="2" t="s">
        <v>31</v>
      </c>
      <c r="C32" s="2" t="s">
        <v>11</v>
      </c>
      <c r="D32" s="2" t="str">
        <f t="shared" si="0"/>
        <v>Trakų rajono savivaldybės administracija Licencija verstis mažmenine prekyba tabako gaminiais</v>
      </c>
      <c r="E32" s="2">
        <v>1</v>
      </c>
    </row>
    <row r="33" spans="1:5" x14ac:dyDescent="0.35">
      <c r="A33" s="2" t="s">
        <v>30</v>
      </c>
      <c r="B33" s="2" t="s">
        <v>31</v>
      </c>
      <c r="C33" s="2" t="s">
        <v>148</v>
      </c>
      <c r="D33" s="2" t="str">
        <f t="shared" si="0"/>
        <v>Trakų rajono savivaldybės administracija Leidimas įrengti išorinę reklamą</v>
      </c>
      <c r="E33" s="2">
        <v>20</v>
      </c>
    </row>
    <row r="34" spans="1:5" x14ac:dyDescent="0.35">
      <c r="A34" s="2" t="s">
        <v>30</v>
      </c>
      <c r="B34" s="2" t="s">
        <v>31</v>
      </c>
      <c r="C34" s="2" t="s">
        <v>15</v>
      </c>
      <c r="D34" s="2" t="str">
        <f t="shared" si="0"/>
        <v>Trakų rajono savivaldybės administracija Licencija verstis mažmenine prekyba alkoholiniais gėrimais</v>
      </c>
      <c r="E34" s="2">
        <v>3</v>
      </c>
    </row>
    <row r="35" spans="1:5" x14ac:dyDescent="0.35">
      <c r="A35" s="2" t="s">
        <v>30</v>
      </c>
      <c r="B35" s="2" t="s">
        <v>31</v>
      </c>
      <c r="C35" s="2" t="s">
        <v>17</v>
      </c>
      <c r="D35" s="2" t="str">
        <f t="shared" si="0"/>
        <v>Trakų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5" s="2">
        <v>2</v>
      </c>
    </row>
    <row r="36" spans="1:5" x14ac:dyDescent="0.35">
      <c r="A36" s="2" t="s">
        <v>30</v>
      </c>
      <c r="B36" s="2" t="s">
        <v>31</v>
      </c>
      <c r="C36" s="2" t="s">
        <v>429</v>
      </c>
      <c r="D36" s="2" t="str">
        <f t="shared" si="0"/>
        <v>Trakų rajono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36" s="2">
        <v>1</v>
      </c>
    </row>
    <row r="37" spans="1:5" x14ac:dyDescent="0.35">
      <c r="A37" s="2" t="s">
        <v>32</v>
      </c>
      <c r="B37" s="2" t="s">
        <v>33</v>
      </c>
      <c r="C37" s="2" t="s">
        <v>46</v>
      </c>
      <c r="D37" s="2" t="str">
        <f t="shared" si="0"/>
        <v>Valstybinė maisto ir veterinarijos tarnyba Pieno supirkėjo kvalifikacinis pažymėjimas</v>
      </c>
      <c r="E37" s="2">
        <v>22</v>
      </c>
    </row>
    <row r="38" spans="1:5" x14ac:dyDescent="0.35">
      <c r="A38" s="2" t="s">
        <v>32</v>
      </c>
      <c r="B38" s="2" t="s">
        <v>33</v>
      </c>
      <c r="C38" s="2" t="s">
        <v>36</v>
      </c>
      <c r="D38" s="2" t="str">
        <f t="shared" si="0"/>
        <v>Valstybinė maisto ir veterinarijos tarnyba Veislininkystės veiklos licencija (leidimas)</v>
      </c>
      <c r="E38" s="2">
        <v>29</v>
      </c>
    </row>
    <row r="39" spans="1:5" x14ac:dyDescent="0.35">
      <c r="A39" s="2" t="s">
        <v>32</v>
      </c>
      <c r="B39" s="2" t="s">
        <v>33</v>
      </c>
      <c r="C39" s="2" t="s">
        <v>42</v>
      </c>
      <c r="D39" s="2" t="str">
        <f t="shared" si="0"/>
        <v>Valstybinė maisto ir veterinarijos tarnyba Maisto tvarkymo subjekto patvirtinimo pažymėjimas</v>
      </c>
      <c r="E39" s="2">
        <v>3858</v>
      </c>
    </row>
    <row r="40" spans="1:5" x14ac:dyDescent="0.35">
      <c r="A40" s="2" t="s">
        <v>32</v>
      </c>
      <c r="B40" s="2" t="s">
        <v>33</v>
      </c>
      <c r="C40" s="2" t="s">
        <v>35</v>
      </c>
      <c r="D40" s="2" t="str">
        <f t="shared" si="0"/>
        <v>Valstybinė maisto ir veterinarijos tarnyba Maisto tvarkymo subjekto registravimas</v>
      </c>
      <c r="E40" s="2">
        <v>2997</v>
      </c>
    </row>
    <row r="41" spans="1:5" x14ac:dyDescent="0.35">
      <c r="A41" s="2" t="s">
        <v>48</v>
      </c>
      <c r="B41" s="2" t="s">
        <v>49</v>
      </c>
      <c r="C41" s="2" t="s">
        <v>50</v>
      </c>
      <c r="D41" s="2" t="str">
        <f t="shared" si="0"/>
        <v>Lietuvos Respublikos švietimo, mokslo ir sporto ministerija Licencija vykdyti formalųjį profesinį mokymą</v>
      </c>
      <c r="E41" s="2">
        <v>12</v>
      </c>
    </row>
    <row r="42" spans="1:5" x14ac:dyDescent="0.35">
      <c r="A42" s="2" t="s">
        <v>446</v>
      </c>
      <c r="B42" s="2" t="s">
        <v>447</v>
      </c>
      <c r="C42" s="2" t="s">
        <v>448</v>
      </c>
      <c r="D42" s="2" t="str">
        <f t="shared" si="0"/>
        <v>Lietuvos Respublikos sveikatos apsaugos ministerija Leidimas mokslinio tyrimo veiklai su medžiagomis, įtrauktomis į I narkotinių ir psichotropinių medžiagų sąrašą</v>
      </c>
      <c r="E42" s="2">
        <v>3</v>
      </c>
    </row>
    <row r="43" spans="1:5" x14ac:dyDescent="0.35">
      <c r="A43" s="2" t="s">
        <v>51</v>
      </c>
      <c r="B43" s="2" t="s">
        <v>52</v>
      </c>
      <c r="C43" s="2" t="s">
        <v>53</v>
      </c>
      <c r="D43" s="2" t="str">
        <f t="shared" si="0"/>
        <v>Lietuvos Respublikos teisingumo ministerija Įrašymas į Lietuvos Respublikos teismo ekspertų sąrašą</v>
      </c>
      <c r="E43" s="2">
        <v>19</v>
      </c>
    </row>
    <row r="44" spans="1:5" x14ac:dyDescent="0.35">
      <c r="A44" s="2" t="s">
        <v>54</v>
      </c>
      <c r="B44" s="2" t="s">
        <v>55</v>
      </c>
      <c r="C44" s="2" t="s">
        <v>59</v>
      </c>
      <c r="D44" s="2" t="str">
        <f t="shared" si="0"/>
        <v>Lietuvos bankas Valdymo įmonės, veikiančios pagal Informuotiesiems investuotojams skirtų kolektyvinio investavimo subjektų įstatymą, veiklos leidimas</v>
      </c>
      <c r="E44" s="2">
        <v>3</v>
      </c>
    </row>
    <row r="45" spans="1:5" x14ac:dyDescent="0.35">
      <c r="A45" s="2" t="s">
        <v>54</v>
      </c>
      <c r="B45" s="2" t="s">
        <v>55</v>
      </c>
      <c r="C45" s="2" t="s">
        <v>61</v>
      </c>
      <c r="D45" s="2" t="str">
        <f t="shared" si="0"/>
        <v>Lietuvos bankas Mokėjimo įstaigos licencija</v>
      </c>
      <c r="E45" s="2">
        <v>7</v>
      </c>
    </row>
    <row r="46" spans="1:5" x14ac:dyDescent="0.35">
      <c r="A46" s="2" t="s">
        <v>54</v>
      </c>
      <c r="B46" s="2" t="s">
        <v>55</v>
      </c>
      <c r="C46" s="2" t="s">
        <v>417</v>
      </c>
      <c r="D46" s="2" t="str">
        <f t="shared" si="0"/>
        <v>Lietuvos bankas Įrašymas į draudimo brokerių įmonių sąrašą</v>
      </c>
      <c r="E46" s="2">
        <v>5</v>
      </c>
    </row>
    <row r="47" spans="1:5" x14ac:dyDescent="0.35">
      <c r="A47" s="2" t="s">
        <v>54</v>
      </c>
      <c r="B47" s="2" t="s">
        <v>55</v>
      </c>
      <c r="C47" s="2" t="s">
        <v>422</v>
      </c>
      <c r="D47" s="2" t="str">
        <f t="shared" si="0"/>
        <v>Lietuvos bankas Mokėjimo įstaigos, teikiančios tik sąskaitos informacijos paslaugą, licencija</v>
      </c>
      <c r="E47" s="2">
        <v>2</v>
      </c>
    </row>
    <row r="48" spans="1:5" x14ac:dyDescent="0.35">
      <c r="A48" s="2" t="s">
        <v>54</v>
      </c>
      <c r="B48" s="2" t="s">
        <v>55</v>
      </c>
      <c r="C48" s="2" t="s">
        <v>418</v>
      </c>
      <c r="D48" s="2" t="str">
        <f t="shared" si="0"/>
        <v>Lietuvos bankas Mokėjimo įstaigos ribotos veiklos licencija</v>
      </c>
      <c r="E48" s="2">
        <v>3</v>
      </c>
    </row>
    <row r="49" spans="1:5" x14ac:dyDescent="0.35">
      <c r="A49" s="2" t="s">
        <v>54</v>
      </c>
      <c r="B49" s="2" t="s">
        <v>55</v>
      </c>
      <c r="C49" s="2" t="s">
        <v>56</v>
      </c>
      <c r="D49" s="2" t="str">
        <f t="shared" si="0"/>
        <v>Lietuvos bankas Elektroninių pinigų įstaigos licencija</v>
      </c>
      <c r="E49" s="2">
        <v>19</v>
      </c>
    </row>
    <row r="50" spans="1:5" x14ac:dyDescent="0.35">
      <c r="A50" s="2" t="s">
        <v>63</v>
      </c>
      <c r="B50" s="2" t="s">
        <v>64</v>
      </c>
      <c r="C50" s="2" t="s">
        <v>65</v>
      </c>
      <c r="D50" s="2" t="str">
        <f t="shared" si="0"/>
        <v>Valstybės sienos apsaugos tarnyba prie Lietuvos Respublikos vidaus reikalų ministerijos Asmenų, vykstančių į darbą, mokymo įstaigą ir grįžtančių iš jų, kurie į pasienio kontrolės punktus, esančius prie automobilių kelių, įleidžiami ir tikrinami be eilės, sąrašo sudarymas</v>
      </c>
      <c r="E50" s="2">
        <v>134</v>
      </c>
    </row>
    <row r="51" spans="1:5" x14ac:dyDescent="0.35">
      <c r="A51" s="2" t="s">
        <v>66</v>
      </c>
      <c r="B51" s="2" t="s">
        <v>67</v>
      </c>
      <c r="C51" s="2" t="s">
        <v>454</v>
      </c>
      <c r="D51" s="2" t="str">
        <f t="shared" si="0"/>
        <v>Valstybinė atominės energetikos saugos inspekcija Atestavimo pažymėjimas, suteikiantis teisę mokyti radiacinės saugos</v>
      </c>
      <c r="E51" s="2">
        <v>2</v>
      </c>
    </row>
    <row r="52" spans="1:5" x14ac:dyDescent="0.35">
      <c r="A52" s="2" t="s">
        <v>66</v>
      </c>
      <c r="B52" s="2" t="s">
        <v>67</v>
      </c>
      <c r="C52" s="2" t="s">
        <v>424</v>
      </c>
      <c r="D52" s="2" t="str">
        <f t="shared" si="0"/>
        <v>Valstybinė atominės energetikos saugos inspekcija Branduolinės energetikos objekto vadovaujančių darbuotojų atestatas</v>
      </c>
      <c r="E52" s="2">
        <v>1</v>
      </c>
    </row>
    <row r="53" spans="1:5" x14ac:dyDescent="0.35">
      <c r="A53" s="2" t="s">
        <v>66</v>
      </c>
      <c r="B53" s="2" t="s">
        <v>67</v>
      </c>
      <c r="C53" s="2" t="s">
        <v>68</v>
      </c>
      <c r="D53" s="2" t="str">
        <f t="shared" si="0"/>
        <v>Valstybinė atominės energetikos saugos inspekcija Licencija vykdyti veiklą jonizuojančiosios spinduliuotės aplinkoje branduolinės energetikos objekte</v>
      </c>
      <c r="E53" s="2">
        <v>7</v>
      </c>
    </row>
    <row r="54" spans="1:5" x14ac:dyDescent="0.35">
      <c r="A54" s="2" t="s">
        <v>66</v>
      </c>
      <c r="B54" s="2" t="s">
        <v>67</v>
      </c>
      <c r="C54" s="2" t="s">
        <v>476</v>
      </c>
      <c r="D54" s="2" t="str">
        <f t="shared" si="0"/>
        <v>Valstybinė atominės energetikos saugos inspekcija Dozimetrijos tarnybos pripažinimo pažymėjimas</v>
      </c>
      <c r="E54" s="2">
        <v>1</v>
      </c>
    </row>
    <row r="55" spans="1:5" x14ac:dyDescent="0.35">
      <c r="A55" s="2" t="s">
        <v>66</v>
      </c>
      <c r="B55" s="2" t="s">
        <v>67</v>
      </c>
      <c r="C55" s="2" t="s">
        <v>477</v>
      </c>
      <c r="D55" s="2" t="str">
        <f t="shared" si="0"/>
        <v>Valstybinė atominės energetikos saugos inspekcija Pažyma apie registruojamos veiklos duomenis</v>
      </c>
      <c r="E55" s="2">
        <v>1</v>
      </c>
    </row>
    <row r="56" spans="1:5" x14ac:dyDescent="0.35">
      <c r="A56" s="2" t="s">
        <v>72</v>
      </c>
      <c r="B56" s="2" t="s">
        <v>73</v>
      </c>
      <c r="C56" s="2" t="s">
        <v>148</v>
      </c>
      <c r="D56" s="2" t="str">
        <f t="shared" si="0"/>
        <v>Biržų rajono savivaldybės administracija Leidimas įrengti išorinę reklamą</v>
      </c>
      <c r="E56" s="2">
        <v>38</v>
      </c>
    </row>
    <row r="57" spans="1:5" x14ac:dyDescent="0.35">
      <c r="A57" s="2" t="s">
        <v>72</v>
      </c>
      <c r="B57" s="2" t="s">
        <v>73</v>
      </c>
      <c r="C57" s="2" t="s">
        <v>11</v>
      </c>
      <c r="D57" s="2" t="str">
        <f t="shared" si="0"/>
        <v>Biržų rajono savivaldybės administracija Licencija verstis mažmenine prekyba tabako gaminiais</v>
      </c>
      <c r="E57" s="2">
        <v>1</v>
      </c>
    </row>
    <row r="58" spans="1:5" x14ac:dyDescent="0.35">
      <c r="A58" s="2" t="s">
        <v>72</v>
      </c>
      <c r="B58" s="2" t="s">
        <v>73</v>
      </c>
      <c r="C58" s="2" t="s">
        <v>17</v>
      </c>
      <c r="D58" s="2" t="str">
        <f t="shared" si="0"/>
        <v>Biržų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58" s="2">
        <v>1</v>
      </c>
    </row>
    <row r="59" spans="1:5" x14ac:dyDescent="0.35">
      <c r="A59" s="2" t="s">
        <v>72</v>
      </c>
      <c r="B59" s="2" t="s">
        <v>73</v>
      </c>
      <c r="C59" s="2" t="s">
        <v>15</v>
      </c>
      <c r="D59" s="2" t="str">
        <f t="shared" si="0"/>
        <v>Biržų rajono savivaldybės administracija Licencija verstis mažmenine prekyba alkoholiniais gėrimais</v>
      </c>
      <c r="E59" s="2">
        <v>1</v>
      </c>
    </row>
    <row r="60" spans="1:5" x14ac:dyDescent="0.35">
      <c r="A60" s="2" t="s">
        <v>75</v>
      </c>
      <c r="B60" s="2" t="s">
        <v>76</v>
      </c>
      <c r="C60" s="2" t="s">
        <v>86</v>
      </c>
      <c r="D60" s="2" t="str">
        <f t="shared" si="0"/>
        <v>Lietuvos transporto saugos administracija Administracinis sprendimas dėl teisės vykdyti transporto priemonių vairuotojų papildomą mokymą suteikimo</v>
      </c>
      <c r="E60" s="2">
        <v>11</v>
      </c>
    </row>
    <row r="61" spans="1:5" x14ac:dyDescent="0.35">
      <c r="A61" s="2" t="s">
        <v>75</v>
      </c>
      <c r="B61" s="2" t="s">
        <v>76</v>
      </c>
      <c r="C61" s="2" t="s">
        <v>90</v>
      </c>
      <c r="D61" s="2" t="str">
        <f t="shared" si="0"/>
        <v>Lietuvos transporto saugos administracija Licencija verstis keleivių vežimu autobusais vidaus maršrutais</v>
      </c>
      <c r="E61" s="2">
        <v>1</v>
      </c>
    </row>
    <row r="62" spans="1:5" x14ac:dyDescent="0.35">
      <c r="A62" s="2" t="s">
        <v>75</v>
      </c>
      <c r="B62" s="2" t="s">
        <v>76</v>
      </c>
      <c r="C62" s="2" t="s">
        <v>82</v>
      </c>
      <c r="D62" s="2" t="str">
        <f t="shared" si="0"/>
        <v>Lietuvos transporto saugos administracija Įmonių, teikiančių laivų agentavimo paslaugas, atestavimas</v>
      </c>
      <c r="E62" s="2">
        <v>4</v>
      </c>
    </row>
    <row r="63" spans="1:5" x14ac:dyDescent="0.35">
      <c r="A63" s="2" t="s">
        <v>75</v>
      </c>
      <c r="B63" s="2" t="s">
        <v>76</v>
      </c>
      <c r="C63" s="2" t="s">
        <v>83</v>
      </c>
      <c r="D63" s="2" t="str">
        <f t="shared" si="0"/>
        <v>Lietuvos transporto saugos administracija Bendrijos licencija vežti keleivius</v>
      </c>
      <c r="E63" s="2">
        <v>12</v>
      </c>
    </row>
    <row r="64" spans="1:5" x14ac:dyDescent="0.35">
      <c r="A64" s="2" t="s">
        <v>75</v>
      </c>
      <c r="B64" s="2" t="s">
        <v>76</v>
      </c>
      <c r="C64" s="2" t="s">
        <v>7</v>
      </c>
      <c r="D64" s="2" t="str">
        <f t="shared" si="0"/>
        <v>Lietuvos transporto saugos administracija Leidimas vežti keleivius lengvuoju automobiliu taksi</v>
      </c>
      <c r="E64" s="2">
        <v>260</v>
      </c>
    </row>
    <row r="65" spans="1:5" x14ac:dyDescent="0.35">
      <c r="A65" s="2" t="s">
        <v>75</v>
      </c>
      <c r="B65" s="2" t="s">
        <v>76</v>
      </c>
      <c r="C65" s="2" t="s">
        <v>478</v>
      </c>
      <c r="D65" s="2" t="str">
        <f t="shared" si="0"/>
        <v>Lietuvos transporto saugos administracija Leidimas vykdyti keleivių vežimo už atlygį lengvaisiais automobiliais taksi</v>
      </c>
      <c r="E65" s="2">
        <v>980</v>
      </c>
    </row>
    <row r="66" spans="1:5" x14ac:dyDescent="0.35">
      <c r="A66" s="2" t="s">
        <v>75</v>
      </c>
      <c r="B66" s="2" t="s">
        <v>76</v>
      </c>
      <c r="C66" s="2" t="s">
        <v>92</v>
      </c>
      <c r="D66" s="2" t="str">
        <f t="shared" si="0"/>
        <v>Lietuvos transporto saugos administracija Administracinis sprendimas dėl teisės įmonei vykdyti tachografų techninę apžiūrą suteikimo</v>
      </c>
      <c r="E66" s="2">
        <v>7</v>
      </c>
    </row>
    <row r="67" spans="1:5" x14ac:dyDescent="0.35">
      <c r="A67" s="2" t="s">
        <v>75</v>
      </c>
      <c r="B67" s="2" t="s">
        <v>76</v>
      </c>
      <c r="C67" s="2" t="s">
        <v>81</v>
      </c>
      <c r="D67" s="2" t="str">
        <f t="shared" ref="D67:D130" si="1">_xlfn.CONCAT(B67, " ", C67)</f>
        <v>Lietuvos transporto saugos administracija Saugos leidimas</v>
      </c>
      <c r="E67" s="2">
        <v>22</v>
      </c>
    </row>
    <row r="68" spans="1:5" x14ac:dyDescent="0.35">
      <c r="A68" s="2" t="s">
        <v>75</v>
      </c>
      <c r="B68" s="2" t="s">
        <v>76</v>
      </c>
      <c r="C68" s="2" t="s">
        <v>88</v>
      </c>
      <c r="D68" s="2" t="str">
        <f t="shared" si="1"/>
        <v>Lietuvos transporto saugos administracija Keleivių vežimo savo sąskaita veiklos sertifikatas</v>
      </c>
      <c r="E68" s="2">
        <v>1</v>
      </c>
    </row>
    <row r="69" spans="1:5" x14ac:dyDescent="0.35">
      <c r="A69" s="2" t="s">
        <v>75</v>
      </c>
      <c r="B69" s="2" t="s">
        <v>76</v>
      </c>
      <c r="C69" s="2" t="s">
        <v>95</v>
      </c>
      <c r="D69" s="2" t="str">
        <f t="shared" si="1"/>
        <v>Lietuvos transporto saugos administracija Licencija verstis krovinių vežimu vidaus maršrutais</v>
      </c>
      <c r="E69" s="2">
        <v>105</v>
      </c>
    </row>
    <row r="70" spans="1:5" x14ac:dyDescent="0.35">
      <c r="A70" s="2" t="s">
        <v>75</v>
      </c>
      <c r="B70" s="2" t="s">
        <v>76</v>
      </c>
      <c r="C70" s="2" t="s">
        <v>96</v>
      </c>
      <c r="D70" s="2" t="str">
        <f t="shared" si="1"/>
        <v>Lietuvos transporto saugos administracija Bendrijos licencija vežti krovinius</v>
      </c>
      <c r="E70" s="2">
        <v>507</v>
      </c>
    </row>
    <row r="71" spans="1:5" x14ac:dyDescent="0.35">
      <c r="A71" s="2" t="s">
        <v>75</v>
      </c>
      <c r="B71" s="2" t="s">
        <v>76</v>
      </c>
      <c r="C71" s="2" t="s">
        <v>455</v>
      </c>
      <c r="D71" s="2" t="str">
        <f t="shared" si="1"/>
        <v>Lietuvos transporto saugos administracija Leidimas vykdyti keleivių vežimo už atlygį lengvaisiais automobiliais pagal užsakymą veiklą</v>
      </c>
      <c r="E71" s="2">
        <v>5464</v>
      </c>
    </row>
    <row r="72" spans="1:5" x14ac:dyDescent="0.35">
      <c r="A72" s="2" t="s">
        <v>75</v>
      </c>
      <c r="B72" s="2" t="s">
        <v>76</v>
      </c>
      <c r="C72" s="2" t="s">
        <v>89</v>
      </c>
      <c r="D72" s="2" t="str">
        <f t="shared" si="1"/>
        <v>Lietuvos transporto saugos administracija Licencija verstis geležinkelių transporto ūkine komercine veikla</v>
      </c>
      <c r="E72" s="2">
        <v>1</v>
      </c>
    </row>
    <row r="73" spans="1:5" x14ac:dyDescent="0.35">
      <c r="A73" s="2" t="s">
        <v>75</v>
      </c>
      <c r="B73" s="2" t="s">
        <v>76</v>
      </c>
      <c r="C73" s="2" t="s">
        <v>77</v>
      </c>
      <c r="D73" s="2" t="str">
        <f t="shared" si="1"/>
        <v>Lietuvos transporto saugos administracija Mokymo įstaigų, rengiančių vidaus vandenų transporto specialistus ir motorinių ir pramoginių laivų laivavedžius, akreditavimas ir naujos mokymo programos akreditavimas</v>
      </c>
      <c r="E73" s="2">
        <v>1</v>
      </c>
    </row>
    <row r="74" spans="1:5" x14ac:dyDescent="0.35">
      <c r="A74" s="2" t="s">
        <v>75</v>
      </c>
      <c r="B74" s="2" t="s">
        <v>76</v>
      </c>
      <c r="C74" s="2" t="s">
        <v>78</v>
      </c>
      <c r="D74" s="2" t="str">
        <f t="shared" si="1"/>
        <v>Lietuvos transporto saugos administracija Administracinis sprendimas dėl teisės vykdyti transporto priemonių vairuotojų mokymą suteikimo</v>
      </c>
      <c r="E74" s="2">
        <v>66</v>
      </c>
    </row>
    <row r="75" spans="1:5" x14ac:dyDescent="0.35">
      <c r="A75" s="2" t="s">
        <v>75</v>
      </c>
      <c r="B75" s="2" t="s">
        <v>76</v>
      </c>
      <c r="C75" s="2" t="s">
        <v>79</v>
      </c>
      <c r="D75" s="2" t="str">
        <f t="shared" si="1"/>
        <v>Lietuvos transporto saugos administracija Keleivių vežimas už atlygį lengvuoju automobiliu</v>
      </c>
      <c r="E75" s="2">
        <v>1442</v>
      </c>
    </row>
    <row r="76" spans="1:5" x14ac:dyDescent="0.35">
      <c r="A76" s="2" t="s">
        <v>75</v>
      </c>
      <c r="B76" s="2" t="s">
        <v>76</v>
      </c>
      <c r="C76" s="2" t="s">
        <v>80</v>
      </c>
      <c r="D76" s="2" t="str">
        <f t="shared" si="1"/>
        <v>Lietuvos transporto saugos administracija Prekinių vagonų techninių prižiūrėtojų sertifikavimas</v>
      </c>
      <c r="E76" s="2">
        <v>1</v>
      </c>
    </row>
    <row r="77" spans="1:5" x14ac:dyDescent="0.35">
      <c r="A77" s="2" t="s">
        <v>75</v>
      </c>
      <c r="B77" s="2" t="s">
        <v>76</v>
      </c>
      <c r="C77" s="2" t="s">
        <v>84</v>
      </c>
      <c r="D77" s="2" t="str">
        <f t="shared" si="1"/>
        <v>Lietuvos transporto saugos administracija Įmonių, teikiančių su saugia laivyba susijusias paslaugas, atestavimas</v>
      </c>
      <c r="E77" s="2">
        <v>2</v>
      </c>
    </row>
    <row r="78" spans="1:5" x14ac:dyDescent="0.35">
      <c r="A78" s="2" t="s">
        <v>75</v>
      </c>
      <c r="B78" s="2" t="s">
        <v>76</v>
      </c>
      <c r="C78" s="2" t="s">
        <v>87</v>
      </c>
      <c r="D78" s="2" t="str">
        <f t="shared" si="1"/>
        <v>Lietuvos transporto saugos administracija Administracinis sprendimas dėl teisės mokyti asmenis, susijusius su pavojingųjų krovinių vežimu automobilių keliais suteikimo</v>
      </c>
      <c r="E78" s="2">
        <v>1</v>
      </c>
    </row>
    <row r="79" spans="1:5" x14ac:dyDescent="0.35">
      <c r="A79" s="2" t="s">
        <v>75</v>
      </c>
      <c r="B79" s="2" t="s">
        <v>76</v>
      </c>
      <c r="C79" s="2" t="s">
        <v>85</v>
      </c>
      <c r="D79" s="2" t="str">
        <f t="shared" si="1"/>
        <v>Lietuvos transporto saugos administracija Gamintojo identifikacijos kodo suteikimas pramoginių bei asmeninių laivų gamintojams</v>
      </c>
      <c r="E79" s="2">
        <v>4</v>
      </c>
    </row>
    <row r="80" spans="1:5" x14ac:dyDescent="0.35">
      <c r="A80" s="2" t="s">
        <v>100</v>
      </c>
      <c r="B80" s="2" t="s">
        <v>101</v>
      </c>
      <c r="C80" s="2" t="s">
        <v>102</v>
      </c>
      <c r="D80" s="2" t="str">
        <f t="shared" si="1"/>
        <v>Lietuvos Respublikos žemės ūkio ministerija Melioracijos darbų kvalifikacijos atestatas</v>
      </c>
      <c r="E80" s="2">
        <v>54</v>
      </c>
    </row>
    <row r="81" spans="1:5" x14ac:dyDescent="0.35">
      <c r="A81" s="2" t="s">
        <v>103</v>
      </c>
      <c r="B81" s="2" t="s">
        <v>104</v>
      </c>
      <c r="C81" s="2" t="s">
        <v>106</v>
      </c>
      <c r="D81" s="2" t="str">
        <f t="shared" si="1"/>
        <v>Lietuvos Respublikos kultūros ministerija Kilnojamųjų kultūros vertybių restauratoriaus kvalifikacijos pažymėjimas</v>
      </c>
      <c r="E81" s="2">
        <v>58</v>
      </c>
    </row>
    <row r="82" spans="1:5" x14ac:dyDescent="0.35">
      <c r="A82" s="2" t="s">
        <v>107</v>
      </c>
      <c r="B82" s="2" t="s">
        <v>108</v>
      </c>
      <c r="C82" s="2" t="s">
        <v>109</v>
      </c>
      <c r="D82" s="2" t="str">
        <f t="shared" si="1"/>
        <v>Kultūros paveldo departamentas prie Kultūros ministerijos Leidimas atlikti tvarkomuosius paveldosaugos darbus</v>
      </c>
      <c r="E82" s="2">
        <v>142</v>
      </c>
    </row>
    <row r="83" spans="1:5" x14ac:dyDescent="0.35">
      <c r="A83" s="2" t="s">
        <v>107</v>
      </c>
      <c r="B83" s="2" t="s">
        <v>108</v>
      </c>
      <c r="C83" s="2" t="s">
        <v>110</v>
      </c>
      <c r="D83" s="2" t="str">
        <f t="shared" si="1"/>
        <v>Kultūros paveldo departamentas prie Kultūros ministerijos Licencija prekiauti antikvariniais daiktais</v>
      </c>
      <c r="E83" s="2">
        <v>10</v>
      </c>
    </row>
    <row r="84" spans="1:5" x14ac:dyDescent="0.35">
      <c r="A84" s="2" t="s">
        <v>107</v>
      </c>
      <c r="B84" s="2" t="s">
        <v>108</v>
      </c>
      <c r="C84" s="2" t="s">
        <v>105</v>
      </c>
      <c r="D84" s="2" t="str">
        <f t="shared" si="1"/>
        <v>Kultūros paveldo departamentas prie Kultūros ministerijos Nekilnojamojo kultūros paveldo apsaugos specialisto atestatas</v>
      </c>
      <c r="E84" s="2">
        <v>3</v>
      </c>
    </row>
    <row r="85" spans="1:5" x14ac:dyDescent="0.35">
      <c r="A85" s="2" t="s">
        <v>114</v>
      </c>
      <c r="B85" s="2" t="s">
        <v>115</v>
      </c>
      <c r="C85" s="2" t="s">
        <v>121</v>
      </c>
      <c r="D85" s="2" t="str">
        <f t="shared" si="1"/>
        <v>Nacionalinė žemės tarnyba prie Žemės ūkio ministerijos Kvalifikacijos pažymėjimas rengti žemės sklypų formavimo ir pertvarkymo projektus</v>
      </c>
      <c r="E85" s="2">
        <v>25</v>
      </c>
    </row>
    <row r="86" spans="1:5" x14ac:dyDescent="0.35">
      <c r="A86" s="2" t="s">
        <v>114</v>
      </c>
      <c r="B86" s="2" t="s">
        <v>115</v>
      </c>
      <c r="C86" s="2" t="s">
        <v>120</v>
      </c>
      <c r="D86" s="2" t="str">
        <f t="shared" si="1"/>
        <v>Nacionalinė žemės tarnyba prie Žemės ūkio ministerijos Matininko kvalifikacijos pažymėjimas</v>
      </c>
      <c r="E86" s="2">
        <v>32</v>
      </c>
    </row>
    <row r="87" spans="1:5" x14ac:dyDescent="0.35">
      <c r="A87" s="2" t="s">
        <v>114</v>
      </c>
      <c r="B87" s="2" t="s">
        <v>115</v>
      </c>
      <c r="C87" s="2" t="s">
        <v>122</v>
      </c>
      <c r="D87" s="2" t="str">
        <f t="shared" si="1"/>
        <v>Nacionalinė žemės tarnyba prie Žemės ūkio ministerijos Kvalifikacijos pažymėjimas rengtis žemėtvarkos schemas</v>
      </c>
      <c r="E87" s="2">
        <v>1</v>
      </c>
    </row>
    <row r="88" spans="1:5" x14ac:dyDescent="0.35">
      <c r="A88" s="2" t="s">
        <v>114</v>
      </c>
      <c r="B88" s="2" t="s">
        <v>115</v>
      </c>
      <c r="C88" s="2" t="s">
        <v>119</v>
      </c>
      <c r="D88" s="2" t="str">
        <f t="shared" si="1"/>
        <v>Nacionalinė žemės tarnyba prie Žemės ūkio ministerijos Geodezininko kvalifikacijos pažymėjimas</v>
      </c>
      <c r="E88" s="2">
        <v>31</v>
      </c>
    </row>
    <row r="89" spans="1:5" x14ac:dyDescent="0.35">
      <c r="A89" s="2" t="s">
        <v>114</v>
      </c>
      <c r="B89" s="2" t="s">
        <v>115</v>
      </c>
      <c r="C89" s="2" t="s">
        <v>116</v>
      </c>
      <c r="D89" s="2" t="str">
        <f t="shared" si="1"/>
        <v>Nacionalinė žemės tarnyba prie Žemės ūkio ministerijos Kvalifikacijos pažymėjimas rengti kaimo plėtros žemėtvarkos projektus</v>
      </c>
      <c r="E89" s="2">
        <v>11</v>
      </c>
    </row>
    <row r="90" spans="1:5" x14ac:dyDescent="0.35">
      <c r="A90" s="2" t="s">
        <v>114</v>
      </c>
      <c r="B90" s="2" t="s">
        <v>115</v>
      </c>
      <c r="C90" s="2" t="s">
        <v>117</v>
      </c>
      <c r="D90" s="2" t="str">
        <f t="shared" si="1"/>
        <v>Nacionalinė žemės tarnyba prie Žemės ūkio ministerijos Kvalifikacijos pažymėjimas rengti žemės paėmimo visuomenės poreikiams projektus</v>
      </c>
      <c r="E90" s="2">
        <v>1</v>
      </c>
    </row>
    <row r="91" spans="1:5" x14ac:dyDescent="0.35">
      <c r="A91" s="2" t="s">
        <v>124</v>
      </c>
      <c r="B91" s="2" t="s">
        <v>125</v>
      </c>
      <c r="C91" s="2" t="s">
        <v>132</v>
      </c>
      <c r="D91" s="2" t="str">
        <f t="shared" si="1"/>
        <v>Valstybinė energetikos reguliavimo taryba Leidimas gaminti elektros energiją</v>
      </c>
      <c r="E91" s="2">
        <v>181</v>
      </c>
    </row>
    <row r="92" spans="1:5" x14ac:dyDescent="0.35">
      <c r="A92" s="2" t="s">
        <v>124</v>
      </c>
      <c r="B92" s="2" t="s">
        <v>125</v>
      </c>
      <c r="C92" s="2" t="s">
        <v>131</v>
      </c>
      <c r="D92" s="2" t="str">
        <f t="shared" si="1"/>
        <v>Valstybinė energetikos reguliavimo taryba Leidimas verstis mažmenine prekyba nefasuotais naftos produktais</v>
      </c>
      <c r="E92" s="2">
        <v>37</v>
      </c>
    </row>
    <row r="93" spans="1:5" x14ac:dyDescent="0.35">
      <c r="A93" s="2" t="s">
        <v>124</v>
      </c>
      <c r="B93" s="2" t="s">
        <v>125</v>
      </c>
      <c r="C93" s="2" t="s">
        <v>457</v>
      </c>
      <c r="D93" s="2" t="str">
        <f t="shared" si="1"/>
        <v>Valstybinė energetikos reguliavimo taryba Elektros įrenginių įrengimas</v>
      </c>
      <c r="E93" s="2">
        <v>206</v>
      </c>
    </row>
    <row r="94" spans="1:5" x14ac:dyDescent="0.35">
      <c r="A94" s="2" t="s">
        <v>124</v>
      </c>
      <c r="B94" s="2" t="s">
        <v>125</v>
      </c>
      <c r="C94" s="2" t="s">
        <v>137</v>
      </c>
      <c r="D94" s="2" t="str">
        <f t="shared" si="1"/>
        <v>Valstybinė energetikos reguliavimo taryba Leidimas vykdyti nepriklausomo elektros energijos tiekimo veiklą</v>
      </c>
      <c r="E94" s="2">
        <v>20</v>
      </c>
    </row>
    <row r="95" spans="1:5" x14ac:dyDescent="0.35">
      <c r="A95" s="2" t="s">
        <v>124</v>
      </c>
      <c r="B95" s="2" t="s">
        <v>125</v>
      </c>
      <c r="C95" s="2" t="s">
        <v>135</v>
      </c>
      <c r="D95" s="2" t="str">
        <f t="shared" si="1"/>
        <v>Valstybinė energetikos reguliavimo taryba Leidimas verstis didmenine prekyba nefasuotais naftos produktais</v>
      </c>
      <c r="E95" s="2">
        <v>3</v>
      </c>
    </row>
    <row r="96" spans="1:5" x14ac:dyDescent="0.35">
      <c r="A96" s="2" t="s">
        <v>124</v>
      </c>
      <c r="B96" s="2" t="s">
        <v>125</v>
      </c>
      <c r="C96" s="2" t="s">
        <v>134</v>
      </c>
      <c r="D96" s="2" t="str">
        <f t="shared" si="1"/>
        <v>Valstybinė energetikos reguliavimo taryba Leidimas verstis mažmenine prekyba suskystintomis naftos dujomis</v>
      </c>
      <c r="E96" s="2">
        <v>29</v>
      </c>
    </row>
    <row r="97" spans="1:5" x14ac:dyDescent="0.35">
      <c r="A97" s="2" t="s">
        <v>124</v>
      </c>
      <c r="B97" s="2" t="s">
        <v>125</v>
      </c>
      <c r="C97" s="2" t="s">
        <v>133</v>
      </c>
      <c r="D97" s="2" t="str">
        <f t="shared" si="1"/>
        <v>Valstybinė energetikos reguliavimo taryba Geriamo vandens tiekimo ir nuotekų tvarkymo veiklos licencija</v>
      </c>
      <c r="E97" s="2">
        <v>1</v>
      </c>
    </row>
    <row r="98" spans="1:5" x14ac:dyDescent="0.35">
      <c r="A98" s="2" t="s">
        <v>124</v>
      </c>
      <c r="B98" s="2" t="s">
        <v>125</v>
      </c>
      <c r="C98" s="2" t="s">
        <v>138</v>
      </c>
      <c r="D98" s="2" t="str">
        <f t="shared" si="1"/>
        <v>Valstybinė energetikos reguliavimo taryba Atestatas energetikos įrenginiams eksploatuoti</v>
      </c>
      <c r="E98" s="2">
        <v>575</v>
      </c>
    </row>
    <row r="99" spans="1:5" x14ac:dyDescent="0.35">
      <c r="A99" s="2" t="s">
        <v>124</v>
      </c>
      <c r="B99" s="2" t="s">
        <v>125</v>
      </c>
      <c r="C99" s="2" t="s">
        <v>139</v>
      </c>
      <c r="D99" s="2" t="str">
        <f t="shared" si="1"/>
        <v>Valstybinė energetikos reguliavimo taryba Leidimas plėtoti elektros energijos gamybos pajėgumus</v>
      </c>
      <c r="E99" s="2">
        <v>378</v>
      </c>
    </row>
    <row r="100" spans="1:5" x14ac:dyDescent="0.35">
      <c r="A100" s="2" t="s">
        <v>124</v>
      </c>
      <c r="B100" s="2" t="s">
        <v>125</v>
      </c>
      <c r="C100" s="2" t="s">
        <v>140</v>
      </c>
      <c r="D100" s="2" t="str">
        <f t="shared" si="1"/>
        <v>Valstybinė energetikos reguliavimo taryba Leidimas verstis didmenine prekyba suskystintomis naftos dujomis</v>
      </c>
      <c r="E100" s="2">
        <v>1</v>
      </c>
    </row>
    <row r="101" spans="1:5" x14ac:dyDescent="0.35">
      <c r="A101" s="2" t="s">
        <v>124</v>
      </c>
      <c r="B101" s="2" t="s">
        <v>125</v>
      </c>
      <c r="C101" s="2" t="s">
        <v>128</v>
      </c>
      <c r="D101" s="2" t="str">
        <f t="shared" si="1"/>
        <v>Valstybinė energetikos reguliavimo taryba Leidimas vykdyti gamtinių dujų tiekimą</v>
      </c>
      <c r="E101" s="2">
        <v>7</v>
      </c>
    </row>
    <row r="102" spans="1:5" x14ac:dyDescent="0.35">
      <c r="A102" s="2" t="s">
        <v>124</v>
      </c>
      <c r="B102" s="2" t="s">
        <v>125</v>
      </c>
      <c r="C102" s="2" t="s">
        <v>126</v>
      </c>
      <c r="D102" s="2" t="str">
        <f t="shared" si="1"/>
        <v>Valstybinė energetikos reguliavimo taryba Leidimas eksportuoti elektros energiją į valstybes, kurios nėra valstybės narės</v>
      </c>
      <c r="E102" s="2">
        <v>1</v>
      </c>
    </row>
    <row r="103" spans="1:5" x14ac:dyDescent="0.35">
      <c r="A103" s="2" t="s">
        <v>124</v>
      </c>
      <c r="B103" s="2" t="s">
        <v>125</v>
      </c>
      <c r="C103" s="2" t="s">
        <v>136</v>
      </c>
      <c r="D103" s="2" t="str">
        <f t="shared" si="1"/>
        <v>Valstybinė energetikos reguliavimo taryba Energetikos veiklos licencija</v>
      </c>
      <c r="E103" s="2">
        <v>2</v>
      </c>
    </row>
    <row r="104" spans="1:5" x14ac:dyDescent="0.35">
      <c r="A104" s="2" t="s">
        <v>124</v>
      </c>
      <c r="B104" s="2" t="s">
        <v>125</v>
      </c>
      <c r="C104" s="2" t="s">
        <v>456</v>
      </c>
      <c r="D104" s="2" t="str">
        <f t="shared" si="1"/>
        <v>Valstybinė energetikos reguliavimo taryba Gamtinių dujų įrenginių įrengimas</v>
      </c>
      <c r="E104" s="2">
        <v>18</v>
      </c>
    </row>
    <row r="105" spans="1:5" x14ac:dyDescent="0.35">
      <c r="A105" s="2" t="s">
        <v>141</v>
      </c>
      <c r="B105" s="2" t="s">
        <v>142</v>
      </c>
      <c r="C105" s="2" t="s">
        <v>143</v>
      </c>
      <c r="D105" s="2" t="str">
        <f t="shared" si="1"/>
        <v>Alytaus miesto savivaldybės administracija Leidimas vežti keleivius reguliaraus susisiekimo kelių transporto maršrutais</v>
      </c>
      <c r="E105" s="2">
        <v>2</v>
      </c>
    </row>
    <row r="106" spans="1:5" x14ac:dyDescent="0.35">
      <c r="A106" s="2" t="s">
        <v>141</v>
      </c>
      <c r="B106" s="2" t="s">
        <v>142</v>
      </c>
      <c r="C106" s="2" t="s">
        <v>14</v>
      </c>
      <c r="D106" s="2" t="str">
        <f t="shared" si="1"/>
        <v>Alytaus miesto savivaldybės administracija Leidimas prekiauti (teikti paslaugas) savivaldybės viešosiose vietose</v>
      </c>
      <c r="E106" s="2">
        <v>185</v>
      </c>
    </row>
    <row r="107" spans="1:5" x14ac:dyDescent="0.35">
      <c r="A107" s="2" t="s">
        <v>141</v>
      </c>
      <c r="B107" s="2" t="s">
        <v>142</v>
      </c>
      <c r="C107" s="2" t="s">
        <v>11</v>
      </c>
      <c r="D107" s="2" t="str">
        <f t="shared" si="1"/>
        <v>Alytaus miesto savivaldybės administracija Licencija verstis mažmenine prekyba tabako gaminiais</v>
      </c>
      <c r="E107" s="2">
        <v>3</v>
      </c>
    </row>
    <row r="108" spans="1:5" x14ac:dyDescent="0.35">
      <c r="A108" s="2" t="s">
        <v>141</v>
      </c>
      <c r="B108" s="2" t="s">
        <v>142</v>
      </c>
      <c r="C108" s="2" t="s">
        <v>15</v>
      </c>
      <c r="D108" s="2" t="str">
        <f t="shared" si="1"/>
        <v>Alytaus miesto savivaldybės administracija Licencija verstis mažmenine prekyba alkoholiniais gėrimais</v>
      </c>
      <c r="E108" s="2">
        <v>7</v>
      </c>
    </row>
    <row r="109" spans="1:5" x14ac:dyDescent="0.35">
      <c r="A109" s="2" t="s">
        <v>141</v>
      </c>
      <c r="B109" s="2" t="s">
        <v>142</v>
      </c>
      <c r="C109" s="2" t="s">
        <v>10</v>
      </c>
      <c r="D109" s="2" t="str">
        <f t="shared" si="1"/>
        <v>Alytaus miesto savivaldybės administracija Licencija vienkartinė verstis mažmenine prekyba natūralios fermentacijos alkoholiniais gėrimais, kurių tūrinė etilo alkoholio koncentracija neviršija 7,5 procento, masiniuose renginiuose ir mugėse</v>
      </c>
      <c r="E109" s="2">
        <v>16</v>
      </c>
    </row>
    <row r="110" spans="1:5" x14ac:dyDescent="0.35">
      <c r="A110" s="2" t="s">
        <v>141</v>
      </c>
      <c r="B110" s="2" t="s">
        <v>142</v>
      </c>
      <c r="C110" s="2" t="s">
        <v>148</v>
      </c>
      <c r="D110" s="2" t="str">
        <f t="shared" si="1"/>
        <v>Alytaus miesto savivaldybės administracija Leidimas įrengti išorinę reklamą</v>
      </c>
      <c r="E110" s="2">
        <v>44</v>
      </c>
    </row>
    <row r="111" spans="1:5" x14ac:dyDescent="0.35">
      <c r="A111" s="2" t="s">
        <v>144</v>
      </c>
      <c r="B111" s="2" t="s">
        <v>145</v>
      </c>
      <c r="C111" s="2" t="s">
        <v>11</v>
      </c>
      <c r="D111" s="2" t="str">
        <f t="shared" si="1"/>
        <v>Vilniaus rajono savivaldybės administracija Licencija verstis mažmenine prekyba tabako gaminiais</v>
      </c>
      <c r="E111" s="2">
        <v>7</v>
      </c>
    </row>
    <row r="112" spans="1:5" x14ac:dyDescent="0.35">
      <c r="A112" s="2" t="s">
        <v>144</v>
      </c>
      <c r="B112" s="2" t="s">
        <v>145</v>
      </c>
      <c r="C112" s="2" t="s">
        <v>479</v>
      </c>
      <c r="D112" s="2" t="str">
        <f t="shared" si="1"/>
        <v>Vilniaus rajono savivaldybės administracija Leidimas įvežti, įsigyti, laikyti, veisti, parduoti pavojingus šunis</v>
      </c>
      <c r="E112" s="2">
        <v>2</v>
      </c>
    </row>
    <row r="113" spans="1:5" x14ac:dyDescent="0.35">
      <c r="A113" s="2" t="s">
        <v>144</v>
      </c>
      <c r="B113" s="2" t="s">
        <v>145</v>
      </c>
      <c r="C113" s="2" t="s">
        <v>14</v>
      </c>
      <c r="D113" s="2" t="str">
        <f t="shared" si="1"/>
        <v>Vilniaus rajono savivaldybės administracija Leidimas prekiauti (teikti paslaugas) savivaldybės viešosiose vietose</v>
      </c>
      <c r="E113" s="2">
        <v>106</v>
      </c>
    </row>
    <row r="114" spans="1:5" x14ac:dyDescent="0.35">
      <c r="A114" s="2" t="s">
        <v>144</v>
      </c>
      <c r="B114" s="2" t="s">
        <v>145</v>
      </c>
      <c r="C114" s="2" t="s">
        <v>15</v>
      </c>
      <c r="D114" s="2" t="str">
        <f t="shared" si="1"/>
        <v>Vilniaus rajono savivaldybės administracija Licencija verstis mažmenine prekyba alkoholiniais gėrimais</v>
      </c>
      <c r="E114" s="2">
        <v>22</v>
      </c>
    </row>
    <row r="115" spans="1:5" x14ac:dyDescent="0.35">
      <c r="A115" s="2" t="s">
        <v>144</v>
      </c>
      <c r="B115" s="2" t="s">
        <v>145</v>
      </c>
      <c r="C115" s="2" t="s">
        <v>148</v>
      </c>
      <c r="D115" s="2" t="str">
        <f t="shared" si="1"/>
        <v>Vilniaus rajono savivaldybės administracija Leidimas įrengti išorinę reklamą</v>
      </c>
      <c r="E115" s="2">
        <v>81</v>
      </c>
    </row>
    <row r="116" spans="1:5" x14ac:dyDescent="0.35">
      <c r="A116" s="2" t="s">
        <v>144</v>
      </c>
      <c r="B116" s="2" t="s">
        <v>145</v>
      </c>
      <c r="C116" s="2" t="s">
        <v>473</v>
      </c>
      <c r="D116" s="2" t="str">
        <f t="shared" si="1"/>
        <v>Vilniaus rajono savivaldybės administracija Licencija verstis mažmenine prekyba alkoholiniais gėrimais, kurių tūrinė etilo alkoholio koncentracija neviršija 15 procentų, kurortinio, poilsio ir turizmo sezonų laikotarpiu</v>
      </c>
      <c r="E116" s="2">
        <v>1</v>
      </c>
    </row>
    <row r="117" spans="1:5" x14ac:dyDescent="0.35">
      <c r="A117" s="2" t="s">
        <v>144</v>
      </c>
      <c r="B117" s="2" t="s">
        <v>145</v>
      </c>
      <c r="C117" s="2" t="s">
        <v>17</v>
      </c>
      <c r="D117" s="2" t="str">
        <f t="shared" si="1"/>
        <v>Vilniaus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17" s="2">
        <v>1</v>
      </c>
    </row>
    <row r="118" spans="1:5" x14ac:dyDescent="0.35">
      <c r="A118" s="2" t="s">
        <v>146</v>
      </c>
      <c r="B118" s="2" t="s">
        <v>147</v>
      </c>
      <c r="C118" s="2" t="s">
        <v>15</v>
      </c>
      <c r="D118" s="2" t="str">
        <f t="shared" si="1"/>
        <v>Vilniaus miesto savivaldybės administracija Licencija verstis mažmenine prekyba alkoholiniais gėrimais</v>
      </c>
      <c r="E118" s="2">
        <v>207</v>
      </c>
    </row>
    <row r="119" spans="1:5" x14ac:dyDescent="0.35">
      <c r="A119" s="2" t="s">
        <v>146</v>
      </c>
      <c r="B119" s="2" t="s">
        <v>147</v>
      </c>
      <c r="C119" s="2" t="s">
        <v>473</v>
      </c>
      <c r="D119" s="2" t="str">
        <f t="shared" si="1"/>
        <v>Vilniaus miesto savivaldybės administracija Licencija verstis mažmenine prekyba alkoholiniais gėrimais, kurių tūrinė etilo alkoholio koncentracija neviršija 15 procentų, kurortinio, poilsio ir turizmo sezonų laikotarpiu</v>
      </c>
      <c r="E119" s="2">
        <v>28</v>
      </c>
    </row>
    <row r="120" spans="1:5" x14ac:dyDescent="0.35">
      <c r="A120" s="2" t="s">
        <v>146</v>
      </c>
      <c r="B120" s="2" t="s">
        <v>147</v>
      </c>
      <c r="C120" s="2" t="s">
        <v>17</v>
      </c>
      <c r="D120" s="2" t="str">
        <f t="shared" si="1"/>
        <v>Vilniaus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20" s="2">
        <v>238</v>
      </c>
    </row>
    <row r="121" spans="1:5" x14ac:dyDescent="0.35">
      <c r="A121" s="2" t="s">
        <v>146</v>
      </c>
      <c r="B121" s="2" t="s">
        <v>147</v>
      </c>
      <c r="C121" s="2" t="s">
        <v>14</v>
      </c>
      <c r="D121" s="2" t="str">
        <f t="shared" si="1"/>
        <v>Vilniaus miesto savivaldybės administracija Leidimas prekiauti (teikti paslaugas) savivaldybės viešosiose vietose</v>
      </c>
      <c r="E121" s="2">
        <v>2727</v>
      </c>
    </row>
    <row r="122" spans="1:5" x14ac:dyDescent="0.35">
      <c r="A122" s="2" t="s">
        <v>146</v>
      </c>
      <c r="B122" s="2" t="s">
        <v>147</v>
      </c>
      <c r="C122" s="2" t="s">
        <v>151</v>
      </c>
      <c r="D122" s="2" t="str">
        <f t="shared" si="1"/>
        <v>Vilniaus miesto savivaldybės administracija Licencija vienkartinė verstis mažmenine prekyba natūralios fermentacijos alkoholiniais gėrimais, kurių tūrinė etilo alkoholio koncentracija neviršija 13 procentų, parodose</v>
      </c>
      <c r="E122" s="2">
        <v>4</v>
      </c>
    </row>
    <row r="123" spans="1:5" x14ac:dyDescent="0.35">
      <c r="A123" s="2" t="s">
        <v>146</v>
      </c>
      <c r="B123" s="2" t="s">
        <v>147</v>
      </c>
      <c r="C123" s="2" t="s">
        <v>11</v>
      </c>
      <c r="D123" s="2" t="str">
        <f t="shared" si="1"/>
        <v>Vilniaus miesto savivaldybės administracija Licencija verstis mažmenine prekyba tabako gaminiais</v>
      </c>
      <c r="E123" s="2">
        <v>65</v>
      </c>
    </row>
    <row r="124" spans="1:5" x14ac:dyDescent="0.35">
      <c r="A124" s="2" t="s">
        <v>146</v>
      </c>
      <c r="B124" s="2" t="s">
        <v>147</v>
      </c>
      <c r="C124" s="2" t="s">
        <v>149</v>
      </c>
      <c r="D124" s="2" t="str">
        <f t="shared" si="1"/>
        <v>Vilniaus miesto savivaldybės administracija Licencija verstis mažmenine prekyba alkoholiniais gėrimais, kurių tūrinė etilo alkoholio koncentracija neviršija 22 procentų</v>
      </c>
      <c r="E124" s="2">
        <v>2</v>
      </c>
    </row>
    <row r="125" spans="1:5" x14ac:dyDescent="0.35">
      <c r="A125" s="2" t="s">
        <v>146</v>
      </c>
      <c r="B125" s="2" t="s">
        <v>147</v>
      </c>
      <c r="C125" s="2" t="s">
        <v>148</v>
      </c>
      <c r="D125" s="2" t="str">
        <f t="shared" si="1"/>
        <v>Vilniaus miesto savivaldybės administracija Leidimas įrengti išorinę reklamą</v>
      </c>
      <c r="E125" s="2">
        <v>1126</v>
      </c>
    </row>
    <row r="126" spans="1:5" x14ac:dyDescent="0.35">
      <c r="A126" s="2" t="s">
        <v>146</v>
      </c>
      <c r="B126" s="2" t="s">
        <v>147</v>
      </c>
      <c r="C126" s="2" t="s">
        <v>234</v>
      </c>
      <c r="D126" s="2" t="str">
        <f t="shared" si="1"/>
        <v>Vilniaus miesto savivaldybės administracija Leidimas teikti paslaugas pramoginiais įrenginiais</v>
      </c>
      <c r="E126" s="2">
        <v>1</v>
      </c>
    </row>
    <row r="127" spans="1:5" x14ac:dyDescent="0.35">
      <c r="A127" s="2" t="s">
        <v>146</v>
      </c>
      <c r="B127" s="2" t="s">
        <v>147</v>
      </c>
      <c r="C127" s="2" t="s">
        <v>16</v>
      </c>
      <c r="D127" s="2" t="str">
        <f t="shared" si="1"/>
        <v>Vilniaus miesto savivaldybės administracija Licencija vienkartinė verstis mažmenine prekyba alkoholiniais gėrimais parodose ir mugėse, rengiamose stacionariuose pastatuose</v>
      </c>
      <c r="E127" s="2">
        <v>9</v>
      </c>
    </row>
    <row r="128" spans="1:5" x14ac:dyDescent="0.35">
      <c r="A128" s="2" t="s">
        <v>146</v>
      </c>
      <c r="B128" s="2" t="s">
        <v>147</v>
      </c>
      <c r="C128" s="2" t="s">
        <v>10</v>
      </c>
      <c r="D128" s="2" t="str">
        <f t="shared" si="1"/>
        <v>Vilniaus miesto savivaldybės administracija Licencija vienkartinė verstis mažmenine prekyba natūralios fermentacijos alkoholiniais gėrimais, kurių tūrinė etilo alkoholio koncentracija neviršija 7,5 procento, masiniuose renginiuose ir mugėse</v>
      </c>
      <c r="E128" s="2">
        <v>30</v>
      </c>
    </row>
    <row r="129" spans="1:5" x14ac:dyDescent="0.35">
      <c r="A129" s="2" t="s">
        <v>146</v>
      </c>
      <c r="B129" s="2" t="s">
        <v>147</v>
      </c>
      <c r="C129" s="2" t="s">
        <v>74</v>
      </c>
      <c r="D129" s="2" t="str">
        <f t="shared" si="1"/>
        <v>Vilniaus miesto savivaldybės administracija Licencija verstis mažmenine prekyba alumi, alaus mišiniais su nealkoholiniais gėrimais, natūralios fermentacijos sidru, kurio tūrinė etilo alkoholio koncentracija neviršija 8,5 procento</v>
      </c>
      <c r="E129" s="2">
        <v>3</v>
      </c>
    </row>
    <row r="130" spans="1:5" x14ac:dyDescent="0.35">
      <c r="A130" s="2" t="s">
        <v>152</v>
      </c>
      <c r="B130" s="2" t="s">
        <v>153</v>
      </c>
      <c r="C130" s="2" t="s">
        <v>10</v>
      </c>
      <c r="D130" s="2" t="str">
        <f t="shared" si="1"/>
        <v>Utenos rajono savivaldybės administracija Licencija vienkartinė verstis mažmenine prekyba natūralios fermentacijos alkoholiniais gėrimais, kurių tūrinė etilo alkoholio koncentracija neviršija 7,5 procento, masiniuose renginiuose ir mugėse</v>
      </c>
      <c r="E130" s="2">
        <v>64</v>
      </c>
    </row>
    <row r="131" spans="1:5" x14ac:dyDescent="0.35">
      <c r="A131" s="2" t="s">
        <v>152</v>
      </c>
      <c r="B131" s="2" t="s">
        <v>153</v>
      </c>
      <c r="C131" s="2" t="s">
        <v>15</v>
      </c>
      <c r="D131" s="2" t="str">
        <f t="shared" ref="D131:D194" si="2">_xlfn.CONCAT(B131, " ", C131)</f>
        <v>Utenos rajono savivaldybės administracija Licencija verstis mažmenine prekyba alkoholiniais gėrimais</v>
      </c>
      <c r="E131" s="2">
        <v>4</v>
      </c>
    </row>
    <row r="132" spans="1:5" x14ac:dyDescent="0.35">
      <c r="A132" s="2" t="s">
        <v>152</v>
      </c>
      <c r="B132" s="2" t="s">
        <v>153</v>
      </c>
      <c r="C132" s="2" t="s">
        <v>11</v>
      </c>
      <c r="D132" s="2" t="str">
        <f t="shared" si="2"/>
        <v>Utenos rajono savivaldybės administracija Licencija verstis mažmenine prekyba tabako gaminiais</v>
      </c>
      <c r="E132" s="2">
        <v>2</v>
      </c>
    </row>
    <row r="133" spans="1:5" x14ac:dyDescent="0.35">
      <c r="A133" s="2" t="s">
        <v>157</v>
      </c>
      <c r="B133" s="2" t="s">
        <v>158</v>
      </c>
      <c r="C133" s="2" t="s">
        <v>10</v>
      </c>
      <c r="D133" s="2" t="str">
        <f t="shared" si="2"/>
        <v>Klaipėdos miesto savivaldybės administracija Licencija vienkartinė verstis mažmenine prekyba natūralios fermentacijos alkoholiniais gėrimais, kurių tūrinė etilo alkoholio koncentracija neviršija 7,5 procento, masiniuose renginiuose ir mugėse</v>
      </c>
      <c r="E133" s="2">
        <v>3</v>
      </c>
    </row>
    <row r="134" spans="1:5" x14ac:dyDescent="0.35">
      <c r="A134" s="2" t="s">
        <v>157</v>
      </c>
      <c r="B134" s="2" t="s">
        <v>158</v>
      </c>
      <c r="C134" s="2" t="s">
        <v>14</v>
      </c>
      <c r="D134" s="2" t="str">
        <f t="shared" si="2"/>
        <v>Klaipėdos miesto savivaldybės administracija Leidimas prekiauti (teikti paslaugas) savivaldybės viešosiose vietose</v>
      </c>
      <c r="E134" s="2">
        <v>657</v>
      </c>
    </row>
    <row r="135" spans="1:5" x14ac:dyDescent="0.35">
      <c r="A135" s="2" t="s">
        <v>157</v>
      </c>
      <c r="B135" s="2" t="s">
        <v>158</v>
      </c>
      <c r="C135" s="2" t="s">
        <v>15</v>
      </c>
      <c r="D135" s="2" t="str">
        <f t="shared" si="2"/>
        <v>Klaipėdos miesto savivaldybės administracija Licencija verstis mažmenine prekyba alkoholiniais gėrimais</v>
      </c>
      <c r="E135" s="2">
        <v>67</v>
      </c>
    </row>
    <row r="136" spans="1:5" x14ac:dyDescent="0.35">
      <c r="A136" s="2" t="s">
        <v>157</v>
      </c>
      <c r="B136" s="2" t="s">
        <v>158</v>
      </c>
      <c r="C136" s="2" t="s">
        <v>11</v>
      </c>
      <c r="D136" s="2" t="str">
        <f t="shared" si="2"/>
        <v>Klaipėdos miesto savivaldybės administracija Licencija verstis mažmenine prekyba tabako gaminiais</v>
      </c>
      <c r="E136" s="2">
        <v>19</v>
      </c>
    </row>
    <row r="137" spans="1:5" x14ac:dyDescent="0.35">
      <c r="A137" s="2" t="s">
        <v>157</v>
      </c>
      <c r="B137" s="2" t="s">
        <v>158</v>
      </c>
      <c r="C137" s="2" t="s">
        <v>16</v>
      </c>
      <c r="D137" s="2" t="str">
        <f t="shared" si="2"/>
        <v>Klaipėdos miesto savivaldybės administracija Licencija vienkartinė verstis mažmenine prekyba alkoholiniais gėrimais parodose ir mugėse, rengiamose stacionariuose pastatuose</v>
      </c>
      <c r="E137" s="2">
        <v>2</v>
      </c>
    </row>
    <row r="138" spans="1:5" x14ac:dyDescent="0.35">
      <c r="A138" s="2" t="s">
        <v>157</v>
      </c>
      <c r="B138" s="2" t="s">
        <v>158</v>
      </c>
      <c r="C138" s="2" t="s">
        <v>473</v>
      </c>
      <c r="D138" s="2" t="str">
        <f t="shared" si="2"/>
        <v>Klaipėdos miesto savivaldybės administracija Licencija verstis mažmenine prekyba alkoholiniais gėrimais, kurių tūrinė etilo alkoholio koncentracija neviršija 15 procentų, kurortinio, poilsio ir turizmo sezonų laikotarpiu</v>
      </c>
      <c r="E138" s="2">
        <v>9</v>
      </c>
    </row>
    <row r="139" spans="1:5" x14ac:dyDescent="0.35">
      <c r="A139" s="2" t="s">
        <v>157</v>
      </c>
      <c r="B139" s="2" t="s">
        <v>158</v>
      </c>
      <c r="C139" s="2" t="s">
        <v>148</v>
      </c>
      <c r="D139" s="2" t="str">
        <f t="shared" si="2"/>
        <v>Klaipėdos miesto savivaldybės administracija Leidimas įrengti išorinę reklamą</v>
      </c>
      <c r="E139" s="2">
        <v>620</v>
      </c>
    </row>
    <row r="140" spans="1:5" x14ac:dyDescent="0.35">
      <c r="A140" s="2" t="s">
        <v>157</v>
      </c>
      <c r="B140" s="2" t="s">
        <v>158</v>
      </c>
      <c r="C140" s="2" t="s">
        <v>17</v>
      </c>
      <c r="D140" s="2" t="str">
        <f t="shared" si="2"/>
        <v>Klaipėdos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40" s="2">
        <v>101</v>
      </c>
    </row>
    <row r="141" spans="1:5" x14ac:dyDescent="0.35">
      <c r="A141" s="2" t="s">
        <v>159</v>
      </c>
      <c r="B141" s="2" t="s">
        <v>160</v>
      </c>
      <c r="C141" s="2" t="s">
        <v>161</v>
      </c>
      <c r="D141" s="2" t="str">
        <f t="shared" si="2"/>
        <v>Nacionalinis akreditacijos biuras Akreditavimo pažymėjimas</v>
      </c>
      <c r="E141" s="2">
        <v>19</v>
      </c>
    </row>
    <row r="142" spans="1:5" x14ac:dyDescent="0.35">
      <c r="A142" s="2" t="s">
        <v>162</v>
      </c>
      <c r="B142" s="2" t="s">
        <v>163</v>
      </c>
      <c r="C142" s="2" t="s">
        <v>164</v>
      </c>
      <c r="D142" s="2" t="str">
        <f t="shared" si="2"/>
        <v>Lietuvos Respublikos valstybinė darbo inspekcija prie Socialinės apsaugos ir darbo ministerijos Nuolatinės potencialiai pavojingų įrenginių priežiūros licencija</v>
      </c>
      <c r="E142" s="2">
        <v>1</v>
      </c>
    </row>
    <row r="143" spans="1:5" x14ac:dyDescent="0.35">
      <c r="A143" s="2" t="s">
        <v>165</v>
      </c>
      <c r="B143" s="2" t="s">
        <v>166</v>
      </c>
      <c r="C143" s="2" t="s">
        <v>148</v>
      </c>
      <c r="D143" s="2" t="str">
        <f t="shared" si="2"/>
        <v>Visagino savivaldybės administracija Leidimas įrengti išorinę reklamą</v>
      </c>
      <c r="E143" s="2">
        <v>70</v>
      </c>
    </row>
    <row r="144" spans="1:5" x14ac:dyDescent="0.35">
      <c r="A144" s="2" t="s">
        <v>165</v>
      </c>
      <c r="B144" s="2" t="s">
        <v>166</v>
      </c>
      <c r="C144" s="2" t="s">
        <v>143</v>
      </c>
      <c r="D144" s="2" t="str">
        <f t="shared" si="2"/>
        <v>Visagino savivaldybės administracija Leidimas vežti keleivius reguliaraus susisiekimo kelių transporto maršrutais</v>
      </c>
      <c r="E144" s="2">
        <v>9</v>
      </c>
    </row>
    <row r="145" spans="1:5" x14ac:dyDescent="0.35">
      <c r="A145" s="2" t="s">
        <v>165</v>
      </c>
      <c r="B145" s="2" t="s">
        <v>166</v>
      </c>
      <c r="C145" s="2" t="s">
        <v>11</v>
      </c>
      <c r="D145" s="2" t="str">
        <f t="shared" si="2"/>
        <v>Visagino savivaldybės administracija Licencija verstis mažmenine prekyba tabako gaminiais</v>
      </c>
      <c r="E145" s="2">
        <v>1</v>
      </c>
    </row>
    <row r="146" spans="1:5" x14ac:dyDescent="0.35">
      <c r="A146" s="2" t="s">
        <v>165</v>
      </c>
      <c r="B146" s="2" t="s">
        <v>166</v>
      </c>
      <c r="C146" s="2" t="s">
        <v>17</v>
      </c>
      <c r="D146" s="2" t="str">
        <f t="shared" si="2"/>
        <v>Visagino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46" s="2">
        <v>11</v>
      </c>
    </row>
    <row r="147" spans="1:5" x14ac:dyDescent="0.35">
      <c r="A147" s="2" t="s">
        <v>165</v>
      </c>
      <c r="B147" s="2" t="s">
        <v>166</v>
      </c>
      <c r="C147" s="2" t="s">
        <v>15</v>
      </c>
      <c r="D147" s="2" t="str">
        <f t="shared" si="2"/>
        <v>Visagino savivaldybės administracija Licencija verstis mažmenine prekyba alkoholiniais gėrimais</v>
      </c>
      <c r="E147" s="2">
        <v>3</v>
      </c>
    </row>
    <row r="148" spans="1:5" x14ac:dyDescent="0.35">
      <c r="A148" s="2" t="s">
        <v>165</v>
      </c>
      <c r="B148" s="2" t="s">
        <v>166</v>
      </c>
      <c r="C148" s="2" t="s">
        <v>14</v>
      </c>
      <c r="D148" s="2" t="str">
        <f t="shared" si="2"/>
        <v>Visagino savivaldybės administracija Leidimas prekiauti (teikti paslaugas) savivaldybės viešosiose vietose</v>
      </c>
      <c r="E148" s="2">
        <v>60</v>
      </c>
    </row>
    <row r="149" spans="1:5" x14ac:dyDescent="0.35">
      <c r="A149" s="2" t="s">
        <v>165</v>
      </c>
      <c r="B149" s="2" t="s">
        <v>166</v>
      </c>
      <c r="C149" s="2" t="s">
        <v>29</v>
      </c>
      <c r="D149" s="2" t="str">
        <f t="shared" si="2"/>
        <v>Visagino savivaldybės administracija Leidimas organizuoti renginį Savivaldybei priklausančiose viešojo naudojimo teritorijose ar valdytojo teise valdomose viešojo naudojimo teritorijose</v>
      </c>
      <c r="E149" s="2">
        <v>10</v>
      </c>
    </row>
    <row r="150" spans="1:5" x14ac:dyDescent="0.35">
      <c r="A150" s="2" t="s">
        <v>167</v>
      </c>
      <c r="B150" s="2" t="s">
        <v>168</v>
      </c>
      <c r="C150" s="2" t="s">
        <v>473</v>
      </c>
      <c r="D150" s="2" t="str">
        <f t="shared" si="2"/>
        <v>Molėtų rajono savivaldybės administracija Licencija verstis mažmenine prekyba alkoholiniais gėrimais, kurių tūrinė etilo alkoholio koncentracija neviršija 15 procentų, kurortinio, poilsio ir turizmo sezonų laikotarpiu</v>
      </c>
      <c r="E150" s="2">
        <v>1</v>
      </c>
    </row>
    <row r="151" spans="1:5" x14ac:dyDescent="0.35">
      <c r="A151" s="2" t="s">
        <v>167</v>
      </c>
      <c r="B151" s="2" t="s">
        <v>168</v>
      </c>
      <c r="C151" s="2" t="s">
        <v>11</v>
      </c>
      <c r="D151" s="2" t="str">
        <f t="shared" si="2"/>
        <v>Molėtų rajono savivaldybės administracija Licencija verstis mažmenine prekyba tabako gaminiais</v>
      </c>
      <c r="E151" s="2">
        <v>1</v>
      </c>
    </row>
    <row r="152" spans="1:5" x14ac:dyDescent="0.35">
      <c r="A152" s="2" t="s">
        <v>167</v>
      </c>
      <c r="B152" s="2" t="s">
        <v>168</v>
      </c>
      <c r="C152" s="2" t="s">
        <v>15</v>
      </c>
      <c r="D152" s="2" t="str">
        <f t="shared" si="2"/>
        <v>Molėtų rajono savivaldybės administracija Licencija verstis mažmenine prekyba alkoholiniais gėrimais</v>
      </c>
      <c r="E152" s="2">
        <v>4</v>
      </c>
    </row>
    <row r="153" spans="1:5" x14ac:dyDescent="0.35">
      <c r="A153" s="2" t="s">
        <v>167</v>
      </c>
      <c r="B153" s="2" t="s">
        <v>168</v>
      </c>
      <c r="C153" s="2" t="s">
        <v>17</v>
      </c>
      <c r="D153" s="2" t="str">
        <f t="shared" si="2"/>
        <v>Molėtų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53" s="2">
        <v>7</v>
      </c>
    </row>
    <row r="154" spans="1:5" x14ac:dyDescent="0.35">
      <c r="A154" s="2" t="s">
        <v>169</v>
      </c>
      <c r="B154" s="2" t="s">
        <v>170</v>
      </c>
      <c r="C154" s="2" t="s">
        <v>11</v>
      </c>
      <c r="D154" s="2" t="str">
        <f t="shared" si="2"/>
        <v>Jurbarko rajono savivaldybės administracija Licencija verstis mažmenine prekyba tabako gaminiais</v>
      </c>
      <c r="E154" s="2">
        <v>7</v>
      </c>
    </row>
    <row r="155" spans="1:5" x14ac:dyDescent="0.35">
      <c r="A155" s="2" t="s">
        <v>169</v>
      </c>
      <c r="B155" s="2" t="s">
        <v>170</v>
      </c>
      <c r="C155" s="2" t="s">
        <v>14</v>
      </c>
      <c r="D155" s="2" t="str">
        <f t="shared" si="2"/>
        <v>Jurbarko rajono savivaldybės administracija Leidimas prekiauti (teikti paslaugas) savivaldybės viešosiose vietose</v>
      </c>
      <c r="E155" s="2">
        <v>54</v>
      </c>
    </row>
    <row r="156" spans="1:5" x14ac:dyDescent="0.35">
      <c r="A156" s="2" t="s">
        <v>169</v>
      </c>
      <c r="B156" s="2" t="s">
        <v>170</v>
      </c>
      <c r="C156" s="2" t="s">
        <v>148</v>
      </c>
      <c r="D156" s="2" t="str">
        <f t="shared" si="2"/>
        <v>Jurbarko rajono savivaldybės administracija Leidimas įrengti išorinę reklamą</v>
      </c>
      <c r="E156" s="2">
        <v>27</v>
      </c>
    </row>
    <row r="157" spans="1:5" x14ac:dyDescent="0.35">
      <c r="A157" s="2" t="s">
        <v>169</v>
      </c>
      <c r="B157" s="2" t="s">
        <v>170</v>
      </c>
      <c r="C157" s="2" t="s">
        <v>17</v>
      </c>
      <c r="D157" s="2" t="str">
        <f t="shared" si="2"/>
        <v>Jurbarko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57" s="2">
        <v>23</v>
      </c>
    </row>
    <row r="158" spans="1:5" x14ac:dyDescent="0.35">
      <c r="A158" s="2" t="s">
        <v>169</v>
      </c>
      <c r="B158" s="2" t="s">
        <v>170</v>
      </c>
      <c r="C158" s="2" t="s">
        <v>15</v>
      </c>
      <c r="D158" s="2" t="str">
        <f t="shared" si="2"/>
        <v>Jurbarko rajono savivaldybės administracija Licencija verstis mažmenine prekyba alkoholiniais gėrimais</v>
      </c>
      <c r="E158" s="2">
        <v>9</v>
      </c>
    </row>
    <row r="159" spans="1:5" x14ac:dyDescent="0.35">
      <c r="A159" s="2" t="s">
        <v>171</v>
      </c>
      <c r="B159" s="2" t="s">
        <v>172</v>
      </c>
      <c r="C159" s="2" t="s">
        <v>11</v>
      </c>
      <c r="D159" s="2" t="str">
        <f t="shared" si="2"/>
        <v>Plungės rajono savivaldybės administracija Licencija verstis mažmenine prekyba tabako gaminiais</v>
      </c>
      <c r="E159" s="2">
        <v>6</v>
      </c>
    </row>
    <row r="160" spans="1:5" x14ac:dyDescent="0.35">
      <c r="A160" s="2" t="s">
        <v>171</v>
      </c>
      <c r="B160" s="2" t="s">
        <v>172</v>
      </c>
      <c r="C160" s="2" t="s">
        <v>15</v>
      </c>
      <c r="D160" s="2" t="str">
        <f t="shared" si="2"/>
        <v>Plungės rajono savivaldybės administracija Licencija verstis mažmenine prekyba alkoholiniais gėrimais</v>
      </c>
      <c r="E160" s="2">
        <v>12</v>
      </c>
    </row>
    <row r="161" spans="1:5" x14ac:dyDescent="0.35">
      <c r="A161" s="2" t="s">
        <v>173</v>
      </c>
      <c r="B161" s="2" t="s">
        <v>174</v>
      </c>
      <c r="C161" s="2" t="s">
        <v>15</v>
      </c>
      <c r="D161" s="2" t="str">
        <f t="shared" si="2"/>
        <v>Lazdijų rajono savivaldybės administracija Licencija verstis mažmenine prekyba alkoholiniais gėrimais</v>
      </c>
      <c r="E161" s="2">
        <v>1</v>
      </c>
    </row>
    <row r="162" spans="1:5" x14ac:dyDescent="0.35">
      <c r="A162" s="2" t="s">
        <v>173</v>
      </c>
      <c r="B162" s="2" t="s">
        <v>174</v>
      </c>
      <c r="C162" s="2" t="s">
        <v>10</v>
      </c>
      <c r="D162" s="2" t="str">
        <f t="shared" si="2"/>
        <v>Lazdijų rajono savivaldybės administracija Licencija vienkartinė verstis mažmenine prekyba natūralios fermentacijos alkoholiniais gėrimais, kurių tūrinė etilo alkoholio koncentracija neviršija 7,5 procento, masiniuose renginiuose ir mugėse</v>
      </c>
      <c r="E162" s="2">
        <v>21</v>
      </c>
    </row>
    <row r="163" spans="1:5" x14ac:dyDescent="0.35">
      <c r="A163" s="2" t="s">
        <v>175</v>
      </c>
      <c r="B163" s="2" t="s">
        <v>176</v>
      </c>
      <c r="C163" s="2" t="s">
        <v>10</v>
      </c>
      <c r="D163" s="2" t="str">
        <f t="shared" si="2"/>
        <v>Kretingos rajono savivaldybės administracija Licencija vienkartinė verstis mažmenine prekyba natūralios fermentacijos alkoholiniais gėrimais, kurių tūrinė etilo alkoholio koncentracija neviršija 7,5 procento, masiniuose renginiuose ir mugėse</v>
      </c>
      <c r="E163" s="2">
        <v>1</v>
      </c>
    </row>
    <row r="164" spans="1:5" x14ac:dyDescent="0.35">
      <c r="A164" s="2" t="s">
        <v>175</v>
      </c>
      <c r="B164" s="2" t="s">
        <v>176</v>
      </c>
      <c r="C164" s="2" t="s">
        <v>17</v>
      </c>
      <c r="D164" s="2" t="str">
        <f t="shared" si="2"/>
        <v>Kretingos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64" s="2">
        <v>21</v>
      </c>
    </row>
    <row r="165" spans="1:5" x14ac:dyDescent="0.35">
      <c r="A165" s="2" t="s">
        <v>175</v>
      </c>
      <c r="B165" s="2" t="s">
        <v>176</v>
      </c>
      <c r="C165" s="2" t="s">
        <v>15</v>
      </c>
      <c r="D165" s="2" t="str">
        <f t="shared" si="2"/>
        <v>Kretingos rajono savivaldybės administracija Licencija verstis mažmenine prekyba alkoholiniais gėrimais</v>
      </c>
      <c r="E165" s="2">
        <v>5</v>
      </c>
    </row>
    <row r="166" spans="1:5" x14ac:dyDescent="0.35">
      <c r="A166" s="2" t="s">
        <v>175</v>
      </c>
      <c r="B166" s="2" t="s">
        <v>176</v>
      </c>
      <c r="C166" s="2" t="s">
        <v>11</v>
      </c>
      <c r="D166" s="2" t="str">
        <f t="shared" si="2"/>
        <v>Kretingos rajono savivaldybės administracija Licencija verstis mažmenine prekyba tabako gaminiais</v>
      </c>
      <c r="E166" s="2">
        <v>2</v>
      </c>
    </row>
    <row r="167" spans="1:5" x14ac:dyDescent="0.35">
      <c r="A167" s="2" t="s">
        <v>177</v>
      </c>
      <c r="B167" s="2" t="s">
        <v>178</v>
      </c>
      <c r="C167" s="2" t="s">
        <v>473</v>
      </c>
      <c r="D167" s="2" t="str">
        <f t="shared" si="2"/>
        <v>Alytaus rajono savivaldybės administracija Licencija verstis mažmenine prekyba alkoholiniais gėrimais, kurių tūrinė etilo alkoholio koncentracija neviršija 15 procentų, kurortinio, poilsio ir turizmo sezonų laikotarpiu</v>
      </c>
      <c r="E167" s="2">
        <v>1</v>
      </c>
    </row>
    <row r="168" spans="1:5" x14ac:dyDescent="0.35">
      <c r="A168" s="2" t="s">
        <v>177</v>
      </c>
      <c r="B168" s="2" t="s">
        <v>178</v>
      </c>
      <c r="C168" s="2" t="s">
        <v>15</v>
      </c>
      <c r="D168" s="2" t="str">
        <f t="shared" si="2"/>
        <v>Alytaus rajono savivaldybės administracija Licencija verstis mažmenine prekyba alkoholiniais gėrimais</v>
      </c>
      <c r="E168" s="2">
        <v>2</v>
      </c>
    </row>
    <row r="169" spans="1:5" x14ac:dyDescent="0.35">
      <c r="A169" s="2" t="s">
        <v>177</v>
      </c>
      <c r="B169" s="2" t="s">
        <v>178</v>
      </c>
      <c r="C169" s="2" t="s">
        <v>17</v>
      </c>
      <c r="D169" s="2" t="str">
        <f t="shared" si="2"/>
        <v>Alytaus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69" s="2">
        <v>29</v>
      </c>
    </row>
    <row r="170" spans="1:5" x14ac:dyDescent="0.35">
      <c r="A170" s="2" t="s">
        <v>177</v>
      </c>
      <c r="B170" s="2" t="s">
        <v>178</v>
      </c>
      <c r="C170" s="2" t="s">
        <v>148</v>
      </c>
      <c r="D170" s="2" t="str">
        <f t="shared" si="2"/>
        <v>Alytaus rajono savivaldybės administracija Leidimas įrengti išorinę reklamą</v>
      </c>
      <c r="E170" s="2">
        <v>1</v>
      </c>
    </row>
    <row r="171" spans="1:5" x14ac:dyDescent="0.35">
      <c r="A171" s="2" t="s">
        <v>177</v>
      </c>
      <c r="B171" s="2" t="s">
        <v>178</v>
      </c>
      <c r="C171" s="2" t="s">
        <v>14</v>
      </c>
      <c r="D171" s="2" t="str">
        <f t="shared" si="2"/>
        <v>Alytaus rajono savivaldybės administracija Leidimas prekiauti (teikti paslaugas) savivaldybės viešosiose vietose</v>
      </c>
      <c r="E171" s="2">
        <v>14</v>
      </c>
    </row>
    <row r="172" spans="1:5" x14ac:dyDescent="0.35">
      <c r="A172" s="2" t="s">
        <v>177</v>
      </c>
      <c r="B172" s="2" t="s">
        <v>178</v>
      </c>
      <c r="C172" s="2" t="s">
        <v>479</v>
      </c>
      <c r="D172" s="2" t="str">
        <f t="shared" si="2"/>
        <v>Alytaus rajono savivaldybės administracija Leidimas įvežti, įsigyti, laikyti, veisti, parduoti pavojingus šunis</v>
      </c>
      <c r="E172" s="2">
        <v>1</v>
      </c>
    </row>
    <row r="173" spans="1:5" x14ac:dyDescent="0.35">
      <c r="A173" s="2" t="s">
        <v>177</v>
      </c>
      <c r="B173" s="2" t="s">
        <v>178</v>
      </c>
      <c r="C173" s="2" t="s">
        <v>11</v>
      </c>
      <c r="D173" s="2" t="str">
        <f t="shared" si="2"/>
        <v>Alytaus rajono savivaldybės administracija Licencija verstis mažmenine prekyba tabako gaminiais</v>
      </c>
      <c r="E173" s="2">
        <v>1</v>
      </c>
    </row>
    <row r="174" spans="1:5" x14ac:dyDescent="0.35">
      <c r="A174" s="2" t="s">
        <v>179</v>
      </c>
      <c r="B174" s="2" t="s">
        <v>180</v>
      </c>
      <c r="C174" s="2" t="s">
        <v>15</v>
      </c>
      <c r="D174" s="2" t="str">
        <f t="shared" si="2"/>
        <v>Šalčininkų rajono savivaldybės administracija Licencija verstis mažmenine prekyba alkoholiniais gėrimais</v>
      </c>
      <c r="E174" s="2">
        <v>2</v>
      </c>
    </row>
    <row r="175" spans="1:5" x14ac:dyDescent="0.35">
      <c r="A175" s="2" t="s">
        <v>179</v>
      </c>
      <c r="B175" s="2" t="s">
        <v>180</v>
      </c>
      <c r="C175" s="2" t="s">
        <v>11</v>
      </c>
      <c r="D175" s="2" t="str">
        <f t="shared" si="2"/>
        <v>Šalčininkų rajono savivaldybės administracija Licencija verstis mažmenine prekyba tabako gaminiais</v>
      </c>
      <c r="E175" s="2">
        <v>2</v>
      </c>
    </row>
    <row r="176" spans="1:5" x14ac:dyDescent="0.35">
      <c r="A176" s="2" t="s">
        <v>179</v>
      </c>
      <c r="B176" s="2" t="s">
        <v>180</v>
      </c>
      <c r="C176" s="2" t="s">
        <v>17</v>
      </c>
      <c r="D176" s="2" t="str">
        <f t="shared" si="2"/>
        <v>Šalčininkų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76" s="2">
        <v>15</v>
      </c>
    </row>
    <row r="177" spans="1:5" x14ac:dyDescent="0.35">
      <c r="A177" s="2" t="s">
        <v>181</v>
      </c>
      <c r="B177" s="2" t="s">
        <v>182</v>
      </c>
      <c r="C177" s="2" t="s">
        <v>17</v>
      </c>
      <c r="D177" s="2" t="str">
        <f t="shared" si="2"/>
        <v>Akmenės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77" s="2">
        <v>2</v>
      </c>
    </row>
    <row r="178" spans="1:5" x14ac:dyDescent="0.35">
      <c r="A178" s="2" t="s">
        <v>181</v>
      </c>
      <c r="B178" s="2" t="s">
        <v>182</v>
      </c>
      <c r="C178" s="2" t="s">
        <v>15</v>
      </c>
      <c r="D178" s="2" t="str">
        <f t="shared" si="2"/>
        <v>Akmenės rajono savivaldybės administracija Licencija verstis mažmenine prekyba alkoholiniais gėrimais</v>
      </c>
      <c r="E178" s="2">
        <v>2</v>
      </c>
    </row>
    <row r="179" spans="1:5" x14ac:dyDescent="0.35">
      <c r="A179" s="2" t="s">
        <v>181</v>
      </c>
      <c r="B179" s="2" t="s">
        <v>182</v>
      </c>
      <c r="C179" s="2" t="s">
        <v>148</v>
      </c>
      <c r="D179" s="2" t="str">
        <f t="shared" si="2"/>
        <v>Akmenės rajono savivaldybės administracija Leidimas įrengti išorinę reklamą</v>
      </c>
      <c r="E179" s="2">
        <v>26</v>
      </c>
    </row>
    <row r="180" spans="1:5" x14ac:dyDescent="0.35">
      <c r="A180" s="2" t="s">
        <v>183</v>
      </c>
      <c r="B180" s="2" t="s">
        <v>184</v>
      </c>
      <c r="C180" s="2" t="s">
        <v>10</v>
      </c>
      <c r="D180" s="2" t="str">
        <f t="shared" si="2"/>
        <v>Širvintų rajono savivaldybės administracija Licencija vienkartinė verstis mažmenine prekyba natūralios fermentacijos alkoholiniais gėrimais, kurių tūrinė etilo alkoholio koncentracija neviršija 7,5 procento, masiniuose renginiuose ir mugėse</v>
      </c>
      <c r="E180" s="2">
        <v>18</v>
      </c>
    </row>
    <row r="181" spans="1:5" x14ac:dyDescent="0.35">
      <c r="A181" s="2" t="s">
        <v>183</v>
      </c>
      <c r="B181" s="2" t="s">
        <v>184</v>
      </c>
      <c r="C181" s="2" t="s">
        <v>15</v>
      </c>
      <c r="D181" s="2" t="str">
        <f t="shared" si="2"/>
        <v>Širvintų rajono savivaldybės administracija Licencija verstis mažmenine prekyba alkoholiniais gėrimais</v>
      </c>
      <c r="E181" s="2">
        <v>1</v>
      </c>
    </row>
    <row r="182" spans="1:5" x14ac:dyDescent="0.35">
      <c r="A182" s="2" t="s">
        <v>185</v>
      </c>
      <c r="B182" s="2" t="s">
        <v>186</v>
      </c>
      <c r="C182" s="2" t="s">
        <v>15</v>
      </c>
      <c r="D182" s="2" t="str">
        <f t="shared" si="2"/>
        <v>Šilutės rajono savivaldybės administracija Licencija verstis mažmenine prekyba alkoholiniais gėrimais</v>
      </c>
      <c r="E182" s="2">
        <v>3</v>
      </c>
    </row>
    <row r="183" spans="1:5" x14ac:dyDescent="0.35">
      <c r="A183" s="2" t="s">
        <v>185</v>
      </c>
      <c r="B183" s="2" t="s">
        <v>186</v>
      </c>
      <c r="C183" s="2" t="s">
        <v>74</v>
      </c>
      <c r="D183" s="2" t="str">
        <f t="shared" si="2"/>
        <v>Šilutės rajono savivaldybės administracija Licencija verstis mažmenine prekyba alumi, alaus mišiniais su nealkoholiniais gėrimais, natūralios fermentacijos sidru, kurio tūrinė etilo alkoholio koncentracija neviršija 8,5 procento</v>
      </c>
      <c r="E183" s="2">
        <v>1</v>
      </c>
    </row>
    <row r="184" spans="1:5" x14ac:dyDescent="0.35">
      <c r="A184" s="2" t="s">
        <v>185</v>
      </c>
      <c r="B184" s="2" t="s">
        <v>186</v>
      </c>
      <c r="C184" s="2" t="s">
        <v>11</v>
      </c>
      <c r="D184" s="2" t="str">
        <f t="shared" si="2"/>
        <v>Šilutės rajono savivaldybės administracija Licencija verstis mažmenine prekyba tabako gaminiais</v>
      </c>
      <c r="E184" s="2">
        <v>3</v>
      </c>
    </row>
    <row r="185" spans="1:5" x14ac:dyDescent="0.35">
      <c r="A185" s="2" t="s">
        <v>185</v>
      </c>
      <c r="B185" s="2" t="s">
        <v>186</v>
      </c>
      <c r="C185" s="2" t="s">
        <v>429</v>
      </c>
      <c r="D185" s="2" t="str">
        <f t="shared" si="2"/>
        <v>Šilutės rajono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185" s="2">
        <v>1</v>
      </c>
    </row>
    <row r="186" spans="1:5" x14ac:dyDescent="0.35">
      <c r="A186" s="2" t="s">
        <v>187</v>
      </c>
      <c r="B186" s="2" t="s">
        <v>188</v>
      </c>
      <c r="C186" s="2" t="s">
        <v>15</v>
      </c>
      <c r="D186" s="2" t="str">
        <f t="shared" si="2"/>
        <v>Šiaulių rajono savivaldybės administracija Licencija verstis mažmenine prekyba alkoholiniais gėrimais</v>
      </c>
      <c r="E186" s="2">
        <v>2</v>
      </c>
    </row>
    <row r="187" spans="1:5" x14ac:dyDescent="0.35">
      <c r="A187" s="2" t="s">
        <v>187</v>
      </c>
      <c r="B187" s="2" t="s">
        <v>188</v>
      </c>
      <c r="C187" s="2" t="s">
        <v>11</v>
      </c>
      <c r="D187" s="2" t="str">
        <f t="shared" si="2"/>
        <v>Šiaulių rajono savivaldybės administracija Licencija verstis mažmenine prekyba tabako gaminiais</v>
      </c>
      <c r="E187" s="2">
        <v>3</v>
      </c>
    </row>
    <row r="188" spans="1:5" x14ac:dyDescent="0.35">
      <c r="A188" s="2" t="s">
        <v>189</v>
      </c>
      <c r="B188" s="2" t="s">
        <v>190</v>
      </c>
      <c r="C188" s="2" t="s">
        <v>11</v>
      </c>
      <c r="D188" s="2" t="str">
        <f t="shared" si="2"/>
        <v>Radviliškio rajono savivaldybės administracija Licencija verstis mažmenine prekyba tabako gaminiais</v>
      </c>
      <c r="E188" s="2">
        <v>3</v>
      </c>
    </row>
    <row r="189" spans="1:5" x14ac:dyDescent="0.35">
      <c r="A189" s="2" t="s">
        <v>189</v>
      </c>
      <c r="B189" s="2" t="s">
        <v>190</v>
      </c>
      <c r="C189" s="2" t="s">
        <v>15</v>
      </c>
      <c r="D189" s="2" t="str">
        <f t="shared" si="2"/>
        <v>Radviliškio rajono savivaldybės administracija Licencija verstis mažmenine prekyba alkoholiniais gėrimais</v>
      </c>
      <c r="E189" s="2">
        <v>2</v>
      </c>
    </row>
    <row r="190" spans="1:5" x14ac:dyDescent="0.35">
      <c r="A190" s="2" t="s">
        <v>189</v>
      </c>
      <c r="B190" s="2" t="s">
        <v>190</v>
      </c>
      <c r="C190" s="2" t="s">
        <v>17</v>
      </c>
      <c r="D190" s="2" t="str">
        <f t="shared" si="2"/>
        <v>Radviliškio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90" s="2">
        <v>17</v>
      </c>
    </row>
    <row r="191" spans="1:5" x14ac:dyDescent="0.35">
      <c r="A191" s="2" t="s">
        <v>189</v>
      </c>
      <c r="B191" s="2" t="s">
        <v>190</v>
      </c>
      <c r="C191" s="2" t="s">
        <v>10</v>
      </c>
      <c r="D191" s="2" t="str">
        <f t="shared" si="2"/>
        <v>Radviliškio rajono savivaldybės administracija Licencija vienkartinė verstis mažmenine prekyba natūralios fermentacijos alkoholiniais gėrimais, kurių tūrinė etilo alkoholio koncentracija neviršija 7,5 procento, masiniuose renginiuose ir mugėse</v>
      </c>
      <c r="E191" s="2">
        <v>2</v>
      </c>
    </row>
    <row r="192" spans="1:5" x14ac:dyDescent="0.35">
      <c r="A192" s="2" t="s">
        <v>191</v>
      </c>
      <c r="B192" s="2" t="s">
        <v>192</v>
      </c>
      <c r="C192" s="2" t="s">
        <v>429</v>
      </c>
      <c r="D192" s="2" t="str">
        <f t="shared" si="2"/>
        <v>Tauragės rajono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192" s="2">
        <v>2</v>
      </c>
    </row>
    <row r="193" spans="1:5" x14ac:dyDescent="0.35">
      <c r="A193" s="2" t="s">
        <v>191</v>
      </c>
      <c r="B193" s="2" t="s">
        <v>192</v>
      </c>
      <c r="C193" s="2" t="s">
        <v>148</v>
      </c>
      <c r="D193" s="2" t="str">
        <f t="shared" si="2"/>
        <v>Tauragės rajono savivaldybės administracija Leidimas įrengti išorinę reklamą</v>
      </c>
      <c r="E193" s="2">
        <v>33</v>
      </c>
    </row>
    <row r="194" spans="1:5" x14ac:dyDescent="0.35">
      <c r="A194" s="2" t="s">
        <v>191</v>
      </c>
      <c r="B194" s="2" t="s">
        <v>192</v>
      </c>
      <c r="C194" s="2" t="s">
        <v>16</v>
      </c>
      <c r="D194" s="2" t="str">
        <f t="shared" si="2"/>
        <v>Tauragės rajono savivaldybės administracija Licencija vienkartinė verstis mažmenine prekyba alkoholiniais gėrimais parodose ir mugėse, rengiamose stacionariuose pastatuose</v>
      </c>
      <c r="E194" s="2">
        <v>1</v>
      </c>
    </row>
    <row r="195" spans="1:5" x14ac:dyDescent="0.35">
      <c r="A195" s="2" t="s">
        <v>191</v>
      </c>
      <c r="B195" s="2" t="s">
        <v>192</v>
      </c>
      <c r="C195" s="2" t="s">
        <v>11</v>
      </c>
      <c r="D195" s="2" t="str">
        <f t="shared" ref="D195:D258" si="3">_xlfn.CONCAT(B195, " ", C195)</f>
        <v>Tauragės rajono savivaldybės administracija Licencija verstis mažmenine prekyba tabako gaminiais</v>
      </c>
      <c r="E195" s="2">
        <v>5</v>
      </c>
    </row>
    <row r="196" spans="1:5" x14ac:dyDescent="0.35">
      <c r="A196" s="2" t="s">
        <v>191</v>
      </c>
      <c r="B196" s="2" t="s">
        <v>192</v>
      </c>
      <c r="C196" s="2" t="s">
        <v>225</v>
      </c>
      <c r="D196" s="2" t="str">
        <f t="shared" si="3"/>
        <v>Tauragės rajono savivaldybės administracija Šilumos tiekimo licencija</v>
      </c>
      <c r="E196" s="2">
        <v>1</v>
      </c>
    </row>
    <row r="197" spans="1:5" x14ac:dyDescent="0.35">
      <c r="A197" s="2" t="s">
        <v>191</v>
      </c>
      <c r="B197" s="2" t="s">
        <v>192</v>
      </c>
      <c r="C197" s="2" t="s">
        <v>15</v>
      </c>
      <c r="D197" s="2" t="str">
        <f t="shared" si="3"/>
        <v>Tauragės rajono savivaldybės administracija Licencija verstis mažmenine prekyba alkoholiniais gėrimais</v>
      </c>
      <c r="E197" s="2">
        <v>7</v>
      </c>
    </row>
    <row r="198" spans="1:5" x14ac:dyDescent="0.35">
      <c r="A198" s="2" t="s">
        <v>191</v>
      </c>
      <c r="B198" s="2" t="s">
        <v>192</v>
      </c>
      <c r="C198" s="2" t="s">
        <v>17</v>
      </c>
      <c r="D198" s="2" t="str">
        <f t="shared" si="3"/>
        <v>Tauragės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98" s="2">
        <v>19</v>
      </c>
    </row>
    <row r="199" spans="1:5" x14ac:dyDescent="0.35">
      <c r="A199" s="2" t="s">
        <v>193</v>
      </c>
      <c r="B199" s="2" t="s">
        <v>194</v>
      </c>
      <c r="C199" s="2" t="s">
        <v>480</v>
      </c>
      <c r="D199" s="2" t="str">
        <f t="shared" si="3"/>
        <v>Lietuvos radijo ir televizijos komisija Lietuvos nacionalinio radijo ir televizijos leidimas</v>
      </c>
      <c r="E199" s="2">
        <v>1</v>
      </c>
    </row>
    <row r="200" spans="1:5" x14ac:dyDescent="0.35">
      <c r="A200" s="2" t="s">
        <v>193</v>
      </c>
      <c r="B200" s="2" t="s">
        <v>194</v>
      </c>
      <c r="C200" s="2" t="s">
        <v>195</v>
      </c>
      <c r="D200" s="2" t="str">
        <f t="shared" si="3"/>
        <v>Lietuvos radijo ir televizijos komisija Pranešimas apie nelicencijuojamos radijo ir (ar) televizijos programų transliavimo ir (ar) retransliavimo veiklos, televizijos programų ir (ar) atskirų programų platinimo internete ar užsakomųjų visuomenės informavimo audiovizualinėmis priemonėmis paslaugų teikimo Lietuvos Respublikos vartotojams veiklos pradžią</v>
      </c>
      <c r="E200" s="2">
        <v>10</v>
      </c>
    </row>
    <row r="201" spans="1:5" x14ac:dyDescent="0.35">
      <c r="A201" s="2" t="s">
        <v>193</v>
      </c>
      <c r="B201" s="2" t="s">
        <v>194</v>
      </c>
      <c r="C201" s="2" t="s">
        <v>432</v>
      </c>
      <c r="D201" s="2" t="str">
        <f t="shared" si="3"/>
        <v>Lietuvos radijo ir televizijos komisija Retransliuojamo turinio licencija</v>
      </c>
      <c r="E201" s="2">
        <v>1</v>
      </c>
    </row>
    <row r="202" spans="1:5" x14ac:dyDescent="0.35">
      <c r="A202" s="2" t="s">
        <v>193</v>
      </c>
      <c r="B202" s="2" t="s">
        <v>194</v>
      </c>
      <c r="C202" s="2" t="s">
        <v>196</v>
      </c>
      <c r="D202" s="2" t="str">
        <f t="shared" si="3"/>
        <v>Lietuvos radijo ir televizijos komisija Transliavimo licencija</v>
      </c>
      <c r="E202" s="2">
        <v>5</v>
      </c>
    </row>
    <row r="203" spans="1:5" x14ac:dyDescent="0.35">
      <c r="A203" s="2" t="s">
        <v>197</v>
      </c>
      <c r="B203" s="2" t="s">
        <v>198</v>
      </c>
      <c r="C203" s="2" t="s">
        <v>11</v>
      </c>
      <c r="D203" s="2" t="str">
        <f t="shared" si="3"/>
        <v>Pagėgių savivaldybės administracija Licencija verstis mažmenine prekyba tabako gaminiais</v>
      </c>
      <c r="E203" s="2">
        <v>3</v>
      </c>
    </row>
    <row r="204" spans="1:5" x14ac:dyDescent="0.35">
      <c r="A204" s="2" t="s">
        <v>197</v>
      </c>
      <c r="B204" s="2" t="s">
        <v>198</v>
      </c>
      <c r="C204" s="2" t="s">
        <v>15</v>
      </c>
      <c r="D204" s="2" t="str">
        <f t="shared" si="3"/>
        <v>Pagėgių savivaldybės administracija Licencija verstis mažmenine prekyba alkoholiniais gėrimais</v>
      </c>
      <c r="E204" s="2">
        <v>3</v>
      </c>
    </row>
    <row r="205" spans="1:5" x14ac:dyDescent="0.35">
      <c r="A205" s="2" t="s">
        <v>199</v>
      </c>
      <c r="B205" s="2" t="s">
        <v>200</v>
      </c>
      <c r="C205" s="2" t="s">
        <v>10</v>
      </c>
      <c r="D205" s="2" t="str">
        <f t="shared" si="3"/>
        <v>Rietavo savivaldybės administracija Licencija vienkartinė verstis mažmenine prekyba natūralios fermentacijos alkoholiniais gėrimais, kurių tūrinė etilo alkoholio koncentracija neviršija 7,5 procento, masiniuose renginiuose ir mugėse</v>
      </c>
      <c r="E205" s="2">
        <v>1</v>
      </c>
    </row>
    <row r="206" spans="1:5" x14ac:dyDescent="0.35">
      <c r="A206" s="2" t="s">
        <v>199</v>
      </c>
      <c r="B206" s="2" t="s">
        <v>200</v>
      </c>
      <c r="C206" s="2" t="s">
        <v>15</v>
      </c>
      <c r="D206" s="2" t="str">
        <f t="shared" si="3"/>
        <v>Rietavo savivaldybės administracija Licencija verstis mažmenine prekyba alkoholiniais gėrimais</v>
      </c>
      <c r="E206" s="2">
        <v>2</v>
      </c>
    </row>
    <row r="207" spans="1:5" x14ac:dyDescent="0.35">
      <c r="A207" s="2" t="s">
        <v>199</v>
      </c>
      <c r="B207" s="2" t="s">
        <v>200</v>
      </c>
      <c r="C207" s="2" t="s">
        <v>143</v>
      </c>
      <c r="D207" s="2" t="str">
        <f t="shared" si="3"/>
        <v>Rietavo savivaldybės administracija Leidimas vežti keleivius reguliaraus susisiekimo kelių transporto maršrutais</v>
      </c>
      <c r="E207" s="2">
        <v>1</v>
      </c>
    </row>
    <row r="208" spans="1:5" x14ac:dyDescent="0.35">
      <c r="A208" s="2" t="s">
        <v>199</v>
      </c>
      <c r="B208" s="2" t="s">
        <v>200</v>
      </c>
      <c r="C208" s="2" t="s">
        <v>473</v>
      </c>
      <c r="D208" s="2" t="str">
        <f t="shared" si="3"/>
        <v>Rietavo savivaldybės administracija Licencija verstis mažmenine prekyba alkoholiniais gėrimais, kurių tūrinė etilo alkoholio koncentracija neviršija 15 procentų, kurortinio, poilsio ir turizmo sezonų laikotarpiu</v>
      </c>
      <c r="E208" s="2">
        <v>1</v>
      </c>
    </row>
    <row r="209" spans="1:5" x14ac:dyDescent="0.35">
      <c r="A209" s="2" t="s">
        <v>199</v>
      </c>
      <c r="B209" s="2" t="s">
        <v>200</v>
      </c>
      <c r="C209" s="2" t="s">
        <v>11</v>
      </c>
      <c r="D209" s="2" t="str">
        <f t="shared" si="3"/>
        <v>Rietavo savivaldybės administracija Licencija verstis mažmenine prekyba tabako gaminiais</v>
      </c>
      <c r="E209" s="2">
        <v>3</v>
      </c>
    </row>
    <row r="210" spans="1:5" x14ac:dyDescent="0.35">
      <c r="A210" s="2" t="s">
        <v>199</v>
      </c>
      <c r="B210" s="2" t="s">
        <v>200</v>
      </c>
      <c r="C210" s="2" t="s">
        <v>17</v>
      </c>
      <c r="D210" s="2" t="str">
        <f t="shared" si="3"/>
        <v>Rietavo savivaldybės administracija Licencija vienkartinė verstis mažmenine prekyba alumi, alaus mišiniais su nealkoholiniais gėrimais ir natūralios fermentacijos sidru, kurių tūrinė etilo alkoholio koncentracija neviršija 7,5 procento, masiniuose renginiuose ir mugėse</v>
      </c>
      <c r="E210" s="2">
        <v>2</v>
      </c>
    </row>
    <row r="211" spans="1:5" x14ac:dyDescent="0.35">
      <c r="A211" s="2" t="s">
        <v>201</v>
      </c>
      <c r="B211" s="2" t="s">
        <v>202</v>
      </c>
      <c r="C211" s="2" t="s">
        <v>15</v>
      </c>
      <c r="D211" s="2" t="str">
        <f t="shared" si="3"/>
        <v>Birštono savivaldybės administracija Licencija verstis mažmenine prekyba alkoholiniais gėrimais</v>
      </c>
      <c r="E211" s="2">
        <v>4</v>
      </c>
    </row>
    <row r="212" spans="1:5" x14ac:dyDescent="0.35">
      <c r="A212" s="2" t="s">
        <v>201</v>
      </c>
      <c r="B212" s="2" t="s">
        <v>202</v>
      </c>
      <c r="C212" s="2" t="s">
        <v>473</v>
      </c>
      <c r="D212" s="2" t="str">
        <f t="shared" si="3"/>
        <v>Birštono savivaldybės administracija Licencija verstis mažmenine prekyba alkoholiniais gėrimais, kurių tūrinė etilo alkoholio koncentracija neviršija 15 procentų, kurortinio, poilsio ir turizmo sezonų laikotarpiu</v>
      </c>
      <c r="E212" s="2">
        <v>1</v>
      </c>
    </row>
    <row r="213" spans="1:5" x14ac:dyDescent="0.35">
      <c r="A213" s="2" t="s">
        <v>201</v>
      </c>
      <c r="B213" s="2" t="s">
        <v>202</v>
      </c>
      <c r="C213" s="2" t="s">
        <v>148</v>
      </c>
      <c r="D213" s="2" t="str">
        <f t="shared" si="3"/>
        <v>Birštono savivaldybės administracija Leidimas įrengti išorinę reklamą</v>
      </c>
      <c r="E213" s="2">
        <v>3</v>
      </c>
    </row>
    <row r="214" spans="1:5" x14ac:dyDescent="0.35">
      <c r="A214" s="2" t="s">
        <v>201</v>
      </c>
      <c r="B214" s="2" t="s">
        <v>202</v>
      </c>
      <c r="C214" s="2" t="s">
        <v>11</v>
      </c>
      <c r="D214" s="2" t="str">
        <f t="shared" si="3"/>
        <v>Birštono savivaldybės administracija Licencija verstis mažmenine prekyba tabako gaminiais</v>
      </c>
      <c r="E214" s="2">
        <v>1</v>
      </c>
    </row>
    <row r="215" spans="1:5" x14ac:dyDescent="0.35">
      <c r="A215" s="2" t="s">
        <v>203</v>
      </c>
      <c r="B215" s="2" t="s">
        <v>204</v>
      </c>
      <c r="C215" s="2" t="s">
        <v>148</v>
      </c>
      <c r="D215" s="2" t="str">
        <f t="shared" si="3"/>
        <v>Kalvarijos savivaldybės administracija Leidimas įrengti išorinę reklamą</v>
      </c>
      <c r="E215" s="2">
        <v>10</v>
      </c>
    </row>
    <row r="216" spans="1:5" x14ac:dyDescent="0.35">
      <c r="A216" s="2" t="s">
        <v>203</v>
      </c>
      <c r="B216" s="2" t="s">
        <v>204</v>
      </c>
      <c r="C216" s="2" t="s">
        <v>17</v>
      </c>
      <c r="D216" s="2" t="str">
        <f t="shared" si="3"/>
        <v>Kalvarijos savivaldybės administracija Licencija vienkartinė verstis mažmenine prekyba alumi, alaus mišiniais su nealkoholiniais gėrimais ir natūralios fermentacijos sidru, kurių tūrinė etilo alkoholio koncentracija neviršija 7,5 procento, masiniuose renginiuose ir mugėse</v>
      </c>
      <c r="E216" s="2">
        <v>7</v>
      </c>
    </row>
    <row r="217" spans="1:5" x14ac:dyDescent="0.35">
      <c r="A217" s="2" t="s">
        <v>458</v>
      </c>
      <c r="B217" s="2" t="s">
        <v>459</v>
      </c>
      <c r="C217" s="2" t="s">
        <v>11</v>
      </c>
      <c r="D217" s="2" t="str">
        <f t="shared" si="3"/>
        <v>Skuodo rajono savivaldybės administracija Licencija verstis mažmenine prekyba tabako gaminiais</v>
      </c>
      <c r="E217" s="2">
        <v>1</v>
      </c>
    </row>
    <row r="218" spans="1:5" x14ac:dyDescent="0.35">
      <c r="A218" s="2" t="s">
        <v>458</v>
      </c>
      <c r="B218" s="2" t="s">
        <v>459</v>
      </c>
      <c r="C218" s="2" t="s">
        <v>15</v>
      </c>
      <c r="D218" s="2" t="str">
        <f t="shared" si="3"/>
        <v>Skuodo rajono savivaldybės administracija Licencija verstis mažmenine prekyba alkoholiniais gėrimais</v>
      </c>
      <c r="E218" s="2">
        <v>1</v>
      </c>
    </row>
    <row r="219" spans="1:5" x14ac:dyDescent="0.35">
      <c r="A219" s="2" t="s">
        <v>458</v>
      </c>
      <c r="B219" s="2" t="s">
        <v>459</v>
      </c>
      <c r="C219" s="2" t="s">
        <v>150</v>
      </c>
      <c r="D219" s="2" t="str">
        <f t="shared" si="3"/>
        <v>Skuodo rajono savivaldybės administracija Licencija verstis mažmenine prekyba alumi, alaus mišiniais su nealkoholiniais gėrimais, natūralios fermentacijos sidru, kurių tūrinė etilo alkoholio koncentracija neviršija 7,5 procento</v>
      </c>
      <c r="E219" s="2">
        <v>1</v>
      </c>
    </row>
    <row r="220" spans="1:5" x14ac:dyDescent="0.35">
      <c r="A220" s="2" t="s">
        <v>458</v>
      </c>
      <c r="B220" s="2" t="s">
        <v>459</v>
      </c>
      <c r="C220" s="2" t="s">
        <v>17</v>
      </c>
      <c r="D220" s="2" t="str">
        <f t="shared" si="3"/>
        <v>Skuodo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20" s="2">
        <v>4</v>
      </c>
    </row>
    <row r="221" spans="1:5" x14ac:dyDescent="0.35">
      <c r="A221" s="2" t="s">
        <v>205</v>
      </c>
      <c r="B221" s="2" t="s">
        <v>206</v>
      </c>
      <c r="C221" s="2" t="s">
        <v>15</v>
      </c>
      <c r="D221" s="2" t="str">
        <f t="shared" si="3"/>
        <v>Ukmergės rajono savivaldybės administracija Licencija verstis mažmenine prekyba alkoholiniais gėrimais</v>
      </c>
      <c r="E221" s="2">
        <v>6</v>
      </c>
    </row>
    <row r="222" spans="1:5" x14ac:dyDescent="0.35">
      <c r="A222" s="2" t="s">
        <v>205</v>
      </c>
      <c r="B222" s="2" t="s">
        <v>206</v>
      </c>
      <c r="C222" s="2" t="s">
        <v>11</v>
      </c>
      <c r="D222" s="2" t="str">
        <f t="shared" si="3"/>
        <v>Ukmergės rajono savivaldybės administracija Licencija verstis mažmenine prekyba tabako gaminiais</v>
      </c>
      <c r="E222" s="2">
        <v>3</v>
      </c>
    </row>
    <row r="223" spans="1:5" x14ac:dyDescent="0.35">
      <c r="A223" s="2" t="s">
        <v>205</v>
      </c>
      <c r="B223" s="2" t="s">
        <v>206</v>
      </c>
      <c r="C223" s="2" t="s">
        <v>148</v>
      </c>
      <c r="D223" s="2" t="str">
        <f t="shared" si="3"/>
        <v>Ukmergės rajono savivaldybės administracija Leidimas įrengti išorinę reklamą</v>
      </c>
      <c r="E223" s="2">
        <v>21</v>
      </c>
    </row>
    <row r="224" spans="1:5" x14ac:dyDescent="0.35">
      <c r="A224" s="2" t="s">
        <v>205</v>
      </c>
      <c r="B224" s="2" t="s">
        <v>206</v>
      </c>
      <c r="C224" s="2" t="s">
        <v>14</v>
      </c>
      <c r="D224" s="2" t="str">
        <f t="shared" si="3"/>
        <v>Ukmergės rajono savivaldybės administracija Leidimas prekiauti (teikti paslaugas) savivaldybės viešosiose vietose</v>
      </c>
      <c r="E224" s="2">
        <v>2</v>
      </c>
    </row>
    <row r="225" spans="1:5" x14ac:dyDescent="0.35">
      <c r="A225" s="2" t="s">
        <v>207</v>
      </c>
      <c r="B225" s="2" t="s">
        <v>208</v>
      </c>
      <c r="C225" s="2" t="s">
        <v>209</v>
      </c>
      <c r="D225" s="2" t="str">
        <f t="shared" si="3"/>
        <v>Žuvininkystės tarnyba prie Lietuvos Respublikos žemės ūkio ministerijos Lietuvos Respublikos žvejybos laivo liudijimas</v>
      </c>
      <c r="E225" s="2">
        <v>11</v>
      </c>
    </row>
    <row r="226" spans="1:5" x14ac:dyDescent="0.35">
      <c r="A226" s="2" t="s">
        <v>207</v>
      </c>
      <c r="B226" s="2" t="s">
        <v>208</v>
      </c>
      <c r="C226" s="2" t="s">
        <v>211</v>
      </c>
      <c r="D226" s="2" t="str">
        <f t="shared" si="3"/>
        <v>Žuvininkystės tarnyba prie Lietuvos Respublikos žemės ūkio ministerijos Verslinės žvejybos Baltijos jūroje (be teisės žvejoti priekrantėje)</v>
      </c>
      <c r="E226" s="2">
        <v>7</v>
      </c>
    </row>
    <row r="227" spans="1:5" x14ac:dyDescent="0.35">
      <c r="A227" s="2" t="s">
        <v>207</v>
      </c>
      <c r="B227" s="2" t="s">
        <v>208</v>
      </c>
      <c r="C227" s="2" t="s">
        <v>210</v>
      </c>
      <c r="D227" s="2" t="str">
        <f t="shared" si="3"/>
        <v>Žuvininkystės tarnyba prie Lietuvos Respublikos žemės ūkio ministerijos Verslinės žvejybos kitų jūrų vandenyse leidimas</v>
      </c>
      <c r="E227" s="2">
        <v>2</v>
      </c>
    </row>
    <row r="228" spans="1:5" x14ac:dyDescent="0.35">
      <c r="A228" s="2" t="s">
        <v>207</v>
      </c>
      <c r="B228" s="2" t="s">
        <v>208</v>
      </c>
      <c r="C228" s="2" t="s">
        <v>460</v>
      </c>
      <c r="D228" s="2" t="str">
        <f t="shared" si="3"/>
        <v>Žuvininkystės tarnyba prie Lietuvos Respublikos žemės ūkio ministerijos Verslinės žvejybos Baltijos jūros priekrantėje leidimas</v>
      </c>
      <c r="E228" s="2">
        <v>1</v>
      </c>
    </row>
    <row r="229" spans="1:5" x14ac:dyDescent="0.35">
      <c r="A229" s="2" t="s">
        <v>213</v>
      </c>
      <c r="B229" s="2" t="s">
        <v>214</v>
      </c>
      <c r="C229" s="2" t="s">
        <v>14</v>
      </c>
      <c r="D229" s="2" t="str">
        <f t="shared" si="3"/>
        <v>Zarasų rajono savivaldybės administracija Leidimas prekiauti (teikti paslaugas) savivaldybės viešosiose vietose</v>
      </c>
      <c r="E229" s="2">
        <v>1</v>
      </c>
    </row>
    <row r="230" spans="1:5" x14ac:dyDescent="0.35">
      <c r="A230" s="2" t="s">
        <v>213</v>
      </c>
      <c r="B230" s="2" t="s">
        <v>214</v>
      </c>
      <c r="C230" s="2" t="s">
        <v>481</v>
      </c>
      <c r="D230" s="2" t="str">
        <f t="shared" si="3"/>
        <v>Zarasų rajono savivaldybės administracija Licencija verstis keleivių vežimu autobusais vietinio susisiekimo maršrutais, suteikianti teisę vežti keleivius autobusais vietinio susisiekimo maršrutais, kai maršrutas prasideda arba baigiasi licenciją išdavusios savivaldybės teritorijoje, kopija</v>
      </c>
      <c r="E230" s="2">
        <v>1</v>
      </c>
    </row>
    <row r="231" spans="1:5" x14ac:dyDescent="0.35">
      <c r="A231" s="2" t="s">
        <v>213</v>
      </c>
      <c r="B231" s="2" t="s">
        <v>214</v>
      </c>
      <c r="C231" s="2" t="s">
        <v>17</v>
      </c>
      <c r="D231" s="2" t="str">
        <f t="shared" si="3"/>
        <v>Zarasų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31" s="2">
        <v>14</v>
      </c>
    </row>
    <row r="232" spans="1:5" x14ac:dyDescent="0.35">
      <c r="A232" s="2" t="s">
        <v>213</v>
      </c>
      <c r="B232" s="2" t="s">
        <v>214</v>
      </c>
      <c r="C232" s="2" t="s">
        <v>15</v>
      </c>
      <c r="D232" s="2" t="str">
        <f t="shared" si="3"/>
        <v>Zarasų rajono savivaldybės administracija Licencija verstis mažmenine prekyba alkoholiniais gėrimais</v>
      </c>
      <c r="E232" s="2">
        <v>2</v>
      </c>
    </row>
    <row r="233" spans="1:5" x14ac:dyDescent="0.35">
      <c r="A233" s="2" t="s">
        <v>213</v>
      </c>
      <c r="B233" s="2" t="s">
        <v>214</v>
      </c>
      <c r="C233" s="2" t="s">
        <v>11</v>
      </c>
      <c r="D233" s="2" t="str">
        <f t="shared" si="3"/>
        <v>Zarasų rajono savivaldybės administracija Licencija verstis mažmenine prekyba tabako gaminiais</v>
      </c>
      <c r="E233" s="2">
        <v>1</v>
      </c>
    </row>
    <row r="234" spans="1:5" x14ac:dyDescent="0.35">
      <c r="A234" s="2" t="s">
        <v>215</v>
      </c>
      <c r="B234" s="2" t="s">
        <v>216</v>
      </c>
      <c r="C234" s="2" t="s">
        <v>11</v>
      </c>
      <c r="D234" s="2" t="str">
        <f t="shared" si="3"/>
        <v>Pasvalio rajono savivaldybės administracija Licencija verstis mažmenine prekyba tabako gaminiais</v>
      </c>
      <c r="E234" s="2">
        <v>2</v>
      </c>
    </row>
    <row r="235" spans="1:5" x14ac:dyDescent="0.35">
      <c r="A235" s="2" t="s">
        <v>215</v>
      </c>
      <c r="B235" s="2" t="s">
        <v>216</v>
      </c>
      <c r="C235" s="2" t="s">
        <v>143</v>
      </c>
      <c r="D235" s="2" t="str">
        <f t="shared" si="3"/>
        <v>Pasvalio rajono savivaldybės administracija Leidimas vežti keleivius reguliaraus susisiekimo kelių transporto maršrutais</v>
      </c>
      <c r="E235" s="2">
        <v>9</v>
      </c>
    </row>
    <row r="236" spans="1:5" x14ac:dyDescent="0.35">
      <c r="A236" s="2" t="s">
        <v>215</v>
      </c>
      <c r="B236" s="2" t="s">
        <v>216</v>
      </c>
      <c r="C236" s="2" t="s">
        <v>148</v>
      </c>
      <c r="D236" s="2" t="str">
        <f t="shared" si="3"/>
        <v>Pasvalio rajono savivaldybės administracija Leidimas įrengti išorinę reklamą</v>
      </c>
      <c r="E236" s="2">
        <v>15</v>
      </c>
    </row>
    <row r="237" spans="1:5" x14ac:dyDescent="0.35">
      <c r="A237" s="2" t="s">
        <v>215</v>
      </c>
      <c r="B237" s="2" t="s">
        <v>216</v>
      </c>
      <c r="C237" s="2" t="s">
        <v>17</v>
      </c>
      <c r="D237" s="2" t="str">
        <f t="shared" si="3"/>
        <v>Pasvalio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37" s="2">
        <v>15</v>
      </c>
    </row>
    <row r="238" spans="1:5" x14ac:dyDescent="0.35">
      <c r="A238" s="2" t="s">
        <v>217</v>
      </c>
      <c r="B238" s="2" t="s">
        <v>218</v>
      </c>
      <c r="C238" s="2" t="s">
        <v>11</v>
      </c>
      <c r="D238" s="2" t="str">
        <f t="shared" si="3"/>
        <v>Neringos savivaldybės administracija Licencija verstis mažmenine prekyba tabako gaminiais</v>
      </c>
      <c r="E238" s="2">
        <v>3</v>
      </c>
    </row>
    <row r="239" spans="1:5" x14ac:dyDescent="0.35">
      <c r="A239" s="2" t="s">
        <v>217</v>
      </c>
      <c r="B239" s="2" t="s">
        <v>218</v>
      </c>
      <c r="C239" s="2" t="s">
        <v>15</v>
      </c>
      <c r="D239" s="2" t="str">
        <f t="shared" si="3"/>
        <v>Neringos savivaldybės administracija Licencija verstis mažmenine prekyba alkoholiniais gėrimais</v>
      </c>
      <c r="E239" s="2">
        <v>17</v>
      </c>
    </row>
    <row r="240" spans="1:5" x14ac:dyDescent="0.35">
      <c r="A240" s="2" t="s">
        <v>217</v>
      </c>
      <c r="B240" s="2" t="s">
        <v>218</v>
      </c>
      <c r="C240" s="2" t="s">
        <v>473</v>
      </c>
      <c r="D240" s="2" t="str">
        <f t="shared" si="3"/>
        <v>Neringos savivaldybės administracija Licencija verstis mažmenine prekyba alkoholiniais gėrimais, kurių tūrinė etilo alkoholio koncentracija neviršija 15 procentų, kurortinio, poilsio ir turizmo sezonų laikotarpiu</v>
      </c>
      <c r="E240" s="2">
        <v>1</v>
      </c>
    </row>
    <row r="241" spans="1:5" x14ac:dyDescent="0.35">
      <c r="A241" s="2" t="s">
        <v>217</v>
      </c>
      <c r="B241" s="2" t="s">
        <v>218</v>
      </c>
      <c r="C241" s="2" t="s">
        <v>17</v>
      </c>
      <c r="D241" s="2" t="str">
        <f t="shared" si="3"/>
        <v>Neringos savivaldybės administracija Licencija vienkartinė verstis mažmenine prekyba alumi, alaus mišiniais su nealkoholiniais gėrimais ir natūralios fermentacijos sidru, kurių tūrinė etilo alkoholio koncentracija neviršija 7,5 procento, masiniuose renginiuose ir mugėse</v>
      </c>
      <c r="E241" s="2">
        <v>12</v>
      </c>
    </row>
    <row r="242" spans="1:5" x14ac:dyDescent="0.35">
      <c r="A242" s="2" t="s">
        <v>217</v>
      </c>
      <c r="B242" s="2" t="s">
        <v>218</v>
      </c>
      <c r="C242" s="2" t="s">
        <v>149</v>
      </c>
      <c r="D242" s="2" t="str">
        <f t="shared" si="3"/>
        <v>Neringos savivaldybės administracija Licencija verstis mažmenine prekyba alkoholiniais gėrimais, kurių tūrinė etilo alkoholio koncentracija neviršija 22 procentų</v>
      </c>
      <c r="E242" s="2">
        <v>2</v>
      </c>
    </row>
    <row r="243" spans="1:5" x14ac:dyDescent="0.35">
      <c r="A243" s="2" t="s">
        <v>217</v>
      </c>
      <c r="B243" s="2" t="s">
        <v>218</v>
      </c>
      <c r="C243" s="2" t="s">
        <v>148</v>
      </c>
      <c r="D243" s="2" t="str">
        <f t="shared" si="3"/>
        <v>Neringos savivaldybės administracija Leidimas įrengti išorinę reklamą</v>
      </c>
      <c r="E243" s="2">
        <v>53</v>
      </c>
    </row>
    <row r="244" spans="1:5" x14ac:dyDescent="0.35">
      <c r="A244" s="2" t="s">
        <v>219</v>
      </c>
      <c r="B244" s="2" t="s">
        <v>220</v>
      </c>
      <c r="C244" s="2" t="s">
        <v>148</v>
      </c>
      <c r="D244" s="2" t="str">
        <f t="shared" si="3"/>
        <v>Elektrėnų savivaldybės administracija Leidimas įrengti išorinę reklamą</v>
      </c>
      <c r="E244" s="2">
        <v>0</v>
      </c>
    </row>
    <row r="245" spans="1:5" x14ac:dyDescent="0.35">
      <c r="A245" s="2" t="s">
        <v>219</v>
      </c>
      <c r="B245" s="2" t="s">
        <v>220</v>
      </c>
      <c r="C245" s="2" t="s">
        <v>473</v>
      </c>
      <c r="D245" s="2" t="str">
        <f t="shared" si="3"/>
        <v>Elektrėnų savivaldybės administracija Licencija verstis mažmenine prekyba alkoholiniais gėrimais, kurių tūrinė etilo alkoholio koncentracija neviršija 15 procentų, kurortinio, poilsio ir turizmo sezonų laikotarpiu</v>
      </c>
      <c r="E245" s="2">
        <v>2</v>
      </c>
    </row>
    <row r="246" spans="1:5" x14ac:dyDescent="0.35">
      <c r="A246" s="2" t="s">
        <v>219</v>
      </c>
      <c r="B246" s="2" t="s">
        <v>220</v>
      </c>
      <c r="C246" s="2" t="s">
        <v>15</v>
      </c>
      <c r="D246" s="2" t="str">
        <f t="shared" si="3"/>
        <v>Elektrėnų savivaldybės administracija Licencija verstis mažmenine prekyba alkoholiniais gėrimais</v>
      </c>
      <c r="E246" s="2">
        <v>2</v>
      </c>
    </row>
    <row r="247" spans="1:5" x14ac:dyDescent="0.35">
      <c r="A247" s="2" t="s">
        <v>219</v>
      </c>
      <c r="B247" s="2" t="s">
        <v>220</v>
      </c>
      <c r="C247" s="2" t="s">
        <v>17</v>
      </c>
      <c r="D247" s="2" t="str">
        <f t="shared" si="3"/>
        <v>Elektrėnų savivaldybės administracija Licencija vienkartinė verstis mažmenine prekyba alumi, alaus mišiniais su nealkoholiniais gėrimais ir natūralios fermentacijos sidru, kurių tūrinė etilo alkoholio koncentracija neviršija 7,5 procento, masiniuose renginiuose ir mugėse</v>
      </c>
      <c r="E247" s="2">
        <v>17</v>
      </c>
    </row>
    <row r="248" spans="1:5" x14ac:dyDescent="0.35">
      <c r="A248" s="2" t="s">
        <v>219</v>
      </c>
      <c r="B248" s="2" t="s">
        <v>220</v>
      </c>
      <c r="C248" s="2" t="s">
        <v>11</v>
      </c>
      <c r="D248" s="2" t="str">
        <f t="shared" si="3"/>
        <v>Elektrėnų savivaldybės administracija Licencija verstis mažmenine prekyba tabako gaminiais</v>
      </c>
      <c r="E248" s="2">
        <v>3</v>
      </c>
    </row>
    <row r="249" spans="1:5" x14ac:dyDescent="0.35">
      <c r="A249" s="2" t="s">
        <v>221</v>
      </c>
      <c r="B249" s="2" t="s">
        <v>222</v>
      </c>
      <c r="C249" s="2" t="s">
        <v>17</v>
      </c>
      <c r="D249" s="2" t="str">
        <f t="shared" si="3"/>
        <v>Kauno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9" s="2">
        <v>19</v>
      </c>
    </row>
    <row r="250" spans="1:5" x14ac:dyDescent="0.35">
      <c r="A250" s="2" t="s">
        <v>221</v>
      </c>
      <c r="B250" s="2" t="s">
        <v>222</v>
      </c>
      <c r="C250" s="2" t="s">
        <v>16</v>
      </c>
      <c r="D250" s="2" t="str">
        <f t="shared" si="3"/>
        <v>Kauno rajono savivaldybės administracija Licencija vienkartinė verstis mažmenine prekyba alkoholiniais gėrimais parodose ir mugėse, rengiamose stacionariuose pastatuose</v>
      </c>
      <c r="E250" s="2">
        <v>1</v>
      </c>
    </row>
    <row r="251" spans="1:5" x14ac:dyDescent="0.35">
      <c r="A251" s="2" t="s">
        <v>221</v>
      </c>
      <c r="B251" s="2" t="s">
        <v>222</v>
      </c>
      <c r="C251" s="2" t="s">
        <v>15</v>
      </c>
      <c r="D251" s="2" t="str">
        <f t="shared" si="3"/>
        <v>Kauno rajono savivaldybės administracija Licencija verstis mažmenine prekyba alkoholiniais gėrimais</v>
      </c>
      <c r="E251" s="2">
        <v>19</v>
      </c>
    </row>
    <row r="252" spans="1:5" x14ac:dyDescent="0.35">
      <c r="A252" s="2" t="s">
        <v>221</v>
      </c>
      <c r="B252" s="2" t="s">
        <v>222</v>
      </c>
      <c r="C252" s="2" t="s">
        <v>11</v>
      </c>
      <c r="D252" s="2" t="str">
        <f t="shared" si="3"/>
        <v>Kauno rajono savivaldybės administracija Licencija verstis mažmenine prekyba tabako gaminiais</v>
      </c>
      <c r="E252" s="2">
        <v>10</v>
      </c>
    </row>
    <row r="253" spans="1:5" x14ac:dyDescent="0.35">
      <c r="A253" s="2" t="s">
        <v>221</v>
      </c>
      <c r="B253" s="2" t="s">
        <v>222</v>
      </c>
      <c r="C253" s="2" t="s">
        <v>10</v>
      </c>
      <c r="D253" s="2" t="str">
        <f t="shared" si="3"/>
        <v>Kauno rajono savivaldybės administracija Licencija vienkartinė verstis mažmenine prekyba natūralios fermentacijos alkoholiniais gėrimais, kurių tūrinė etilo alkoholio koncentracija neviršija 7,5 procento, masiniuose renginiuose ir mugėse</v>
      </c>
      <c r="E253" s="2">
        <v>3</v>
      </c>
    </row>
    <row r="254" spans="1:5" x14ac:dyDescent="0.35">
      <c r="A254" s="2" t="s">
        <v>223</v>
      </c>
      <c r="B254" s="2" t="s">
        <v>224</v>
      </c>
      <c r="C254" s="2" t="s">
        <v>151</v>
      </c>
      <c r="D254" s="2" t="str">
        <f t="shared" si="3"/>
        <v>Kauno miesto savivaldybės administracija Licencija vienkartinė verstis mažmenine prekyba natūralios fermentacijos alkoholiniais gėrimais, kurių tūrinė etilo alkoholio koncentracija neviršija 13 procentų, parodose</v>
      </c>
      <c r="E254" s="2">
        <v>11</v>
      </c>
    </row>
    <row r="255" spans="1:5" x14ac:dyDescent="0.35">
      <c r="A255" s="2" t="s">
        <v>223</v>
      </c>
      <c r="B255" s="2" t="s">
        <v>224</v>
      </c>
      <c r="C255" s="2" t="s">
        <v>148</v>
      </c>
      <c r="D255" s="2" t="str">
        <f t="shared" si="3"/>
        <v>Kauno miesto savivaldybės administracija Leidimas įrengti išorinę reklamą</v>
      </c>
      <c r="E255" s="2">
        <v>3148</v>
      </c>
    </row>
    <row r="256" spans="1:5" x14ac:dyDescent="0.35">
      <c r="A256" s="2" t="s">
        <v>223</v>
      </c>
      <c r="B256" s="2" t="s">
        <v>224</v>
      </c>
      <c r="C256" s="2" t="s">
        <v>17</v>
      </c>
      <c r="D256" s="2" t="str">
        <f t="shared" si="3"/>
        <v>Kauno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256" s="2">
        <v>119</v>
      </c>
    </row>
    <row r="257" spans="1:5" x14ac:dyDescent="0.35">
      <c r="A257" s="2" t="s">
        <v>223</v>
      </c>
      <c r="B257" s="2" t="s">
        <v>224</v>
      </c>
      <c r="C257" s="2" t="s">
        <v>10</v>
      </c>
      <c r="D257" s="2" t="str">
        <f t="shared" si="3"/>
        <v>Kauno miesto savivaldybės administracija Licencija vienkartinė verstis mažmenine prekyba natūralios fermentacijos alkoholiniais gėrimais, kurių tūrinė etilo alkoholio koncentracija neviršija 7,5 procento, masiniuose renginiuose ir mugėse</v>
      </c>
      <c r="E257" s="2">
        <v>8</v>
      </c>
    </row>
    <row r="258" spans="1:5" x14ac:dyDescent="0.35">
      <c r="A258" s="2" t="s">
        <v>223</v>
      </c>
      <c r="B258" s="2" t="s">
        <v>224</v>
      </c>
      <c r="C258" s="2" t="s">
        <v>74</v>
      </c>
      <c r="D258" s="2" t="str">
        <f t="shared" si="3"/>
        <v>Kauno miesto savivaldybės administracija Licencija verstis mažmenine prekyba alumi, alaus mišiniais su nealkoholiniais gėrimais, natūralios fermentacijos sidru, kurio tūrinė etilo alkoholio koncentracija neviršija 8,5 procento</v>
      </c>
      <c r="E258" s="2">
        <v>1</v>
      </c>
    </row>
    <row r="259" spans="1:5" x14ac:dyDescent="0.35">
      <c r="A259" s="2" t="s">
        <v>223</v>
      </c>
      <c r="B259" s="2" t="s">
        <v>224</v>
      </c>
      <c r="C259" s="2" t="s">
        <v>11</v>
      </c>
      <c r="D259" s="2" t="str">
        <f t="shared" ref="D259:D322" si="4">_xlfn.CONCAT(B259, " ", C259)</f>
        <v>Kauno miesto savivaldybės administracija Licencija verstis mažmenine prekyba tabako gaminiais</v>
      </c>
      <c r="E259" s="2">
        <v>26</v>
      </c>
    </row>
    <row r="260" spans="1:5" x14ac:dyDescent="0.35">
      <c r="A260" s="2" t="s">
        <v>223</v>
      </c>
      <c r="B260" s="2" t="s">
        <v>224</v>
      </c>
      <c r="C260" s="2" t="s">
        <v>14</v>
      </c>
      <c r="D260" s="2" t="str">
        <f t="shared" si="4"/>
        <v>Kauno miesto savivaldybės administracija Leidimas prekiauti (teikti paslaugas) savivaldybės viešosiose vietose</v>
      </c>
      <c r="E260" s="2">
        <v>515</v>
      </c>
    </row>
    <row r="261" spans="1:5" x14ac:dyDescent="0.35">
      <c r="A261" s="2" t="s">
        <v>223</v>
      </c>
      <c r="B261" s="2" t="s">
        <v>224</v>
      </c>
      <c r="C261" s="2" t="s">
        <v>16</v>
      </c>
      <c r="D261" s="2" t="str">
        <f t="shared" si="4"/>
        <v>Kauno miesto savivaldybės administracija Licencija vienkartinė verstis mažmenine prekyba alkoholiniais gėrimais parodose ir mugėse, rengiamose stacionariuose pastatuose</v>
      </c>
      <c r="E261" s="2">
        <v>4</v>
      </c>
    </row>
    <row r="262" spans="1:5" x14ac:dyDescent="0.35">
      <c r="A262" s="2" t="s">
        <v>223</v>
      </c>
      <c r="B262" s="2" t="s">
        <v>224</v>
      </c>
      <c r="C262" s="2" t="s">
        <v>15</v>
      </c>
      <c r="D262" s="2" t="str">
        <f t="shared" si="4"/>
        <v>Kauno miesto savivaldybės administracija Licencija verstis mažmenine prekyba alkoholiniais gėrimais</v>
      </c>
      <c r="E262" s="2">
        <v>75</v>
      </c>
    </row>
    <row r="263" spans="1:5" x14ac:dyDescent="0.35">
      <c r="A263" s="2" t="s">
        <v>223</v>
      </c>
      <c r="B263" s="2" t="s">
        <v>224</v>
      </c>
      <c r="C263" s="2" t="s">
        <v>150</v>
      </c>
      <c r="D263" s="2" t="str">
        <f t="shared" si="4"/>
        <v>Kauno miesto savivaldybės administracija Licencija verstis mažmenine prekyba alumi, alaus mišiniais su nealkoholiniais gėrimais, natūralios fermentacijos sidru, kurių tūrinė etilo alkoholio koncentracija neviršija 7,5 procento</v>
      </c>
      <c r="E263" s="2">
        <v>1</v>
      </c>
    </row>
    <row r="264" spans="1:5" x14ac:dyDescent="0.35">
      <c r="A264" s="2" t="s">
        <v>223</v>
      </c>
      <c r="B264" s="2" t="s">
        <v>224</v>
      </c>
      <c r="C264" s="2" t="s">
        <v>473</v>
      </c>
      <c r="D264" s="2" t="str">
        <f t="shared" si="4"/>
        <v>Kauno miesto savivaldybės administracija Licencija verstis mažmenine prekyba alkoholiniais gėrimais, kurių tūrinė etilo alkoholio koncentracija neviršija 15 procentų, kurortinio, poilsio ir turizmo sezonų laikotarpiu</v>
      </c>
      <c r="E264" s="2">
        <v>1</v>
      </c>
    </row>
    <row r="265" spans="1:5" x14ac:dyDescent="0.35">
      <c r="A265" s="2" t="s">
        <v>226</v>
      </c>
      <c r="B265" s="2" t="s">
        <v>227</v>
      </c>
      <c r="C265" s="2" t="s">
        <v>15</v>
      </c>
      <c r="D265" s="2" t="str">
        <f t="shared" si="4"/>
        <v>Švenčionių rajono savivaldybės administracija Licencija verstis mažmenine prekyba alkoholiniais gėrimais</v>
      </c>
      <c r="E265" s="2">
        <v>1</v>
      </c>
    </row>
    <row r="266" spans="1:5" x14ac:dyDescent="0.35">
      <c r="A266" s="2" t="s">
        <v>226</v>
      </c>
      <c r="B266" s="2" t="s">
        <v>227</v>
      </c>
      <c r="C266" s="2" t="s">
        <v>17</v>
      </c>
      <c r="D266" s="2" t="str">
        <f t="shared" si="4"/>
        <v>Švenčionių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66" s="2">
        <v>5</v>
      </c>
    </row>
    <row r="267" spans="1:5" x14ac:dyDescent="0.35">
      <c r="A267" s="2" t="s">
        <v>226</v>
      </c>
      <c r="B267" s="2" t="s">
        <v>227</v>
      </c>
      <c r="C267" s="2" t="s">
        <v>148</v>
      </c>
      <c r="D267" s="2" t="str">
        <f t="shared" si="4"/>
        <v>Švenčionių rajono savivaldybės administracija Leidimas įrengti išorinę reklamą</v>
      </c>
      <c r="E267" s="2">
        <v>20</v>
      </c>
    </row>
    <row r="268" spans="1:5" x14ac:dyDescent="0.35">
      <c r="A268" s="2" t="s">
        <v>228</v>
      </c>
      <c r="B268" s="2" t="s">
        <v>229</v>
      </c>
      <c r="C268" s="2" t="s">
        <v>148</v>
      </c>
      <c r="D268" s="2" t="str">
        <f t="shared" si="4"/>
        <v>Kėdainių rajono savivaldybės administracija Leidimas įrengti išorinę reklamą</v>
      </c>
      <c r="E268" s="2">
        <v>4</v>
      </c>
    </row>
    <row r="269" spans="1:5" x14ac:dyDescent="0.35">
      <c r="A269" s="2" t="s">
        <v>228</v>
      </c>
      <c r="B269" s="2" t="s">
        <v>229</v>
      </c>
      <c r="C269" s="2" t="s">
        <v>16</v>
      </c>
      <c r="D269" s="2" t="str">
        <f t="shared" si="4"/>
        <v>Kėdainių rajono savivaldybės administracija Licencija vienkartinė verstis mažmenine prekyba alkoholiniais gėrimais parodose ir mugėse, rengiamose stacionariuose pastatuose</v>
      </c>
      <c r="E269" s="2">
        <v>1</v>
      </c>
    </row>
    <row r="270" spans="1:5" x14ac:dyDescent="0.35">
      <c r="A270" s="2" t="s">
        <v>228</v>
      </c>
      <c r="B270" s="2" t="s">
        <v>229</v>
      </c>
      <c r="C270" s="2" t="s">
        <v>11</v>
      </c>
      <c r="D270" s="2" t="str">
        <f t="shared" si="4"/>
        <v>Kėdainių rajono savivaldybės administracija Licencija verstis mažmenine prekyba tabako gaminiais</v>
      </c>
      <c r="E270" s="2">
        <v>2</v>
      </c>
    </row>
    <row r="271" spans="1:5" x14ac:dyDescent="0.35">
      <c r="A271" s="2" t="s">
        <v>228</v>
      </c>
      <c r="B271" s="2" t="s">
        <v>229</v>
      </c>
      <c r="C271" s="2" t="s">
        <v>17</v>
      </c>
      <c r="D271" s="2" t="str">
        <f t="shared" si="4"/>
        <v>Kėdainių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71" s="2">
        <v>19</v>
      </c>
    </row>
    <row r="272" spans="1:5" x14ac:dyDescent="0.35">
      <c r="A272" s="2" t="s">
        <v>228</v>
      </c>
      <c r="B272" s="2" t="s">
        <v>229</v>
      </c>
      <c r="C272" s="2" t="s">
        <v>15</v>
      </c>
      <c r="D272" s="2" t="str">
        <f t="shared" si="4"/>
        <v>Kėdainių rajono savivaldybės administracija Licencija verstis mažmenine prekyba alkoholiniais gėrimais</v>
      </c>
      <c r="E272" s="2">
        <v>3</v>
      </c>
    </row>
    <row r="273" spans="1:5" x14ac:dyDescent="0.35">
      <c r="A273" s="2" t="s">
        <v>228</v>
      </c>
      <c r="B273" s="2" t="s">
        <v>229</v>
      </c>
      <c r="C273" s="2" t="s">
        <v>10</v>
      </c>
      <c r="D273" s="2" t="str">
        <f t="shared" si="4"/>
        <v>Kėdainių rajono savivaldybės administracija Licencija vienkartinė verstis mažmenine prekyba natūralios fermentacijos alkoholiniais gėrimais, kurių tūrinė etilo alkoholio koncentracija neviršija 7,5 procento, masiniuose renginiuose ir mugėse</v>
      </c>
      <c r="E273" s="2">
        <v>10</v>
      </c>
    </row>
    <row r="274" spans="1:5" x14ac:dyDescent="0.35">
      <c r="A274" s="2" t="s">
        <v>230</v>
      </c>
      <c r="B274" s="2" t="s">
        <v>231</v>
      </c>
      <c r="C274" s="2" t="s">
        <v>11</v>
      </c>
      <c r="D274" s="2" t="str">
        <f t="shared" si="4"/>
        <v>Kelmės rajono savivaldybės administracija Licencija verstis mažmenine prekyba tabako gaminiais</v>
      </c>
      <c r="E274" s="2">
        <v>3</v>
      </c>
    </row>
    <row r="275" spans="1:5" x14ac:dyDescent="0.35">
      <c r="A275" s="2" t="s">
        <v>230</v>
      </c>
      <c r="B275" s="2" t="s">
        <v>231</v>
      </c>
      <c r="C275" s="2" t="s">
        <v>15</v>
      </c>
      <c r="D275" s="2" t="str">
        <f t="shared" si="4"/>
        <v>Kelmės rajono savivaldybės administracija Licencija verstis mažmenine prekyba alkoholiniais gėrimais</v>
      </c>
      <c r="E275" s="2">
        <v>1</v>
      </c>
    </row>
    <row r="276" spans="1:5" x14ac:dyDescent="0.35">
      <c r="A276" s="2" t="s">
        <v>230</v>
      </c>
      <c r="B276" s="2" t="s">
        <v>231</v>
      </c>
      <c r="C276" s="2" t="s">
        <v>74</v>
      </c>
      <c r="D276" s="2" t="str">
        <f t="shared" si="4"/>
        <v>Kelmės rajono savivaldybės administracija Licencija verstis mažmenine prekyba alumi, alaus mišiniais su nealkoholiniais gėrimais, natūralios fermentacijos sidru, kurio tūrinė etilo alkoholio koncentracija neviršija 8,5 procento</v>
      </c>
      <c r="E276" s="2">
        <v>2</v>
      </c>
    </row>
    <row r="277" spans="1:5" x14ac:dyDescent="0.35">
      <c r="A277" s="2" t="s">
        <v>230</v>
      </c>
      <c r="B277" s="2" t="s">
        <v>231</v>
      </c>
      <c r="C277" s="2" t="s">
        <v>225</v>
      </c>
      <c r="D277" s="2" t="str">
        <f t="shared" si="4"/>
        <v>Kelmės rajono savivaldybės administracija Šilumos tiekimo licencija</v>
      </c>
      <c r="E277" s="2">
        <v>1</v>
      </c>
    </row>
    <row r="278" spans="1:5" x14ac:dyDescent="0.35">
      <c r="A278" s="2" t="s">
        <v>232</v>
      </c>
      <c r="B278" s="2" t="s">
        <v>233</v>
      </c>
      <c r="C278" s="2" t="s">
        <v>11</v>
      </c>
      <c r="D278" s="2" t="str">
        <f t="shared" si="4"/>
        <v>Jonavos rajono savivaldybės administracija Licencija verstis mažmenine prekyba tabako gaminiais</v>
      </c>
      <c r="E278" s="2">
        <v>20</v>
      </c>
    </row>
    <row r="279" spans="1:5" x14ac:dyDescent="0.35">
      <c r="A279" s="2" t="s">
        <v>232</v>
      </c>
      <c r="B279" s="2" t="s">
        <v>233</v>
      </c>
      <c r="C279" s="2" t="s">
        <v>234</v>
      </c>
      <c r="D279" s="2" t="str">
        <f t="shared" si="4"/>
        <v>Jonavos rajono savivaldybės administracija Leidimas teikti paslaugas pramoginiais įrenginiais</v>
      </c>
      <c r="E279" s="2">
        <v>2</v>
      </c>
    </row>
    <row r="280" spans="1:5" x14ac:dyDescent="0.35">
      <c r="A280" s="2" t="s">
        <v>232</v>
      </c>
      <c r="B280" s="2" t="s">
        <v>233</v>
      </c>
      <c r="C280" s="2" t="s">
        <v>15</v>
      </c>
      <c r="D280" s="2" t="str">
        <f t="shared" si="4"/>
        <v>Jonavos rajono savivaldybės administracija Licencija verstis mažmenine prekyba alkoholiniais gėrimais</v>
      </c>
      <c r="E280" s="2">
        <v>22</v>
      </c>
    </row>
    <row r="281" spans="1:5" x14ac:dyDescent="0.35">
      <c r="A281" s="2" t="s">
        <v>232</v>
      </c>
      <c r="B281" s="2" t="s">
        <v>233</v>
      </c>
      <c r="C281" s="2" t="s">
        <v>148</v>
      </c>
      <c r="D281" s="2" t="str">
        <f t="shared" si="4"/>
        <v>Jonavos rajono savivaldybės administracija Leidimas įrengti išorinę reklamą</v>
      </c>
      <c r="E281" s="2">
        <v>166</v>
      </c>
    </row>
    <row r="282" spans="1:5" x14ac:dyDescent="0.35">
      <c r="A282" s="2" t="s">
        <v>232</v>
      </c>
      <c r="B282" s="2" t="s">
        <v>233</v>
      </c>
      <c r="C282" s="2" t="s">
        <v>479</v>
      </c>
      <c r="D282" s="2" t="str">
        <f t="shared" si="4"/>
        <v>Jonavos rajono savivaldybės administracija Leidimas įvežti, įsigyti, laikyti, veisti, parduoti pavojingus šunis</v>
      </c>
      <c r="E282" s="2">
        <v>1</v>
      </c>
    </row>
    <row r="283" spans="1:5" x14ac:dyDescent="0.35">
      <c r="A283" s="2" t="s">
        <v>232</v>
      </c>
      <c r="B283" s="2" t="s">
        <v>233</v>
      </c>
      <c r="C283" s="2" t="s">
        <v>17</v>
      </c>
      <c r="D283" s="2" t="str">
        <f t="shared" si="4"/>
        <v>Jonavos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83" s="2">
        <v>4</v>
      </c>
    </row>
    <row r="284" spans="1:5" x14ac:dyDescent="0.35">
      <c r="A284" s="2" t="s">
        <v>235</v>
      </c>
      <c r="B284" s="2" t="s">
        <v>236</v>
      </c>
      <c r="C284" s="2" t="s">
        <v>15</v>
      </c>
      <c r="D284" s="2" t="str">
        <f t="shared" si="4"/>
        <v>Marijampolės savivaldybės administracija Licencija verstis mažmenine prekyba alkoholiniais gėrimais</v>
      </c>
      <c r="E284" s="2">
        <v>7</v>
      </c>
    </row>
    <row r="285" spans="1:5" x14ac:dyDescent="0.35">
      <c r="A285" s="2" t="s">
        <v>235</v>
      </c>
      <c r="B285" s="2" t="s">
        <v>236</v>
      </c>
      <c r="C285" s="2" t="s">
        <v>225</v>
      </c>
      <c r="D285" s="2" t="str">
        <f t="shared" si="4"/>
        <v>Marijampolės savivaldybės administracija Šilumos tiekimo licencija</v>
      </c>
      <c r="E285" s="2">
        <v>1</v>
      </c>
    </row>
    <row r="286" spans="1:5" x14ac:dyDescent="0.35">
      <c r="A286" s="2" t="s">
        <v>235</v>
      </c>
      <c r="B286" s="2" t="s">
        <v>236</v>
      </c>
      <c r="C286" s="2" t="s">
        <v>17</v>
      </c>
      <c r="D286" s="2" t="str">
        <f t="shared" si="4"/>
        <v>Marijampolės savivaldybės administracija Licencija vienkartinė verstis mažmenine prekyba alumi, alaus mišiniais su nealkoholiniais gėrimais ir natūralios fermentacijos sidru, kurių tūrinė etilo alkoholio koncentracija neviršija 7,5 procento, masiniuose renginiuose ir mugėse</v>
      </c>
      <c r="E286" s="2">
        <v>45</v>
      </c>
    </row>
    <row r="287" spans="1:5" x14ac:dyDescent="0.35">
      <c r="A287" s="2" t="s">
        <v>235</v>
      </c>
      <c r="B287" s="2" t="s">
        <v>236</v>
      </c>
      <c r="C287" s="2" t="s">
        <v>473</v>
      </c>
      <c r="D287" s="2" t="str">
        <f t="shared" si="4"/>
        <v>Marijampolės savivaldybės administracija Licencija verstis mažmenine prekyba alkoholiniais gėrimais, kurių tūrinė etilo alkoholio koncentracija neviršija 15 procentų, kurortinio, poilsio ir turizmo sezonų laikotarpiu</v>
      </c>
      <c r="E287" s="2">
        <v>1</v>
      </c>
    </row>
    <row r="288" spans="1:5" x14ac:dyDescent="0.35">
      <c r="A288" s="2" t="s">
        <v>235</v>
      </c>
      <c r="B288" s="2" t="s">
        <v>236</v>
      </c>
      <c r="C288" s="2" t="s">
        <v>11</v>
      </c>
      <c r="D288" s="2" t="str">
        <f t="shared" si="4"/>
        <v>Marijampolės savivaldybės administracija Licencija verstis mažmenine prekyba tabako gaminiais</v>
      </c>
      <c r="E288" s="2">
        <v>4</v>
      </c>
    </row>
    <row r="289" spans="1:5" x14ac:dyDescent="0.35">
      <c r="A289" s="2" t="s">
        <v>235</v>
      </c>
      <c r="B289" s="2" t="s">
        <v>236</v>
      </c>
      <c r="C289" s="2" t="s">
        <v>148</v>
      </c>
      <c r="D289" s="2" t="str">
        <f t="shared" si="4"/>
        <v>Marijampolės savivaldybės administracija Leidimas įrengti išorinę reklamą</v>
      </c>
      <c r="E289" s="2">
        <v>443</v>
      </c>
    </row>
    <row r="290" spans="1:5" x14ac:dyDescent="0.35">
      <c r="A290" s="2" t="s">
        <v>235</v>
      </c>
      <c r="B290" s="2" t="s">
        <v>236</v>
      </c>
      <c r="C290" s="2" t="s">
        <v>237</v>
      </c>
      <c r="D290" s="2" t="str">
        <f t="shared" si="4"/>
        <v>Marijampolės savivaldybės administracija Leidimas vežti keleivius vietinio (miesto, priemiestinio) susisiekimo transporto maršrutais</v>
      </c>
      <c r="E290" s="2">
        <v>7</v>
      </c>
    </row>
    <row r="291" spans="1:5" x14ac:dyDescent="0.35">
      <c r="A291" s="2" t="s">
        <v>238</v>
      </c>
      <c r="B291" s="2" t="s">
        <v>239</v>
      </c>
      <c r="C291" s="2" t="s">
        <v>482</v>
      </c>
      <c r="D291" s="2" t="str">
        <f t="shared" si="4"/>
        <v>Valstybinė vartotojų teisių apsaugos tarnyba Turizmo paslaugų rinkinio pardavėjas</v>
      </c>
      <c r="E291" s="2">
        <v>2</v>
      </c>
    </row>
    <row r="292" spans="1:5" x14ac:dyDescent="0.35">
      <c r="A292" s="2" t="s">
        <v>238</v>
      </c>
      <c r="B292" s="2" t="s">
        <v>239</v>
      </c>
      <c r="C292" s="2" t="s">
        <v>241</v>
      </c>
      <c r="D292" s="2" t="str">
        <f t="shared" si="4"/>
        <v>Valstybinė vartotojų teisių apsaugos tarnyba Licencija įtraukti į neklasifikuojamų apgyvendinimo paslaugų teikėjų sąrašą</v>
      </c>
      <c r="E292" s="2">
        <v>524</v>
      </c>
    </row>
    <row r="293" spans="1:5" x14ac:dyDescent="0.35">
      <c r="A293" s="2" t="s">
        <v>238</v>
      </c>
      <c r="B293" s="2" t="s">
        <v>239</v>
      </c>
      <c r="C293" s="2" t="s">
        <v>164</v>
      </c>
      <c r="D293" s="2" t="str">
        <f t="shared" si="4"/>
        <v>Valstybinė vartotojų teisių apsaugos tarnyba Nuolatinės potencialiai pavojingų įrenginių priežiūros licencija</v>
      </c>
      <c r="E293" s="2">
        <v>1</v>
      </c>
    </row>
    <row r="294" spans="1:5" x14ac:dyDescent="0.35">
      <c r="A294" s="2" t="s">
        <v>238</v>
      </c>
      <c r="B294" s="2" t="s">
        <v>239</v>
      </c>
      <c r="C294" s="2" t="s">
        <v>461</v>
      </c>
      <c r="D294" s="2" t="str">
        <f t="shared" si="4"/>
        <v>Valstybinė vartotojų teisių apsaugos tarnyba Motelio klasifikavimo pažymėjimas</v>
      </c>
      <c r="E294" s="2">
        <v>5</v>
      </c>
    </row>
    <row r="295" spans="1:5" x14ac:dyDescent="0.35">
      <c r="A295" s="2" t="s">
        <v>238</v>
      </c>
      <c r="B295" s="2" t="s">
        <v>239</v>
      </c>
      <c r="C295" s="2" t="s">
        <v>462</v>
      </c>
      <c r="D295" s="2" t="str">
        <f t="shared" si="4"/>
        <v>Valstybinė vartotojų teisių apsaugos tarnyba Viešbučio klasifikavimo pažymėjimas</v>
      </c>
      <c r="E295" s="2">
        <v>85</v>
      </c>
    </row>
    <row r="296" spans="1:5" x14ac:dyDescent="0.35">
      <c r="A296" s="2" t="s">
        <v>238</v>
      </c>
      <c r="B296" s="2" t="s">
        <v>239</v>
      </c>
      <c r="C296" s="2" t="s">
        <v>245</v>
      </c>
      <c r="D296" s="2" t="str">
        <f t="shared" si="4"/>
        <v>Valstybinė vartotojų teisių apsaugos tarnyba Svečių namų klasifikavimo pažymėjimas</v>
      </c>
      <c r="E296" s="2">
        <v>21</v>
      </c>
    </row>
    <row r="297" spans="1:5" x14ac:dyDescent="0.35">
      <c r="A297" s="2" t="s">
        <v>238</v>
      </c>
      <c r="B297" s="2" t="s">
        <v>239</v>
      </c>
      <c r="C297" s="2" t="s">
        <v>244</v>
      </c>
      <c r="D297" s="2" t="str">
        <f t="shared" si="4"/>
        <v>Valstybinė vartotojų teisių apsaugos tarnyba Kempingų klasifikavimo pažymėjimas</v>
      </c>
      <c r="E297" s="2">
        <v>6</v>
      </c>
    </row>
    <row r="298" spans="1:5" x14ac:dyDescent="0.35">
      <c r="A298" s="2" t="s">
        <v>238</v>
      </c>
      <c r="B298" s="2" t="s">
        <v>239</v>
      </c>
      <c r="C298" s="2" t="s">
        <v>240</v>
      </c>
      <c r="D298" s="2" t="str">
        <f t="shared" si="4"/>
        <v>Valstybinė vartotojų teisių apsaugos tarnyba Kelionių organizatoriaus pažymėjimas (fizinio asmens)</v>
      </c>
      <c r="E298" s="2">
        <v>1</v>
      </c>
    </row>
    <row r="299" spans="1:5" x14ac:dyDescent="0.35">
      <c r="A299" s="2" t="s">
        <v>238</v>
      </c>
      <c r="B299" s="2" t="s">
        <v>239</v>
      </c>
      <c r="C299" s="2" t="s">
        <v>246</v>
      </c>
      <c r="D299" s="2" t="str">
        <f t="shared" si="4"/>
        <v>Valstybinė vartotojų teisių apsaugos tarnyba Kelionių organizatoriaus pažymėjimas (juridinio asmens)</v>
      </c>
      <c r="E299" s="2">
        <v>34</v>
      </c>
    </row>
    <row r="300" spans="1:5" x14ac:dyDescent="0.35">
      <c r="A300" s="2" t="s">
        <v>238</v>
      </c>
      <c r="B300" s="2" t="s">
        <v>239</v>
      </c>
      <c r="C300" s="2" t="s">
        <v>242</v>
      </c>
      <c r="D300" s="2" t="str">
        <f t="shared" si="4"/>
        <v>Valstybinė vartotojų teisių apsaugos tarnyba Gido pažymėjimas</v>
      </c>
      <c r="E300" s="2">
        <v>195</v>
      </c>
    </row>
    <row r="301" spans="1:5" x14ac:dyDescent="0.35">
      <c r="A301" s="2" t="s">
        <v>238</v>
      </c>
      <c r="B301" s="2" t="s">
        <v>239</v>
      </c>
      <c r="C301" s="2" t="s">
        <v>463</v>
      </c>
      <c r="D301" s="2" t="str">
        <f t="shared" si="4"/>
        <v>Valstybinė vartotojų teisių apsaugos tarnyba Kelionių pardavimo agentas</v>
      </c>
      <c r="E301" s="2">
        <v>68</v>
      </c>
    </row>
    <row r="302" spans="1:5" x14ac:dyDescent="0.35">
      <c r="A302" s="2" t="s">
        <v>247</v>
      </c>
      <c r="B302" s="2" t="s">
        <v>248</v>
      </c>
      <c r="C302" s="2" t="s">
        <v>15</v>
      </c>
      <c r="D302" s="2" t="str">
        <f t="shared" si="4"/>
        <v>Šiaulių miesto savivaldybės administracija Licencija verstis mažmenine prekyba alkoholiniais gėrimais</v>
      </c>
      <c r="E302" s="2">
        <v>17</v>
      </c>
    </row>
    <row r="303" spans="1:5" x14ac:dyDescent="0.35">
      <c r="A303" s="2" t="s">
        <v>247</v>
      </c>
      <c r="B303" s="2" t="s">
        <v>248</v>
      </c>
      <c r="C303" s="2" t="s">
        <v>17</v>
      </c>
      <c r="D303" s="2" t="str">
        <f t="shared" si="4"/>
        <v>Šiaulių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303" s="2">
        <v>44</v>
      </c>
    </row>
    <row r="304" spans="1:5" x14ac:dyDescent="0.35">
      <c r="A304" s="2" t="s">
        <v>247</v>
      </c>
      <c r="B304" s="2" t="s">
        <v>248</v>
      </c>
      <c r="C304" s="2" t="s">
        <v>16</v>
      </c>
      <c r="D304" s="2" t="str">
        <f t="shared" si="4"/>
        <v>Šiaulių miesto savivaldybės administracija Licencija vienkartinė verstis mažmenine prekyba alkoholiniais gėrimais parodose ir mugėse, rengiamose stacionariuose pastatuose</v>
      </c>
      <c r="E304" s="2">
        <v>1</v>
      </c>
    </row>
    <row r="305" spans="1:5" x14ac:dyDescent="0.35">
      <c r="A305" s="2" t="s">
        <v>247</v>
      </c>
      <c r="B305" s="2" t="s">
        <v>248</v>
      </c>
      <c r="C305" s="2" t="s">
        <v>10</v>
      </c>
      <c r="D305" s="2" t="str">
        <f t="shared" si="4"/>
        <v>Šiaulių miesto savivaldybės administracija Licencija vienkartinė verstis mažmenine prekyba natūralios fermentacijos alkoholiniais gėrimais, kurių tūrinė etilo alkoholio koncentracija neviršija 7,5 procento, masiniuose renginiuose ir mugėse</v>
      </c>
      <c r="E305" s="2">
        <v>3</v>
      </c>
    </row>
    <row r="306" spans="1:5" x14ac:dyDescent="0.35">
      <c r="A306" s="2" t="s">
        <v>247</v>
      </c>
      <c r="B306" s="2" t="s">
        <v>248</v>
      </c>
      <c r="C306" s="2" t="s">
        <v>13</v>
      </c>
      <c r="D306" s="2" t="str">
        <f t="shared" si="4"/>
        <v>Šiaulių miesto savivaldybės administracija Licencija verstis sezonine mažmenine prekyba alkoholiniais gėrimais, kurių tūrinė etilo alkoholio koncentracija neviršija 22 procentų, kurortinio, poilsio ir turizmo sezonų laikotarpiu</v>
      </c>
      <c r="E306" s="2">
        <v>1</v>
      </c>
    </row>
    <row r="307" spans="1:5" x14ac:dyDescent="0.35">
      <c r="A307" s="2" t="s">
        <v>247</v>
      </c>
      <c r="B307" s="2" t="s">
        <v>248</v>
      </c>
      <c r="C307" s="2" t="s">
        <v>14</v>
      </c>
      <c r="D307" s="2" t="str">
        <f t="shared" si="4"/>
        <v>Šiaulių miesto savivaldybės administracija Leidimas prekiauti (teikti paslaugas) savivaldybės viešosiose vietose</v>
      </c>
      <c r="E307" s="2">
        <v>137</v>
      </c>
    </row>
    <row r="308" spans="1:5" x14ac:dyDescent="0.35">
      <c r="A308" s="2" t="s">
        <v>247</v>
      </c>
      <c r="B308" s="2" t="s">
        <v>248</v>
      </c>
      <c r="C308" s="2" t="s">
        <v>11</v>
      </c>
      <c r="D308" s="2" t="str">
        <f t="shared" si="4"/>
        <v>Šiaulių miesto savivaldybės administracija Licencija verstis mažmenine prekyba tabako gaminiais</v>
      </c>
      <c r="E308" s="2">
        <v>7</v>
      </c>
    </row>
    <row r="309" spans="1:5" x14ac:dyDescent="0.35">
      <c r="A309" s="2" t="s">
        <v>249</v>
      </c>
      <c r="B309" s="2" t="s">
        <v>250</v>
      </c>
      <c r="C309" s="2" t="s">
        <v>252</v>
      </c>
      <c r="D309" s="2" t="str">
        <f t="shared" si="4"/>
        <v>Lošimų priežiūros tarnyba prie Lietuvos Respublikos finansų ministerijos Licencija organizuoti lošimus</v>
      </c>
      <c r="E309" s="2">
        <v>4</v>
      </c>
    </row>
    <row r="310" spans="1:5" x14ac:dyDescent="0.35">
      <c r="A310" s="2" t="s">
        <v>249</v>
      </c>
      <c r="B310" s="2" t="s">
        <v>250</v>
      </c>
      <c r="C310" s="2" t="s">
        <v>483</v>
      </c>
      <c r="D310" s="2" t="str">
        <f t="shared" si="4"/>
        <v>Lošimų priežiūros tarnyba prie Lietuvos Respublikos finansų ministerijos Licencija organizuoti loterijas</v>
      </c>
      <c r="E310" s="2">
        <v>6</v>
      </c>
    </row>
    <row r="311" spans="1:5" x14ac:dyDescent="0.35">
      <c r="A311" s="2" t="s">
        <v>249</v>
      </c>
      <c r="B311" s="2" t="s">
        <v>250</v>
      </c>
      <c r="C311" s="2" t="s">
        <v>251</v>
      </c>
      <c r="D311" s="2" t="str">
        <f t="shared" si="4"/>
        <v>Lošimų priežiūros tarnyba prie Lietuvos Respublikos finansų ministerijos Leidimas atidaryti automatų, bingo salonus, lošimo namus (kazino), organizuoti nuotolinius lošimus</v>
      </c>
      <c r="E311" s="2">
        <v>14</v>
      </c>
    </row>
    <row r="312" spans="1:5" x14ac:dyDescent="0.35">
      <c r="A312" s="2" t="s">
        <v>249</v>
      </c>
      <c r="B312" s="2" t="s">
        <v>250</v>
      </c>
      <c r="C312" s="2" t="s">
        <v>254</v>
      </c>
      <c r="D312" s="2" t="str">
        <f t="shared" si="4"/>
        <v>Lošimų priežiūros tarnyba prie Lietuvos Respublikos finansų ministerijos Leidimas steigti lažybų ar totalizatoriaus punktą</v>
      </c>
      <c r="E312" s="2">
        <v>24</v>
      </c>
    </row>
    <row r="313" spans="1:5" x14ac:dyDescent="0.35">
      <c r="A313" s="2" t="s">
        <v>255</v>
      </c>
      <c r="B313" s="2" t="s">
        <v>256</v>
      </c>
      <c r="C313" s="2" t="s">
        <v>148</v>
      </c>
      <c r="D313" s="2" t="str">
        <f t="shared" si="4"/>
        <v>Rokiškio rajono savivaldybės administracija Leidimas įrengti išorinę reklamą</v>
      </c>
      <c r="E313" s="2">
        <v>21</v>
      </c>
    </row>
    <row r="314" spans="1:5" x14ac:dyDescent="0.35">
      <c r="A314" s="2" t="s">
        <v>255</v>
      </c>
      <c r="B314" s="2" t="s">
        <v>256</v>
      </c>
      <c r="C314" s="2" t="s">
        <v>11</v>
      </c>
      <c r="D314" s="2" t="str">
        <f t="shared" si="4"/>
        <v>Rokiškio rajono savivaldybės administracija Licencija verstis mažmenine prekyba tabako gaminiais</v>
      </c>
      <c r="E314" s="2">
        <v>1</v>
      </c>
    </row>
    <row r="315" spans="1:5" x14ac:dyDescent="0.35">
      <c r="A315" s="2" t="s">
        <v>255</v>
      </c>
      <c r="B315" s="2" t="s">
        <v>256</v>
      </c>
      <c r="C315" s="2" t="s">
        <v>17</v>
      </c>
      <c r="D315" s="2" t="str">
        <f t="shared" si="4"/>
        <v>Rokiškio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15" s="2">
        <v>10</v>
      </c>
    </row>
    <row r="316" spans="1:5" x14ac:dyDescent="0.35">
      <c r="A316" s="2" t="s">
        <v>257</v>
      </c>
      <c r="B316" s="2" t="s">
        <v>258</v>
      </c>
      <c r="C316" s="2" t="s">
        <v>17</v>
      </c>
      <c r="D316" s="2" t="str">
        <f t="shared" si="4"/>
        <v>Šakių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16" s="2">
        <v>15</v>
      </c>
    </row>
    <row r="317" spans="1:5" x14ac:dyDescent="0.35">
      <c r="A317" s="2" t="s">
        <v>257</v>
      </c>
      <c r="B317" s="2" t="s">
        <v>258</v>
      </c>
      <c r="C317" s="2" t="s">
        <v>15</v>
      </c>
      <c r="D317" s="2" t="str">
        <f t="shared" si="4"/>
        <v>Šakių rajono savivaldybės administracija Licencija verstis mažmenine prekyba alkoholiniais gėrimais</v>
      </c>
      <c r="E317" s="2">
        <v>3</v>
      </c>
    </row>
    <row r="318" spans="1:5" x14ac:dyDescent="0.35">
      <c r="A318" s="2" t="s">
        <v>257</v>
      </c>
      <c r="B318" s="2" t="s">
        <v>258</v>
      </c>
      <c r="C318" s="2" t="s">
        <v>16</v>
      </c>
      <c r="D318" s="2" t="str">
        <f t="shared" si="4"/>
        <v>Šakių rajono savivaldybės administracija Licencija vienkartinė verstis mažmenine prekyba alkoholiniais gėrimais parodose ir mugėse, rengiamose stacionariuose pastatuose</v>
      </c>
      <c r="E318" s="2">
        <v>2</v>
      </c>
    </row>
    <row r="319" spans="1:5" x14ac:dyDescent="0.35">
      <c r="A319" s="2" t="s">
        <v>257</v>
      </c>
      <c r="B319" s="2" t="s">
        <v>258</v>
      </c>
      <c r="C319" s="2" t="s">
        <v>11</v>
      </c>
      <c r="D319" s="2" t="str">
        <f t="shared" si="4"/>
        <v>Šakių rajono savivaldybės administracija Licencija verstis mažmenine prekyba tabako gaminiais</v>
      </c>
      <c r="E319" s="2">
        <v>1</v>
      </c>
    </row>
    <row r="320" spans="1:5" x14ac:dyDescent="0.35">
      <c r="A320" s="2" t="s">
        <v>259</v>
      </c>
      <c r="B320" s="2" t="s">
        <v>260</v>
      </c>
      <c r="C320" s="2" t="s">
        <v>14</v>
      </c>
      <c r="D320" s="2" t="str">
        <f t="shared" si="4"/>
        <v>Klaipėdos rajono savivaldybės administracija Leidimas prekiauti (teikti paslaugas) savivaldybės viešosiose vietose</v>
      </c>
      <c r="E320" s="2">
        <v>126</v>
      </c>
    </row>
    <row r="321" spans="1:5" x14ac:dyDescent="0.35">
      <c r="A321" s="2" t="s">
        <v>259</v>
      </c>
      <c r="B321" s="2" t="s">
        <v>260</v>
      </c>
      <c r="C321" s="2" t="s">
        <v>11</v>
      </c>
      <c r="D321" s="2" t="str">
        <f t="shared" si="4"/>
        <v>Klaipėdos rajono savivaldybės administracija Licencija verstis mažmenine prekyba tabako gaminiais</v>
      </c>
      <c r="E321" s="2">
        <v>3</v>
      </c>
    </row>
    <row r="322" spans="1:5" x14ac:dyDescent="0.35">
      <c r="A322" s="2" t="s">
        <v>259</v>
      </c>
      <c r="B322" s="2" t="s">
        <v>260</v>
      </c>
      <c r="C322" s="2" t="s">
        <v>148</v>
      </c>
      <c r="D322" s="2" t="str">
        <f t="shared" si="4"/>
        <v>Klaipėdos rajono savivaldybės administracija Leidimas įrengti išorinę reklamą</v>
      </c>
      <c r="E322" s="2">
        <v>48</v>
      </c>
    </row>
    <row r="323" spans="1:5" x14ac:dyDescent="0.35">
      <c r="A323" s="2" t="s">
        <v>259</v>
      </c>
      <c r="B323" s="2" t="s">
        <v>260</v>
      </c>
      <c r="C323" s="2" t="s">
        <v>17</v>
      </c>
      <c r="D323" s="2" t="str">
        <f t="shared" ref="D323:D386" si="5">_xlfn.CONCAT(B323, " ", C323)</f>
        <v>Klaipėdos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23" s="2">
        <v>21</v>
      </c>
    </row>
    <row r="324" spans="1:5" x14ac:dyDescent="0.35">
      <c r="A324" s="2" t="s">
        <v>259</v>
      </c>
      <c r="B324" s="2" t="s">
        <v>260</v>
      </c>
      <c r="C324" s="2" t="s">
        <v>473</v>
      </c>
      <c r="D324" s="2" t="str">
        <f t="shared" si="5"/>
        <v>Klaipėdos rajono savivaldybės administracija Licencija verstis mažmenine prekyba alkoholiniais gėrimais, kurių tūrinė etilo alkoholio koncentracija neviršija 15 procentų, kurortinio, poilsio ir turizmo sezonų laikotarpiu</v>
      </c>
      <c r="E324" s="2">
        <v>2</v>
      </c>
    </row>
    <row r="325" spans="1:5" x14ac:dyDescent="0.35">
      <c r="A325" s="2" t="s">
        <v>259</v>
      </c>
      <c r="B325" s="2" t="s">
        <v>260</v>
      </c>
      <c r="C325" s="2" t="s">
        <v>15</v>
      </c>
      <c r="D325" s="2" t="str">
        <f t="shared" si="5"/>
        <v>Klaipėdos rajono savivaldybės administracija Licencija verstis mažmenine prekyba alkoholiniais gėrimais</v>
      </c>
      <c r="E325" s="2">
        <v>9</v>
      </c>
    </row>
    <row r="326" spans="1:5" x14ac:dyDescent="0.35">
      <c r="A326" s="2" t="s">
        <v>259</v>
      </c>
      <c r="B326" s="2" t="s">
        <v>260</v>
      </c>
      <c r="C326" s="2" t="s">
        <v>29</v>
      </c>
      <c r="D326" s="2" t="str">
        <f t="shared" si="5"/>
        <v>Klaipėdos rajono savivaldybės administracija Leidimas organizuoti renginį Savivaldybei priklausančiose viešojo naudojimo teritorijose ar valdytojo teise valdomose viešojo naudojimo teritorijose</v>
      </c>
      <c r="E326" s="2">
        <v>60</v>
      </c>
    </row>
    <row r="327" spans="1:5" x14ac:dyDescent="0.35">
      <c r="A327" s="2" t="s">
        <v>259</v>
      </c>
      <c r="B327" s="2" t="s">
        <v>260</v>
      </c>
      <c r="C327" s="2" t="s">
        <v>10</v>
      </c>
      <c r="D327" s="2" t="str">
        <f t="shared" si="5"/>
        <v>Klaipėdos rajono savivaldybės administracija Licencija vienkartinė verstis mažmenine prekyba natūralios fermentacijos alkoholiniais gėrimais, kurių tūrinė etilo alkoholio koncentracija neviršija 7,5 procento, masiniuose renginiuose ir mugėse</v>
      </c>
      <c r="E327" s="2">
        <v>2</v>
      </c>
    </row>
    <row r="328" spans="1:5" x14ac:dyDescent="0.35">
      <c r="A328" s="2" t="s">
        <v>261</v>
      </c>
      <c r="B328" s="2" t="s">
        <v>262</v>
      </c>
      <c r="C328" s="2" t="s">
        <v>14</v>
      </c>
      <c r="D328" s="2" t="str">
        <f t="shared" si="5"/>
        <v>Šilalės rajono savivaldybės administracija Leidimas prekiauti (teikti paslaugas) savivaldybės viešosiose vietose</v>
      </c>
      <c r="E328" s="2">
        <v>95</v>
      </c>
    </row>
    <row r="329" spans="1:5" x14ac:dyDescent="0.35">
      <c r="A329" s="2" t="s">
        <v>261</v>
      </c>
      <c r="B329" s="2" t="s">
        <v>262</v>
      </c>
      <c r="C329" s="2" t="s">
        <v>17</v>
      </c>
      <c r="D329" s="2" t="str">
        <f t="shared" si="5"/>
        <v>Šilalės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29" s="2">
        <v>4</v>
      </c>
    </row>
    <row r="330" spans="1:5" x14ac:dyDescent="0.35">
      <c r="A330" s="2" t="s">
        <v>261</v>
      </c>
      <c r="B330" s="2" t="s">
        <v>262</v>
      </c>
      <c r="C330" s="2" t="s">
        <v>15</v>
      </c>
      <c r="D330" s="2" t="str">
        <f t="shared" si="5"/>
        <v>Šilalės rajono savivaldybės administracija Licencija verstis mažmenine prekyba alkoholiniais gėrimais</v>
      </c>
      <c r="E330" s="2">
        <v>1</v>
      </c>
    </row>
    <row r="331" spans="1:5" x14ac:dyDescent="0.35">
      <c r="A331" s="2" t="s">
        <v>261</v>
      </c>
      <c r="B331" s="2" t="s">
        <v>262</v>
      </c>
      <c r="C331" s="2" t="s">
        <v>148</v>
      </c>
      <c r="D331" s="2" t="str">
        <f t="shared" si="5"/>
        <v>Šilalės rajono savivaldybės administracija Leidimas įrengti išorinę reklamą</v>
      </c>
      <c r="E331" s="2">
        <v>16</v>
      </c>
    </row>
    <row r="332" spans="1:5" x14ac:dyDescent="0.35">
      <c r="A332" s="2" t="s">
        <v>261</v>
      </c>
      <c r="B332" s="2" t="s">
        <v>262</v>
      </c>
      <c r="C332" s="2" t="s">
        <v>11</v>
      </c>
      <c r="D332" s="2" t="str">
        <f t="shared" si="5"/>
        <v>Šilalės rajono savivaldybės administracija Licencija verstis mažmenine prekyba tabako gaminiais</v>
      </c>
      <c r="E332" s="2">
        <v>2</v>
      </c>
    </row>
    <row r="333" spans="1:5" x14ac:dyDescent="0.35">
      <c r="A333" s="2" t="s">
        <v>263</v>
      </c>
      <c r="B333" s="2" t="s">
        <v>264</v>
      </c>
      <c r="C333" s="2" t="s">
        <v>10</v>
      </c>
      <c r="D333" s="2" t="str">
        <f t="shared" si="5"/>
        <v>Varėnos rajono savivaldybės administracija Licencija vienkartinė verstis mažmenine prekyba natūralios fermentacijos alkoholiniais gėrimais, kurių tūrinė etilo alkoholio koncentracija neviršija 7,5 procento, masiniuose renginiuose ir mugėse</v>
      </c>
      <c r="E333" s="2">
        <v>1</v>
      </c>
    </row>
    <row r="334" spans="1:5" x14ac:dyDescent="0.35">
      <c r="A334" s="2" t="s">
        <v>263</v>
      </c>
      <c r="B334" s="2" t="s">
        <v>264</v>
      </c>
      <c r="C334" s="2" t="s">
        <v>17</v>
      </c>
      <c r="D334" s="2" t="str">
        <f t="shared" si="5"/>
        <v>Varėnos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34" s="2">
        <v>2</v>
      </c>
    </row>
    <row r="335" spans="1:5" x14ac:dyDescent="0.35">
      <c r="A335" s="2" t="s">
        <v>263</v>
      </c>
      <c r="B335" s="2" t="s">
        <v>264</v>
      </c>
      <c r="C335" s="2" t="s">
        <v>15</v>
      </c>
      <c r="D335" s="2" t="str">
        <f t="shared" si="5"/>
        <v>Varėnos rajono savivaldybės administracija Licencija verstis mažmenine prekyba alkoholiniais gėrimais</v>
      </c>
      <c r="E335" s="2">
        <v>5</v>
      </c>
    </row>
    <row r="336" spans="1:5" x14ac:dyDescent="0.35">
      <c r="A336" s="2" t="s">
        <v>263</v>
      </c>
      <c r="B336" s="2" t="s">
        <v>264</v>
      </c>
      <c r="C336" s="2" t="s">
        <v>11</v>
      </c>
      <c r="D336" s="2" t="str">
        <f t="shared" si="5"/>
        <v>Varėnos rajono savivaldybės administracija Licencija verstis mažmenine prekyba tabako gaminiais</v>
      </c>
      <c r="E336" s="2">
        <v>3</v>
      </c>
    </row>
    <row r="337" spans="1:5" x14ac:dyDescent="0.35">
      <c r="A337" s="2" t="s">
        <v>263</v>
      </c>
      <c r="B337" s="2" t="s">
        <v>264</v>
      </c>
      <c r="C337" s="2" t="s">
        <v>473</v>
      </c>
      <c r="D337" s="2" t="str">
        <f t="shared" si="5"/>
        <v>Varėnos rajono savivaldybės administracija Licencija verstis mažmenine prekyba alkoholiniais gėrimais, kurių tūrinė etilo alkoholio koncentracija neviršija 15 procentų, kurortinio, poilsio ir turizmo sezonų laikotarpiu</v>
      </c>
      <c r="E337" s="2">
        <v>2</v>
      </c>
    </row>
    <row r="338" spans="1:5" x14ac:dyDescent="0.35">
      <c r="A338" s="2" t="s">
        <v>263</v>
      </c>
      <c r="B338" s="2" t="s">
        <v>264</v>
      </c>
      <c r="C338" s="2" t="s">
        <v>237</v>
      </c>
      <c r="D338" s="2" t="str">
        <f t="shared" si="5"/>
        <v>Varėnos rajono savivaldybės administracija Leidimas vežti keleivius vietinio (miesto, priemiestinio) susisiekimo transporto maršrutais</v>
      </c>
      <c r="E338" s="2">
        <v>15</v>
      </c>
    </row>
    <row r="339" spans="1:5" x14ac:dyDescent="0.35">
      <c r="A339" s="2" t="s">
        <v>265</v>
      </c>
      <c r="B339" s="2" t="s">
        <v>266</v>
      </c>
      <c r="C339" s="2" t="s">
        <v>15</v>
      </c>
      <c r="D339" s="2" t="str">
        <f t="shared" si="5"/>
        <v>Kaišiadorių rajono savivaldybės administracija Licencija verstis mažmenine prekyba alkoholiniais gėrimais</v>
      </c>
      <c r="E339" s="2">
        <v>4</v>
      </c>
    </row>
    <row r="340" spans="1:5" x14ac:dyDescent="0.35">
      <c r="A340" s="2" t="s">
        <v>265</v>
      </c>
      <c r="B340" s="2" t="s">
        <v>266</v>
      </c>
      <c r="C340" s="2" t="s">
        <v>484</v>
      </c>
      <c r="D340" s="2" t="str">
        <f t="shared" si="5"/>
        <v>Kaišiadorių rajono savivaldybės administracija Licencija verstis keleivių vežimu autobusais vietinio susisiekimo maršrutais, suteikianti teisę vežti keleivius autobusais vietinio susisiekimo maršrutais, kai maršrutas prasideda arba baigiasi licenciją išdavusios savivaldybės teritorijoje</v>
      </c>
      <c r="E340" s="2">
        <v>1</v>
      </c>
    </row>
    <row r="341" spans="1:5" x14ac:dyDescent="0.35">
      <c r="A341" s="2" t="s">
        <v>265</v>
      </c>
      <c r="B341" s="2" t="s">
        <v>266</v>
      </c>
      <c r="C341" s="2" t="s">
        <v>14</v>
      </c>
      <c r="D341" s="2" t="str">
        <f t="shared" si="5"/>
        <v>Kaišiadorių rajono savivaldybės administracija Leidimas prekiauti (teikti paslaugas) savivaldybės viešosiose vietose</v>
      </c>
      <c r="E341" s="2">
        <v>564</v>
      </c>
    </row>
    <row r="342" spans="1:5" x14ac:dyDescent="0.35">
      <c r="A342" s="2" t="s">
        <v>265</v>
      </c>
      <c r="B342" s="2" t="s">
        <v>266</v>
      </c>
      <c r="C342" s="2" t="s">
        <v>11</v>
      </c>
      <c r="D342" s="2" t="str">
        <f t="shared" si="5"/>
        <v>Kaišiadorių rajono savivaldybės administracija Licencija verstis mažmenine prekyba tabako gaminiais</v>
      </c>
      <c r="E342" s="2">
        <v>2</v>
      </c>
    </row>
    <row r="343" spans="1:5" x14ac:dyDescent="0.35">
      <c r="A343" s="2" t="s">
        <v>265</v>
      </c>
      <c r="B343" s="2" t="s">
        <v>266</v>
      </c>
      <c r="C343" s="2" t="s">
        <v>10</v>
      </c>
      <c r="D343" s="2" t="str">
        <f t="shared" si="5"/>
        <v>Kaišiadorių rajono savivaldybės administracija Licencija vienkartinė verstis mažmenine prekyba natūralios fermentacijos alkoholiniais gėrimais, kurių tūrinė etilo alkoholio koncentracija neviršija 7,5 procento, masiniuose renginiuose ir mugėse</v>
      </c>
      <c r="E343" s="2">
        <v>16</v>
      </c>
    </row>
    <row r="344" spans="1:5" x14ac:dyDescent="0.35">
      <c r="A344" s="2" t="s">
        <v>265</v>
      </c>
      <c r="B344" s="2" t="s">
        <v>266</v>
      </c>
      <c r="C344" s="2" t="s">
        <v>17</v>
      </c>
      <c r="D344" s="2" t="str">
        <f t="shared" si="5"/>
        <v>Kaišiadorių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44" s="2">
        <v>38</v>
      </c>
    </row>
    <row r="345" spans="1:5" x14ac:dyDescent="0.35">
      <c r="A345" s="2" t="s">
        <v>265</v>
      </c>
      <c r="B345" s="2" t="s">
        <v>266</v>
      </c>
      <c r="C345" s="2" t="s">
        <v>148</v>
      </c>
      <c r="D345" s="2" t="str">
        <f t="shared" si="5"/>
        <v>Kaišiadorių rajono savivaldybės administracija Leidimas įrengti išorinę reklamą</v>
      </c>
      <c r="E345" s="2">
        <v>9</v>
      </c>
    </row>
    <row r="346" spans="1:5" x14ac:dyDescent="0.35">
      <c r="A346" s="2" t="s">
        <v>267</v>
      </c>
      <c r="B346" s="2" t="s">
        <v>268</v>
      </c>
      <c r="C346" s="2" t="s">
        <v>148</v>
      </c>
      <c r="D346" s="2" t="str">
        <f t="shared" si="5"/>
        <v>Vilkaviškio rajono savivaldybės administracija Leidimas įrengti išorinę reklamą</v>
      </c>
      <c r="E346" s="2">
        <v>15</v>
      </c>
    </row>
    <row r="347" spans="1:5" x14ac:dyDescent="0.35">
      <c r="A347" s="2" t="s">
        <v>267</v>
      </c>
      <c r="B347" s="2" t="s">
        <v>268</v>
      </c>
      <c r="C347" s="2" t="s">
        <v>11</v>
      </c>
      <c r="D347" s="2" t="str">
        <f t="shared" si="5"/>
        <v>Vilkaviškio rajono savivaldybės administracija Licencija verstis mažmenine prekyba tabako gaminiais</v>
      </c>
      <c r="E347" s="2">
        <v>6</v>
      </c>
    </row>
    <row r="348" spans="1:5" x14ac:dyDescent="0.35">
      <c r="A348" s="2" t="s">
        <v>267</v>
      </c>
      <c r="B348" s="2" t="s">
        <v>268</v>
      </c>
      <c r="C348" s="2" t="s">
        <v>17</v>
      </c>
      <c r="D348" s="2" t="str">
        <f t="shared" si="5"/>
        <v>Vilkaviškio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48" s="2">
        <v>16</v>
      </c>
    </row>
    <row r="349" spans="1:5" x14ac:dyDescent="0.35">
      <c r="A349" s="2" t="s">
        <v>267</v>
      </c>
      <c r="B349" s="2" t="s">
        <v>268</v>
      </c>
      <c r="C349" s="2" t="s">
        <v>269</v>
      </c>
      <c r="D349" s="2" t="str">
        <f t="shared" si="5"/>
        <v>Vilkaviškio rajono savivaldybės administracija Ūkininko ūkio įregistravimo pažymėjimas</v>
      </c>
      <c r="E349" s="2">
        <v>72</v>
      </c>
    </row>
    <row r="350" spans="1:5" x14ac:dyDescent="0.35">
      <c r="A350" s="2" t="s">
        <v>267</v>
      </c>
      <c r="B350" s="2" t="s">
        <v>268</v>
      </c>
      <c r="C350" s="2" t="s">
        <v>15</v>
      </c>
      <c r="D350" s="2" t="str">
        <f t="shared" si="5"/>
        <v>Vilkaviškio rajono savivaldybės administracija Licencija verstis mažmenine prekyba alkoholiniais gėrimais</v>
      </c>
      <c r="E350" s="2">
        <v>7</v>
      </c>
    </row>
    <row r="351" spans="1:5" x14ac:dyDescent="0.35">
      <c r="A351" s="2" t="s">
        <v>267</v>
      </c>
      <c r="B351" s="2" t="s">
        <v>268</v>
      </c>
      <c r="C351" s="2" t="s">
        <v>429</v>
      </c>
      <c r="D351" s="2" t="str">
        <f t="shared" si="5"/>
        <v>Vilkaviškio rajono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351" s="2">
        <v>1</v>
      </c>
    </row>
    <row r="352" spans="1:5" x14ac:dyDescent="0.35">
      <c r="A352" s="2" t="s">
        <v>270</v>
      </c>
      <c r="B352" s="2" t="s">
        <v>271</v>
      </c>
      <c r="C352" s="2" t="s">
        <v>17</v>
      </c>
      <c r="D352" s="2" t="str">
        <f t="shared" si="5"/>
        <v>Panevėžio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52" s="2">
        <v>4</v>
      </c>
    </row>
    <row r="353" spans="1:5" x14ac:dyDescent="0.35">
      <c r="A353" s="2" t="s">
        <v>270</v>
      </c>
      <c r="B353" s="2" t="s">
        <v>271</v>
      </c>
      <c r="C353" s="2" t="s">
        <v>15</v>
      </c>
      <c r="D353" s="2" t="str">
        <f t="shared" si="5"/>
        <v>Panevėžio rajono savivaldybės administracija Licencija verstis mažmenine prekyba alkoholiniais gėrimais</v>
      </c>
      <c r="E353" s="2">
        <v>2</v>
      </c>
    </row>
    <row r="354" spans="1:5" x14ac:dyDescent="0.35">
      <c r="A354" s="2" t="s">
        <v>270</v>
      </c>
      <c r="B354" s="2" t="s">
        <v>271</v>
      </c>
      <c r="C354" s="2" t="s">
        <v>11</v>
      </c>
      <c r="D354" s="2" t="str">
        <f t="shared" si="5"/>
        <v>Panevėžio rajono savivaldybės administracija Licencija verstis mažmenine prekyba tabako gaminiais</v>
      </c>
      <c r="E354" s="2">
        <v>3</v>
      </c>
    </row>
    <row r="355" spans="1:5" x14ac:dyDescent="0.35">
      <c r="A355" s="2" t="s">
        <v>272</v>
      </c>
      <c r="B355" s="2" t="s">
        <v>273</v>
      </c>
      <c r="C355" s="2" t="s">
        <v>15</v>
      </c>
      <c r="D355" s="2" t="str">
        <f t="shared" si="5"/>
        <v>Anykščių rajono savivaldybės administracija Licencija verstis mažmenine prekyba alkoholiniais gėrimais</v>
      </c>
      <c r="E355" s="2">
        <v>7</v>
      </c>
    </row>
    <row r="356" spans="1:5" x14ac:dyDescent="0.35">
      <c r="A356" s="2" t="s">
        <v>272</v>
      </c>
      <c r="B356" s="2" t="s">
        <v>273</v>
      </c>
      <c r="C356" s="2" t="s">
        <v>17</v>
      </c>
      <c r="D356" s="2" t="str">
        <f t="shared" si="5"/>
        <v>Anykščių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56" s="2">
        <v>36</v>
      </c>
    </row>
    <row r="357" spans="1:5" x14ac:dyDescent="0.35">
      <c r="A357" s="2" t="s">
        <v>272</v>
      </c>
      <c r="B357" s="2" t="s">
        <v>273</v>
      </c>
      <c r="C357" s="2" t="s">
        <v>10</v>
      </c>
      <c r="D357" s="2" t="str">
        <f t="shared" si="5"/>
        <v>Anykščių rajono savivaldybės administracija Licencija vienkartinė verstis mažmenine prekyba natūralios fermentacijos alkoholiniais gėrimais, kurių tūrinė etilo alkoholio koncentracija neviršija 7,5 procento, masiniuose renginiuose ir mugėse</v>
      </c>
      <c r="E357" s="2">
        <v>4</v>
      </c>
    </row>
    <row r="358" spans="1:5" x14ac:dyDescent="0.35">
      <c r="A358" s="2" t="s">
        <v>272</v>
      </c>
      <c r="B358" s="2" t="s">
        <v>273</v>
      </c>
      <c r="C358" s="2" t="s">
        <v>149</v>
      </c>
      <c r="D358" s="2" t="str">
        <f t="shared" si="5"/>
        <v>Anykščių rajono savivaldybės administracija Licencija verstis mažmenine prekyba alkoholiniais gėrimais, kurių tūrinė etilo alkoholio koncentracija neviršija 22 procentų</v>
      </c>
      <c r="E358" s="2">
        <v>1</v>
      </c>
    </row>
    <row r="359" spans="1:5" x14ac:dyDescent="0.35">
      <c r="A359" s="2" t="s">
        <v>272</v>
      </c>
      <c r="B359" s="2" t="s">
        <v>273</v>
      </c>
      <c r="C359" s="2" t="s">
        <v>11</v>
      </c>
      <c r="D359" s="2" t="str">
        <f t="shared" si="5"/>
        <v>Anykščių rajono savivaldybės administracija Licencija verstis mažmenine prekyba tabako gaminiais</v>
      </c>
      <c r="E359" s="2">
        <v>1</v>
      </c>
    </row>
    <row r="360" spans="1:5" x14ac:dyDescent="0.35">
      <c r="A360" s="2" t="s">
        <v>274</v>
      </c>
      <c r="B360" s="2" t="s">
        <v>275</v>
      </c>
      <c r="C360" s="2" t="s">
        <v>148</v>
      </c>
      <c r="D360" s="2" t="str">
        <f t="shared" si="5"/>
        <v>Kupiškio rajono savivaldybės administracija Leidimas įrengti išorinę reklamą</v>
      </c>
      <c r="E360" s="2">
        <v>13</v>
      </c>
    </row>
    <row r="361" spans="1:5" x14ac:dyDescent="0.35">
      <c r="A361" s="2" t="s">
        <v>274</v>
      </c>
      <c r="B361" s="2" t="s">
        <v>275</v>
      </c>
      <c r="C361" s="2" t="s">
        <v>17</v>
      </c>
      <c r="D361" s="2" t="str">
        <f t="shared" si="5"/>
        <v>Kupiškio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61" s="2">
        <v>7</v>
      </c>
    </row>
    <row r="362" spans="1:5" x14ac:dyDescent="0.35">
      <c r="A362" s="2" t="s">
        <v>276</v>
      </c>
      <c r="B362" s="2" t="s">
        <v>277</v>
      </c>
      <c r="C362" s="2" t="s">
        <v>14</v>
      </c>
      <c r="D362" s="2" t="str">
        <f t="shared" si="5"/>
        <v>Druskininkų savivaldybės administracija Leidimas prekiauti (teikti paslaugas) savivaldybės viešosiose vietose</v>
      </c>
      <c r="E362" s="2">
        <v>571</v>
      </c>
    </row>
    <row r="363" spans="1:5" x14ac:dyDescent="0.35">
      <c r="A363" s="2" t="s">
        <v>276</v>
      </c>
      <c r="B363" s="2" t="s">
        <v>277</v>
      </c>
      <c r="C363" s="2" t="s">
        <v>17</v>
      </c>
      <c r="D363" s="2" t="str">
        <f t="shared" si="5"/>
        <v>Druskininkų savivaldybės administracija Licencija vienkartinė verstis mažmenine prekyba alumi, alaus mišiniais su nealkoholiniais gėrimais ir natūralios fermentacijos sidru, kurių tūrinė etilo alkoholio koncentracija neviršija 7,5 procento, masiniuose renginiuose ir mugėse</v>
      </c>
      <c r="E363" s="2">
        <v>33</v>
      </c>
    </row>
    <row r="364" spans="1:5" x14ac:dyDescent="0.35">
      <c r="A364" s="2" t="s">
        <v>276</v>
      </c>
      <c r="B364" s="2" t="s">
        <v>277</v>
      </c>
      <c r="C364" s="2" t="s">
        <v>29</v>
      </c>
      <c r="D364" s="2" t="str">
        <f t="shared" si="5"/>
        <v>Druskininkų savivaldybės administracija Leidimas organizuoti renginį Savivaldybei priklausančiose viešojo naudojimo teritorijose ar valdytojo teise valdomose viešojo naudojimo teritorijose</v>
      </c>
      <c r="E364" s="2">
        <v>1</v>
      </c>
    </row>
    <row r="365" spans="1:5" x14ac:dyDescent="0.35">
      <c r="A365" s="2" t="s">
        <v>276</v>
      </c>
      <c r="B365" s="2" t="s">
        <v>277</v>
      </c>
      <c r="C365" s="2" t="s">
        <v>473</v>
      </c>
      <c r="D365" s="2" t="str">
        <f t="shared" si="5"/>
        <v>Druskininkų savivaldybės administracija Licencija verstis mažmenine prekyba alkoholiniais gėrimais, kurių tūrinė etilo alkoholio koncentracija neviršija 15 procentų, kurortinio, poilsio ir turizmo sezonų laikotarpiu</v>
      </c>
      <c r="E365" s="2">
        <v>2</v>
      </c>
    </row>
    <row r="366" spans="1:5" x14ac:dyDescent="0.35">
      <c r="A366" s="2" t="s">
        <v>276</v>
      </c>
      <c r="B366" s="2" t="s">
        <v>277</v>
      </c>
      <c r="C366" s="2" t="s">
        <v>148</v>
      </c>
      <c r="D366" s="2" t="str">
        <f t="shared" si="5"/>
        <v>Druskininkų savivaldybės administracija Leidimas įrengti išorinę reklamą</v>
      </c>
      <c r="E366" s="2">
        <v>139</v>
      </c>
    </row>
    <row r="367" spans="1:5" x14ac:dyDescent="0.35">
      <c r="A367" s="2" t="s">
        <v>276</v>
      </c>
      <c r="B367" s="2" t="s">
        <v>277</v>
      </c>
      <c r="C367" s="2" t="s">
        <v>11</v>
      </c>
      <c r="D367" s="2" t="str">
        <f t="shared" si="5"/>
        <v>Druskininkų savivaldybės administracija Licencija verstis mažmenine prekyba tabako gaminiais</v>
      </c>
      <c r="E367" s="2">
        <v>2</v>
      </c>
    </row>
    <row r="368" spans="1:5" x14ac:dyDescent="0.35">
      <c r="A368" s="2" t="s">
        <v>276</v>
      </c>
      <c r="B368" s="2" t="s">
        <v>277</v>
      </c>
      <c r="C368" s="2" t="s">
        <v>15</v>
      </c>
      <c r="D368" s="2" t="str">
        <f t="shared" si="5"/>
        <v>Druskininkų savivaldybės administracija Licencija verstis mažmenine prekyba alkoholiniais gėrimais</v>
      </c>
      <c r="E368" s="2">
        <v>6</v>
      </c>
    </row>
    <row r="369" spans="1:5" x14ac:dyDescent="0.35">
      <c r="A369" s="2" t="s">
        <v>276</v>
      </c>
      <c r="B369" s="2" t="s">
        <v>277</v>
      </c>
      <c r="C369" s="2" t="s">
        <v>151</v>
      </c>
      <c r="D369" s="2" t="str">
        <f t="shared" si="5"/>
        <v>Druskininkų savivaldybės administracija Licencija vienkartinė verstis mažmenine prekyba natūralios fermentacijos alkoholiniais gėrimais, kurių tūrinė etilo alkoholio koncentracija neviršija 13 procentų, parodose</v>
      </c>
      <c r="E369" s="2">
        <v>3</v>
      </c>
    </row>
    <row r="370" spans="1:5" x14ac:dyDescent="0.35">
      <c r="A370" s="2" t="s">
        <v>278</v>
      </c>
      <c r="B370" s="2" t="s">
        <v>279</v>
      </c>
      <c r="C370" s="2" t="s">
        <v>150</v>
      </c>
      <c r="D370" s="2" t="str">
        <f t="shared" si="5"/>
        <v>Kazlų Rūdos savivaldybės administracija Licencija verstis mažmenine prekyba alumi, alaus mišiniais su nealkoholiniais gėrimais, natūralios fermentacijos sidru, kurių tūrinė etilo alkoholio koncentracija neviršija 7,5 procento</v>
      </c>
      <c r="E370" s="2">
        <v>6</v>
      </c>
    </row>
    <row r="371" spans="1:5" x14ac:dyDescent="0.35">
      <c r="A371" s="2" t="s">
        <v>278</v>
      </c>
      <c r="B371" s="2" t="s">
        <v>279</v>
      </c>
      <c r="C371" s="2" t="s">
        <v>17</v>
      </c>
      <c r="D371" s="2" t="str">
        <f t="shared" si="5"/>
        <v>Kazlų Rūdos savivaldybės administracija Licencija vienkartinė verstis mažmenine prekyba alumi, alaus mišiniais su nealkoholiniais gėrimais ir natūralios fermentacijos sidru, kurių tūrinė etilo alkoholio koncentracija neviršija 7,5 procento, masiniuose renginiuose ir mugėse</v>
      </c>
      <c r="E371" s="2">
        <v>2</v>
      </c>
    </row>
    <row r="372" spans="1:5" x14ac:dyDescent="0.35">
      <c r="A372" s="2" t="s">
        <v>280</v>
      </c>
      <c r="B372" s="2" t="s">
        <v>281</v>
      </c>
      <c r="C372" s="2" t="s">
        <v>285</v>
      </c>
      <c r="D372" s="2" t="str">
        <f t="shared" si="5"/>
        <v>Aplinkos apsaugos agentūra Fluorintų šiltnamio efektą sukeliančių dujų tvarkymo atestatas</v>
      </c>
      <c r="E372" s="2">
        <v>20</v>
      </c>
    </row>
    <row r="373" spans="1:5" x14ac:dyDescent="0.35">
      <c r="A373" s="2" t="s">
        <v>280</v>
      </c>
      <c r="B373" s="2" t="s">
        <v>281</v>
      </c>
      <c r="C373" s="2" t="s">
        <v>282</v>
      </c>
      <c r="D373" s="2" t="str">
        <f t="shared" si="5"/>
        <v>Aplinkos apsaugos agentūra Leidimas atlikti taršos šaltinių išmetamų ir (arba) išleidžiamų į aplinką teršalų ir teršalų aplinkos elementuose (ore, vandenyje, dirvožemyje) laboratorinius tyrimus ir (ar) matavimus ir (ar) imti ėminius laboratoriniams tyrimas atlikti</v>
      </c>
      <c r="E373" s="2">
        <v>4</v>
      </c>
    </row>
    <row r="374" spans="1:5" x14ac:dyDescent="0.35">
      <c r="A374" s="2" t="s">
        <v>280</v>
      </c>
      <c r="B374" s="2" t="s">
        <v>281</v>
      </c>
      <c r="C374" s="2" t="s">
        <v>284</v>
      </c>
      <c r="D374" s="2" t="str">
        <f t="shared" si="5"/>
        <v>Aplinkos apsaugos agentūra Taršos leidimas</v>
      </c>
      <c r="E374" s="2">
        <v>0</v>
      </c>
    </row>
    <row r="375" spans="1:5" x14ac:dyDescent="0.35">
      <c r="A375" s="2" t="s">
        <v>280</v>
      </c>
      <c r="B375" s="2" t="s">
        <v>281</v>
      </c>
      <c r="C375" s="2" t="s">
        <v>283</v>
      </c>
      <c r="D375" s="2" t="str">
        <f t="shared" si="5"/>
        <v>Aplinkos apsaugos agentūra Atliekų tvarkytojų registravimas Atliekų tvarkytojų valstybės registre</v>
      </c>
      <c r="E375" s="2">
        <v>151</v>
      </c>
    </row>
    <row r="376" spans="1:5" x14ac:dyDescent="0.35">
      <c r="A376" s="2" t="s">
        <v>288</v>
      </c>
      <c r="B376" s="2" t="s">
        <v>289</v>
      </c>
      <c r="C376" s="2" t="s">
        <v>294</v>
      </c>
      <c r="D376" s="2" t="str">
        <f t="shared" si="5"/>
        <v>Policijos departamentas prie Lietuvos Respublikos vidaus reikalų ministerijos Ginklų, A kategorijos ginklų priedėlių, šaudmenų, jų dalių gamybos licencija</v>
      </c>
      <c r="E376" s="2">
        <v>0</v>
      </c>
    </row>
    <row r="377" spans="1:5" x14ac:dyDescent="0.35">
      <c r="A377" s="2" t="s">
        <v>288</v>
      </c>
      <c r="B377" s="2" t="s">
        <v>289</v>
      </c>
      <c r="C377" s="2" t="s">
        <v>290</v>
      </c>
      <c r="D377" s="2" t="str">
        <f t="shared" si="5"/>
        <v>Policijos departamentas prie Lietuvos Respublikos vidaus reikalų ministerijos Ginklų taisymo, ginklų ir šaudmenų perdirbimo licencija</v>
      </c>
      <c r="E377" s="2">
        <v>0</v>
      </c>
    </row>
    <row r="378" spans="1:5" x14ac:dyDescent="0.35">
      <c r="A378" s="2" t="s">
        <v>297</v>
      </c>
      <c r="B378" s="2" t="s">
        <v>298</v>
      </c>
      <c r="C378" s="2" t="s">
        <v>299</v>
      </c>
      <c r="D378" s="2" t="str">
        <f t="shared" si="5"/>
        <v>Valstybinė vaistų kontrolės tarnyba prie Lietuvos Respublikos sveikatos apsaugos ministerijos Vaistininko padėjėjo (farmakotechniko) įrašymas į vaistininkų padėjėjų (farmakotechnikų) sąrašą</v>
      </c>
      <c r="E378" s="2">
        <v>37</v>
      </c>
    </row>
    <row r="379" spans="1:5" x14ac:dyDescent="0.35">
      <c r="A379" s="2" t="s">
        <v>297</v>
      </c>
      <c r="B379" s="2" t="s">
        <v>298</v>
      </c>
      <c r="C379" s="2" t="s">
        <v>300</v>
      </c>
      <c r="D379" s="2" t="str">
        <f t="shared" si="5"/>
        <v>Valstybinė vaistų kontrolės tarnyba prie Lietuvos Respublikos sveikatos apsaugos ministerijos Vaistininko praktikos licencija</v>
      </c>
      <c r="E379" s="2">
        <v>119</v>
      </c>
    </row>
    <row r="380" spans="1:5" x14ac:dyDescent="0.35">
      <c r="A380" s="2" t="s">
        <v>301</v>
      </c>
      <c r="B380" s="2" t="s">
        <v>302</v>
      </c>
      <c r="C380" s="2" t="s">
        <v>309</v>
      </c>
      <c r="D380" s="2" t="str">
        <f t="shared" si="5"/>
        <v>Valstybinė akreditavimo sveikatos priežiūros veiklai tarnyba prie Sveikatos apsaugos ministerijos Medicinos praktikos licencija</v>
      </c>
      <c r="E380" s="2">
        <v>915</v>
      </c>
    </row>
    <row r="381" spans="1:5" x14ac:dyDescent="0.35">
      <c r="A381" s="2" t="s">
        <v>301</v>
      </c>
      <c r="B381" s="2" t="s">
        <v>302</v>
      </c>
      <c r="C381" s="2" t="s">
        <v>308</v>
      </c>
      <c r="D381" s="2" t="str">
        <f t="shared" si="5"/>
        <v>Valstybinė akreditavimo sveikatos priežiūros veiklai tarnyba prie Sveikatos apsaugos ministerijos Odontologijos praktikos licencija</v>
      </c>
      <c r="E381" s="2">
        <v>174</v>
      </c>
    </row>
    <row r="382" spans="1:5" x14ac:dyDescent="0.35">
      <c r="A382" s="2" t="s">
        <v>301</v>
      </c>
      <c r="B382" s="2" t="s">
        <v>302</v>
      </c>
      <c r="C382" s="2" t="s">
        <v>307</v>
      </c>
      <c r="D382" s="2" t="str">
        <f t="shared" si="5"/>
        <v>Valstybinė akreditavimo sveikatos priežiūros veiklai tarnyba prie Sveikatos apsaugos ministerijos Pažymėjimas, suteikiantis teisę atlikti medicinos priemonių (prietaisų) techninės būklės tikrinimą</v>
      </c>
      <c r="E382" s="2">
        <v>10</v>
      </c>
    </row>
    <row r="383" spans="1:5" x14ac:dyDescent="0.35">
      <c r="A383" s="2" t="s">
        <v>301</v>
      </c>
      <c r="B383" s="2" t="s">
        <v>302</v>
      </c>
      <c r="C383" s="2" t="s">
        <v>310</v>
      </c>
      <c r="D383" s="2" t="str">
        <f t="shared" si="5"/>
        <v>Valstybinė akreditavimo sveikatos priežiūros veiklai tarnyba prie Sveikatos apsaugos ministerijos Teikiamų į rinką medicinos priemonių (prietaisų) registravimas (Lietuvos gamyba)</v>
      </c>
      <c r="E383" s="2">
        <v>417</v>
      </c>
    </row>
    <row r="384" spans="1:5" x14ac:dyDescent="0.35">
      <c r="A384" s="2" t="s">
        <v>301</v>
      </c>
      <c r="B384" s="2" t="s">
        <v>302</v>
      </c>
      <c r="C384" s="2" t="s">
        <v>306</v>
      </c>
      <c r="D384" s="2" t="str">
        <f t="shared" si="5"/>
        <v>Valstybinė akreditavimo sveikatos priežiūros veiklai tarnyba prie Sveikatos apsaugos ministerijos Akušerijos praktikos licencija</v>
      </c>
      <c r="E384" s="2">
        <v>32</v>
      </c>
    </row>
    <row r="385" spans="1:5" x14ac:dyDescent="0.35">
      <c r="A385" s="2" t="s">
        <v>301</v>
      </c>
      <c r="B385" s="2" t="s">
        <v>302</v>
      </c>
      <c r="C385" s="2" t="s">
        <v>304</v>
      </c>
      <c r="D385" s="2" t="str">
        <f t="shared" si="5"/>
        <v>Valstybinė akreditavimo sveikatos priežiūros veiklai tarnyba prie Sveikatos apsaugos ministerijos Odontologinės priežiūros (pagalbos) įstaigos licencija</v>
      </c>
      <c r="E385" s="2">
        <v>53</v>
      </c>
    </row>
    <row r="386" spans="1:5" x14ac:dyDescent="0.35">
      <c r="A386" s="2" t="s">
        <v>301</v>
      </c>
      <c r="B386" s="2" t="s">
        <v>302</v>
      </c>
      <c r="C386" s="2" t="s">
        <v>305</v>
      </c>
      <c r="D386" s="2" t="str">
        <f t="shared" si="5"/>
        <v>Valstybinė akreditavimo sveikatos priežiūros veiklai tarnyba prie Sveikatos apsaugos ministerijos Visuomenės sveikatos priežiūros veiklos licencija</v>
      </c>
      <c r="E386" s="2">
        <v>249</v>
      </c>
    </row>
    <row r="387" spans="1:5" x14ac:dyDescent="0.35">
      <c r="A387" s="2" t="s">
        <v>301</v>
      </c>
      <c r="B387" s="2" t="s">
        <v>302</v>
      </c>
      <c r="C387" s="2" t="s">
        <v>311</v>
      </c>
      <c r="D387" s="2" t="str">
        <f t="shared" ref="D387:D450" si="6">_xlfn.CONCAT(B387, " ", C387)</f>
        <v>Valstybinė akreditavimo sveikatos priežiūros veiklai tarnyba prie Sveikatos apsaugos ministerijos Bendrosios slaugos praktikos licencija</v>
      </c>
      <c r="E387" s="2">
        <v>781</v>
      </c>
    </row>
    <row r="388" spans="1:5" x14ac:dyDescent="0.35">
      <c r="A388" s="2" t="s">
        <v>301</v>
      </c>
      <c r="B388" s="2" t="s">
        <v>302</v>
      </c>
      <c r="C388" s="2" t="s">
        <v>303</v>
      </c>
      <c r="D388" s="2" t="str">
        <f t="shared" si="6"/>
        <v>Valstybinė akreditavimo sveikatos priežiūros veiklai tarnyba prie Sveikatos apsaugos ministerijos Įstaigos asmens sveikatos priežiūros licencija</v>
      </c>
      <c r="E388" s="2">
        <v>261</v>
      </c>
    </row>
    <row r="389" spans="1:5" x14ac:dyDescent="0.35">
      <c r="A389" s="2" t="s">
        <v>312</v>
      </c>
      <c r="B389" s="2" t="s">
        <v>313</v>
      </c>
      <c r="C389" s="2" t="s">
        <v>314</v>
      </c>
      <c r="D389" s="2" t="str">
        <f t="shared" si="6"/>
        <v>Socialinių paslaugų priežiūros departamentas prie Socialinės apsaugos ir darbo ministerijos Licencija teikti socialinę globą</v>
      </c>
      <c r="E389" s="2">
        <v>66</v>
      </c>
    </row>
    <row r="390" spans="1:5" x14ac:dyDescent="0.35">
      <c r="A390" s="2" t="s">
        <v>315</v>
      </c>
      <c r="B390" s="2" t="s">
        <v>316</v>
      </c>
      <c r="C390" s="2" t="s">
        <v>465</v>
      </c>
      <c r="D390" s="2" t="str">
        <f t="shared" si="6"/>
        <v>Radiacinės saugos centras Licencija gaminti, naudoti (taip pat pakartotinai naudoti), saugoti, perdirbti jonizuojančiosios spinduliuotės šaltinius ir (ar) tvarkyti (atlikti pradinį radioaktyviųjų atliekų apdorojimą, atlikti pagrindinį radioaktyviųjų atliekų apdorojimą, saugoti) radioaktyviąsias atliekas</v>
      </c>
      <c r="E390" s="2">
        <v>30</v>
      </c>
    </row>
    <row r="391" spans="1:5" x14ac:dyDescent="0.35">
      <c r="A391" s="2" t="s">
        <v>315</v>
      </c>
      <c r="B391" s="2" t="s">
        <v>316</v>
      </c>
      <c r="C391" s="2" t="s">
        <v>468</v>
      </c>
      <c r="D391" s="2" t="str">
        <f t="shared" si="6"/>
        <v>Radiacinės saugos centras Asmens, turinčio teisę mokyti radioaktyviųjų šaltinių fizinės saugos, atestavimo pažymėjimas</v>
      </c>
      <c r="E391" s="2">
        <v>2</v>
      </c>
    </row>
    <row r="392" spans="1:5" x14ac:dyDescent="0.35">
      <c r="A392" s="2" t="s">
        <v>315</v>
      </c>
      <c r="B392" s="2" t="s">
        <v>316</v>
      </c>
      <c r="C392" s="2" t="s">
        <v>320</v>
      </c>
      <c r="D392" s="2" t="str">
        <f t="shared" si="6"/>
        <v>Radiacinės saugos centras Licencija vežti radioaktyviąsias medžiagas ir (ar) radioaktyviąsias atliekas</v>
      </c>
      <c r="E392" s="2">
        <v>1</v>
      </c>
    </row>
    <row r="393" spans="1:5" x14ac:dyDescent="0.35">
      <c r="A393" s="2" t="s">
        <v>315</v>
      </c>
      <c r="B393" s="2" t="s">
        <v>316</v>
      </c>
      <c r="C393" s="2" t="s">
        <v>436</v>
      </c>
      <c r="D393" s="2" t="str">
        <f t="shared" si="6"/>
        <v>Radiacinės saugos centras Asmens ar dozimetrijos tarnybos, atliekančios visuomenės sveikatos saugai užtikrinti reikalingus žmonių apšvitos dozių ir (ar) dozės galios, ir (ar) aktyvumo matavimus ir (ar) apšvitos dozių įvertinimus, pripažinimo pažymėjimas</v>
      </c>
      <c r="E393" s="2">
        <v>1</v>
      </c>
    </row>
    <row r="394" spans="1:5" x14ac:dyDescent="0.35">
      <c r="A394" s="2" t="s">
        <v>315</v>
      </c>
      <c r="B394" s="2" t="s">
        <v>316</v>
      </c>
      <c r="C394" s="2" t="s">
        <v>434</v>
      </c>
      <c r="D394" s="2" t="str">
        <f t="shared" si="6"/>
        <v>Radiacinės saugos centras Licencija prekiauti, montuoti, prižiūrėti ir remontuoti jonizuojančiosios spinduliuotės šaltinius</v>
      </c>
      <c r="E394" s="2">
        <v>10</v>
      </c>
    </row>
    <row r="395" spans="1:5" x14ac:dyDescent="0.35">
      <c r="A395" s="2" t="s">
        <v>315</v>
      </c>
      <c r="B395" s="2" t="s">
        <v>316</v>
      </c>
      <c r="C395" s="2" t="s">
        <v>435</v>
      </c>
      <c r="D395" s="2" t="str">
        <f t="shared" si="6"/>
        <v>Radiacinės saugos centras Veiklos su jonizuojančios spinduoliuotės šaltiniais registravimas</v>
      </c>
      <c r="E395" s="2">
        <v>734</v>
      </c>
    </row>
    <row r="396" spans="1:5" x14ac:dyDescent="0.35">
      <c r="A396" s="2" t="s">
        <v>315</v>
      </c>
      <c r="B396" s="2" t="s">
        <v>316</v>
      </c>
      <c r="C396" s="2" t="s">
        <v>467</v>
      </c>
      <c r="D396" s="2" t="str">
        <f t="shared" si="6"/>
        <v>Radiacinės saugos centras Radiacinės saugos eksperto pažymėjimas</v>
      </c>
      <c r="E396" s="2">
        <v>2</v>
      </c>
    </row>
    <row r="397" spans="1:5" x14ac:dyDescent="0.35">
      <c r="A397" s="2" t="s">
        <v>315</v>
      </c>
      <c r="B397" s="2" t="s">
        <v>316</v>
      </c>
      <c r="C397" s="2" t="s">
        <v>433</v>
      </c>
      <c r="D397" s="2" t="str">
        <f t="shared" si="6"/>
        <v>Radiacinės saugos centras Laikinasis leidimas montuoti jonizuojančiosios spinduliuotės šaltinius</v>
      </c>
      <c r="E397" s="2">
        <v>1</v>
      </c>
    </row>
    <row r="398" spans="1:5" x14ac:dyDescent="0.35">
      <c r="A398" s="2" t="s">
        <v>323</v>
      </c>
      <c r="B398" s="2" t="s">
        <v>324</v>
      </c>
      <c r="C398" s="2" t="s">
        <v>326</v>
      </c>
      <c r="D398" s="2" t="str">
        <f t="shared" si="6"/>
        <v>Lietuvos metrologijos inspekcija Leidimas ženklinti  matavimo indus ?3? ženklu</v>
      </c>
      <c r="E398" s="2">
        <v>12</v>
      </c>
    </row>
    <row r="399" spans="1:5" x14ac:dyDescent="0.35">
      <c r="A399" s="2" t="s">
        <v>323</v>
      </c>
      <c r="B399" s="2" t="s">
        <v>324</v>
      </c>
      <c r="C399" s="2" t="s">
        <v>325</v>
      </c>
      <c r="D399" s="2" t="str">
        <f t="shared" si="6"/>
        <v>Lietuvos metrologijos inspekcija Teisės atlikti matavimo priemonės tipo įvertinimą, matavimo priemonės patikrą, produkto kiekio pakuotėje ir matavimo indo tūrio kontrolės sistemos įvertinimą ir (arba) produkto kiekio pakuotėje ir matavimo indo tūrio patikrinimus suteikimas</v>
      </c>
      <c r="E399" s="2">
        <v>3</v>
      </c>
    </row>
    <row r="400" spans="1:5" x14ac:dyDescent="0.35">
      <c r="A400" s="2" t="s">
        <v>323</v>
      </c>
      <c r="B400" s="2" t="s">
        <v>324</v>
      </c>
      <c r="C400" s="2" t="s">
        <v>327</v>
      </c>
      <c r="D400" s="2" t="str">
        <f t="shared" si="6"/>
        <v>Lietuvos metrologijos inspekcija Leidimas ženklinti fasuotas prekes ?e? ženklu</v>
      </c>
      <c r="E400" s="2">
        <v>53</v>
      </c>
    </row>
    <row r="401" spans="1:5" x14ac:dyDescent="0.35">
      <c r="A401" s="2" t="s">
        <v>328</v>
      </c>
      <c r="B401" s="2" t="s">
        <v>329</v>
      </c>
      <c r="C401" s="2" t="s">
        <v>330</v>
      </c>
      <c r="D401" s="2" t="str">
        <f t="shared" si="6"/>
        <v>Valstybės įmonė Klaipėdos valstybinio jūrų uosto direkcija Leidimas linijinių laivų ir (ar) laivų, kurie veža vienarūšius krovinius kapitonams plaukioti Lietuvos Respublikos jūrų uosto akvatorijoje be locmano</v>
      </c>
      <c r="E401" s="2">
        <v>4</v>
      </c>
    </row>
    <row r="402" spans="1:5" x14ac:dyDescent="0.35">
      <c r="A402" s="2" t="s">
        <v>331</v>
      </c>
      <c r="B402" s="2" t="s">
        <v>332</v>
      </c>
      <c r="C402" s="2" t="s">
        <v>333</v>
      </c>
      <c r="D402" s="2" t="str">
        <f t="shared" si="6"/>
        <v>Valstybinė teritorijų planavimo ir statybos inspekcija prie Aplinkos ministerijos Leidimas rekonstruoti statinį (-ius) suprojektuotą (-us) įgyvendinant ypatingos valstybinės svarbos projektą</v>
      </c>
      <c r="E402" s="2">
        <v>1</v>
      </c>
    </row>
    <row r="403" spans="1:5" x14ac:dyDescent="0.35">
      <c r="A403" s="2" t="s">
        <v>331</v>
      </c>
      <c r="B403" s="2" t="s">
        <v>332</v>
      </c>
      <c r="C403" s="2" t="s">
        <v>336</v>
      </c>
      <c r="D403" s="2" t="str">
        <f t="shared" si="6"/>
        <v>Valstybinė teritorijų planavimo ir statybos inspekcija prie Aplinkos ministerijos Leidimas statyti naują (-us) statinį (-ius) suprojektuotą (-us) įgyvendinant ypatingos valstybinės svarbos projektą</v>
      </c>
      <c r="E403" s="2">
        <v>2</v>
      </c>
    </row>
    <row r="404" spans="1:5" x14ac:dyDescent="0.35">
      <c r="A404" s="2" t="s">
        <v>338</v>
      </c>
      <c r="B404" s="2" t="s">
        <v>339</v>
      </c>
      <c r="C404" s="2" t="s">
        <v>17</v>
      </c>
      <c r="D404" s="2" t="str">
        <f t="shared" si="6"/>
        <v>Joniškio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4" s="2">
        <v>6</v>
      </c>
    </row>
    <row r="405" spans="1:5" x14ac:dyDescent="0.35">
      <c r="A405" s="2" t="s">
        <v>338</v>
      </c>
      <c r="B405" s="2" t="s">
        <v>339</v>
      </c>
      <c r="C405" s="2" t="s">
        <v>11</v>
      </c>
      <c r="D405" s="2" t="str">
        <f t="shared" si="6"/>
        <v>Joniškio rajono savivaldybės administracija Licencija verstis mažmenine prekyba tabako gaminiais</v>
      </c>
      <c r="E405" s="2">
        <v>1</v>
      </c>
    </row>
    <row r="406" spans="1:5" x14ac:dyDescent="0.35">
      <c r="A406" s="2" t="s">
        <v>338</v>
      </c>
      <c r="B406" s="2" t="s">
        <v>339</v>
      </c>
      <c r="C406" s="2" t="s">
        <v>148</v>
      </c>
      <c r="D406" s="2" t="str">
        <f t="shared" si="6"/>
        <v>Joniškio rajono savivaldybės administracija Leidimas įrengti išorinę reklamą</v>
      </c>
      <c r="E406" s="2">
        <v>50</v>
      </c>
    </row>
    <row r="407" spans="1:5" x14ac:dyDescent="0.35">
      <c r="A407" s="2" t="s">
        <v>338</v>
      </c>
      <c r="B407" s="2" t="s">
        <v>339</v>
      </c>
      <c r="C407" s="2" t="s">
        <v>10</v>
      </c>
      <c r="D407" s="2" t="str">
        <f t="shared" si="6"/>
        <v>Joniškio rajono savivaldybės administracija Licencija vienkartinė verstis mažmenine prekyba natūralios fermentacijos alkoholiniais gėrimais, kurių tūrinė etilo alkoholio koncentracija neviršija 7,5 procento, masiniuose renginiuose ir mugėse</v>
      </c>
      <c r="E407" s="2">
        <v>1</v>
      </c>
    </row>
    <row r="408" spans="1:5" x14ac:dyDescent="0.35">
      <c r="A408" s="2" t="s">
        <v>338</v>
      </c>
      <c r="B408" s="2" t="s">
        <v>339</v>
      </c>
      <c r="C408" s="2" t="s">
        <v>15</v>
      </c>
      <c r="D408" s="2" t="str">
        <f t="shared" si="6"/>
        <v>Joniškio rajono savivaldybės administracija Licencija verstis mažmenine prekyba alkoholiniais gėrimais</v>
      </c>
      <c r="E408" s="2">
        <v>2</v>
      </c>
    </row>
    <row r="409" spans="1:5" x14ac:dyDescent="0.35">
      <c r="A409" s="2" t="s">
        <v>340</v>
      </c>
      <c r="B409" s="2" t="s">
        <v>341</v>
      </c>
      <c r="C409" s="2" t="s">
        <v>15</v>
      </c>
      <c r="D409" s="2" t="str">
        <f t="shared" si="6"/>
        <v>Panevėžio miesto savivaldybės administracija Licencija verstis mažmenine prekyba alkoholiniais gėrimais</v>
      </c>
      <c r="E409" s="2">
        <v>14</v>
      </c>
    </row>
    <row r="410" spans="1:5" x14ac:dyDescent="0.35">
      <c r="A410" s="2" t="s">
        <v>340</v>
      </c>
      <c r="B410" s="2" t="s">
        <v>341</v>
      </c>
      <c r="C410" s="2" t="s">
        <v>151</v>
      </c>
      <c r="D410" s="2" t="str">
        <f t="shared" si="6"/>
        <v>Panevėžio miesto savivaldybės administracija Licencija vienkartinė verstis mažmenine prekyba natūralios fermentacijos alkoholiniais gėrimais, kurių tūrinė etilo alkoholio koncentracija neviršija 13 procentų, parodose</v>
      </c>
      <c r="E410" s="2">
        <v>1</v>
      </c>
    </row>
    <row r="411" spans="1:5" x14ac:dyDescent="0.35">
      <c r="A411" s="2" t="s">
        <v>340</v>
      </c>
      <c r="B411" s="2" t="s">
        <v>341</v>
      </c>
      <c r="C411" s="2" t="s">
        <v>11</v>
      </c>
      <c r="D411" s="2" t="str">
        <f t="shared" si="6"/>
        <v>Panevėžio miesto savivaldybės administracija Licencija verstis mažmenine prekyba tabako gaminiais</v>
      </c>
      <c r="E411" s="2">
        <v>7</v>
      </c>
    </row>
    <row r="412" spans="1:5" x14ac:dyDescent="0.35">
      <c r="A412" s="2" t="s">
        <v>340</v>
      </c>
      <c r="B412" s="2" t="s">
        <v>341</v>
      </c>
      <c r="C412" s="2" t="s">
        <v>16</v>
      </c>
      <c r="D412" s="2" t="str">
        <f t="shared" si="6"/>
        <v>Panevėžio miesto savivaldybės administracija Licencija vienkartinė verstis mažmenine prekyba alkoholiniais gėrimais parodose ir mugėse, rengiamose stacionariuose pastatuose</v>
      </c>
      <c r="E412" s="2">
        <v>1</v>
      </c>
    </row>
    <row r="413" spans="1:5" x14ac:dyDescent="0.35">
      <c r="A413" s="2" t="s">
        <v>340</v>
      </c>
      <c r="B413" s="2" t="s">
        <v>341</v>
      </c>
      <c r="C413" s="2" t="s">
        <v>150</v>
      </c>
      <c r="D413" s="2" t="str">
        <f t="shared" si="6"/>
        <v>Panevėžio miesto savivaldybės administracija Licencija verstis mažmenine prekyba alumi, alaus mišiniais su nealkoholiniais gėrimais, natūralios fermentacijos sidru, kurių tūrinė etilo alkoholio koncentracija neviršija 7,5 procento</v>
      </c>
      <c r="E413" s="2">
        <v>1</v>
      </c>
    </row>
    <row r="414" spans="1:5" x14ac:dyDescent="0.35">
      <c r="A414" s="2" t="s">
        <v>340</v>
      </c>
      <c r="B414" s="2" t="s">
        <v>341</v>
      </c>
      <c r="C414" s="2" t="s">
        <v>17</v>
      </c>
      <c r="D414" s="2" t="str">
        <f t="shared" si="6"/>
        <v>Panevėžio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4" s="2">
        <v>21</v>
      </c>
    </row>
    <row r="415" spans="1:5" x14ac:dyDescent="0.35">
      <c r="A415" s="2" t="s">
        <v>340</v>
      </c>
      <c r="B415" s="2" t="s">
        <v>341</v>
      </c>
      <c r="C415" s="2" t="s">
        <v>148</v>
      </c>
      <c r="D415" s="2" t="str">
        <f t="shared" si="6"/>
        <v>Panevėžio miesto savivaldybės administracija Leidimas įrengti išorinę reklamą</v>
      </c>
      <c r="E415" s="2">
        <v>150</v>
      </c>
    </row>
    <row r="416" spans="1:5" x14ac:dyDescent="0.35">
      <c r="A416" s="2" t="s">
        <v>340</v>
      </c>
      <c r="B416" s="2" t="s">
        <v>341</v>
      </c>
      <c r="C416" s="2" t="s">
        <v>14</v>
      </c>
      <c r="D416" s="2" t="str">
        <f t="shared" si="6"/>
        <v>Panevėžio miesto savivaldybės administracija Leidimas prekiauti (teikti paslaugas) savivaldybės viešosiose vietose</v>
      </c>
      <c r="E416" s="2">
        <v>222</v>
      </c>
    </row>
    <row r="417" spans="1:5" x14ac:dyDescent="0.35">
      <c r="A417" s="2" t="s">
        <v>340</v>
      </c>
      <c r="B417" s="2" t="s">
        <v>341</v>
      </c>
      <c r="C417" s="2" t="s">
        <v>10</v>
      </c>
      <c r="D417" s="2" t="str">
        <f t="shared" si="6"/>
        <v>Panevėžio miesto savivaldybės administracija Licencija vienkartinė verstis mažmenine prekyba natūralios fermentacijos alkoholiniais gėrimais, kurių tūrinė etilo alkoholio koncentracija neviršija 7,5 procento, masiniuose renginiuose ir mugėse</v>
      </c>
      <c r="E417" s="2">
        <v>2</v>
      </c>
    </row>
    <row r="418" spans="1:5" x14ac:dyDescent="0.35">
      <c r="A418" s="2" t="s">
        <v>343</v>
      </c>
      <c r="B418" s="2" t="s">
        <v>344</v>
      </c>
      <c r="C418" s="2" t="s">
        <v>29</v>
      </c>
      <c r="D418" s="2" t="str">
        <f t="shared" si="6"/>
        <v>Pakruojo rajono savivaldybės administracija Leidimas organizuoti renginį Savivaldybei priklausančiose viešojo naudojimo teritorijose ar valdytojo teise valdomose viešojo naudojimo teritorijose</v>
      </c>
      <c r="E418" s="2">
        <v>27</v>
      </c>
    </row>
    <row r="419" spans="1:5" x14ac:dyDescent="0.35">
      <c r="A419" s="2" t="s">
        <v>343</v>
      </c>
      <c r="B419" s="2" t="s">
        <v>344</v>
      </c>
      <c r="C419" s="2" t="s">
        <v>11</v>
      </c>
      <c r="D419" s="2" t="str">
        <f t="shared" si="6"/>
        <v>Pakruojo rajono savivaldybės administracija Licencija verstis mažmenine prekyba tabako gaminiais</v>
      </c>
      <c r="E419" s="2">
        <v>1</v>
      </c>
    </row>
    <row r="420" spans="1:5" x14ac:dyDescent="0.35">
      <c r="A420" s="2" t="s">
        <v>343</v>
      </c>
      <c r="B420" s="2" t="s">
        <v>344</v>
      </c>
      <c r="C420" s="2" t="s">
        <v>17</v>
      </c>
      <c r="D420" s="2" t="str">
        <f t="shared" si="6"/>
        <v>Pakruojo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0" s="2">
        <v>11</v>
      </c>
    </row>
    <row r="421" spans="1:5" x14ac:dyDescent="0.35">
      <c r="A421" s="2" t="s">
        <v>343</v>
      </c>
      <c r="B421" s="2" t="s">
        <v>344</v>
      </c>
      <c r="C421" s="2" t="s">
        <v>10</v>
      </c>
      <c r="D421" s="2" t="str">
        <f t="shared" si="6"/>
        <v>Pakruojo rajono savivaldybės administracija Licencija vienkartinė verstis mažmenine prekyba natūralios fermentacijos alkoholiniais gėrimais, kurių tūrinė etilo alkoholio koncentracija neviršija 7,5 procento, masiniuose renginiuose ir mugėse</v>
      </c>
      <c r="E421" s="2">
        <v>2</v>
      </c>
    </row>
    <row r="422" spans="1:5" x14ac:dyDescent="0.35">
      <c r="A422" s="2" t="s">
        <v>343</v>
      </c>
      <c r="B422" s="2" t="s">
        <v>344</v>
      </c>
      <c r="C422" s="2" t="s">
        <v>15</v>
      </c>
      <c r="D422" s="2" t="str">
        <f t="shared" si="6"/>
        <v>Pakruojo rajono savivaldybės administracija Licencija verstis mažmenine prekyba alkoholiniais gėrimais</v>
      </c>
      <c r="E422" s="2">
        <v>3</v>
      </c>
    </row>
    <row r="423" spans="1:5" x14ac:dyDescent="0.35">
      <c r="A423" s="2" t="s">
        <v>345</v>
      </c>
      <c r="B423" s="2" t="s">
        <v>346</v>
      </c>
      <c r="C423" s="2" t="s">
        <v>15</v>
      </c>
      <c r="D423" s="2" t="str">
        <f t="shared" si="6"/>
        <v>Raseinių rajono savivaldybės administracija Licencija verstis mažmenine prekyba alkoholiniais gėrimais</v>
      </c>
      <c r="E423" s="2">
        <v>8</v>
      </c>
    </row>
    <row r="424" spans="1:5" x14ac:dyDescent="0.35">
      <c r="A424" s="2" t="s">
        <v>345</v>
      </c>
      <c r="B424" s="2" t="s">
        <v>346</v>
      </c>
      <c r="C424" s="2" t="s">
        <v>11</v>
      </c>
      <c r="D424" s="2" t="str">
        <f t="shared" si="6"/>
        <v>Raseinių rajono savivaldybės administracija Licencija verstis mažmenine prekyba tabako gaminiais</v>
      </c>
      <c r="E424" s="2">
        <v>8</v>
      </c>
    </row>
    <row r="425" spans="1:5" x14ac:dyDescent="0.35">
      <c r="A425" s="2" t="s">
        <v>345</v>
      </c>
      <c r="B425" s="2" t="s">
        <v>346</v>
      </c>
      <c r="C425" s="2" t="s">
        <v>14</v>
      </c>
      <c r="D425" s="2" t="str">
        <f t="shared" si="6"/>
        <v>Raseinių rajono savivaldybės administracija Leidimas prekiauti (teikti paslaugas) savivaldybės viešosiose vietose</v>
      </c>
      <c r="E425" s="2">
        <v>533</v>
      </c>
    </row>
    <row r="426" spans="1:5" x14ac:dyDescent="0.35">
      <c r="A426" s="2" t="s">
        <v>345</v>
      </c>
      <c r="B426" s="2" t="s">
        <v>346</v>
      </c>
      <c r="C426" s="2" t="s">
        <v>17</v>
      </c>
      <c r="D426" s="2" t="str">
        <f t="shared" si="6"/>
        <v>Raseinių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6" s="2">
        <v>43</v>
      </c>
    </row>
    <row r="427" spans="1:5" x14ac:dyDescent="0.35">
      <c r="A427" s="2" t="s">
        <v>345</v>
      </c>
      <c r="B427" s="2" t="s">
        <v>346</v>
      </c>
      <c r="C427" s="2" t="s">
        <v>10</v>
      </c>
      <c r="D427" s="2" t="str">
        <f t="shared" si="6"/>
        <v>Raseinių rajono savivaldybės administracija Licencija vienkartinė verstis mažmenine prekyba natūralios fermentacijos alkoholiniais gėrimais, kurių tūrinė etilo alkoholio koncentracija neviršija 7,5 procento, masiniuose renginiuose ir mugėse</v>
      </c>
      <c r="E427" s="2">
        <v>1</v>
      </c>
    </row>
    <row r="428" spans="1:5" x14ac:dyDescent="0.35">
      <c r="A428" s="2" t="s">
        <v>347</v>
      </c>
      <c r="B428" s="2" t="s">
        <v>348</v>
      </c>
      <c r="C428" s="2" t="s">
        <v>17</v>
      </c>
      <c r="D428" s="2" t="str">
        <f t="shared" si="6"/>
        <v>Prienų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8" s="2">
        <v>2</v>
      </c>
    </row>
    <row r="429" spans="1:5" x14ac:dyDescent="0.35">
      <c r="A429" s="2" t="s">
        <v>347</v>
      </c>
      <c r="B429" s="2" t="s">
        <v>348</v>
      </c>
      <c r="C429" s="2" t="s">
        <v>15</v>
      </c>
      <c r="D429" s="2" t="str">
        <f t="shared" si="6"/>
        <v>Prienų rajono savivaldybės administracija Licencija verstis mažmenine prekyba alkoholiniais gėrimais</v>
      </c>
      <c r="E429" s="2">
        <v>4</v>
      </c>
    </row>
    <row r="430" spans="1:5" x14ac:dyDescent="0.35">
      <c r="A430" s="2" t="s">
        <v>347</v>
      </c>
      <c r="B430" s="2" t="s">
        <v>348</v>
      </c>
      <c r="C430" s="2" t="s">
        <v>11</v>
      </c>
      <c r="D430" s="2" t="str">
        <f t="shared" si="6"/>
        <v>Prienų rajono savivaldybės administracija Licencija verstis mažmenine prekyba tabako gaminiais</v>
      </c>
      <c r="E430" s="2">
        <v>3</v>
      </c>
    </row>
    <row r="431" spans="1:5" x14ac:dyDescent="0.35">
      <c r="A431" s="2" t="s">
        <v>349</v>
      </c>
      <c r="B431" s="2" t="s">
        <v>350</v>
      </c>
      <c r="C431" s="2" t="s">
        <v>17</v>
      </c>
      <c r="D431" s="2" t="str">
        <f t="shared" si="6"/>
        <v>Ignalinos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1" s="2">
        <v>15</v>
      </c>
    </row>
    <row r="432" spans="1:5" x14ac:dyDescent="0.35">
      <c r="A432" s="2" t="s">
        <v>349</v>
      </c>
      <c r="B432" s="2" t="s">
        <v>350</v>
      </c>
      <c r="C432" s="2" t="s">
        <v>11</v>
      </c>
      <c r="D432" s="2" t="str">
        <f t="shared" si="6"/>
        <v>Ignalinos rajono savivaldybės administracija Licencija verstis mažmenine prekyba tabako gaminiais</v>
      </c>
      <c r="E432" s="2">
        <v>3</v>
      </c>
    </row>
    <row r="433" spans="1:5" x14ac:dyDescent="0.35">
      <c r="A433" s="2" t="s">
        <v>349</v>
      </c>
      <c r="B433" s="2" t="s">
        <v>350</v>
      </c>
      <c r="C433" s="2" t="s">
        <v>15</v>
      </c>
      <c r="D433" s="2" t="str">
        <f t="shared" si="6"/>
        <v>Ignalinos rajono savivaldybės administracija Licencija verstis mažmenine prekyba alkoholiniais gėrimais</v>
      </c>
      <c r="E433" s="2">
        <v>4</v>
      </c>
    </row>
    <row r="434" spans="1:5" x14ac:dyDescent="0.35">
      <c r="A434" s="2" t="s">
        <v>351</v>
      </c>
      <c r="B434" s="2" t="s">
        <v>352</v>
      </c>
      <c r="C434" s="2" t="s">
        <v>359</v>
      </c>
      <c r="D434" s="2" t="str">
        <f t="shared" si="6"/>
        <v>Nacionalinis visuomenės sveikatos centras prie Sveikatos apsaugos ministerijos Sprendimas dėl radiotechninio objekto radiotechninės dalies projekto derinimo</v>
      </c>
      <c r="E434" s="2">
        <v>1175</v>
      </c>
    </row>
    <row r="435" spans="1:5" x14ac:dyDescent="0.35">
      <c r="A435" s="2" t="s">
        <v>351</v>
      </c>
      <c r="B435" s="2" t="s">
        <v>352</v>
      </c>
      <c r="C435" s="2" t="s">
        <v>358</v>
      </c>
      <c r="D435" s="2" t="str">
        <f t="shared" si="6"/>
        <v>Nacionalinis visuomenės sveikatos centras prie Sveikatos apsaugos ministerijos Sprendimas dėl planuojamos ūkinės veiklos galimybių</v>
      </c>
      <c r="E435" s="2">
        <v>45</v>
      </c>
    </row>
    <row r="436" spans="1:5" x14ac:dyDescent="0.35">
      <c r="A436" s="2" t="s">
        <v>351</v>
      </c>
      <c r="B436" s="2" t="s">
        <v>352</v>
      </c>
      <c r="C436" s="2" t="s">
        <v>357</v>
      </c>
      <c r="D436" s="2" t="str">
        <f t="shared" si="6"/>
        <v>Nacionalinis visuomenės sveikatos centras prie Sveikatos apsaugos ministerijos Sprendimas dėl elektromagnetinės stebėsenos plano derinimo</v>
      </c>
      <c r="E436" s="2">
        <v>1162</v>
      </c>
    </row>
    <row r="437" spans="1:5" x14ac:dyDescent="0.35">
      <c r="A437" s="2" t="s">
        <v>351</v>
      </c>
      <c r="B437" s="2" t="s">
        <v>352</v>
      </c>
      <c r="C437" s="2" t="s">
        <v>355</v>
      </c>
      <c r="D437" s="2" t="str">
        <f t="shared" si="6"/>
        <v>Nacionalinis visuomenės sveikatos centras prie Sveikatos apsaugos ministerijos Leidimas vykdyti veiklą, susijusią su nuodingosiomis medžiagomis</v>
      </c>
      <c r="E437" s="2">
        <v>23</v>
      </c>
    </row>
    <row r="438" spans="1:5" x14ac:dyDescent="0.35">
      <c r="A438" s="2" t="s">
        <v>351</v>
      </c>
      <c r="B438" s="2" t="s">
        <v>352</v>
      </c>
      <c r="C438" s="2" t="s">
        <v>354</v>
      </c>
      <c r="D438" s="2" t="str">
        <f t="shared" si="6"/>
        <v>Nacionalinis visuomenės sveikatos centras prie Sveikatos apsaugos ministerijos Leidimas-higienos pasas</v>
      </c>
      <c r="E438" s="2">
        <v>5836</v>
      </c>
    </row>
    <row r="439" spans="1:5" x14ac:dyDescent="0.35">
      <c r="A439" s="2" t="s">
        <v>361</v>
      </c>
      <c r="B439" s="2" t="s">
        <v>362</v>
      </c>
      <c r="C439" s="2" t="s">
        <v>363</v>
      </c>
      <c r="D439" s="2" t="str">
        <f t="shared" si="6"/>
        <v>Lietuvos Respublikos odontologų rūmai Burnos priežiūros praktikos specialistų licencija</v>
      </c>
      <c r="E439" s="2">
        <v>101</v>
      </c>
    </row>
    <row r="440" spans="1:5" x14ac:dyDescent="0.35">
      <c r="A440" s="2" t="s">
        <v>364</v>
      </c>
      <c r="B440" s="2" t="s">
        <v>365</v>
      </c>
      <c r="C440" s="2" t="s">
        <v>366</v>
      </c>
      <c r="D440" s="2" t="str">
        <f t="shared" si="6"/>
        <v>Lietuvos architektų rūmai Architekto kvalifikacijos atestatas</v>
      </c>
      <c r="E440" s="2">
        <v>13</v>
      </c>
    </row>
    <row r="441" spans="1:5" x14ac:dyDescent="0.35">
      <c r="A441" s="2" t="s">
        <v>367</v>
      </c>
      <c r="B441" s="2" t="s">
        <v>368</v>
      </c>
      <c r="C441" s="2" t="s">
        <v>369</v>
      </c>
      <c r="D441" s="2" t="str">
        <f t="shared" si="6"/>
        <v>Valstybinė miškų tarnyba Nepriklausomo medienos matuotojo atestatas</v>
      </c>
      <c r="E441" s="2">
        <v>11</v>
      </c>
    </row>
    <row r="442" spans="1:5" x14ac:dyDescent="0.35">
      <c r="A442" s="2" t="s">
        <v>371</v>
      </c>
      <c r="B442" s="2" t="s">
        <v>372</v>
      </c>
      <c r="C442" s="2" t="s">
        <v>373</v>
      </c>
      <c r="D442" s="2" t="str">
        <f t="shared" si="6"/>
        <v>Valstybinė augalininkystės tarnyba prie Žemės ūkio ministerijos Leidimas prekiauti analogiškais augalų apsaugos produktais</v>
      </c>
      <c r="E442" s="2">
        <v>6</v>
      </c>
    </row>
    <row r="443" spans="1:5" x14ac:dyDescent="0.35">
      <c r="A443" s="2" t="s">
        <v>371</v>
      </c>
      <c r="B443" s="2" t="s">
        <v>372</v>
      </c>
      <c r="C443" s="2" t="s">
        <v>374</v>
      </c>
      <c r="D443" s="2" t="str">
        <f t="shared" si="6"/>
        <v>Valstybinė augalininkystės tarnyba prie Žemės ūkio ministerijos Leidimas naudoti patvirtintą medinės pakavimo medžiagos ženklą</v>
      </c>
      <c r="E443" s="2">
        <v>5</v>
      </c>
    </row>
    <row r="444" spans="1:5" x14ac:dyDescent="0.35">
      <c r="A444" s="2" t="s">
        <v>371</v>
      </c>
      <c r="B444" s="2" t="s">
        <v>372</v>
      </c>
      <c r="C444" s="2" t="s">
        <v>376</v>
      </c>
      <c r="D444" s="2" t="str">
        <f t="shared" si="6"/>
        <v>Valstybinė augalininkystės tarnyba prie Žemės ūkio ministerijos Įtraukimas į ūkio subjektų, turinčių teisę registruoti purkštuvus ir atlikti jų techninę apžiūrą sąrašą</v>
      </c>
      <c r="E444" s="2">
        <v>1</v>
      </c>
    </row>
    <row r="445" spans="1:5" x14ac:dyDescent="0.35">
      <c r="A445" s="2" t="s">
        <v>371</v>
      </c>
      <c r="B445" s="2" t="s">
        <v>372</v>
      </c>
      <c r="C445" s="2" t="s">
        <v>377</v>
      </c>
      <c r="D445" s="2" t="str">
        <f t="shared" si="6"/>
        <v>Valstybinė augalininkystės tarnyba prie Žemės ūkio ministerijos Leidimas išimties tvarka tiekti į rinką augalų apsaugos produktus ne ilgesniam kaip 120 dienų naudojimo laikotarpiui</v>
      </c>
      <c r="E445" s="2">
        <v>5</v>
      </c>
    </row>
    <row r="446" spans="1:5" x14ac:dyDescent="0.35">
      <c r="A446" s="2" t="s">
        <v>371</v>
      </c>
      <c r="B446" s="2" t="s">
        <v>372</v>
      </c>
      <c r="C446" s="2" t="s">
        <v>375</v>
      </c>
      <c r="D446" s="2" t="str">
        <f t="shared" si="6"/>
        <v>Valstybinė augalininkystės tarnyba prie Žemės ūkio ministerijos Lietuvos Respublikos fitosanitarinio registro pažymėjimas</v>
      </c>
      <c r="E446" s="2">
        <v>328</v>
      </c>
    </row>
    <row r="447" spans="1:5" x14ac:dyDescent="0.35">
      <c r="A447" s="2" t="s">
        <v>371</v>
      </c>
      <c r="B447" s="2" t="s">
        <v>372</v>
      </c>
      <c r="C447" s="2" t="s">
        <v>380</v>
      </c>
      <c r="D447" s="2" t="str">
        <f t="shared" si="6"/>
        <v>Valstybinė augalininkystės tarnyba prie Žemės ūkio ministerijos Registravimas pluoštinių kanapių produktų tiekėjų sąraše</v>
      </c>
      <c r="E447" s="2">
        <v>55</v>
      </c>
    </row>
    <row r="448" spans="1:5" x14ac:dyDescent="0.35">
      <c r="A448" s="2" t="s">
        <v>371</v>
      </c>
      <c r="B448" s="2" t="s">
        <v>372</v>
      </c>
      <c r="C448" s="2" t="s">
        <v>381</v>
      </c>
      <c r="D448" s="2" t="str">
        <f t="shared" si="6"/>
        <v>Valstybinė augalininkystės tarnyba prie Žemės ūkio ministerijos Vienkartinis leidimas įvežti augalų apsaugos produktus iš ne Europos Sąjungos valstybių narių ir ne Europos ekonominės erdvės valstybių</v>
      </c>
      <c r="E448" s="2">
        <v>62</v>
      </c>
    </row>
    <row r="449" spans="1:5" x14ac:dyDescent="0.35">
      <c r="A449" s="2" t="s">
        <v>371</v>
      </c>
      <c r="B449" s="2" t="s">
        <v>372</v>
      </c>
      <c r="C449" s="2" t="s">
        <v>382</v>
      </c>
      <c r="D449" s="2" t="str">
        <f t="shared" si="6"/>
        <v>Valstybinė augalininkystės tarnyba prie Žemės ūkio ministerijos Geros augalų apsaugos produktų veiksmingumo ir (arba) atrankumo bandymų praktikos sertifikatas</v>
      </c>
      <c r="E449" s="2">
        <v>3</v>
      </c>
    </row>
    <row r="450" spans="1:5" x14ac:dyDescent="0.35">
      <c r="A450" s="2" t="s">
        <v>371</v>
      </c>
      <c r="B450" s="2" t="s">
        <v>372</v>
      </c>
      <c r="C450" s="2" t="s">
        <v>383</v>
      </c>
      <c r="D450" s="2" t="str">
        <f t="shared" si="6"/>
        <v>Valstybinė augalininkystės tarnyba prie Žemės ūkio ministerijos Prekių saugojimo ir muitinio tikrinimo vietos pripažinimo tinkama augalams, augaliniams produktams ir kitiems susijusiems objektams laikyti pažymėjimas</v>
      </c>
      <c r="E450" s="2">
        <v>56</v>
      </c>
    </row>
    <row r="451" spans="1:5" x14ac:dyDescent="0.35">
      <c r="A451" s="2" t="s">
        <v>371</v>
      </c>
      <c r="B451" s="2" t="s">
        <v>372</v>
      </c>
      <c r="C451" s="2" t="s">
        <v>443</v>
      </c>
      <c r="D451" s="2" t="str">
        <f t="shared" ref="D451:D476" si="7">_xlfn.CONCAT(B451, " ", C451)</f>
        <v>Valstybinė augalininkystės tarnyba prie Žemės ūkio ministerijos Leidimas platinti augalų apsaugos produktus</v>
      </c>
      <c r="E451" s="2">
        <v>29</v>
      </c>
    </row>
    <row r="452" spans="1:5" x14ac:dyDescent="0.35">
      <c r="A452" s="2" t="s">
        <v>371</v>
      </c>
      <c r="B452" s="2" t="s">
        <v>372</v>
      </c>
      <c r="C452" s="2" t="s">
        <v>384</v>
      </c>
      <c r="D452" s="2" t="str">
        <f t="shared" si="7"/>
        <v>Valstybinė augalininkystės tarnyba prie Žemės ūkio ministerijos Trąšų ar dirvožemių gerinimo priemonės tinkamumo naudoti ekologinėje gamyboje patvirtinimas</v>
      </c>
      <c r="E452" s="2">
        <v>10</v>
      </c>
    </row>
    <row r="453" spans="1:5" x14ac:dyDescent="0.35">
      <c r="A453" s="2" t="s">
        <v>371</v>
      </c>
      <c r="B453" s="2" t="s">
        <v>372</v>
      </c>
      <c r="C453" s="2" t="s">
        <v>386</v>
      </c>
      <c r="D453" s="2" t="str">
        <f t="shared" si="7"/>
        <v>Valstybinė augalininkystės tarnyba prie Žemės ūkio ministerijos Leidimas įvežti kenksmingus organizmus, augalus, augalinius produktus ir su jais susijusius objektus bandymų ar moksliniais ir veislinės selekcijos tikslais</v>
      </c>
      <c r="E453" s="2">
        <v>13</v>
      </c>
    </row>
    <row r="454" spans="1:5" x14ac:dyDescent="0.35">
      <c r="A454" s="2" t="s">
        <v>371</v>
      </c>
      <c r="B454" s="2" t="s">
        <v>372</v>
      </c>
      <c r="C454" s="2" t="s">
        <v>385</v>
      </c>
      <c r="D454" s="2" t="str">
        <f t="shared" si="7"/>
        <v>Valstybinė augalininkystės tarnyba prie Žemės ūkio ministerijos Pažyma dėl patikrinimo vietos tinkamumo atlikti fitosanitarinį tikrinimą</v>
      </c>
      <c r="E454" s="2">
        <v>1</v>
      </c>
    </row>
    <row r="455" spans="1:5" x14ac:dyDescent="0.35">
      <c r="A455" s="2" t="s">
        <v>371</v>
      </c>
      <c r="B455" s="2" t="s">
        <v>372</v>
      </c>
      <c r="C455" s="2" t="s">
        <v>388</v>
      </c>
      <c r="D455" s="2" t="str">
        <f t="shared" si="7"/>
        <v>Valstybinė augalininkystės tarnyba prie Žemės ūkio ministerijos Augalų apsaugos produktų registracijos liudijimas</v>
      </c>
      <c r="E455" s="2">
        <v>25</v>
      </c>
    </row>
    <row r="456" spans="1:5" x14ac:dyDescent="0.35">
      <c r="A456" s="2" t="s">
        <v>371</v>
      </c>
      <c r="B456" s="2" t="s">
        <v>372</v>
      </c>
      <c r="C456" s="2" t="s">
        <v>390</v>
      </c>
      <c r="D456" s="2" t="str">
        <f t="shared" si="7"/>
        <v>Valstybinė augalininkystės tarnyba prie Žemės ūkio ministerijos Dauginamosios medžiagos tiekėjo pažymėjimas</v>
      </c>
      <c r="E456" s="2">
        <v>19</v>
      </c>
    </row>
    <row r="457" spans="1:5" x14ac:dyDescent="0.35">
      <c r="A457" s="2" t="s">
        <v>391</v>
      </c>
      <c r="B457" s="2" t="s">
        <v>392</v>
      </c>
      <c r="C457" s="2" t="s">
        <v>399</v>
      </c>
      <c r="D457" s="2" t="str">
        <f t="shared" si="7"/>
        <v>Narkotikų, tabako ir alkoholio kontrolės departamentas Licencija verstis didmenine prekyba nedenatūruotu etilo alkoholiu</v>
      </c>
      <c r="E457" s="2">
        <v>9</v>
      </c>
    </row>
    <row r="458" spans="1:5" x14ac:dyDescent="0.35">
      <c r="A458" s="2" t="s">
        <v>391</v>
      </c>
      <c r="B458" s="2" t="s">
        <v>392</v>
      </c>
      <c r="C458" s="2" t="s">
        <v>444</v>
      </c>
      <c r="D458" s="2" t="str">
        <f t="shared" si="7"/>
        <v>Narkotikų, tabako ir alkoholio kontrolės departamentas Leidimas verstis veikla su į narkotinių ir psichotropinių medžiagų IV sąrašą įrašytomis medžiagomis</v>
      </c>
      <c r="E458" s="2">
        <v>3</v>
      </c>
    </row>
    <row r="459" spans="1:5" x14ac:dyDescent="0.35">
      <c r="A459" s="2" t="s">
        <v>391</v>
      </c>
      <c r="B459" s="2" t="s">
        <v>392</v>
      </c>
      <c r="C459" s="2" t="s">
        <v>395</v>
      </c>
      <c r="D459" s="2" t="str">
        <f t="shared" si="7"/>
        <v>Narkotikų, tabako ir alkoholio kontrolės departamentas Leidimas pirkti nedenatūruoto etilo alkoholio</v>
      </c>
      <c r="E459" s="2">
        <v>88</v>
      </c>
    </row>
    <row r="460" spans="1:5" x14ac:dyDescent="0.35">
      <c r="A460" s="2" t="s">
        <v>391</v>
      </c>
      <c r="B460" s="2" t="s">
        <v>392</v>
      </c>
      <c r="C460" s="2" t="s">
        <v>398</v>
      </c>
      <c r="D460" s="2" t="str">
        <f t="shared" si="7"/>
        <v>Narkotikų, tabako ir alkoholio kontrolės departamentas Leidimas pirkti ir naudoti denatūruotą etilo alkoholį</v>
      </c>
      <c r="E460" s="2">
        <v>101</v>
      </c>
    </row>
    <row r="461" spans="1:5" x14ac:dyDescent="0.35">
      <c r="A461" s="2" t="s">
        <v>391</v>
      </c>
      <c r="B461" s="2" t="s">
        <v>392</v>
      </c>
      <c r="C461" s="2" t="s">
        <v>396</v>
      </c>
      <c r="D461" s="2" t="str">
        <f t="shared" si="7"/>
        <v>Narkotikų, tabako ir alkoholio kontrolės departamentas Leidimas naudoti denatūruotą etilo alkoholį</v>
      </c>
      <c r="E461" s="2">
        <v>24</v>
      </c>
    </row>
    <row r="462" spans="1:5" x14ac:dyDescent="0.35">
      <c r="A462" s="2" t="s">
        <v>391</v>
      </c>
      <c r="B462" s="2" t="s">
        <v>392</v>
      </c>
      <c r="C462" s="2" t="s">
        <v>485</v>
      </c>
      <c r="D462" s="2" t="str">
        <f t="shared" si="7"/>
        <v>Narkotikų, tabako ir alkoholio kontrolės departamentas Licencija verstis didmenine prekyba nemaistiniais alkoholiniais tirpalais su kvapiųjų medžiagų priedais</v>
      </c>
      <c r="E462" s="2">
        <v>1</v>
      </c>
    </row>
    <row r="463" spans="1:5" x14ac:dyDescent="0.35">
      <c r="A463" s="2" t="s">
        <v>391</v>
      </c>
      <c r="B463" s="2" t="s">
        <v>392</v>
      </c>
      <c r="C463" s="2" t="s">
        <v>486</v>
      </c>
      <c r="D463" s="2" t="str">
        <f t="shared" si="7"/>
        <v>Narkotikų, tabako ir alkoholio kontrolės departamentas Licencija verstis didmenine prekyba etilo alkoholio turinčiomis žaliavomis</v>
      </c>
      <c r="E463" s="2">
        <v>1</v>
      </c>
    </row>
    <row r="464" spans="1:5" x14ac:dyDescent="0.35">
      <c r="A464" s="2" t="s">
        <v>391</v>
      </c>
      <c r="B464" s="2" t="s">
        <v>392</v>
      </c>
      <c r="C464" s="2" t="s">
        <v>403</v>
      </c>
      <c r="D464" s="2" t="str">
        <f t="shared" si="7"/>
        <v>Narkotikų, tabako ir alkoholio kontrolės departamentas Alkoholio produktų, įskaitant alkoholinius gėrimus, gamybos licencija</v>
      </c>
      <c r="E464" s="2">
        <v>1</v>
      </c>
    </row>
    <row r="465" spans="1:5" x14ac:dyDescent="0.35">
      <c r="A465" s="2" t="s">
        <v>391</v>
      </c>
      <c r="B465" s="2" t="s">
        <v>392</v>
      </c>
      <c r="C465" s="2" t="s">
        <v>402</v>
      </c>
      <c r="D465" s="2" t="str">
        <f t="shared" si="7"/>
        <v>Narkotikų, tabako ir alkoholio kontrolės departamentas Licencija verstis didmenine prekyba alkoholiniais gėrimais</v>
      </c>
      <c r="E465" s="2">
        <v>25</v>
      </c>
    </row>
    <row r="466" spans="1:5" x14ac:dyDescent="0.35">
      <c r="A466" s="2" t="s">
        <v>391</v>
      </c>
      <c r="B466" s="2" t="s">
        <v>392</v>
      </c>
      <c r="C466" s="2" t="s">
        <v>394</v>
      </c>
      <c r="D466" s="2" t="str">
        <f t="shared" si="7"/>
        <v>Narkotikų, tabako ir alkoholio kontrolės departamentas Licencija verstis didmenine prekyba alumi, alaus mišiniais su nealkoholiniais gėrimais, natūralios fermentacijos sidru, kurio tūrinė etilo alkoholio koncentracija neviršija 8,5 procento</v>
      </c>
      <c r="E466" s="2">
        <v>2</v>
      </c>
    </row>
    <row r="467" spans="1:5" x14ac:dyDescent="0.35">
      <c r="A467" s="2" t="s">
        <v>391</v>
      </c>
      <c r="B467" s="2" t="s">
        <v>392</v>
      </c>
      <c r="C467" s="2" t="s">
        <v>487</v>
      </c>
      <c r="D467" s="2" t="str">
        <f t="shared" si="7"/>
        <v>Narkotikų, tabako ir alkoholio kontrolės departamentas Licencija verstis didmenine prekyba maistiniais alkoholiniais tirpalais su kvapiųjų medžiagų priedais</v>
      </c>
      <c r="E467" s="2">
        <v>2</v>
      </c>
    </row>
    <row r="468" spans="1:5" x14ac:dyDescent="0.35">
      <c r="A468" s="2" t="s">
        <v>391</v>
      </c>
      <c r="B468" s="2" t="s">
        <v>392</v>
      </c>
      <c r="C468" s="2" t="s">
        <v>401</v>
      </c>
      <c r="D468" s="2" t="str">
        <f t="shared" si="7"/>
        <v>Narkotikų, tabako ir alkoholio kontrolės departamentas Licencija verstis didmenine prekyba tabako gaminiais</v>
      </c>
      <c r="E468" s="2">
        <v>10</v>
      </c>
    </row>
    <row r="469" spans="1:5" x14ac:dyDescent="0.35">
      <c r="A469" s="2" t="s">
        <v>391</v>
      </c>
      <c r="B469" s="2" t="s">
        <v>392</v>
      </c>
      <c r="C469" s="2" t="s">
        <v>400</v>
      </c>
      <c r="D469" s="2" t="str">
        <f t="shared" si="7"/>
        <v>Narkotikų, tabako ir alkoholio kontrolės departamentas Licencija verstis didmenine prekyba denatūruotu etilo alkoholiu</v>
      </c>
      <c r="E469" s="2">
        <v>15</v>
      </c>
    </row>
    <row r="470" spans="1:5" x14ac:dyDescent="0.35">
      <c r="A470" s="2" t="s">
        <v>391</v>
      </c>
      <c r="B470" s="2" t="s">
        <v>392</v>
      </c>
      <c r="C470" s="2" t="s">
        <v>397</v>
      </c>
      <c r="D470" s="2" t="str">
        <f t="shared" si="7"/>
        <v>Narkotikų, tabako ir alkoholio kontrolės departamentas Alaus, alaus ir nealkoholinių gėrimų mišinių gamybos licencija</v>
      </c>
      <c r="E470" s="2">
        <v>1</v>
      </c>
    </row>
    <row r="471" spans="1:5" x14ac:dyDescent="0.35">
      <c r="A471" s="2" t="s">
        <v>405</v>
      </c>
      <c r="B471" s="2" t="s">
        <v>406</v>
      </c>
      <c r="C471" s="2" t="s">
        <v>408</v>
      </c>
      <c r="D471" s="2" t="str">
        <f t="shared" si="7"/>
        <v>Audito, apskaitos, turto vertinimo ir nemokumo valdymo tarnyba prie Lietuvos Respublikos finansų ministerijos Juridinio asmens įrašymas į asmenų, turinčių teisę teikti įmonių bankroto administravimo paslaugas, sąrašą</v>
      </c>
      <c r="E471" s="2">
        <v>6</v>
      </c>
    </row>
    <row r="472" spans="1:5" x14ac:dyDescent="0.35">
      <c r="A472" s="2" t="s">
        <v>405</v>
      </c>
      <c r="B472" s="2" t="s">
        <v>406</v>
      </c>
      <c r="C472" s="2" t="s">
        <v>410</v>
      </c>
      <c r="D472" s="2" t="str">
        <f t="shared" si="7"/>
        <v>Audito, apskaitos, turto vertinimo ir nemokumo valdymo tarnyba prie Lietuvos Respublikos finansų ministerijos Turto arba verslo vertintojo kvalifikacijos pažymėjimas</v>
      </c>
      <c r="E472" s="2">
        <v>79</v>
      </c>
    </row>
    <row r="473" spans="1:5" x14ac:dyDescent="0.35">
      <c r="A473" s="2" t="s">
        <v>405</v>
      </c>
      <c r="B473" s="2" t="s">
        <v>406</v>
      </c>
      <c r="C473" s="2" t="s">
        <v>412</v>
      </c>
      <c r="D473" s="2" t="str">
        <f t="shared" si="7"/>
        <v>Audito, apskaitos, turto vertinimo ir nemokumo valdymo tarnyba prie Lietuvos Respublikos finansų ministerijos Juridinio asmens įrašymas į Nemokumo administratorių sąrašą</v>
      </c>
      <c r="E473" s="2">
        <v>4</v>
      </c>
    </row>
    <row r="474" spans="1:5" x14ac:dyDescent="0.35">
      <c r="A474" s="2" t="s">
        <v>405</v>
      </c>
      <c r="B474" s="2" t="s">
        <v>406</v>
      </c>
      <c r="C474" s="2" t="s">
        <v>411</v>
      </c>
      <c r="D474" s="2" t="str">
        <f t="shared" si="7"/>
        <v>Audito, apskaitos, turto vertinimo ir nemokumo valdymo tarnyba prie Lietuvos Respublikos finansų ministerijos Juridinio asmens įrašymas į asmenų, turinčių teisę teikti įmonių restruktūrizavimo administravimo paslaugas, sąrašą</v>
      </c>
      <c r="E474" s="2">
        <v>15</v>
      </c>
    </row>
    <row r="475" spans="1:5" x14ac:dyDescent="0.35">
      <c r="A475" s="2" t="s">
        <v>405</v>
      </c>
      <c r="B475" s="2" t="s">
        <v>406</v>
      </c>
      <c r="C475" s="2" t="s">
        <v>413</v>
      </c>
      <c r="D475" s="2" t="str">
        <f t="shared" si="7"/>
        <v>Audito, apskaitos, turto vertinimo ir nemokumo valdymo tarnyba prie Lietuvos Respublikos finansų ministerijos Įrašymo į išorės turto arba verslo vertinimo veikla turinčių teisę verstis asmenų sąrašą pažymėjimas</v>
      </c>
      <c r="E475" s="2">
        <v>12</v>
      </c>
    </row>
    <row r="476" spans="1:5" x14ac:dyDescent="0.35">
      <c r="A476" s="2" t="s">
        <v>405</v>
      </c>
      <c r="B476" s="2" t="s">
        <v>406</v>
      </c>
      <c r="C476" s="2" t="s">
        <v>409</v>
      </c>
      <c r="D476" s="2" t="str">
        <f t="shared" si="7"/>
        <v>Audito, apskaitos, turto vertinimo ir nemokumo valdymo tarnyba prie Lietuvos Respublikos finansų ministerijos Įrašymas į Įmonių restruktūrizavimo administravimo paslaugas teikiančių asmenų sąrašą</v>
      </c>
      <c r="E476" s="2">
        <v>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530"/>
  <sheetViews>
    <sheetView topLeftCell="A505" workbookViewId="0">
      <selection activeCell="C536" sqref="C536"/>
    </sheetView>
  </sheetViews>
  <sheetFormatPr defaultRowHeight="14.5" x14ac:dyDescent="0.35"/>
  <cols>
    <col min="2" max="2" width="31.7265625" customWidth="1"/>
    <col min="3" max="4" width="67.54296875" customWidth="1"/>
  </cols>
  <sheetData>
    <row r="1" spans="1:5" x14ac:dyDescent="0.35">
      <c r="A1" s="1" t="s">
        <v>0</v>
      </c>
      <c r="B1" s="1" t="s">
        <v>1</v>
      </c>
      <c r="C1" s="1" t="s">
        <v>2</v>
      </c>
      <c r="D1" s="1" t="s">
        <v>3</v>
      </c>
      <c r="E1" s="1" t="s">
        <v>4</v>
      </c>
    </row>
    <row r="2" spans="1:5" x14ac:dyDescent="0.35">
      <c r="A2" s="2" t="s">
        <v>75</v>
      </c>
      <c r="B2" s="2" t="s">
        <v>76</v>
      </c>
      <c r="C2" s="2" t="s">
        <v>427</v>
      </c>
      <c r="D2" s="2" t="str">
        <f t="shared" ref="D2:D65" si="0">_xlfn.CONCAT(B2, " ", C2)</f>
        <v>Lietuvos transporto saugos administracija Administracinis sprendimas dėl teisės atlikti motorinių transporto priemonių ir jų priekabų techninę ekspertizę suteikimo</v>
      </c>
      <c r="E2" s="2">
        <v>1</v>
      </c>
    </row>
    <row r="3" spans="1:5" x14ac:dyDescent="0.35">
      <c r="A3" s="2" t="s">
        <v>75</v>
      </c>
      <c r="B3" s="2" t="s">
        <v>76</v>
      </c>
      <c r="C3" s="2" t="s">
        <v>92</v>
      </c>
      <c r="D3" s="2" t="str">
        <f t="shared" si="0"/>
        <v>Lietuvos transporto saugos administracija Administracinis sprendimas dėl teisės įmonei vykdyti tachografų techninę apžiūrą suteikimo</v>
      </c>
      <c r="E3" s="2">
        <v>23</v>
      </c>
    </row>
    <row r="4" spans="1:5" x14ac:dyDescent="0.35">
      <c r="A4" s="2" t="s">
        <v>75</v>
      </c>
      <c r="B4" s="2" t="s">
        <v>76</v>
      </c>
      <c r="C4" s="2" t="s">
        <v>87</v>
      </c>
      <c r="D4" s="2" t="str">
        <f t="shared" si="0"/>
        <v>Lietuvos transporto saugos administracija Administracinis sprendimas dėl teisės mokyti asmenis, susijusius su pavojingųjų krovinių vežimu automobilių keliais suteikimo</v>
      </c>
      <c r="E4" s="2">
        <v>1</v>
      </c>
    </row>
    <row r="5" spans="1:5" x14ac:dyDescent="0.35">
      <c r="A5" s="2" t="s">
        <v>75</v>
      </c>
      <c r="B5" s="2" t="s">
        <v>76</v>
      </c>
      <c r="C5" s="2" t="s">
        <v>78</v>
      </c>
      <c r="D5" s="2" t="str">
        <f t="shared" si="0"/>
        <v>Lietuvos transporto saugos administracija Administracinis sprendimas dėl teisės vykdyti transporto priemonių vairuotojų mokymą suteikimo</v>
      </c>
      <c r="E5" s="2">
        <v>48</v>
      </c>
    </row>
    <row r="6" spans="1:5" x14ac:dyDescent="0.35">
      <c r="A6" s="2" t="s">
        <v>75</v>
      </c>
      <c r="B6" s="2" t="s">
        <v>76</v>
      </c>
      <c r="C6" s="2" t="s">
        <v>86</v>
      </c>
      <c r="D6" s="2" t="str">
        <f t="shared" si="0"/>
        <v>Lietuvos transporto saugos administracija Administracinis sprendimas dėl teisės vykdyti transporto priemonių vairuotojų papildomą mokymą suteikimo</v>
      </c>
      <c r="E6" s="2">
        <v>6</v>
      </c>
    </row>
    <row r="7" spans="1:5" x14ac:dyDescent="0.35">
      <c r="A7" s="2" t="s">
        <v>159</v>
      </c>
      <c r="B7" s="2" t="s">
        <v>160</v>
      </c>
      <c r="C7" s="2" t="s">
        <v>161</v>
      </c>
      <c r="D7" s="2" t="str">
        <f t="shared" si="0"/>
        <v>Nacionalinis akreditacijos biuras Akreditavimo pažymėjimas</v>
      </c>
      <c r="E7" s="2">
        <v>32</v>
      </c>
    </row>
    <row r="8" spans="1:5" x14ac:dyDescent="0.35">
      <c r="A8" s="2" t="s">
        <v>301</v>
      </c>
      <c r="B8" s="2" t="s">
        <v>302</v>
      </c>
      <c r="C8" s="2" t="s">
        <v>306</v>
      </c>
      <c r="D8" s="2" t="str">
        <f t="shared" si="0"/>
        <v>Valstybinė akreditavimo sveikatos priežiūros veiklai tarnyba prie Sveikatos apsaugos ministerijos Akušerijos praktikos licencija</v>
      </c>
      <c r="E8" s="2">
        <v>44</v>
      </c>
    </row>
    <row r="9" spans="1:5" x14ac:dyDescent="0.35">
      <c r="A9" s="2" t="s">
        <v>391</v>
      </c>
      <c r="B9" s="2" t="s">
        <v>392</v>
      </c>
      <c r="C9" s="2" t="s">
        <v>403</v>
      </c>
      <c r="D9" s="2" t="str">
        <f t="shared" si="0"/>
        <v>Narkotikų, tabako ir alkoholio kontrolės departamentas Alkoholio produktų, įskaitant alkoholinius gėrimus, gamybos licencija</v>
      </c>
      <c r="E9" s="2">
        <v>1</v>
      </c>
    </row>
    <row r="10" spans="1:5" x14ac:dyDescent="0.35">
      <c r="A10" s="2" t="s">
        <v>391</v>
      </c>
      <c r="B10" s="2" t="s">
        <v>392</v>
      </c>
      <c r="C10" s="2" t="s">
        <v>393</v>
      </c>
      <c r="D10" s="2" t="str">
        <f t="shared" si="0"/>
        <v>Narkotikų, tabako ir alkoholio kontrolės departamentas Alkoholio produktų, įskaitant alkoholinius gėrimus, kurių tūrinė etilo alkoholio koncentracija neviršija 22 procentų, gamybos licencija</v>
      </c>
      <c r="E10" s="2">
        <v>3</v>
      </c>
    </row>
    <row r="11" spans="1:5" x14ac:dyDescent="0.35">
      <c r="A11" s="2" t="s">
        <v>315</v>
      </c>
      <c r="B11" s="2" t="s">
        <v>316</v>
      </c>
      <c r="C11" s="2" t="s">
        <v>436</v>
      </c>
      <c r="D11" s="2" t="str">
        <f t="shared" si="0"/>
        <v>Radiacinės saugos centras Asmens ar dozimetrijos tarnybos, atliekančios visuomenės sveikatos saugai užtikrinti reikalingus žmonių apšvitos dozių ir (ar) dozės galios, ir (ar) aktyvumo matavimus ir (ar) apšvitos dozių įvertinimus, pripažinimo pažymėjimas</v>
      </c>
      <c r="E11" s="2">
        <v>2</v>
      </c>
    </row>
    <row r="12" spans="1:5" x14ac:dyDescent="0.35">
      <c r="A12" s="2" t="s">
        <v>301</v>
      </c>
      <c r="B12" s="2" t="s">
        <v>302</v>
      </c>
      <c r="C12" s="2" t="s">
        <v>488</v>
      </c>
      <c r="D12" s="2" t="str">
        <f t="shared" si="0"/>
        <v>Valstybinė akreditavimo sveikatos priežiūros veiklai tarnyba prie Sveikatos apsaugos ministerijos Asmens sveikatos priežiūros praktikos licencija</v>
      </c>
      <c r="E12" s="2">
        <v>4417</v>
      </c>
    </row>
    <row r="13" spans="1:5" x14ac:dyDescent="0.35">
      <c r="A13" s="2" t="s">
        <v>315</v>
      </c>
      <c r="B13" s="2" t="s">
        <v>316</v>
      </c>
      <c r="C13" s="2" t="s">
        <v>322</v>
      </c>
      <c r="D13" s="2" t="str">
        <f t="shared" si="0"/>
        <v>Radiacinės saugos centras Asmens, turinčio teisę mokyti radiacinės saugos, atestavimo pažymėjimas</v>
      </c>
      <c r="E13" s="2">
        <v>2</v>
      </c>
    </row>
    <row r="14" spans="1:5" x14ac:dyDescent="0.35">
      <c r="A14" s="2" t="s">
        <v>63</v>
      </c>
      <c r="B14" s="2" t="s">
        <v>64</v>
      </c>
      <c r="C14" s="2" t="s">
        <v>65</v>
      </c>
      <c r="D14" s="2" t="str">
        <f t="shared" si="0"/>
        <v>Valstybės sienos apsaugos tarnyba prie Lietuvos Respublikos vidaus reikalų ministerijos Asmenų, vykstančių į darbą, mokymo įstaigą ir grįžtančių iš jų, kurie į pasienio kontrolės punktus, esančius prie automobilių kelių, įleidžiami ir tikrinami be eilės, sąrašo sudarymas</v>
      </c>
      <c r="E14" s="2">
        <v>16</v>
      </c>
    </row>
    <row r="15" spans="1:5" x14ac:dyDescent="0.35">
      <c r="A15" s="2" t="s">
        <v>124</v>
      </c>
      <c r="B15" s="2" t="s">
        <v>125</v>
      </c>
      <c r="C15" s="2" t="s">
        <v>138</v>
      </c>
      <c r="D15" s="2" t="str">
        <f t="shared" si="0"/>
        <v>Valstybinė energetikos reguliavimo taryba Atestatas energetikos įrenginiams eksploatuoti</v>
      </c>
      <c r="E15" s="2">
        <v>371</v>
      </c>
    </row>
    <row r="16" spans="1:5" x14ac:dyDescent="0.35">
      <c r="A16" s="2" t="s">
        <v>280</v>
      </c>
      <c r="B16" s="2" t="s">
        <v>281</v>
      </c>
      <c r="C16" s="2" t="s">
        <v>283</v>
      </c>
      <c r="D16" s="2" t="str">
        <f t="shared" si="0"/>
        <v>Aplinkos apsaugos agentūra Atliekų tvarkytojų registravimas Atliekų tvarkytojų valstybės registre</v>
      </c>
      <c r="E16" s="2">
        <v>7</v>
      </c>
    </row>
    <row r="17" spans="1:5" x14ac:dyDescent="0.35">
      <c r="A17" s="2" t="s">
        <v>18</v>
      </c>
      <c r="B17" s="2" t="s">
        <v>19</v>
      </c>
      <c r="C17" s="2" t="s">
        <v>21</v>
      </c>
      <c r="D17" s="2" t="str">
        <f t="shared" si="0"/>
        <v>Lietuvos auditorių rūmai Audito įmonės pažymėjimas</v>
      </c>
      <c r="E17" s="2">
        <v>5</v>
      </c>
    </row>
    <row r="18" spans="1:5" x14ac:dyDescent="0.35">
      <c r="A18" s="2" t="s">
        <v>18</v>
      </c>
      <c r="B18" s="2" t="s">
        <v>19</v>
      </c>
      <c r="C18" s="2" t="s">
        <v>20</v>
      </c>
      <c r="D18" s="2" t="str">
        <f t="shared" si="0"/>
        <v>Lietuvos auditorių rūmai Auditoriaus pažymėjimas</v>
      </c>
      <c r="E18" s="2">
        <v>5</v>
      </c>
    </row>
    <row r="19" spans="1:5" x14ac:dyDescent="0.35">
      <c r="A19" s="2" t="s">
        <v>371</v>
      </c>
      <c r="B19" s="2" t="s">
        <v>372</v>
      </c>
      <c r="C19" s="2" t="s">
        <v>388</v>
      </c>
      <c r="D19" s="2" t="str">
        <f t="shared" si="0"/>
        <v>Valstybinė augalininkystės tarnyba prie Žemės ūkio ministerijos Augalų apsaugos produktų registracijos liudijimas</v>
      </c>
      <c r="E19" s="2">
        <v>46</v>
      </c>
    </row>
    <row r="20" spans="1:5" x14ac:dyDescent="0.35">
      <c r="A20" s="2" t="s">
        <v>54</v>
      </c>
      <c r="B20" s="2" t="s">
        <v>55</v>
      </c>
      <c r="C20" s="2" t="s">
        <v>489</v>
      </c>
      <c r="D20" s="2" t="str">
        <f t="shared" si="0"/>
        <v>Lietuvos bankas B kategorijos finansų maklerio įmonės licencija</v>
      </c>
      <c r="E20" s="2">
        <v>1</v>
      </c>
    </row>
    <row r="21" spans="1:5" x14ac:dyDescent="0.35">
      <c r="A21" s="2" t="s">
        <v>54</v>
      </c>
      <c r="B21" s="2" t="s">
        <v>55</v>
      </c>
      <c r="C21" s="2" t="s">
        <v>450</v>
      </c>
      <c r="D21" s="2" t="str">
        <f t="shared" si="0"/>
        <v>Lietuvos bankas Banko licencija</v>
      </c>
      <c r="E21" s="2">
        <v>1</v>
      </c>
    </row>
    <row r="22" spans="1:5" x14ac:dyDescent="0.35">
      <c r="A22" s="2" t="s">
        <v>75</v>
      </c>
      <c r="B22" s="2" t="s">
        <v>76</v>
      </c>
      <c r="C22" s="2" t="s">
        <v>83</v>
      </c>
      <c r="D22" s="2" t="str">
        <f t="shared" si="0"/>
        <v>Lietuvos transporto saugos administracija Bendrijos licencija vežti keleivius</v>
      </c>
      <c r="E22" s="2">
        <v>19</v>
      </c>
    </row>
    <row r="23" spans="1:5" x14ac:dyDescent="0.35">
      <c r="A23" s="2" t="s">
        <v>75</v>
      </c>
      <c r="B23" s="2" t="s">
        <v>76</v>
      </c>
      <c r="C23" s="2" t="s">
        <v>96</v>
      </c>
      <c r="D23" s="2" t="str">
        <f t="shared" si="0"/>
        <v>Lietuvos transporto saugos administracija Bendrijos licencija vežti krovinius</v>
      </c>
      <c r="E23" s="2">
        <v>647</v>
      </c>
    </row>
    <row r="24" spans="1:5" x14ac:dyDescent="0.35">
      <c r="A24" s="2" t="s">
        <v>301</v>
      </c>
      <c r="B24" s="2" t="s">
        <v>302</v>
      </c>
      <c r="C24" s="2" t="s">
        <v>311</v>
      </c>
      <c r="D24" s="2" t="str">
        <f t="shared" si="0"/>
        <v>Valstybinė akreditavimo sveikatos priežiūros veiklai tarnyba prie Sveikatos apsaugos ministerijos Bendrosios slaugos praktikos licencija</v>
      </c>
      <c r="E24" s="2">
        <v>729</v>
      </c>
    </row>
    <row r="25" spans="1:5" x14ac:dyDescent="0.35">
      <c r="A25" s="2" t="s">
        <v>75</v>
      </c>
      <c r="B25" s="2" t="s">
        <v>76</v>
      </c>
      <c r="C25" s="2" t="s">
        <v>490</v>
      </c>
      <c r="D25" s="2" t="str">
        <f t="shared" si="0"/>
        <v>Lietuvos transporto saugos administracija Burinių jachtų technines apžiūras atliekančių juridinių asmenų, kitų organizacijų ir jų padalinių atestavimas</v>
      </c>
      <c r="E25" s="2">
        <v>1</v>
      </c>
    </row>
    <row r="26" spans="1:5" x14ac:dyDescent="0.35">
      <c r="A26" s="2" t="s">
        <v>54</v>
      </c>
      <c r="B26" s="2" t="s">
        <v>55</v>
      </c>
      <c r="C26" s="2" t="s">
        <v>453</v>
      </c>
      <c r="D26" s="2" t="str">
        <f t="shared" si="0"/>
        <v>Lietuvos bankas C kategorijos finansų maklerio įmonės licencija</v>
      </c>
      <c r="E26" s="2">
        <v>1</v>
      </c>
    </row>
    <row r="27" spans="1:5" x14ac:dyDescent="0.35">
      <c r="A27" s="2" t="s">
        <v>371</v>
      </c>
      <c r="B27" s="2" t="s">
        <v>372</v>
      </c>
      <c r="C27" s="2" t="s">
        <v>390</v>
      </c>
      <c r="D27" s="2" t="str">
        <f t="shared" si="0"/>
        <v>Valstybinė augalininkystės tarnyba prie Žemės ūkio ministerijos Dauginamosios medžiagos tiekėjo pažymėjimas</v>
      </c>
      <c r="E27" s="2">
        <v>15</v>
      </c>
    </row>
    <row r="28" spans="1:5" x14ac:dyDescent="0.35">
      <c r="A28" s="2" t="s">
        <v>54</v>
      </c>
      <c r="B28" s="2" t="s">
        <v>55</v>
      </c>
      <c r="C28" s="2" t="s">
        <v>56</v>
      </c>
      <c r="D28" s="2" t="str">
        <f t="shared" si="0"/>
        <v>Lietuvos bankas Elektroninių pinigų įstaigos licencija</v>
      </c>
      <c r="E28" s="2">
        <v>14</v>
      </c>
    </row>
    <row r="29" spans="1:5" x14ac:dyDescent="0.35">
      <c r="A29" s="2" t="s">
        <v>54</v>
      </c>
      <c r="B29" s="2" t="s">
        <v>55</v>
      </c>
      <c r="C29" s="2" t="s">
        <v>62</v>
      </c>
      <c r="D29" s="2" t="str">
        <f t="shared" si="0"/>
        <v>Lietuvos bankas Elektroninių pinigų įstaigos ribotos veiklos licencija</v>
      </c>
      <c r="E29" s="2">
        <v>5</v>
      </c>
    </row>
    <row r="30" spans="1:5" x14ac:dyDescent="0.35">
      <c r="A30" s="2" t="s">
        <v>124</v>
      </c>
      <c r="B30" s="2" t="s">
        <v>125</v>
      </c>
      <c r="C30" s="2" t="s">
        <v>457</v>
      </c>
      <c r="D30" s="2" t="str">
        <f t="shared" si="0"/>
        <v>Valstybinė energetikos reguliavimo taryba Elektros įrenginių įrengimas</v>
      </c>
      <c r="E30" s="2">
        <v>144</v>
      </c>
    </row>
    <row r="31" spans="1:5" x14ac:dyDescent="0.35">
      <c r="A31" s="2" t="s">
        <v>405</v>
      </c>
      <c r="B31" s="2" t="s">
        <v>406</v>
      </c>
      <c r="C31" s="2" t="s">
        <v>415</v>
      </c>
      <c r="D31" s="2" t="str">
        <f t="shared" si="0"/>
        <v>Audito, apskaitos, turto vertinimo ir nemokumo valdymo tarnyba prie Lietuvos Respublikos finansų ministerijos Fizinio asmens įrašymas į asmenų, teikiančių įmonių bankroto administravimo paslaugas, sąrašą</v>
      </c>
      <c r="E31" s="2">
        <v>21</v>
      </c>
    </row>
    <row r="32" spans="1:5" x14ac:dyDescent="0.35">
      <c r="A32" s="2" t="s">
        <v>405</v>
      </c>
      <c r="B32" s="2" t="s">
        <v>406</v>
      </c>
      <c r="C32" s="2" t="s">
        <v>414</v>
      </c>
      <c r="D32" s="2" t="str">
        <f t="shared" si="0"/>
        <v>Audito, apskaitos, turto vertinimo ir nemokumo valdymo tarnyba prie Lietuvos Respublikos finansų ministerijos Fizinio asmens įrašymas į Nemokumo administratorių sąrašą</v>
      </c>
      <c r="E32" s="2">
        <v>18</v>
      </c>
    </row>
    <row r="33" spans="1:5" x14ac:dyDescent="0.35">
      <c r="A33" s="2" t="s">
        <v>280</v>
      </c>
      <c r="B33" s="2" t="s">
        <v>281</v>
      </c>
      <c r="C33" s="2" t="s">
        <v>285</v>
      </c>
      <c r="D33" s="2" t="str">
        <f t="shared" si="0"/>
        <v>Aplinkos apsaugos agentūra Fluorintų šiltnamio efektą sukeliančių dujų tvarkymo atestatas</v>
      </c>
      <c r="E33" s="2">
        <v>21</v>
      </c>
    </row>
    <row r="34" spans="1:5" x14ac:dyDescent="0.35">
      <c r="A34" s="2" t="s">
        <v>124</v>
      </c>
      <c r="B34" s="2" t="s">
        <v>125</v>
      </c>
      <c r="C34" s="2" t="s">
        <v>456</v>
      </c>
      <c r="D34" s="2" t="str">
        <f t="shared" si="0"/>
        <v>Valstybinė energetikos reguliavimo taryba Gamtinių dujų įrenginių įrengimas</v>
      </c>
      <c r="E34" s="2">
        <v>10</v>
      </c>
    </row>
    <row r="35" spans="1:5" x14ac:dyDescent="0.35">
      <c r="A35" s="2" t="s">
        <v>114</v>
      </c>
      <c r="B35" s="2" t="s">
        <v>115</v>
      </c>
      <c r="C35" s="2" t="s">
        <v>119</v>
      </c>
      <c r="D35" s="2" t="str">
        <f t="shared" si="0"/>
        <v>Nacionalinė žemės tarnyba prie Žemės ūkio ministerijos Geodezininko kvalifikacijos pažymėjimas</v>
      </c>
      <c r="E35" s="2">
        <v>38</v>
      </c>
    </row>
    <row r="36" spans="1:5" x14ac:dyDescent="0.35">
      <c r="A36" s="2" t="s">
        <v>124</v>
      </c>
      <c r="B36" s="2" t="s">
        <v>125</v>
      </c>
      <c r="C36" s="2" t="s">
        <v>133</v>
      </c>
      <c r="D36" s="2" t="str">
        <f t="shared" si="0"/>
        <v>Valstybinė energetikos reguliavimo taryba Geriamo vandens tiekimo ir nuotekų tvarkymo veiklos licencija</v>
      </c>
      <c r="E36" s="2">
        <v>1</v>
      </c>
    </row>
    <row r="37" spans="1:5" x14ac:dyDescent="0.35">
      <c r="A37" s="2" t="s">
        <v>238</v>
      </c>
      <c r="B37" s="2" t="s">
        <v>239</v>
      </c>
      <c r="C37" s="2" t="s">
        <v>242</v>
      </c>
      <c r="D37" s="2" t="str">
        <f t="shared" si="0"/>
        <v>Valstybinė vartotojų teisių apsaugos tarnyba Gido pažymėjimas</v>
      </c>
      <c r="E37" s="2">
        <v>191</v>
      </c>
    </row>
    <row r="38" spans="1:5" x14ac:dyDescent="0.35">
      <c r="A38" s="2" t="s">
        <v>288</v>
      </c>
      <c r="B38" s="2" t="s">
        <v>289</v>
      </c>
      <c r="C38" s="2" t="s">
        <v>290</v>
      </c>
      <c r="D38" s="2" t="str">
        <f t="shared" si="0"/>
        <v>Policijos departamentas prie Lietuvos Respublikos vidaus reikalų ministerijos Ginklų taisymo, ginklų ir šaudmenų perdirbimo licencija</v>
      </c>
      <c r="E38" s="2">
        <v>1</v>
      </c>
    </row>
    <row r="39" spans="1:5" x14ac:dyDescent="0.35">
      <c r="A39" s="2" t="s">
        <v>288</v>
      </c>
      <c r="B39" s="2" t="s">
        <v>289</v>
      </c>
      <c r="C39" s="2" t="s">
        <v>291</v>
      </c>
      <c r="D39" s="2" t="str">
        <f t="shared" si="0"/>
        <v>Policijos departamentas prie Lietuvos Respublikos vidaus reikalų ministerijos Ginklų, šaudmenų, jų dalių ir ginklų priedėlių importo, eksporto, prekybos civilinėje apyvartoje ginklais, šaudmenimis, jų dalimis ir ginklų priedėliais bei ginklų nuomos licencija</v>
      </c>
      <c r="E39" s="2">
        <v>1</v>
      </c>
    </row>
    <row r="40" spans="1:5" x14ac:dyDescent="0.35">
      <c r="A40" s="2" t="s">
        <v>75</v>
      </c>
      <c r="B40" s="2" t="s">
        <v>76</v>
      </c>
      <c r="C40" s="2" t="s">
        <v>82</v>
      </c>
      <c r="D40" s="2" t="str">
        <f t="shared" si="0"/>
        <v>Lietuvos transporto saugos administracija Įmonių, teikiančių laivų agentavimo paslaugas, atestavimas</v>
      </c>
      <c r="E40" s="2">
        <v>3</v>
      </c>
    </row>
    <row r="41" spans="1:5" x14ac:dyDescent="0.35">
      <c r="A41" s="2" t="s">
        <v>75</v>
      </c>
      <c r="B41" s="2" t="s">
        <v>76</v>
      </c>
      <c r="C41" s="2" t="s">
        <v>84</v>
      </c>
      <c r="D41" s="2" t="str">
        <f t="shared" si="0"/>
        <v>Lietuvos transporto saugos administracija Įmonių, teikiančių su saugia laivyba susijusias paslaugas, atestavimas</v>
      </c>
      <c r="E41" s="2">
        <v>2</v>
      </c>
    </row>
    <row r="42" spans="1:5" x14ac:dyDescent="0.35">
      <c r="A42" s="2" t="s">
        <v>54</v>
      </c>
      <c r="B42" s="2" t="s">
        <v>55</v>
      </c>
      <c r="C42" s="2" t="s">
        <v>417</v>
      </c>
      <c r="D42" s="2" t="str">
        <f t="shared" si="0"/>
        <v>Lietuvos bankas Įrašymas į draudimo brokerių įmonių sąrašą</v>
      </c>
      <c r="E42" s="2">
        <v>1</v>
      </c>
    </row>
    <row r="43" spans="1:5" x14ac:dyDescent="0.35">
      <c r="A43" s="2" t="s">
        <v>405</v>
      </c>
      <c r="B43" s="2" t="s">
        <v>406</v>
      </c>
      <c r="C43" s="2" t="s">
        <v>409</v>
      </c>
      <c r="D43" s="2" t="str">
        <f t="shared" si="0"/>
        <v>Audito, apskaitos, turto vertinimo ir nemokumo valdymo tarnyba prie Lietuvos Respublikos finansų ministerijos Įrašymas į Įmonių restruktūrizavimo administravimo paslaugas teikiančių asmenų sąrašą</v>
      </c>
      <c r="E43" s="2">
        <v>133</v>
      </c>
    </row>
    <row r="44" spans="1:5" x14ac:dyDescent="0.35">
      <c r="A44" s="2" t="s">
        <v>51</v>
      </c>
      <c r="B44" s="2" t="s">
        <v>52</v>
      </c>
      <c r="C44" s="2" t="s">
        <v>53</v>
      </c>
      <c r="D44" s="2" t="str">
        <f t="shared" si="0"/>
        <v>Lietuvos Respublikos teisingumo ministerija Įrašymas į Lietuvos Respublikos teismo ekspertų sąrašą</v>
      </c>
      <c r="E44" s="2">
        <v>15</v>
      </c>
    </row>
    <row r="45" spans="1:5" x14ac:dyDescent="0.35">
      <c r="A45" s="2" t="s">
        <v>405</v>
      </c>
      <c r="B45" s="2" t="s">
        <v>406</v>
      </c>
      <c r="C45" s="2" t="s">
        <v>413</v>
      </c>
      <c r="D45" s="2" t="str">
        <f t="shared" si="0"/>
        <v>Audito, apskaitos, turto vertinimo ir nemokumo valdymo tarnyba prie Lietuvos Respublikos finansų ministerijos Įrašymo į išorės turto arba verslo vertinimo veikla turinčių teisę verstis asmenų sąrašą pažymėjimas</v>
      </c>
      <c r="E45" s="2">
        <v>8</v>
      </c>
    </row>
    <row r="46" spans="1:5" x14ac:dyDescent="0.35">
      <c r="A46" s="2" t="s">
        <v>301</v>
      </c>
      <c r="B46" s="2" t="s">
        <v>302</v>
      </c>
      <c r="C46" s="2" t="s">
        <v>303</v>
      </c>
      <c r="D46" s="2" t="str">
        <f t="shared" si="0"/>
        <v>Valstybinė akreditavimo sveikatos priežiūros veiklai tarnyba prie Sveikatos apsaugos ministerijos Įstaigos asmens sveikatos priežiūros licencija</v>
      </c>
      <c r="E46" s="2">
        <v>469</v>
      </c>
    </row>
    <row r="47" spans="1:5" x14ac:dyDescent="0.35">
      <c r="A47" s="2" t="s">
        <v>371</v>
      </c>
      <c r="B47" s="2" t="s">
        <v>372</v>
      </c>
      <c r="C47" s="2" t="s">
        <v>376</v>
      </c>
      <c r="D47" s="2" t="str">
        <f t="shared" si="0"/>
        <v>Valstybinė augalininkystės tarnyba prie Žemės ūkio ministerijos Įtraukimas į ūkio subjektų, turinčių teisę registruoti purkštuvus ir atlikti jų techninę apžiūrą sąrašą</v>
      </c>
      <c r="E47" s="2">
        <v>1</v>
      </c>
    </row>
    <row r="48" spans="1:5" x14ac:dyDescent="0.35">
      <c r="A48" s="2" t="s">
        <v>405</v>
      </c>
      <c r="B48" s="2" t="s">
        <v>406</v>
      </c>
      <c r="C48" s="2" t="s">
        <v>408</v>
      </c>
      <c r="D48" s="2" t="str">
        <f t="shared" si="0"/>
        <v>Audito, apskaitos, turto vertinimo ir nemokumo valdymo tarnyba prie Lietuvos Respublikos finansų ministerijos Juridinio asmens įrašymas į asmenų, turinčių teisę teikti įmonių bankroto administravimo paslaugas, sąrašą</v>
      </c>
      <c r="E48" s="2">
        <v>29</v>
      </c>
    </row>
    <row r="49" spans="1:5" x14ac:dyDescent="0.35">
      <c r="A49" s="2" t="s">
        <v>405</v>
      </c>
      <c r="B49" s="2" t="s">
        <v>406</v>
      </c>
      <c r="C49" s="2" t="s">
        <v>411</v>
      </c>
      <c r="D49" s="2" t="str">
        <f t="shared" si="0"/>
        <v>Audito, apskaitos, turto vertinimo ir nemokumo valdymo tarnyba prie Lietuvos Respublikos finansų ministerijos Juridinio asmens įrašymas į asmenų, turinčių teisę teikti įmonių restruktūrizavimo administravimo paslaugas, sąrašą</v>
      </c>
      <c r="E49" s="2">
        <v>184</v>
      </c>
    </row>
    <row r="50" spans="1:5" x14ac:dyDescent="0.35">
      <c r="A50" s="2" t="s">
        <v>405</v>
      </c>
      <c r="B50" s="2" t="s">
        <v>406</v>
      </c>
      <c r="C50" s="2" t="s">
        <v>412</v>
      </c>
      <c r="D50" s="2" t="str">
        <f t="shared" si="0"/>
        <v>Audito, apskaitos, turto vertinimo ir nemokumo valdymo tarnyba prie Lietuvos Respublikos finansų ministerijos Juridinio asmens įrašymas į Nemokumo administratorių sąrašą</v>
      </c>
      <c r="E50" s="2">
        <v>27</v>
      </c>
    </row>
    <row r="51" spans="1:5" x14ac:dyDescent="0.35">
      <c r="A51" s="2" t="s">
        <v>323</v>
      </c>
      <c r="B51" s="2" t="s">
        <v>324</v>
      </c>
      <c r="C51" s="2" t="s">
        <v>491</v>
      </c>
      <c r="D51" s="2" t="str">
        <f t="shared" si="0"/>
        <v>Lietuvos metrologijos inspekcija Kasos aparatų, kompiuterinių kasų sistemų ir su jais susijusių įrenginių techninės priežiūros bei remonto darbų sertifikavimas</v>
      </c>
      <c r="E51" s="2">
        <v>81</v>
      </c>
    </row>
    <row r="52" spans="1:5" x14ac:dyDescent="0.35">
      <c r="A52" s="2" t="s">
        <v>238</v>
      </c>
      <c r="B52" s="2" t="s">
        <v>239</v>
      </c>
      <c r="C52" s="2" t="s">
        <v>246</v>
      </c>
      <c r="D52" s="2" t="str">
        <f t="shared" si="0"/>
        <v>Valstybinė vartotojų teisių apsaugos tarnyba Kelionių organizatoriaus pažymėjimas (juridinio asmens)</v>
      </c>
      <c r="E52" s="2">
        <v>18</v>
      </c>
    </row>
    <row r="53" spans="1:5" x14ac:dyDescent="0.35">
      <c r="A53" s="2" t="s">
        <v>238</v>
      </c>
      <c r="B53" s="2" t="s">
        <v>239</v>
      </c>
      <c r="C53" s="2" t="s">
        <v>463</v>
      </c>
      <c r="D53" s="2" t="str">
        <f t="shared" si="0"/>
        <v>Valstybinė vartotojų teisių apsaugos tarnyba Kelionių pardavimo agentas</v>
      </c>
      <c r="E53" s="2">
        <v>28</v>
      </c>
    </row>
    <row r="54" spans="1:5" x14ac:dyDescent="0.35">
      <c r="A54" s="2" t="s">
        <v>238</v>
      </c>
      <c r="B54" s="2" t="s">
        <v>239</v>
      </c>
      <c r="C54" s="2" t="s">
        <v>244</v>
      </c>
      <c r="D54" s="2" t="str">
        <f t="shared" si="0"/>
        <v>Valstybinė vartotojų teisių apsaugos tarnyba Kempingų klasifikavimo pažymėjimas</v>
      </c>
      <c r="E54" s="2">
        <v>3</v>
      </c>
    </row>
    <row r="55" spans="1:5" x14ac:dyDescent="0.35">
      <c r="A55" s="2" t="s">
        <v>103</v>
      </c>
      <c r="B55" s="2" t="s">
        <v>104</v>
      </c>
      <c r="C55" s="2" t="s">
        <v>106</v>
      </c>
      <c r="D55" s="2" t="str">
        <f t="shared" si="0"/>
        <v>Lietuvos Respublikos kultūros ministerija Kilnojamųjų kultūros vertybių restauratoriaus kvalifikacijos pažymėjimas</v>
      </c>
      <c r="E55" s="2">
        <v>20</v>
      </c>
    </row>
    <row r="56" spans="1:5" x14ac:dyDescent="0.35">
      <c r="A56" s="2" t="s">
        <v>114</v>
      </c>
      <c r="B56" s="2" t="s">
        <v>115</v>
      </c>
      <c r="C56" s="2" t="s">
        <v>116</v>
      </c>
      <c r="D56" s="2" t="str">
        <f t="shared" si="0"/>
        <v>Nacionalinė žemės tarnyba prie Žemės ūkio ministerijos Kvalifikacijos pažymėjimas rengti kaimo plėtros žemėtvarkos projektus</v>
      </c>
      <c r="E56" s="2">
        <v>9</v>
      </c>
    </row>
    <row r="57" spans="1:5" x14ac:dyDescent="0.35">
      <c r="A57" s="2" t="s">
        <v>114</v>
      </c>
      <c r="B57" s="2" t="s">
        <v>115</v>
      </c>
      <c r="C57" s="2" t="s">
        <v>121</v>
      </c>
      <c r="D57" s="2" t="str">
        <f t="shared" si="0"/>
        <v>Nacionalinė žemės tarnyba prie Žemės ūkio ministerijos Kvalifikacijos pažymėjimas rengti žemės sklypų formavimo ir pertvarkymo projektus</v>
      </c>
      <c r="E57" s="2">
        <v>12</v>
      </c>
    </row>
    <row r="58" spans="1:5" x14ac:dyDescent="0.35">
      <c r="A58" s="2" t="s">
        <v>66</v>
      </c>
      <c r="B58" s="2" t="s">
        <v>67</v>
      </c>
      <c r="C58" s="2" t="s">
        <v>423</v>
      </c>
      <c r="D58" s="2" t="str">
        <f t="shared" si="0"/>
        <v>Valstybinė atominės energetikos saugos inspekcija Laikinasis leidimas vykdyti veiklą jonizuojančiosios spinduliuotės aplinkoje branduolinės energetikos objekte</v>
      </c>
      <c r="E58" s="2">
        <v>1</v>
      </c>
    </row>
    <row r="59" spans="1:5" x14ac:dyDescent="0.35">
      <c r="A59" s="2" t="s">
        <v>249</v>
      </c>
      <c r="B59" s="2" t="s">
        <v>250</v>
      </c>
      <c r="C59" s="2" t="s">
        <v>251</v>
      </c>
      <c r="D59" s="2" t="str">
        <f t="shared" si="0"/>
        <v>Lošimų priežiūros tarnyba prie Lietuvos Respublikos finansų ministerijos Leidimas atidaryti automatų, bingo salonus, lošimo namus (kazino), organizuoti nuotolinius lošimus</v>
      </c>
      <c r="E59" s="2">
        <v>22</v>
      </c>
    </row>
    <row r="60" spans="1:5" x14ac:dyDescent="0.35">
      <c r="A60" s="2" t="s">
        <v>301</v>
      </c>
      <c r="B60" s="2" t="s">
        <v>302</v>
      </c>
      <c r="C60" s="2" t="s">
        <v>492</v>
      </c>
      <c r="D60" s="2" t="str">
        <f t="shared" si="0"/>
        <v>Valstybinė akreditavimo sveikatos priežiūros veiklai tarnyba prie Sveikatos apsaugos ministerijos Leidimas atlikti esminius klinikinio tyrimo su medicinos priemone pakeitimus</v>
      </c>
      <c r="E60" s="2">
        <v>1</v>
      </c>
    </row>
    <row r="61" spans="1:5" x14ac:dyDescent="0.35">
      <c r="A61" s="2" t="s">
        <v>301</v>
      </c>
      <c r="B61" s="2" t="s">
        <v>302</v>
      </c>
      <c r="C61" s="2" t="s">
        <v>493</v>
      </c>
      <c r="D61" s="2" t="str">
        <f t="shared" si="0"/>
        <v>Valstybinė akreditavimo sveikatos priežiūros veiklai tarnyba prie Sveikatos apsaugos ministerijos Leidimas atlikti klinikinį tyrimą su medicinos priemone</v>
      </c>
      <c r="E61" s="2">
        <v>3</v>
      </c>
    </row>
    <row r="62" spans="1:5" x14ac:dyDescent="0.35">
      <c r="A62" s="2" t="s">
        <v>280</v>
      </c>
      <c r="B62" s="2" t="s">
        <v>281</v>
      </c>
      <c r="C62" s="2" t="s">
        <v>282</v>
      </c>
      <c r="D62" s="2" t="str">
        <f t="shared" si="0"/>
        <v>Aplinkos apsaugos agentūra Leidimas atlikti taršos šaltinių išmetamų ir (arba) išleidžiamų į aplinką teršalų ir teršalų aplinkos elementuose (ore, vandenyje, dirvožemyje) laboratorinius tyrimus ir (ar) matavimus ir (ar) imti ėminius laboratoriniams tyrimas atlikti</v>
      </c>
      <c r="E62" s="2">
        <v>12</v>
      </c>
    </row>
    <row r="63" spans="1:5" x14ac:dyDescent="0.35">
      <c r="A63" s="2" t="s">
        <v>107</v>
      </c>
      <c r="B63" s="2" t="s">
        <v>108</v>
      </c>
      <c r="C63" s="2" t="s">
        <v>109</v>
      </c>
      <c r="D63" s="2" t="str">
        <f t="shared" si="0"/>
        <v>Kultūros paveldo departamentas prie Kultūros ministerijos Leidimas atlikti tvarkomuosius paveldosaugos darbus</v>
      </c>
      <c r="E63" s="2">
        <v>136</v>
      </c>
    </row>
    <row r="64" spans="1:5" x14ac:dyDescent="0.35">
      <c r="A64" s="2" t="s">
        <v>124</v>
      </c>
      <c r="B64" s="2" t="s">
        <v>125</v>
      </c>
      <c r="C64" s="2" t="s">
        <v>132</v>
      </c>
      <c r="D64" s="2" t="str">
        <f t="shared" si="0"/>
        <v>Valstybinė energetikos reguliavimo taryba Leidimas gaminti elektros energiją</v>
      </c>
      <c r="E64" s="2">
        <v>232</v>
      </c>
    </row>
    <row r="65" spans="1:5" x14ac:dyDescent="0.35">
      <c r="A65" s="2" t="s">
        <v>8</v>
      </c>
      <c r="B65" s="2" t="s">
        <v>9</v>
      </c>
      <c r="C65" s="2" t="s">
        <v>148</v>
      </c>
      <c r="D65" s="2" t="str">
        <f t="shared" si="0"/>
        <v>Palangos miesto savivaldybės administracija Leidimas įrengti išorinę reklamą</v>
      </c>
      <c r="E65" s="2">
        <v>135</v>
      </c>
    </row>
    <row r="66" spans="1:5" x14ac:dyDescent="0.35">
      <c r="A66" s="2" t="s">
        <v>25</v>
      </c>
      <c r="B66" s="2" t="s">
        <v>26</v>
      </c>
      <c r="C66" s="2" t="s">
        <v>148</v>
      </c>
      <c r="D66" s="2" t="str">
        <f t="shared" ref="D66:D129" si="1">_xlfn.CONCAT(B66, " ", C66)</f>
        <v>Mažeikių rajono savivaldybės administracija Leidimas įrengti išorinę reklamą</v>
      </c>
      <c r="E66" s="2">
        <v>154</v>
      </c>
    </row>
    <row r="67" spans="1:5" x14ac:dyDescent="0.35">
      <c r="A67" s="2" t="s">
        <v>27</v>
      </c>
      <c r="B67" s="2" t="s">
        <v>28</v>
      </c>
      <c r="C67" s="2" t="s">
        <v>148</v>
      </c>
      <c r="D67" s="2" t="str">
        <f t="shared" si="1"/>
        <v>Telšių rajono savivaldybės administracija Leidimas įrengti išorinę reklamą</v>
      </c>
      <c r="E67" s="2">
        <v>77</v>
      </c>
    </row>
    <row r="68" spans="1:5" x14ac:dyDescent="0.35">
      <c r="A68" s="2" t="s">
        <v>30</v>
      </c>
      <c r="B68" s="2" t="s">
        <v>31</v>
      </c>
      <c r="C68" s="2" t="s">
        <v>148</v>
      </c>
      <c r="D68" s="2" t="str">
        <f t="shared" si="1"/>
        <v>Trakų rajono savivaldybės administracija Leidimas įrengti išorinę reklamą</v>
      </c>
      <c r="E68" s="2">
        <v>14</v>
      </c>
    </row>
    <row r="69" spans="1:5" x14ac:dyDescent="0.35">
      <c r="A69" s="2" t="s">
        <v>72</v>
      </c>
      <c r="B69" s="2" t="s">
        <v>73</v>
      </c>
      <c r="C69" s="2" t="s">
        <v>148</v>
      </c>
      <c r="D69" s="2" t="str">
        <f t="shared" si="1"/>
        <v>Biržų rajono savivaldybės administracija Leidimas įrengti išorinę reklamą</v>
      </c>
      <c r="E69" s="2">
        <v>36</v>
      </c>
    </row>
    <row r="70" spans="1:5" x14ac:dyDescent="0.35">
      <c r="A70" s="2" t="s">
        <v>141</v>
      </c>
      <c r="B70" s="2" t="s">
        <v>142</v>
      </c>
      <c r="C70" s="2" t="s">
        <v>148</v>
      </c>
      <c r="D70" s="2" t="str">
        <f t="shared" si="1"/>
        <v>Alytaus miesto savivaldybės administracija Leidimas įrengti išorinę reklamą</v>
      </c>
      <c r="E70" s="2">
        <v>101</v>
      </c>
    </row>
    <row r="71" spans="1:5" x14ac:dyDescent="0.35">
      <c r="A71" s="2" t="s">
        <v>144</v>
      </c>
      <c r="B71" s="2" t="s">
        <v>145</v>
      </c>
      <c r="C71" s="2" t="s">
        <v>148</v>
      </c>
      <c r="D71" s="2" t="str">
        <f t="shared" si="1"/>
        <v>Vilniaus rajono savivaldybės administracija Leidimas įrengti išorinę reklamą</v>
      </c>
      <c r="E71" s="2">
        <v>65</v>
      </c>
    </row>
    <row r="72" spans="1:5" x14ac:dyDescent="0.35">
      <c r="A72" s="2" t="s">
        <v>146</v>
      </c>
      <c r="B72" s="2" t="s">
        <v>147</v>
      </c>
      <c r="C72" s="2" t="s">
        <v>148</v>
      </c>
      <c r="D72" s="2" t="str">
        <f t="shared" si="1"/>
        <v>Vilniaus miesto savivaldybės administracija Leidimas įrengti išorinę reklamą</v>
      </c>
      <c r="E72" s="2">
        <v>1319</v>
      </c>
    </row>
    <row r="73" spans="1:5" x14ac:dyDescent="0.35">
      <c r="A73" s="2" t="s">
        <v>152</v>
      </c>
      <c r="B73" s="2" t="s">
        <v>153</v>
      </c>
      <c r="C73" s="2" t="s">
        <v>148</v>
      </c>
      <c r="D73" s="2" t="str">
        <f t="shared" si="1"/>
        <v>Utenos rajono savivaldybės administracija Leidimas įrengti išorinę reklamą</v>
      </c>
      <c r="E73" s="2">
        <v>84</v>
      </c>
    </row>
    <row r="74" spans="1:5" x14ac:dyDescent="0.35">
      <c r="A74" s="2" t="s">
        <v>157</v>
      </c>
      <c r="B74" s="2" t="s">
        <v>158</v>
      </c>
      <c r="C74" s="2" t="s">
        <v>148</v>
      </c>
      <c r="D74" s="2" t="str">
        <f t="shared" si="1"/>
        <v>Klaipėdos miesto savivaldybės administracija Leidimas įrengti išorinę reklamą</v>
      </c>
      <c r="E74" s="2">
        <v>613</v>
      </c>
    </row>
    <row r="75" spans="1:5" x14ac:dyDescent="0.35">
      <c r="A75" s="2" t="s">
        <v>165</v>
      </c>
      <c r="B75" s="2" t="s">
        <v>166</v>
      </c>
      <c r="C75" s="2" t="s">
        <v>148</v>
      </c>
      <c r="D75" s="2" t="str">
        <f t="shared" si="1"/>
        <v>Visagino savivaldybės administracija Leidimas įrengti išorinę reklamą</v>
      </c>
      <c r="E75" s="2">
        <v>81</v>
      </c>
    </row>
    <row r="76" spans="1:5" x14ac:dyDescent="0.35">
      <c r="A76" s="2" t="s">
        <v>169</v>
      </c>
      <c r="B76" s="2" t="s">
        <v>170</v>
      </c>
      <c r="C76" s="2" t="s">
        <v>148</v>
      </c>
      <c r="D76" s="2" t="str">
        <f t="shared" si="1"/>
        <v>Jurbarko rajono savivaldybės administracija Leidimas įrengti išorinę reklamą</v>
      </c>
      <c r="E76" s="2">
        <v>30</v>
      </c>
    </row>
    <row r="77" spans="1:5" x14ac:dyDescent="0.35">
      <c r="A77" s="2" t="s">
        <v>171</v>
      </c>
      <c r="B77" s="2" t="s">
        <v>172</v>
      </c>
      <c r="C77" s="2" t="s">
        <v>148</v>
      </c>
      <c r="D77" s="2" t="str">
        <f t="shared" si="1"/>
        <v>Plungės rajono savivaldybės administracija Leidimas įrengti išorinę reklamą</v>
      </c>
      <c r="E77" s="2">
        <v>3</v>
      </c>
    </row>
    <row r="78" spans="1:5" x14ac:dyDescent="0.35">
      <c r="A78" s="2" t="s">
        <v>173</v>
      </c>
      <c r="B78" s="2" t="s">
        <v>174</v>
      </c>
      <c r="C78" s="2" t="s">
        <v>148</v>
      </c>
      <c r="D78" s="2" t="str">
        <f t="shared" si="1"/>
        <v>Lazdijų rajono savivaldybės administracija Leidimas įrengti išorinę reklamą</v>
      </c>
      <c r="E78" s="2">
        <v>9</v>
      </c>
    </row>
    <row r="79" spans="1:5" x14ac:dyDescent="0.35">
      <c r="A79" s="2" t="s">
        <v>177</v>
      </c>
      <c r="B79" s="2" t="s">
        <v>178</v>
      </c>
      <c r="C79" s="2" t="s">
        <v>148</v>
      </c>
      <c r="D79" s="2" t="str">
        <f t="shared" si="1"/>
        <v>Alytaus rajono savivaldybės administracija Leidimas įrengti išorinę reklamą</v>
      </c>
      <c r="E79" s="2">
        <v>13</v>
      </c>
    </row>
    <row r="80" spans="1:5" x14ac:dyDescent="0.35">
      <c r="A80" s="2" t="s">
        <v>181</v>
      </c>
      <c r="B80" s="2" t="s">
        <v>182</v>
      </c>
      <c r="C80" s="2" t="s">
        <v>148</v>
      </c>
      <c r="D80" s="2" t="str">
        <f t="shared" si="1"/>
        <v>Akmenės rajono savivaldybės administracija Leidimas įrengti išorinę reklamą</v>
      </c>
      <c r="E80" s="2">
        <v>18</v>
      </c>
    </row>
    <row r="81" spans="1:5" x14ac:dyDescent="0.35">
      <c r="A81" s="2" t="s">
        <v>191</v>
      </c>
      <c r="B81" s="2" t="s">
        <v>192</v>
      </c>
      <c r="C81" s="2" t="s">
        <v>148</v>
      </c>
      <c r="D81" s="2" t="str">
        <f t="shared" si="1"/>
        <v>Tauragės rajono savivaldybės administracija Leidimas įrengti išorinę reklamą</v>
      </c>
      <c r="E81" s="2">
        <v>28</v>
      </c>
    </row>
    <row r="82" spans="1:5" x14ac:dyDescent="0.35">
      <c r="A82" s="2" t="s">
        <v>201</v>
      </c>
      <c r="B82" s="2" t="s">
        <v>202</v>
      </c>
      <c r="C82" s="2" t="s">
        <v>148</v>
      </c>
      <c r="D82" s="2" t="str">
        <f t="shared" si="1"/>
        <v>Birštono savivaldybės administracija Leidimas įrengti išorinę reklamą</v>
      </c>
      <c r="E82" s="2">
        <v>18</v>
      </c>
    </row>
    <row r="83" spans="1:5" x14ac:dyDescent="0.35">
      <c r="A83" s="2" t="s">
        <v>203</v>
      </c>
      <c r="B83" s="2" t="s">
        <v>204</v>
      </c>
      <c r="C83" s="2" t="s">
        <v>148</v>
      </c>
      <c r="D83" s="2" t="str">
        <f t="shared" si="1"/>
        <v>Kalvarijos savivaldybės administracija Leidimas įrengti išorinę reklamą</v>
      </c>
      <c r="E83" s="2">
        <v>18</v>
      </c>
    </row>
    <row r="84" spans="1:5" x14ac:dyDescent="0.35">
      <c r="A84" s="2" t="s">
        <v>205</v>
      </c>
      <c r="B84" s="2" t="s">
        <v>206</v>
      </c>
      <c r="C84" s="2" t="s">
        <v>148</v>
      </c>
      <c r="D84" s="2" t="str">
        <f t="shared" si="1"/>
        <v>Ukmergės rajono savivaldybės administracija Leidimas įrengti išorinę reklamą</v>
      </c>
      <c r="E84" s="2">
        <v>36</v>
      </c>
    </row>
    <row r="85" spans="1:5" x14ac:dyDescent="0.35">
      <c r="A85" s="2" t="s">
        <v>215</v>
      </c>
      <c r="B85" s="2" t="s">
        <v>216</v>
      </c>
      <c r="C85" s="2" t="s">
        <v>148</v>
      </c>
      <c r="D85" s="2" t="str">
        <f t="shared" si="1"/>
        <v>Pasvalio rajono savivaldybės administracija Leidimas įrengti išorinę reklamą</v>
      </c>
      <c r="E85" s="2">
        <v>6</v>
      </c>
    </row>
    <row r="86" spans="1:5" x14ac:dyDescent="0.35">
      <c r="A86" s="2" t="s">
        <v>217</v>
      </c>
      <c r="B86" s="2" t="s">
        <v>218</v>
      </c>
      <c r="C86" s="2" t="s">
        <v>148</v>
      </c>
      <c r="D86" s="2" t="str">
        <f t="shared" si="1"/>
        <v>Neringos savivaldybės administracija Leidimas įrengti išorinę reklamą</v>
      </c>
      <c r="E86" s="2">
        <v>23</v>
      </c>
    </row>
    <row r="87" spans="1:5" x14ac:dyDescent="0.35">
      <c r="A87" s="2" t="s">
        <v>223</v>
      </c>
      <c r="B87" s="2" t="s">
        <v>224</v>
      </c>
      <c r="C87" s="2" t="s">
        <v>148</v>
      </c>
      <c r="D87" s="2" t="str">
        <f t="shared" si="1"/>
        <v>Kauno miesto savivaldybės administracija Leidimas įrengti išorinę reklamą</v>
      </c>
      <c r="E87" s="2">
        <v>2832</v>
      </c>
    </row>
    <row r="88" spans="1:5" x14ac:dyDescent="0.35">
      <c r="A88" s="2" t="s">
        <v>228</v>
      </c>
      <c r="B88" s="2" t="s">
        <v>229</v>
      </c>
      <c r="C88" s="2" t="s">
        <v>148</v>
      </c>
      <c r="D88" s="2" t="str">
        <f t="shared" si="1"/>
        <v>Kėdainių rajono savivaldybės administracija Leidimas įrengti išorinę reklamą</v>
      </c>
      <c r="E88" s="2">
        <v>44</v>
      </c>
    </row>
    <row r="89" spans="1:5" x14ac:dyDescent="0.35">
      <c r="A89" s="2" t="s">
        <v>232</v>
      </c>
      <c r="B89" s="2" t="s">
        <v>233</v>
      </c>
      <c r="C89" s="2" t="s">
        <v>148</v>
      </c>
      <c r="D89" s="2" t="str">
        <f t="shared" si="1"/>
        <v>Jonavos rajono savivaldybės administracija Leidimas įrengti išorinę reklamą</v>
      </c>
      <c r="E89" s="2">
        <v>138</v>
      </c>
    </row>
    <row r="90" spans="1:5" x14ac:dyDescent="0.35">
      <c r="A90" s="2" t="s">
        <v>235</v>
      </c>
      <c r="B90" s="2" t="s">
        <v>236</v>
      </c>
      <c r="C90" s="2" t="s">
        <v>148</v>
      </c>
      <c r="D90" s="2" t="str">
        <f t="shared" si="1"/>
        <v>Marijampolės savivaldybės administracija Leidimas įrengti išorinę reklamą</v>
      </c>
      <c r="E90" s="2">
        <v>431</v>
      </c>
    </row>
    <row r="91" spans="1:5" x14ac:dyDescent="0.35">
      <c r="A91" s="2" t="s">
        <v>255</v>
      </c>
      <c r="B91" s="2" t="s">
        <v>256</v>
      </c>
      <c r="C91" s="2" t="s">
        <v>148</v>
      </c>
      <c r="D91" s="2" t="str">
        <f t="shared" si="1"/>
        <v>Rokiškio rajono savivaldybės administracija Leidimas įrengti išorinę reklamą</v>
      </c>
      <c r="E91" s="2">
        <v>21</v>
      </c>
    </row>
    <row r="92" spans="1:5" x14ac:dyDescent="0.35">
      <c r="A92" s="2" t="s">
        <v>259</v>
      </c>
      <c r="B92" s="2" t="s">
        <v>260</v>
      </c>
      <c r="C92" s="2" t="s">
        <v>148</v>
      </c>
      <c r="D92" s="2" t="str">
        <f t="shared" si="1"/>
        <v>Klaipėdos rajono savivaldybės administracija Leidimas įrengti išorinę reklamą</v>
      </c>
      <c r="E92" s="2">
        <v>70</v>
      </c>
    </row>
    <row r="93" spans="1:5" x14ac:dyDescent="0.35">
      <c r="A93" s="2" t="s">
        <v>261</v>
      </c>
      <c r="B93" s="2" t="s">
        <v>262</v>
      </c>
      <c r="C93" s="2" t="s">
        <v>148</v>
      </c>
      <c r="D93" s="2" t="str">
        <f t="shared" si="1"/>
        <v>Šilalės rajono savivaldybės administracija Leidimas įrengti išorinę reklamą</v>
      </c>
      <c r="E93" s="2">
        <v>75</v>
      </c>
    </row>
    <row r="94" spans="1:5" x14ac:dyDescent="0.35">
      <c r="A94" s="2" t="s">
        <v>265</v>
      </c>
      <c r="B94" s="2" t="s">
        <v>266</v>
      </c>
      <c r="C94" s="2" t="s">
        <v>148</v>
      </c>
      <c r="D94" s="2" t="str">
        <f t="shared" si="1"/>
        <v>Kaišiadorių rajono savivaldybės administracija Leidimas įrengti išorinę reklamą</v>
      </c>
      <c r="E94" s="2">
        <v>9</v>
      </c>
    </row>
    <row r="95" spans="1:5" x14ac:dyDescent="0.35">
      <c r="A95" s="2" t="s">
        <v>267</v>
      </c>
      <c r="B95" s="2" t="s">
        <v>268</v>
      </c>
      <c r="C95" s="2" t="s">
        <v>148</v>
      </c>
      <c r="D95" s="2" t="str">
        <f t="shared" si="1"/>
        <v>Vilkaviškio rajono savivaldybės administracija Leidimas įrengti išorinę reklamą</v>
      </c>
      <c r="E95" s="2">
        <v>16</v>
      </c>
    </row>
    <row r="96" spans="1:5" x14ac:dyDescent="0.35">
      <c r="A96" s="2" t="s">
        <v>272</v>
      </c>
      <c r="B96" s="2" t="s">
        <v>273</v>
      </c>
      <c r="C96" s="2" t="s">
        <v>148</v>
      </c>
      <c r="D96" s="2" t="str">
        <f t="shared" si="1"/>
        <v>Anykščių rajono savivaldybės administracija Leidimas įrengti išorinę reklamą</v>
      </c>
      <c r="E96" s="2">
        <v>2</v>
      </c>
    </row>
    <row r="97" spans="1:5" x14ac:dyDescent="0.35">
      <c r="A97" s="2" t="s">
        <v>274</v>
      </c>
      <c r="B97" s="2" t="s">
        <v>275</v>
      </c>
      <c r="C97" s="2" t="s">
        <v>148</v>
      </c>
      <c r="D97" s="2" t="str">
        <f t="shared" si="1"/>
        <v>Kupiškio rajono savivaldybės administracija Leidimas įrengti išorinę reklamą</v>
      </c>
      <c r="E97" s="2">
        <v>13</v>
      </c>
    </row>
    <row r="98" spans="1:5" x14ac:dyDescent="0.35">
      <c r="A98" s="2" t="s">
        <v>276</v>
      </c>
      <c r="B98" s="2" t="s">
        <v>277</v>
      </c>
      <c r="C98" s="2" t="s">
        <v>148</v>
      </c>
      <c r="D98" s="2" t="str">
        <f t="shared" si="1"/>
        <v>Druskininkų savivaldybės administracija Leidimas įrengti išorinę reklamą</v>
      </c>
      <c r="E98" s="2">
        <v>146</v>
      </c>
    </row>
    <row r="99" spans="1:5" x14ac:dyDescent="0.35">
      <c r="A99" s="2" t="s">
        <v>338</v>
      </c>
      <c r="B99" s="2" t="s">
        <v>339</v>
      </c>
      <c r="C99" s="2" t="s">
        <v>148</v>
      </c>
      <c r="D99" s="2" t="str">
        <f t="shared" si="1"/>
        <v>Joniškio rajono savivaldybės administracija Leidimas įrengti išorinę reklamą</v>
      </c>
      <c r="E99" s="2">
        <v>61</v>
      </c>
    </row>
    <row r="100" spans="1:5" x14ac:dyDescent="0.35">
      <c r="A100" s="2" t="s">
        <v>340</v>
      </c>
      <c r="B100" s="2" t="s">
        <v>341</v>
      </c>
      <c r="C100" s="2" t="s">
        <v>148</v>
      </c>
      <c r="D100" s="2" t="str">
        <f t="shared" si="1"/>
        <v>Panevėžio miesto savivaldybės administracija Leidimas įrengti išorinę reklamą</v>
      </c>
      <c r="E100" s="2">
        <v>141</v>
      </c>
    </row>
    <row r="101" spans="1:5" x14ac:dyDescent="0.35">
      <c r="A101" s="2" t="s">
        <v>345</v>
      </c>
      <c r="B101" s="2" t="s">
        <v>346</v>
      </c>
      <c r="C101" s="2" t="s">
        <v>148</v>
      </c>
      <c r="D101" s="2" t="str">
        <f t="shared" si="1"/>
        <v>Raseinių rajono savivaldybės administracija Leidimas įrengti išorinę reklamą</v>
      </c>
      <c r="E101" s="2">
        <v>18</v>
      </c>
    </row>
    <row r="102" spans="1:5" x14ac:dyDescent="0.35">
      <c r="A102" s="2" t="s">
        <v>371</v>
      </c>
      <c r="B102" s="2" t="s">
        <v>372</v>
      </c>
      <c r="C102" s="2" t="s">
        <v>377</v>
      </c>
      <c r="D102" s="2" t="str">
        <f t="shared" si="1"/>
        <v>Valstybinė augalininkystės tarnyba prie Žemės ūkio ministerijos Leidimas išimties tvarka tiekti į rinką augalų apsaugos produktus ne ilgesniam kaip 120 dienų naudojimo laikotarpiui</v>
      </c>
      <c r="E102" s="2">
        <v>9</v>
      </c>
    </row>
    <row r="103" spans="1:5" x14ac:dyDescent="0.35">
      <c r="A103" s="2" t="s">
        <v>371</v>
      </c>
      <c r="B103" s="2" t="s">
        <v>372</v>
      </c>
      <c r="C103" s="2" t="s">
        <v>387</v>
      </c>
      <c r="D103" s="2" t="str">
        <f t="shared" si="1"/>
        <v>Valstybinė augalininkystės tarnyba prie Žemės ūkio ministerijos Leidimas išsirašyti augalų pasus patiems Lietuvos Respublikos fitosanitarinio registro objektams</v>
      </c>
      <c r="E103" s="2">
        <v>123</v>
      </c>
    </row>
    <row r="104" spans="1:5" x14ac:dyDescent="0.35">
      <c r="A104" s="2" t="s">
        <v>371</v>
      </c>
      <c r="B104" s="2" t="s">
        <v>372</v>
      </c>
      <c r="C104" s="2" t="s">
        <v>386</v>
      </c>
      <c r="D104" s="2" t="str">
        <f t="shared" si="1"/>
        <v>Valstybinė augalininkystės tarnyba prie Žemės ūkio ministerijos Leidimas įvežti kenksmingus organizmus, augalus, augalinius produktus ir su jais susijusius objektus bandymų ar moksliniais ir veislinės selekcijos tikslais</v>
      </c>
      <c r="E104" s="2">
        <v>11</v>
      </c>
    </row>
    <row r="105" spans="1:5" x14ac:dyDescent="0.35">
      <c r="A105" s="2" t="s">
        <v>144</v>
      </c>
      <c r="B105" s="2" t="s">
        <v>145</v>
      </c>
      <c r="C105" s="2" t="s">
        <v>479</v>
      </c>
      <c r="D105" s="2" t="str">
        <f t="shared" si="1"/>
        <v>Vilniaus rajono savivaldybės administracija Leidimas įvežti, įsigyti, laikyti, veisti, parduoti pavojingus šunis</v>
      </c>
      <c r="E105" s="2">
        <v>3</v>
      </c>
    </row>
    <row r="106" spans="1:5" x14ac:dyDescent="0.35">
      <c r="A106" s="2" t="s">
        <v>169</v>
      </c>
      <c r="B106" s="2" t="s">
        <v>170</v>
      </c>
      <c r="C106" s="2" t="s">
        <v>479</v>
      </c>
      <c r="D106" s="2" t="str">
        <f t="shared" si="1"/>
        <v>Jurbarko rajono savivaldybės administracija Leidimas įvežti, įsigyti, laikyti, veisti, parduoti pavojingus šunis</v>
      </c>
      <c r="E106" s="2">
        <v>2</v>
      </c>
    </row>
    <row r="107" spans="1:5" x14ac:dyDescent="0.35">
      <c r="A107" s="2" t="s">
        <v>177</v>
      </c>
      <c r="B107" s="2" t="s">
        <v>178</v>
      </c>
      <c r="C107" s="2" t="s">
        <v>479</v>
      </c>
      <c r="D107" s="2" t="str">
        <f t="shared" si="1"/>
        <v>Alytaus rajono savivaldybės administracija Leidimas įvežti, įsigyti, laikyti, veisti, parduoti pavojingus šunis</v>
      </c>
      <c r="E107" s="2">
        <v>1</v>
      </c>
    </row>
    <row r="108" spans="1:5" x14ac:dyDescent="0.35">
      <c r="A108" s="2" t="s">
        <v>259</v>
      </c>
      <c r="B108" s="2" t="s">
        <v>260</v>
      </c>
      <c r="C108" s="2" t="s">
        <v>479</v>
      </c>
      <c r="D108" s="2" t="str">
        <f t="shared" si="1"/>
        <v>Klaipėdos rajono savivaldybės administracija Leidimas įvežti, įsigyti, laikyti, veisti, parduoti pavojingus šunis</v>
      </c>
      <c r="E108" s="2">
        <v>1</v>
      </c>
    </row>
    <row r="109" spans="1:5" x14ac:dyDescent="0.35">
      <c r="A109" s="2" t="s">
        <v>328</v>
      </c>
      <c r="B109" s="2" t="s">
        <v>329</v>
      </c>
      <c r="C109" s="2" t="s">
        <v>330</v>
      </c>
      <c r="D109" s="2" t="str">
        <f t="shared" si="1"/>
        <v>Valstybės įmonė Klaipėdos valstybinio jūrų uosto direkcija Leidimas linijinių laivų ir (ar) laivų, kurie veža vienarūšius krovinius kapitonams plaukioti Lietuvos Respublikos jūrų uosto akvatorijoje be locmano</v>
      </c>
      <c r="E109" s="2">
        <v>4</v>
      </c>
    </row>
    <row r="110" spans="1:5" x14ac:dyDescent="0.35">
      <c r="A110" s="2" t="s">
        <v>446</v>
      </c>
      <c r="B110" s="2" t="s">
        <v>447</v>
      </c>
      <c r="C110" s="2" t="s">
        <v>448</v>
      </c>
      <c r="D110" s="2" t="str">
        <f t="shared" si="1"/>
        <v>Lietuvos Respublikos sveikatos apsaugos ministerija Leidimas mokslinio tyrimo veiklai su medžiagomis, įtrauktomis į I narkotinių ir psichotropinių medžiagų sąrašą</v>
      </c>
      <c r="E110" s="2">
        <v>5</v>
      </c>
    </row>
    <row r="111" spans="1:5" x14ac:dyDescent="0.35">
      <c r="A111" s="2" t="s">
        <v>391</v>
      </c>
      <c r="B111" s="2" t="s">
        <v>392</v>
      </c>
      <c r="C111" s="2" t="s">
        <v>396</v>
      </c>
      <c r="D111" s="2" t="str">
        <f t="shared" si="1"/>
        <v>Narkotikų, tabako ir alkoholio kontrolės departamentas Leidimas naudoti denatūruotą etilo alkoholį</v>
      </c>
      <c r="E111" s="2">
        <v>13</v>
      </c>
    </row>
    <row r="112" spans="1:5" x14ac:dyDescent="0.35">
      <c r="A112" s="2" t="s">
        <v>371</v>
      </c>
      <c r="B112" s="2" t="s">
        <v>372</v>
      </c>
      <c r="C112" s="2" t="s">
        <v>374</v>
      </c>
      <c r="D112" s="2" t="str">
        <f t="shared" si="1"/>
        <v>Valstybinė augalininkystės tarnyba prie Žemės ūkio ministerijos Leidimas naudoti patvirtintą medinės pakavimo medžiagos ženklą</v>
      </c>
      <c r="E112" s="2">
        <v>33</v>
      </c>
    </row>
    <row r="113" spans="1:5" x14ac:dyDescent="0.35">
      <c r="A113" s="2" t="s">
        <v>27</v>
      </c>
      <c r="B113" s="2" t="s">
        <v>28</v>
      </c>
      <c r="C113" s="2" t="s">
        <v>29</v>
      </c>
      <c r="D113" s="2" t="str">
        <f t="shared" si="1"/>
        <v>Telšių rajono savivaldybės administracija Leidimas organizuoti renginį Savivaldybei priklausančiose viešojo naudojimo teritorijose ar valdytojo teise valdomose viešojo naudojimo teritorijose</v>
      </c>
      <c r="E113" s="2">
        <v>116</v>
      </c>
    </row>
    <row r="114" spans="1:5" x14ac:dyDescent="0.35">
      <c r="A114" s="2" t="s">
        <v>165</v>
      </c>
      <c r="B114" s="2" t="s">
        <v>166</v>
      </c>
      <c r="C114" s="2" t="s">
        <v>29</v>
      </c>
      <c r="D114" s="2" t="str">
        <f t="shared" si="1"/>
        <v>Visagino savivaldybės administracija Leidimas organizuoti renginį Savivaldybei priklausančiose viešojo naudojimo teritorijose ar valdytojo teise valdomose viešojo naudojimo teritorijose</v>
      </c>
      <c r="E114" s="2">
        <v>28</v>
      </c>
    </row>
    <row r="115" spans="1:5" x14ac:dyDescent="0.35">
      <c r="A115" s="2" t="s">
        <v>259</v>
      </c>
      <c r="B115" s="2" t="s">
        <v>260</v>
      </c>
      <c r="C115" s="2" t="s">
        <v>29</v>
      </c>
      <c r="D115" s="2" t="str">
        <f t="shared" si="1"/>
        <v>Klaipėdos rajono savivaldybės administracija Leidimas organizuoti renginį Savivaldybei priklausančiose viešojo naudojimo teritorijose ar valdytojo teise valdomose viešojo naudojimo teritorijose</v>
      </c>
      <c r="E115" s="2">
        <v>80</v>
      </c>
    </row>
    <row r="116" spans="1:5" x14ac:dyDescent="0.35">
      <c r="A116" s="2" t="s">
        <v>276</v>
      </c>
      <c r="B116" s="2" t="s">
        <v>277</v>
      </c>
      <c r="C116" s="2" t="s">
        <v>29</v>
      </c>
      <c r="D116" s="2" t="str">
        <f t="shared" si="1"/>
        <v>Druskininkų savivaldybės administracija Leidimas organizuoti renginį Savivaldybei priklausančiose viešojo naudojimo teritorijose ar valdytojo teise valdomose viešojo naudojimo teritorijose</v>
      </c>
      <c r="E116" s="2">
        <v>14</v>
      </c>
    </row>
    <row r="117" spans="1:5" x14ac:dyDescent="0.35">
      <c r="A117" s="2" t="s">
        <v>343</v>
      </c>
      <c r="B117" s="2" t="s">
        <v>344</v>
      </c>
      <c r="C117" s="2" t="s">
        <v>29</v>
      </c>
      <c r="D117" s="2" t="str">
        <f t="shared" si="1"/>
        <v>Pakruojo rajono savivaldybės administracija Leidimas organizuoti renginį Savivaldybei priklausančiose viešojo naudojimo teritorijose ar valdytojo teise valdomose viešojo naudojimo teritorijose</v>
      </c>
      <c r="E117" s="2">
        <v>69</v>
      </c>
    </row>
    <row r="118" spans="1:5" x14ac:dyDescent="0.35">
      <c r="A118" s="2" t="s">
        <v>345</v>
      </c>
      <c r="B118" s="2" t="s">
        <v>346</v>
      </c>
      <c r="C118" s="2" t="s">
        <v>29</v>
      </c>
      <c r="D118" s="2" t="str">
        <f t="shared" si="1"/>
        <v>Raseinių rajono savivaldybės administracija Leidimas organizuoti renginį Savivaldybei priklausančiose viešojo naudojimo teritorijose ar valdytojo teise valdomose viešojo naudojimo teritorijose</v>
      </c>
      <c r="E118" s="2">
        <v>2</v>
      </c>
    </row>
    <row r="119" spans="1:5" x14ac:dyDescent="0.35">
      <c r="A119" s="2" t="s">
        <v>391</v>
      </c>
      <c r="B119" s="2" t="s">
        <v>392</v>
      </c>
      <c r="C119" s="2" t="s">
        <v>398</v>
      </c>
      <c r="D119" s="2" t="str">
        <f t="shared" si="1"/>
        <v>Narkotikų, tabako ir alkoholio kontrolės departamentas Leidimas pirkti ir naudoti denatūruotą etilo alkoholį</v>
      </c>
      <c r="E119" s="2">
        <v>39</v>
      </c>
    </row>
    <row r="120" spans="1:5" x14ac:dyDescent="0.35">
      <c r="A120" s="2" t="s">
        <v>391</v>
      </c>
      <c r="B120" s="2" t="s">
        <v>392</v>
      </c>
      <c r="C120" s="2" t="s">
        <v>395</v>
      </c>
      <c r="D120" s="2" t="str">
        <f t="shared" si="1"/>
        <v>Narkotikų, tabako ir alkoholio kontrolės departamentas Leidimas pirkti nedenatūruoto etilo alkoholio</v>
      </c>
      <c r="E120" s="2">
        <v>82</v>
      </c>
    </row>
    <row r="121" spans="1:5" x14ac:dyDescent="0.35">
      <c r="A121" s="2" t="s">
        <v>371</v>
      </c>
      <c r="B121" s="2" t="s">
        <v>372</v>
      </c>
      <c r="C121" s="2" t="s">
        <v>443</v>
      </c>
      <c r="D121" s="2" t="str">
        <f t="shared" si="1"/>
        <v>Valstybinė augalininkystės tarnyba prie Žemės ūkio ministerijos Leidimas platinti augalų apsaugos produktus</v>
      </c>
      <c r="E121" s="2">
        <v>23</v>
      </c>
    </row>
    <row r="122" spans="1:5" x14ac:dyDescent="0.35">
      <c r="A122" s="2" t="s">
        <v>124</v>
      </c>
      <c r="B122" s="2" t="s">
        <v>125</v>
      </c>
      <c r="C122" s="2" t="s">
        <v>139</v>
      </c>
      <c r="D122" s="2" t="str">
        <f t="shared" si="1"/>
        <v>Valstybinė energetikos reguliavimo taryba Leidimas plėtoti elektros energijos gamybos pajėgumus</v>
      </c>
      <c r="E122" s="2">
        <v>584</v>
      </c>
    </row>
    <row r="123" spans="1:5" x14ac:dyDescent="0.35">
      <c r="A123" s="2" t="s">
        <v>5</v>
      </c>
      <c r="B123" s="2" t="s">
        <v>6</v>
      </c>
      <c r="C123" s="2" t="s">
        <v>14</v>
      </c>
      <c r="D123" s="2" t="str">
        <f t="shared" si="1"/>
        <v>Valstybės įmonė Registrų centras Leidimas prekiauti (teikti paslaugas) savivaldybės viešosiose vietose</v>
      </c>
      <c r="E123" s="2">
        <v>0</v>
      </c>
    </row>
    <row r="124" spans="1:5" x14ac:dyDescent="0.35">
      <c r="A124" s="2" t="s">
        <v>8</v>
      </c>
      <c r="B124" s="2" t="s">
        <v>9</v>
      </c>
      <c r="C124" s="2" t="s">
        <v>14</v>
      </c>
      <c r="D124" s="2" t="str">
        <f t="shared" si="1"/>
        <v>Palangos miesto savivaldybės administracija Leidimas prekiauti (teikti paslaugas) savivaldybės viešosiose vietose</v>
      </c>
      <c r="E124" s="2">
        <v>394</v>
      </c>
    </row>
    <row r="125" spans="1:5" x14ac:dyDescent="0.35">
      <c r="A125" s="2" t="s">
        <v>474</v>
      </c>
      <c r="B125" s="2" t="s">
        <v>475</v>
      </c>
      <c r="C125" s="2" t="s">
        <v>14</v>
      </c>
      <c r="D125" s="2" t="str">
        <f t="shared" si="1"/>
        <v>Biudžetinė įstaiga "Parkavimas Kaune" Leidimas prekiauti (teikti paslaugas) savivaldybės viešosiose vietose</v>
      </c>
      <c r="E125" s="2">
        <v>2649</v>
      </c>
    </row>
    <row r="126" spans="1:5" x14ac:dyDescent="0.35">
      <c r="A126" s="2" t="s">
        <v>27</v>
      </c>
      <c r="B126" s="2" t="s">
        <v>28</v>
      </c>
      <c r="C126" s="2" t="s">
        <v>14</v>
      </c>
      <c r="D126" s="2" t="str">
        <f t="shared" si="1"/>
        <v>Telšių rajono savivaldybės administracija Leidimas prekiauti (teikti paslaugas) savivaldybės viešosiose vietose</v>
      </c>
      <c r="E126" s="2">
        <v>357</v>
      </c>
    </row>
    <row r="127" spans="1:5" x14ac:dyDescent="0.35">
      <c r="A127" s="2" t="s">
        <v>141</v>
      </c>
      <c r="B127" s="2" t="s">
        <v>142</v>
      </c>
      <c r="C127" s="2" t="s">
        <v>14</v>
      </c>
      <c r="D127" s="2" t="str">
        <f t="shared" si="1"/>
        <v>Alytaus miesto savivaldybės administracija Leidimas prekiauti (teikti paslaugas) savivaldybės viešosiose vietose</v>
      </c>
      <c r="E127" s="2">
        <v>194</v>
      </c>
    </row>
    <row r="128" spans="1:5" x14ac:dyDescent="0.35">
      <c r="A128" s="2" t="s">
        <v>144</v>
      </c>
      <c r="B128" s="2" t="s">
        <v>145</v>
      </c>
      <c r="C128" s="2" t="s">
        <v>14</v>
      </c>
      <c r="D128" s="2" t="str">
        <f t="shared" si="1"/>
        <v>Vilniaus rajono savivaldybės administracija Leidimas prekiauti (teikti paslaugas) savivaldybės viešosiose vietose</v>
      </c>
      <c r="E128" s="2">
        <v>998</v>
      </c>
    </row>
    <row r="129" spans="1:5" x14ac:dyDescent="0.35">
      <c r="A129" s="2" t="s">
        <v>146</v>
      </c>
      <c r="B129" s="2" t="s">
        <v>147</v>
      </c>
      <c r="C129" s="2" t="s">
        <v>14</v>
      </c>
      <c r="D129" s="2" t="str">
        <f t="shared" si="1"/>
        <v>Vilniaus miesto savivaldybės administracija Leidimas prekiauti (teikti paslaugas) savivaldybės viešosiose vietose</v>
      </c>
      <c r="E129" s="2">
        <v>2414</v>
      </c>
    </row>
    <row r="130" spans="1:5" x14ac:dyDescent="0.35">
      <c r="A130" s="2" t="s">
        <v>157</v>
      </c>
      <c r="B130" s="2" t="s">
        <v>158</v>
      </c>
      <c r="C130" s="2" t="s">
        <v>14</v>
      </c>
      <c r="D130" s="2" t="str">
        <f t="shared" ref="D130:D193" si="2">_xlfn.CONCAT(B130, " ", C130)</f>
        <v>Klaipėdos miesto savivaldybės administracija Leidimas prekiauti (teikti paslaugas) savivaldybės viešosiose vietose</v>
      </c>
      <c r="E130" s="2">
        <v>1011</v>
      </c>
    </row>
    <row r="131" spans="1:5" x14ac:dyDescent="0.35">
      <c r="A131" s="2" t="s">
        <v>165</v>
      </c>
      <c r="B131" s="2" t="s">
        <v>166</v>
      </c>
      <c r="C131" s="2" t="s">
        <v>14</v>
      </c>
      <c r="D131" s="2" t="str">
        <f t="shared" si="2"/>
        <v>Visagino savivaldybės administracija Leidimas prekiauti (teikti paslaugas) savivaldybės viešosiose vietose</v>
      </c>
      <c r="E131" s="2">
        <v>79</v>
      </c>
    </row>
    <row r="132" spans="1:5" x14ac:dyDescent="0.35">
      <c r="A132" s="2" t="s">
        <v>169</v>
      </c>
      <c r="B132" s="2" t="s">
        <v>170</v>
      </c>
      <c r="C132" s="2" t="s">
        <v>14</v>
      </c>
      <c r="D132" s="2" t="str">
        <f t="shared" si="2"/>
        <v>Jurbarko rajono savivaldybės administracija Leidimas prekiauti (teikti paslaugas) savivaldybės viešosiose vietose</v>
      </c>
      <c r="E132" s="2">
        <v>67</v>
      </c>
    </row>
    <row r="133" spans="1:5" x14ac:dyDescent="0.35">
      <c r="A133" s="2" t="s">
        <v>177</v>
      </c>
      <c r="B133" s="2" t="s">
        <v>178</v>
      </c>
      <c r="C133" s="2" t="s">
        <v>14</v>
      </c>
      <c r="D133" s="2" t="str">
        <f t="shared" si="2"/>
        <v>Alytaus rajono savivaldybės administracija Leidimas prekiauti (teikti paslaugas) savivaldybės viešosiose vietose</v>
      </c>
      <c r="E133" s="2">
        <v>18</v>
      </c>
    </row>
    <row r="134" spans="1:5" x14ac:dyDescent="0.35">
      <c r="A134" s="2" t="s">
        <v>215</v>
      </c>
      <c r="B134" s="2" t="s">
        <v>216</v>
      </c>
      <c r="C134" s="2" t="s">
        <v>14</v>
      </c>
      <c r="D134" s="2" t="str">
        <f t="shared" si="2"/>
        <v>Pasvalio rajono savivaldybės administracija Leidimas prekiauti (teikti paslaugas) savivaldybės viešosiose vietose</v>
      </c>
      <c r="E134" s="2">
        <v>8</v>
      </c>
    </row>
    <row r="135" spans="1:5" x14ac:dyDescent="0.35">
      <c r="A135" s="2" t="s">
        <v>223</v>
      </c>
      <c r="B135" s="2" t="s">
        <v>224</v>
      </c>
      <c r="C135" s="2" t="s">
        <v>14</v>
      </c>
      <c r="D135" s="2" t="str">
        <f t="shared" si="2"/>
        <v>Kauno miesto savivaldybės administracija Leidimas prekiauti (teikti paslaugas) savivaldybės viešosiose vietose</v>
      </c>
      <c r="E135" s="2">
        <v>419</v>
      </c>
    </row>
    <row r="136" spans="1:5" x14ac:dyDescent="0.35">
      <c r="A136" s="2" t="s">
        <v>247</v>
      </c>
      <c r="B136" s="2" t="s">
        <v>248</v>
      </c>
      <c r="C136" s="2" t="s">
        <v>14</v>
      </c>
      <c r="D136" s="2" t="str">
        <f t="shared" si="2"/>
        <v>Šiaulių miesto savivaldybės administracija Leidimas prekiauti (teikti paslaugas) savivaldybės viešosiose vietose</v>
      </c>
      <c r="E136" s="2">
        <v>319</v>
      </c>
    </row>
    <row r="137" spans="1:5" x14ac:dyDescent="0.35">
      <c r="A137" s="2" t="s">
        <v>259</v>
      </c>
      <c r="B137" s="2" t="s">
        <v>260</v>
      </c>
      <c r="C137" s="2" t="s">
        <v>14</v>
      </c>
      <c r="D137" s="2" t="str">
        <f t="shared" si="2"/>
        <v>Klaipėdos rajono savivaldybės administracija Leidimas prekiauti (teikti paslaugas) savivaldybės viešosiose vietose</v>
      </c>
      <c r="E137" s="2">
        <v>641</v>
      </c>
    </row>
    <row r="138" spans="1:5" x14ac:dyDescent="0.35">
      <c r="A138" s="2" t="s">
        <v>261</v>
      </c>
      <c r="B138" s="2" t="s">
        <v>262</v>
      </c>
      <c r="C138" s="2" t="s">
        <v>14</v>
      </c>
      <c r="D138" s="2" t="str">
        <f t="shared" si="2"/>
        <v>Šilalės rajono savivaldybės administracija Leidimas prekiauti (teikti paslaugas) savivaldybės viešosiose vietose</v>
      </c>
      <c r="E138" s="2">
        <v>81</v>
      </c>
    </row>
    <row r="139" spans="1:5" x14ac:dyDescent="0.35">
      <c r="A139" s="2" t="s">
        <v>265</v>
      </c>
      <c r="B139" s="2" t="s">
        <v>266</v>
      </c>
      <c r="C139" s="2" t="s">
        <v>14</v>
      </c>
      <c r="D139" s="2" t="str">
        <f t="shared" si="2"/>
        <v>Kaišiadorių rajono savivaldybės administracija Leidimas prekiauti (teikti paslaugas) savivaldybės viešosiose vietose</v>
      </c>
      <c r="E139" s="2">
        <v>724</v>
      </c>
    </row>
    <row r="140" spans="1:5" x14ac:dyDescent="0.35">
      <c r="A140" s="2" t="s">
        <v>276</v>
      </c>
      <c r="B140" s="2" t="s">
        <v>277</v>
      </c>
      <c r="C140" s="2" t="s">
        <v>14</v>
      </c>
      <c r="D140" s="2" t="str">
        <f t="shared" si="2"/>
        <v>Druskininkų savivaldybės administracija Leidimas prekiauti (teikti paslaugas) savivaldybės viešosiose vietose</v>
      </c>
      <c r="E140" s="2">
        <v>133</v>
      </c>
    </row>
    <row r="141" spans="1:5" x14ac:dyDescent="0.35">
      <c r="A141" s="2" t="s">
        <v>340</v>
      </c>
      <c r="B141" s="2" t="s">
        <v>341</v>
      </c>
      <c r="C141" s="2" t="s">
        <v>14</v>
      </c>
      <c r="D141" s="2" t="str">
        <f t="shared" si="2"/>
        <v>Panevėžio miesto savivaldybės administracija Leidimas prekiauti (teikti paslaugas) savivaldybės viešosiose vietose</v>
      </c>
      <c r="E141" s="2">
        <v>210</v>
      </c>
    </row>
    <row r="142" spans="1:5" x14ac:dyDescent="0.35">
      <c r="A142" s="2" t="s">
        <v>345</v>
      </c>
      <c r="B142" s="2" t="s">
        <v>346</v>
      </c>
      <c r="C142" s="2" t="s">
        <v>14</v>
      </c>
      <c r="D142" s="2" t="str">
        <f t="shared" si="2"/>
        <v>Raseinių rajono savivaldybės administracija Leidimas prekiauti (teikti paslaugas) savivaldybės viešosiose vietose</v>
      </c>
      <c r="E142" s="2">
        <v>504</v>
      </c>
    </row>
    <row r="143" spans="1:5" x14ac:dyDescent="0.35">
      <c r="A143" s="2" t="s">
        <v>371</v>
      </c>
      <c r="B143" s="2" t="s">
        <v>372</v>
      </c>
      <c r="C143" s="2" t="s">
        <v>373</v>
      </c>
      <c r="D143" s="2" t="str">
        <f t="shared" si="2"/>
        <v>Valstybinė augalininkystės tarnyba prie Žemės ūkio ministerijos Leidimas prekiauti analogiškais augalų apsaugos produktais</v>
      </c>
      <c r="E143" s="2">
        <v>4</v>
      </c>
    </row>
    <row r="144" spans="1:5" x14ac:dyDescent="0.35">
      <c r="A144" s="2" t="s">
        <v>331</v>
      </c>
      <c r="B144" s="2" t="s">
        <v>332</v>
      </c>
      <c r="C144" s="2" t="s">
        <v>469</v>
      </c>
      <c r="D144" s="2" t="str">
        <f t="shared" si="2"/>
        <v>Valstybinė teritorijų planavimo ir statybos inspekcija prie Aplinkos ministerijos Leidimas rekonstruoti branduolinės energetikos objekto statinį (-ius)</v>
      </c>
      <c r="E144" s="2">
        <v>1</v>
      </c>
    </row>
    <row r="145" spans="1:5" x14ac:dyDescent="0.35">
      <c r="A145" s="2" t="s">
        <v>331</v>
      </c>
      <c r="B145" s="2" t="s">
        <v>332</v>
      </c>
      <c r="C145" s="2" t="s">
        <v>333</v>
      </c>
      <c r="D145" s="2" t="str">
        <f t="shared" si="2"/>
        <v>Valstybinė teritorijų planavimo ir statybos inspekcija prie Aplinkos ministerijos Leidimas rekonstruoti statinį (-ius) suprojektuotą (-us) įgyvendinant ypatingos valstybinės svarbos projektą</v>
      </c>
      <c r="E145" s="2">
        <v>3</v>
      </c>
    </row>
    <row r="146" spans="1:5" x14ac:dyDescent="0.35">
      <c r="A146" s="2" t="s">
        <v>331</v>
      </c>
      <c r="B146" s="2" t="s">
        <v>332</v>
      </c>
      <c r="C146" s="2" t="s">
        <v>438</v>
      </c>
      <c r="D146" s="2" t="str">
        <f t="shared" si="2"/>
        <v>Valstybinė teritorijų planavimo ir statybos inspekcija prie Aplinkos ministerijos Leidimas statyti naują (-us) statinį (-ius) Lietuvos Respublikos teritoriniuose vandenyse</v>
      </c>
      <c r="E146" s="2">
        <v>0</v>
      </c>
    </row>
    <row r="147" spans="1:5" x14ac:dyDescent="0.35">
      <c r="A147" s="2" t="s">
        <v>331</v>
      </c>
      <c r="B147" s="2" t="s">
        <v>332</v>
      </c>
      <c r="C147" s="2" t="s">
        <v>336</v>
      </c>
      <c r="D147" s="2" t="str">
        <f t="shared" si="2"/>
        <v>Valstybinė teritorijų planavimo ir statybos inspekcija prie Aplinkos ministerijos Leidimas statyti naują (-us) statinį (-ius) suprojektuotą (-us) įgyvendinant ypatingos valstybinės svarbos projektą</v>
      </c>
      <c r="E147" s="2">
        <v>2</v>
      </c>
    </row>
    <row r="148" spans="1:5" x14ac:dyDescent="0.35">
      <c r="A148" s="2" t="s">
        <v>249</v>
      </c>
      <c r="B148" s="2" t="s">
        <v>250</v>
      </c>
      <c r="C148" s="2" t="s">
        <v>254</v>
      </c>
      <c r="D148" s="2" t="str">
        <f t="shared" si="2"/>
        <v>Lošimų priežiūros tarnyba prie Lietuvos Respublikos finansų ministerijos Leidimas steigti lažybų ar totalizatoriaus punktą</v>
      </c>
      <c r="E148" s="2">
        <v>39</v>
      </c>
    </row>
    <row r="149" spans="1:5" x14ac:dyDescent="0.35">
      <c r="A149" s="2" t="s">
        <v>146</v>
      </c>
      <c r="B149" s="2" t="s">
        <v>147</v>
      </c>
      <c r="C149" s="2" t="s">
        <v>234</v>
      </c>
      <c r="D149" s="2" t="str">
        <f t="shared" si="2"/>
        <v>Vilniaus miesto savivaldybės administracija Leidimas teikti paslaugas pramoginiais įrenginiais</v>
      </c>
      <c r="E149" s="2">
        <v>4</v>
      </c>
    </row>
    <row r="150" spans="1:5" x14ac:dyDescent="0.35">
      <c r="A150" s="2" t="s">
        <v>124</v>
      </c>
      <c r="B150" s="2" t="s">
        <v>125</v>
      </c>
      <c r="C150" s="2" t="s">
        <v>135</v>
      </c>
      <c r="D150" s="2" t="str">
        <f t="shared" si="2"/>
        <v>Valstybinė energetikos reguliavimo taryba Leidimas verstis didmenine prekyba nefasuotais naftos produktais</v>
      </c>
      <c r="E150" s="2">
        <v>19</v>
      </c>
    </row>
    <row r="151" spans="1:5" x14ac:dyDescent="0.35">
      <c r="A151" s="2" t="s">
        <v>124</v>
      </c>
      <c r="B151" s="2" t="s">
        <v>125</v>
      </c>
      <c r="C151" s="2" t="s">
        <v>131</v>
      </c>
      <c r="D151" s="2" t="str">
        <f t="shared" si="2"/>
        <v>Valstybinė energetikos reguliavimo taryba Leidimas verstis mažmenine prekyba nefasuotais naftos produktais</v>
      </c>
      <c r="E151" s="2">
        <v>35</v>
      </c>
    </row>
    <row r="152" spans="1:5" x14ac:dyDescent="0.35">
      <c r="A152" s="2" t="s">
        <v>124</v>
      </c>
      <c r="B152" s="2" t="s">
        <v>125</v>
      </c>
      <c r="C152" s="2" t="s">
        <v>134</v>
      </c>
      <c r="D152" s="2" t="str">
        <f t="shared" si="2"/>
        <v>Valstybinė energetikos reguliavimo taryba Leidimas verstis mažmenine prekyba suskystintomis naftos dujomis</v>
      </c>
      <c r="E152" s="2">
        <v>21</v>
      </c>
    </row>
    <row r="153" spans="1:5" x14ac:dyDescent="0.35">
      <c r="A153" s="2" t="s">
        <v>391</v>
      </c>
      <c r="B153" s="2" t="s">
        <v>392</v>
      </c>
      <c r="C153" s="2" t="s">
        <v>444</v>
      </c>
      <c r="D153" s="2" t="str">
        <f t="shared" si="2"/>
        <v>Narkotikų, tabako ir alkoholio kontrolės departamentas Leidimas verstis veikla su į narkotinių ir psichotropinių medžiagų IV sąrašą įrašytomis medžiagomis</v>
      </c>
      <c r="E153" s="2">
        <v>3</v>
      </c>
    </row>
    <row r="154" spans="1:5" x14ac:dyDescent="0.35">
      <c r="A154" s="2" t="s">
        <v>27</v>
      </c>
      <c r="B154" s="2" t="s">
        <v>28</v>
      </c>
      <c r="C154" s="2" t="s">
        <v>143</v>
      </c>
      <c r="D154" s="2" t="str">
        <f t="shared" si="2"/>
        <v>Telšių rajono savivaldybės administracija Leidimas vežti keleivius reguliaraus susisiekimo kelių transporto maršrutais</v>
      </c>
      <c r="E154" s="2">
        <v>4</v>
      </c>
    </row>
    <row r="155" spans="1:5" x14ac:dyDescent="0.35">
      <c r="A155" s="2" t="s">
        <v>5</v>
      </c>
      <c r="B155" s="2" t="s">
        <v>6</v>
      </c>
      <c r="C155" s="2" t="s">
        <v>237</v>
      </c>
      <c r="D155" s="2" t="str">
        <f t="shared" si="2"/>
        <v>Valstybės įmonė Registrų centras Leidimas vežti keleivius vietinio (miesto, priemiestinio) susisiekimo transporto maršrutais</v>
      </c>
      <c r="E155" s="2">
        <v>0</v>
      </c>
    </row>
    <row r="156" spans="1:5" x14ac:dyDescent="0.35">
      <c r="A156" s="2" t="s">
        <v>165</v>
      </c>
      <c r="B156" s="2" t="s">
        <v>166</v>
      </c>
      <c r="C156" s="2" t="s">
        <v>237</v>
      </c>
      <c r="D156" s="2" t="str">
        <f t="shared" si="2"/>
        <v>Visagino savivaldybės administracija Leidimas vežti keleivius vietinio (miesto, priemiestinio) susisiekimo transporto maršrutais</v>
      </c>
      <c r="E156" s="2">
        <v>4</v>
      </c>
    </row>
    <row r="157" spans="1:5" x14ac:dyDescent="0.35">
      <c r="A157" s="2" t="s">
        <v>213</v>
      </c>
      <c r="B157" s="2" t="s">
        <v>214</v>
      </c>
      <c r="C157" s="2" t="s">
        <v>237</v>
      </c>
      <c r="D157" s="2" t="str">
        <f t="shared" si="2"/>
        <v>Zarasų rajono savivaldybės administracija Leidimas vežti keleivius vietinio (miesto, priemiestinio) susisiekimo transporto maršrutais</v>
      </c>
      <c r="E157" s="2">
        <v>16</v>
      </c>
    </row>
    <row r="158" spans="1:5" x14ac:dyDescent="0.35">
      <c r="A158" s="2" t="s">
        <v>215</v>
      </c>
      <c r="B158" s="2" t="s">
        <v>216</v>
      </c>
      <c r="C158" s="2" t="s">
        <v>237</v>
      </c>
      <c r="D158" s="2" t="str">
        <f t="shared" si="2"/>
        <v>Pasvalio rajono savivaldybės administracija Leidimas vežti keleivius vietinio (miesto, priemiestinio) susisiekimo transporto maršrutais</v>
      </c>
      <c r="E158" s="2">
        <v>40</v>
      </c>
    </row>
    <row r="159" spans="1:5" x14ac:dyDescent="0.35">
      <c r="A159" s="2" t="s">
        <v>235</v>
      </c>
      <c r="B159" s="2" t="s">
        <v>236</v>
      </c>
      <c r="C159" s="2" t="s">
        <v>237</v>
      </c>
      <c r="D159" s="2" t="str">
        <f t="shared" si="2"/>
        <v>Marijampolės savivaldybės administracija Leidimas vežti keleivius vietinio (miesto, priemiestinio) susisiekimo transporto maršrutais</v>
      </c>
      <c r="E159" s="2">
        <v>11</v>
      </c>
    </row>
    <row r="160" spans="1:5" x14ac:dyDescent="0.35">
      <c r="A160" s="2" t="s">
        <v>66</v>
      </c>
      <c r="B160" s="2" t="s">
        <v>67</v>
      </c>
      <c r="C160" s="2" t="s">
        <v>494</v>
      </c>
      <c r="D160" s="2" t="str">
        <f t="shared" si="2"/>
        <v>Valstybinė atominės energetikos saugos inspekcija Leidimas vykdyti branduolinės (atominės) elektrinės, branduolinės (atominės) elektrinės energijos bloko radionuklidais užterštų konstrukcijų, sistemų ir komponentų dezaktyvavimo ir (ar) išmontavimo darbus branduolinės (atominės) elektrinės, branduolinės (atominės) elektrinės energijos bloko galutinio sustabdymo ir (ar) eksploatavimo nutraukimo metu</v>
      </c>
      <c r="E160" s="2">
        <v>1</v>
      </c>
    </row>
    <row r="161" spans="1:5" x14ac:dyDescent="0.35">
      <c r="A161" s="2" t="s">
        <v>124</v>
      </c>
      <c r="B161" s="2" t="s">
        <v>125</v>
      </c>
      <c r="C161" s="2" t="s">
        <v>128</v>
      </c>
      <c r="D161" s="2" t="str">
        <f t="shared" si="2"/>
        <v>Valstybinė energetikos reguliavimo taryba Leidimas vykdyti gamtinių dujų tiekimą</v>
      </c>
      <c r="E161" s="2">
        <v>5</v>
      </c>
    </row>
    <row r="162" spans="1:5" x14ac:dyDescent="0.35">
      <c r="A162" s="2" t="s">
        <v>75</v>
      </c>
      <c r="B162" s="2" t="s">
        <v>76</v>
      </c>
      <c r="C162" s="2" t="s">
        <v>455</v>
      </c>
      <c r="D162" s="2" t="str">
        <f t="shared" si="2"/>
        <v>Lietuvos transporto saugos administracija Leidimas vykdyti keleivių vežimo už atlygį lengvaisiais automobiliais pagal užsakymą veiklą</v>
      </c>
      <c r="E162" s="2">
        <v>6569</v>
      </c>
    </row>
    <row r="163" spans="1:5" x14ac:dyDescent="0.35">
      <c r="A163" s="2" t="s">
        <v>75</v>
      </c>
      <c r="B163" s="2" t="s">
        <v>76</v>
      </c>
      <c r="C163" s="2" t="s">
        <v>478</v>
      </c>
      <c r="D163" s="2" t="str">
        <f t="shared" si="2"/>
        <v>Lietuvos transporto saugos administracija Leidimas vykdyti keleivių vežimo už atlygį lengvaisiais automobiliais taksi</v>
      </c>
      <c r="E163" s="2">
        <v>540</v>
      </c>
    </row>
    <row r="164" spans="1:5" x14ac:dyDescent="0.35">
      <c r="A164" s="2" t="s">
        <v>124</v>
      </c>
      <c r="B164" s="2" t="s">
        <v>125</v>
      </c>
      <c r="C164" s="2" t="s">
        <v>137</v>
      </c>
      <c r="D164" s="2" t="str">
        <f t="shared" si="2"/>
        <v>Valstybinė energetikos reguliavimo taryba Leidimas vykdyti nepriklausomo elektros energijos tiekimo veiklą</v>
      </c>
      <c r="E164" s="2">
        <v>7</v>
      </c>
    </row>
    <row r="165" spans="1:5" x14ac:dyDescent="0.35">
      <c r="A165" s="2" t="s">
        <v>351</v>
      </c>
      <c r="B165" s="2" t="s">
        <v>352</v>
      </c>
      <c r="C165" s="2" t="s">
        <v>355</v>
      </c>
      <c r="D165" s="2" t="str">
        <f t="shared" si="2"/>
        <v>Nacionalinis visuomenės sveikatos centras prie Sveikatos apsaugos ministerijos Leidimas vykdyti veiklą, susijusią su nuodingosiomis medžiagomis</v>
      </c>
      <c r="E165" s="2">
        <v>33</v>
      </c>
    </row>
    <row r="166" spans="1:5" x14ac:dyDescent="0.35">
      <c r="A166" s="2" t="s">
        <v>323</v>
      </c>
      <c r="B166" s="2" t="s">
        <v>324</v>
      </c>
      <c r="C166" s="2" t="s">
        <v>326</v>
      </c>
      <c r="D166" s="2" t="str">
        <f t="shared" si="2"/>
        <v>Lietuvos metrologijos inspekcija Leidimas ženklinti  matavimo indus ?3? ženklu</v>
      </c>
      <c r="E166" s="2">
        <v>34</v>
      </c>
    </row>
    <row r="167" spans="1:5" x14ac:dyDescent="0.35">
      <c r="A167" s="2" t="s">
        <v>323</v>
      </c>
      <c r="B167" s="2" t="s">
        <v>324</v>
      </c>
      <c r="C167" s="2" t="s">
        <v>327</v>
      </c>
      <c r="D167" s="2" t="str">
        <f t="shared" si="2"/>
        <v>Lietuvos metrologijos inspekcija Leidimas ženklinti fasuotas prekes ?e? ženklu</v>
      </c>
      <c r="E167" s="2">
        <v>56</v>
      </c>
    </row>
    <row r="168" spans="1:5" x14ac:dyDescent="0.35">
      <c r="A168" s="2" t="s">
        <v>351</v>
      </c>
      <c r="B168" s="2" t="s">
        <v>352</v>
      </c>
      <c r="C168" s="2" t="s">
        <v>354</v>
      </c>
      <c r="D168" s="2" t="str">
        <f t="shared" si="2"/>
        <v>Nacionalinis visuomenės sveikatos centras prie Sveikatos apsaugos ministerijos Leidimas-higienos pasas</v>
      </c>
      <c r="E168" s="2">
        <v>5389</v>
      </c>
    </row>
    <row r="169" spans="1:5" x14ac:dyDescent="0.35">
      <c r="A169" s="2" t="s">
        <v>66</v>
      </c>
      <c r="B169" s="2" t="s">
        <v>67</v>
      </c>
      <c r="C169" s="2" t="s">
        <v>495</v>
      </c>
      <c r="D169" s="2" t="str">
        <f t="shared" si="2"/>
        <v>Valstybinė atominės energetikos saugos inspekcija Licencija Branduolinės saugos įstatymo 1 priede nustatytais kiekiais įsigyti, turėti ir naudoti nurodytas branduolines medžiagas ir daliąsias medžiagas</v>
      </c>
      <c r="E169" s="2">
        <v>1</v>
      </c>
    </row>
    <row r="170" spans="1:5" x14ac:dyDescent="0.35">
      <c r="A170" s="2" t="s">
        <v>315</v>
      </c>
      <c r="B170" s="2" t="s">
        <v>316</v>
      </c>
      <c r="C170" s="2" t="s">
        <v>465</v>
      </c>
      <c r="D170" s="2" t="str">
        <f t="shared" si="2"/>
        <v>Radiacinės saugos centras Licencija gaminti, naudoti (taip pat pakartotinai naudoti), saugoti, perdirbti jonizuojančiosios spinduliuotės šaltinius ir (ar) tvarkyti (atlikti pradinį radioaktyviųjų atliekų apdorojimą, atlikti pagrindinį radioaktyviųjų atliekų apdorojimą, saugoti) radioaktyviąsias atliekas</v>
      </c>
      <c r="E170" s="2">
        <v>55</v>
      </c>
    </row>
    <row r="171" spans="1:5" x14ac:dyDescent="0.35">
      <c r="A171" s="2" t="s">
        <v>288</v>
      </c>
      <c r="B171" s="2" t="s">
        <v>289</v>
      </c>
      <c r="C171" s="2" t="s">
        <v>296</v>
      </c>
      <c r="D171" s="2" t="str">
        <f t="shared" si="2"/>
        <v>Policijos departamentas prie Lietuvos Respublikos vidaus reikalų ministerijos Licencija importuoti, eksportuoti civilines pirotechnikos priemones</v>
      </c>
      <c r="E171" s="2">
        <v>1</v>
      </c>
    </row>
    <row r="172" spans="1:5" x14ac:dyDescent="0.35">
      <c r="A172" s="2" t="s">
        <v>238</v>
      </c>
      <c r="B172" s="2" t="s">
        <v>239</v>
      </c>
      <c r="C172" s="2" t="s">
        <v>241</v>
      </c>
      <c r="D172" s="2" t="str">
        <f t="shared" si="2"/>
        <v>Valstybinė vartotojų teisių apsaugos tarnyba Licencija įtraukti į neklasifikuojamų apgyvendinimo paslaugų teikėjų sąrašą</v>
      </c>
      <c r="E172" s="2">
        <v>429</v>
      </c>
    </row>
    <row r="173" spans="1:5" x14ac:dyDescent="0.35">
      <c r="A173" s="2" t="s">
        <v>249</v>
      </c>
      <c r="B173" s="2" t="s">
        <v>250</v>
      </c>
      <c r="C173" s="2" t="s">
        <v>252</v>
      </c>
      <c r="D173" s="2" t="str">
        <f t="shared" si="2"/>
        <v>Lošimų priežiūros tarnyba prie Lietuvos Respublikos finansų ministerijos Licencija organizuoti lošimus</v>
      </c>
      <c r="E173" s="2">
        <v>6</v>
      </c>
    </row>
    <row r="174" spans="1:5" x14ac:dyDescent="0.35">
      <c r="A174" s="2" t="s">
        <v>249</v>
      </c>
      <c r="B174" s="2" t="s">
        <v>250</v>
      </c>
      <c r="C174" s="2" t="s">
        <v>483</v>
      </c>
      <c r="D174" s="2" t="str">
        <f t="shared" si="2"/>
        <v>Lošimų priežiūros tarnyba prie Lietuvos Respublikos finansų ministerijos Licencija organizuoti loterijas</v>
      </c>
      <c r="E174" s="2">
        <v>4</v>
      </c>
    </row>
    <row r="175" spans="1:5" x14ac:dyDescent="0.35">
      <c r="A175" s="2" t="s">
        <v>75</v>
      </c>
      <c r="B175" s="2" t="s">
        <v>76</v>
      </c>
      <c r="C175" s="2" t="s">
        <v>425</v>
      </c>
      <c r="D175" s="2" t="str">
        <f t="shared" si="2"/>
        <v>Lietuvos transporto saugos administracija Licencija oro susisiekimui vykdyti</v>
      </c>
      <c r="E175" s="2">
        <v>1</v>
      </c>
    </row>
    <row r="176" spans="1:5" x14ac:dyDescent="0.35">
      <c r="A176" s="2" t="s">
        <v>107</v>
      </c>
      <c r="B176" s="2" t="s">
        <v>108</v>
      </c>
      <c r="C176" s="2" t="s">
        <v>110</v>
      </c>
      <c r="D176" s="2" t="str">
        <f t="shared" si="2"/>
        <v>Kultūros paveldo departamentas prie Kultūros ministerijos Licencija prekiauti antikvariniais daiktais</v>
      </c>
      <c r="E176" s="2">
        <v>8</v>
      </c>
    </row>
    <row r="177" spans="1:5" x14ac:dyDescent="0.35">
      <c r="A177" s="2" t="s">
        <v>288</v>
      </c>
      <c r="B177" s="2" t="s">
        <v>289</v>
      </c>
      <c r="C177" s="2" t="s">
        <v>295</v>
      </c>
      <c r="D177" s="2" t="str">
        <f t="shared" si="2"/>
        <v>Policijos departamentas prie Lietuvos Respublikos vidaus reikalų ministerijos Licencija prekiauti civilinėmis pirotechnikos priemonėmis</v>
      </c>
      <c r="E177" s="2">
        <v>1</v>
      </c>
    </row>
    <row r="178" spans="1:5" x14ac:dyDescent="0.35">
      <c r="A178" s="2" t="s">
        <v>315</v>
      </c>
      <c r="B178" s="2" t="s">
        <v>316</v>
      </c>
      <c r="C178" s="2" t="s">
        <v>434</v>
      </c>
      <c r="D178" s="2" t="str">
        <f t="shared" si="2"/>
        <v>Radiacinės saugos centras Licencija prekiauti, montuoti, prižiūrėti ir remontuoti jonizuojančiosios spinduliuotės šaltinius</v>
      </c>
      <c r="E178" s="2">
        <v>2</v>
      </c>
    </row>
    <row r="179" spans="1:5" x14ac:dyDescent="0.35">
      <c r="A179" s="2" t="s">
        <v>111</v>
      </c>
      <c r="B179" s="2" t="s">
        <v>112</v>
      </c>
      <c r="C179" s="2" t="s">
        <v>113</v>
      </c>
      <c r="D179" s="2" t="str">
        <f t="shared" si="2"/>
        <v>Lietuvos vyriausiojo archyvaro tarnyba Licencija teikti dokumentų saugojimo paslaugą</v>
      </c>
      <c r="E179" s="2">
        <v>1</v>
      </c>
    </row>
    <row r="180" spans="1:5" x14ac:dyDescent="0.35">
      <c r="A180" s="2" t="s">
        <v>312</v>
      </c>
      <c r="B180" s="2" t="s">
        <v>313</v>
      </c>
      <c r="C180" s="2" t="s">
        <v>314</v>
      </c>
      <c r="D180" s="2" t="str">
        <f t="shared" si="2"/>
        <v>Socialinių paslaugų priežiūros departamentas prie Socialinės apsaugos ir darbo ministerijos Licencija teikti socialinę globą</v>
      </c>
      <c r="E180" s="2">
        <v>90</v>
      </c>
    </row>
    <row r="181" spans="1:5" x14ac:dyDescent="0.35">
      <c r="A181" s="2" t="s">
        <v>391</v>
      </c>
      <c r="B181" s="2" t="s">
        <v>392</v>
      </c>
      <c r="C181" s="2" t="s">
        <v>402</v>
      </c>
      <c r="D181" s="2" t="str">
        <f t="shared" si="2"/>
        <v>Narkotikų, tabako ir alkoholio kontrolės departamentas Licencija verstis didmenine prekyba alkoholiniais gėrimais</v>
      </c>
      <c r="E181" s="2">
        <v>27</v>
      </c>
    </row>
    <row r="182" spans="1:5" x14ac:dyDescent="0.35">
      <c r="A182" s="2" t="s">
        <v>391</v>
      </c>
      <c r="B182" s="2" t="s">
        <v>392</v>
      </c>
      <c r="C182" s="2" t="s">
        <v>394</v>
      </c>
      <c r="D182" s="2" t="str">
        <f t="shared" si="2"/>
        <v>Narkotikų, tabako ir alkoholio kontrolės departamentas Licencija verstis didmenine prekyba alumi, alaus mišiniais su nealkoholiniais gėrimais, natūralios fermentacijos sidru, kurio tūrinė etilo alkoholio koncentracija neviršija 8,5 procento</v>
      </c>
      <c r="E182" s="2">
        <v>1</v>
      </c>
    </row>
    <row r="183" spans="1:5" x14ac:dyDescent="0.35">
      <c r="A183" s="2" t="s">
        <v>391</v>
      </c>
      <c r="B183" s="2" t="s">
        <v>392</v>
      </c>
      <c r="C183" s="2" t="s">
        <v>400</v>
      </c>
      <c r="D183" s="2" t="str">
        <f t="shared" si="2"/>
        <v>Narkotikų, tabako ir alkoholio kontrolės departamentas Licencija verstis didmenine prekyba denatūruotu etilo alkoholiu</v>
      </c>
      <c r="E183" s="2">
        <v>4</v>
      </c>
    </row>
    <row r="184" spans="1:5" x14ac:dyDescent="0.35">
      <c r="A184" s="2" t="s">
        <v>391</v>
      </c>
      <c r="B184" s="2" t="s">
        <v>392</v>
      </c>
      <c r="C184" s="2" t="s">
        <v>486</v>
      </c>
      <c r="D184" s="2" t="str">
        <f t="shared" si="2"/>
        <v>Narkotikų, tabako ir alkoholio kontrolės departamentas Licencija verstis didmenine prekyba etilo alkoholio turinčiomis žaliavomis</v>
      </c>
      <c r="E184" s="2">
        <v>1</v>
      </c>
    </row>
    <row r="185" spans="1:5" x14ac:dyDescent="0.35">
      <c r="A185" s="2" t="s">
        <v>391</v>
      </c>
      <c r="B185" s="2" t="s">
        <v>392</v>
      </c>
      <c r="C185" s="2" t="s">
        <v>399</v>
      </c>
      <c r="D185" s="2" t="str">
        <f t="shared" si="2"/>
        <v>Narkotikų, tabako ir alkoholio kontrolės departamentas Licencija verstis didmenine prekyba nedenatūruotu etilo alkoholiu</v>
      </c>
      <c r="E185" s="2">
        <v>1</v>
      </c>
    </row>
    <row r="186" spans="1:5" x14ac:dyDescent="0.35">
      <c r="A186" s="2" t="s">
        <v>391</v>
      </c>
      <c r="B186" s="2" t="s">
        <v>392</v>
      </c>
      <c r="C186" s="2" t="s">
        <v>496</v>
      </c>
      <c r="D186" s="2" t="str">
        <f t="shared" si="2"/>
        <v>Narkotikų, tabako ir alkoholio kontrolės departamentas Licencija verstis didmenine prekyba su tabako gaminiais susijusiais gaminiais</v>
      </c>
      <c r="E186" s="2">
        <v>33</v>
      </c>
    </row>
    <row r="187" spans="1:5" x14ac:dyDescent="0.35">
      <c r="A187" s="2" t="s">
        <v>391</v>
      </c>
      <c r="B187" s="2" t="s">
        <v>392</v>
      </c>
      <c r="C187" s="2" t="s">
        <v>401</v>
      </c>
      <c r="D187" s="2" t="str">
        <f t="shared" si="2"/>
        <v>Narkotikų, tabako ir alkoholio kontrolės departamentas Licencija verstis didmenine prekyba tabako gaminiais</v>
      </c>
      <c r="E187" s="2">
        <v>6</v>
      </c>
    </row>
    <row r="188" spans="1:5" x14ac:dyDescent="0.35">
      <c r="A188" s="2" t="s">
        <v>75</v>
      </c>
      <c r="B188" s="2" t="s">
        <v>76</v>
      </c>
      <c r="C188" s="2" t="s">
        <v>90</v>
      </c>
      <c r="D188" s="2" t="str">
        <f t="shared" si="2"/>
        <v>Lietuvos transporto saugos administracija Licencija verstis keleivių vežimu autobusais vidaus maršrutais</v>
      </c>
      <c r="E188" s="2">
        <v>6</v>
      </c>
    </row>
    <row r="189" spans="1:5" x14ac:dyDescent="0.35">
      <c r="A189" s="2" t="s">
        <v>213</v>
      </c>
      <c r="B189" s="2" t="s">
        <v>214</v>
      </c>
      <c r="C189" s="2" t="s">
        <v>481</v>
      </c>
      <c r="D189" s="2" t="str">
        <f t="shared" si="2"/>
        <v>Zarasų rajono savivaldybės administracija Licencija verstis keleivių vežimu autobusais vietinio susisiekimo maršrutais, suteikianti teisę vežti keleivius autobusais vietinio susisiekimo maršrutais, kai maršrutas prasideda arba baigiasi licenciją išdavusios savivaldybės teritorijoje, kopija</v>
      </c>
      <c r="E189" s="2">
        <v>2</v>
      </c>
    </row>
    <row r="190" spans="1:5" x14ac:dyDescent="0.35">
      <c r="A190" s="2" t="s">
        <v>75</v>
      </c>
      <c r="B190" s="2" t="s">
        <v>76</v>
      </c>
      <c r="C190" s="2" t="s">
        <v>95</v>
      </c>
      <c r="D190" s="2" t="str">
        <f t="shared" si="2"/>
        <v>Lietuvos transporto saugos administracija Licencija verstis krovinių vežimu vidaus maršrutais</v>
      </c>
      <c r="E190" s="2">
        <v>146</v>
      </c>
    </row>
    <row r="191" spans="1:5" x14ac:dyDescent="0.35">
      <c r="A191" s="2" t="s">
        <v>8</v>
      </c>
      <c r="B191" s="2" t="s">
        <v>9</v>
      </c>
      <c r="C191" s="2" t="s">
        <v>15</v>
      </c>
      <c r="D191" s="2" t="str">
        <f t="shared" si="2"/>
        <v>Palangos miesto savivaldybės administracija Licencija verstis mažmenine prekyba alkoholiniais gėrimais</v>
      </c>
      <c r="E191" s="2">
        <v>28</v>
      </c>
    </row>
    <row r="192" spans="1:5" x14ac:dyDescent="0.35">
      <c r="A192" s="2" t="s">
        <v>25</v>
      </c>
      <c r="B192" s="2" t="s">
        <v>26</v>
      </c>
      <c r="C192" s="2" t="s">
        <v>15</v>
      </c>
      <c r="D192" s="2" t="str">
        <f t="shared" si="2"/>
        <v>Mažeikių rajono savivaldybės administracija Licencija verstis mažmenine prekyba alkoholiniais gėrimais</v>
      </c>
      <c r="E192" s="2">
        <v>8</v>
      </c>
    </row>
    <row r="193" spans="1:5" x14ac:dyDescent="0.35">
      <c r="A193" s="2" t="s">
        <v>27</v>
      </c>
      <c r="B193" s="2" t="s">
        <v>28</v>
      </c>
      <c r="C193" s="2" t="s">
        <v>15</v>
      </c>
      <c r="D193" s="2" t="str">
        <f t="shared" si="2"/>
        <v>Telšių rajono savivaldybės administracija Licencija verstis mažmenine prekyba alkoholiniais gėrimais</v>
      </c>
      <c r="E193" s="2">
        <v>14</v>
      </c>
    </row>
    <row r="194" spans="1:5" x14ac:dyDescent="0.35">
      <c r="A194" s="2" t="s">
        <v>30</v>
      </c>
      <c r="B194" s="2" t="s">
        <v>31</v>
      </c>
      <c r="C194" s="2" t="s">
        <v>15</v>
      </c>
      <c r="D194" s="2" t="str">
        <f t="shared" ref="D194:D257" si="3">_xlfn.CONCAT(B194, " ", C194)</f>
        <v>Trakų rajono savivaldybės administracija Licencija verstis mažmenine prekyba alkoholiniais gėrimais</v>
      </c>
      <c r="E194" s="2">
        <v>5</v>
      </c>
    </row>
    <row r="195" spans="1:5" x14ac:dyDescent="0.35">
      <c r="A195" s="2" t="s">
        <v>72</v>
      </c>
      <c r="B195" s="2" t="s">
        <v>73</v>
      </c>
      <c r="C195" s="2" t="s">
        <v>15</v>
      </c>
      <c r="D195" s="2" t="str">
        <f t="shared" si="3"/>
        <v>Biržų rajono savivaldybės administracija Licencija verstis mažmenine prekyba alkoholiniais gėrimais</v>
      </c>
      <c r="E195" s="2">
        <v>5</v>
      </c>
    </row>
    <row r="196" spans="1:5" x14ac:dyDescent="0.35">
      <c r="A196" s="2" t="s">
        <v>141</v>
      </c>
      <c r="B196" s="2" t="s">
        <v>142</v>
      </c>
      <c r="C196" s="2" t="s">
        <v>15</v>
      </c>
      <c r="D196" s="2" t="str">
        <f t="shared" si="3"/>
        <v>Alytaus miesto savivaldybės administracija Licencija verstis mažmenine prekyba alkoholiniais gėrimais</v>
      </c>
      <c r="E196" s="2">
        <v>7</v>
      </c>
    </row>
    <row r="197" spans="1:5" x14ac:dyDescent="0.35">
      <c r="A197" s="2" t="s">
        <v>144</v>
      </c>
      <c r="B197" s="2" t="s">
        <v>145</v>
      </c>
      <c r="C197" s="2" t="s">
        <v>15</v>
      </c>
      <c r="D197" s="2" t="str">
        <f t="shared" si="3"/>
        <v>Vilniaus rajono savivaldybės administracija Licencija verstis mažmenine prekyba alkoholiniais gėrimais</v>
      </c>
      <c r="E197" s="2">
        <v>14</v>
      </c>
    </row>
    <row r="198" spans="1:5" x14ac:dyDescent="0.35">
      <c r="A198" s="2" t="s">
        <v>146</v>
      </c>
      <c r="B198" s="2" t="s">
        <v>147</v>
      </c>
      <c r="C198" s="2" t="s">
        <v>15</v>
      </c>
      <c r="D198" s="2" t="str">
        <f t="shared" si="3"/>
        <v>Vilniaus miesto savivaldybės administracija Licencija verstis mažmenine prekyba alkoholiniais gėrimais</v>
      </c>
      <c r="E198" s="2">
        <v>256</v>
      </c>
    </row>
    <row r="199" spans="1:5" x14ac:dyDescent="0.35">
      <c r="A199" s="2" t="s">
        <v>152</v>
      </c>
      <c r="B199" s="2" t="s">
        <v>153</v>
      </c>
      <c r="C199" s="2" t="s">
        <v>15</v>
      </c>
      <c r="D199" s="2" t="str">
        <f t="shared" si="3"/>
        <v>Utenos rajono savivaldybės administracija Licencija verstis mažmenine prekyba alkoholiniais gėrimais</v>
      </c>
      <c r="E199" s="2">
        <v>4</v>
      </c>
    </row>
    <row r="200" spans="1:5" x14ac:dyDescent="0.35">
      <c r="A200" s="2" t="s">
        <v>157</v>
      </c>
      <c r="B200" s="2" t="s">
        <v>158</v>
      </c>
      <c r="C200" s="2" t="s">
        <v>15</v>
      </c>
      <c r="D200" s="2" t="str">
        <f t="shared" si="3"/>
        <v>Klaipėdos miesto savivaldybės administracija Licencija verstis mažmenine prekyba alkoholiniais gėrimais</v>
      </c>
      <c r="E200" s="2">
        <v>54</v>
      </c>
    </row>
    <row r="201" spans="1:5" x14ac:dyDescent="0.35">
      <c r="A201" s="2" t="s">
        <v>165</v>
      </c>
      <c r="B201" s="2" t="s">
        <v>166</v>
      </c>
      <c r="C201" s="2" t="s">
        <v>15</v>
      </c>
      <c r="D201" s="2" t="str">
        <f t="shared" si="3"/>
        <v>Visagino savivaldybės administracija Licencija verstis mažmenine prekyba alkoholiniais gėrimais</v>
      </c>
      <c r="E201" s="2">
        <v>2</v>
      </c>
    </row>
    <row r="202" spans="1:5" x14ac:dyDescent="0.35">
      <c r="A202" s="2" t="s">
        <v>167</v>
      </c>
      <c r="B202" s="2" t="s">
        <v>168</v>
      </c>
      <c r="C202" s="2" t="s">
        <v>15</v>
      </c>
      <c r="D202" s="2" t="str">
        <f t="shared" si="3"/>
        <v>Molėtų rajono savivaldybės administracija Licencija verstis mažmenine prekyba alkoholiniais gėrimais</v>
      </c>
      <c r="E202" s="2">
        <v>5</v>
      </c>
    </row>
    <row r="203" spans="1:5" x14ac:dyDescent="0.35">
      <c r="A203" s="2" t="s">
        <v>169</v>
      </c>
      <c r="B203" s="2" t="s">
        <v>170</v>
      </c>
      <c r="C203" s="2" t="s">
        <v>15</v>
      </c>
      <c r="D203" s="2" t="str">
        <f t="shared" si="3"/>
        <v>Jurbarko rajono savivaldybės administracija Licencija verstis mažmenine prekyba alkoholiniais gėrimais</v>
      </c>
      <c r="E203" s="2">
        <v>4</v>
      </c>
    </row>
    <row r="204" spans="1:5" x14ac:dyDescent="0.35">
      <c r="A204" s="2" t="s">
        <v>171</v>
      </c>
      <c r="B204" s="2" t="s">
        <v>172</v>
      </c>
      <c r="C204" s="2" t="s">
        <v>15</v>
      </c>
      <c r="D204" s="2" t="str">
        <f t="shared" si="3"/>
        <v>Plungės rajono savivaldybės administracija Licencija verstis mažmenine prekyba alkoholiniais gėrimais</v>
      </c>
      <c r="E204" s="2">
        <v>3</v>
      </c>
    </row>
    <row r="205" spans="1:5" x14ac:dyDescent="0.35">
      <c r="A205" s="2" t="s">
        <v>173</v>
      </c>
      <c r="B205" s="2" t="s">
        <v>174</v>
      </c>
      <c r="C205" s="2" t="s">
        <v>15</v>
      </c>
      <c r="D205" s="2" t="str">
        <f t="shared" si="3"/>
        <v>Lazdijų rajono savivaldybės administracija Licencija verstis mažmenine prekyba alkoholiniais gėrimais</v>
      </c>
      <c r="E205" s="2">
        <v>1</v>
      </c>
    </row>
    <row r="206" spans="1:5" x14ac:dyDescent="0.35">
      <c r="A206" s="2" t="s">
        <v>175</v>
      </c>
      <c r="B206" s="2" t="s">
        <v>176</v>
      </c>
      <c r="C206" s="2" t="s">
        <v>15</v>
      </c>
      <c r="D206" s="2" t="str">
        <f t="shared" si="3"/>
        <v>Kretingos rajono savivaldybės administracija Licencija verstis mažmenine prekyba alkoholiniais gėrimais</v>
      </c>
      <c r="E206" s="2">
        <v>10</v>
      </c>
    </row>
    <row r="207" spans="1:5" x14ac:dyDescent="0.35">
      <c r="A207" s="2" t="s">
        <v>179</v>
      </c>
      <c r="B207" s="2" t="s">
        <v>180</v>
      </c>
      <c r="C207" s="2" t="s">
        <v>15</v>
      </c>
      <c r="D207" s="2" t="str">
        <f t="shared" si="3"/>
        <v>Šalčininkų rajono savivaldybės administracija Licencija verstis mažmenine prekyba alkoholiniais gėrimais</v>
      </c>
      <c r="E207" s="2">
        <v>8</v>
      </c>
    </row>
    <row r="208" spans="1:5" x14ac:dyDescent="0.35">
      <c r="A208" s="2" t="s">
        <v>181</v>
      </c>
      <c r="B208" s="2" t="s">
        <v>182</v>
      </c>
      <c r="C208" s="2" t="s">
        <v>15</v>
      </c>
      <c r="D208" s="2" t="str">
        <f t="shared" si="3"/>
        <v>Akmenės rajono savivaldybės administracija Licencija verstis mažmenine prekyba alkoholiniais gėrimais</v>
      </c>
      <c r="E208" s="2">
        <v>4</v>
      </c>
    </row>
    <row r="209" spans="1:5" x14ac:dyDescent="0.35">
      <c r="A209" s="2" t="s">
        <v>183</v>
      </c>
      <c r="B209" s="2" t="s">
        <v>184</v>
      </c>
      <c r="C209" s="2" t="s">
        <v>15</v>
      </c>
      <c r="D209" s="2" t="str">
        <f t="shared" si="3"/>
        <v>Širvintų rajono savivaldybės administracija Licencija verstis mažmenine prekyba alkoholiniais gėrimais</v>
      </c>
      <c r="E209" s="2">
        <v>1</v>
      </c>
    </row>
    <row r="210" spans="1:5" x14ac:dyDescent="0.35">
      <c r="A210" s="2" t="s">
        <v>185</v>
      </c>
      <c r="B210" s="2" t="s">
        <v>186</v>
      </c>
      <c r="C210" s="2" t="s">
        <v>15</v>
      </c>
      <c r="D210" s="2" t="str">
        <f t="shared" si="3"/>
        <v>Šilutės rajono savivaldybės administracija Licencija verstis mažmenine prekyba alkoholiniais gėrimais</v>
      </c>
      <c r="E210" s="2">
        <v>10</v>
      </c>
    </row>
    <row r="211" spans="1:5" x14ac:dyDescent="0.35">
      <c r="A211" s="2" t="s">
        <v>187</v>
      </c>
      <c r="B211" s="2" t="s">
        <v>188</v>
      </c>
      <c r="C211" s="2" t="s">
        <v>15</v>
      </c>
      <c r="D211" s="2" t="str">
        <f t="shared" si="3"/>
        <v>Šiaulių rajono savivaldybės administracija Licencija verstis mažmenine prekyba alkoholiniais gėrimais</v>
      </c>
      <c r="E211" s="2">
        <v>5</v>
      </c>
    </row>
    <row r="212" spans="1:5" x14ac:dyDescent="0.35">
      <c r="A212" s="2" t="s">
        <v>189</v>
      </c>
      <c r="B212" s="2" t="s">
        <v>190</v>
      </c>
      <c r="C212" s="2" t="s">
        <v>15</v>
      </c>
      <c r="D212" s="2" t="str">
        <f t="shared" si="3"/>
        <v>Radviliškio rajono savivaldybės administracija Licencija verstis mažmenine prekyba alkoholiniais gėrimais</v>
      </c>
      <c r="E212" s="2">
        <v>1</v>
      </c>
    </row>
    <row r="213" spans="1:5" x14ac:dyDescent="0.35">
      <c r="A213" s="2" t="s">
        <v>191</v>
      </c>
      <c r="B213" s="2" t="s">
        <v>192</v>
      </c>
      <c r="C213" s="2" t="s">
        <v>15</v>
      </c>
      <c r="D213" s="2" t="str">
        <f t="shared" si="3"/>
        <v>Tauragės rajono savivaldybės administracija Licencija verstis mažmenine prekyba alkoholiniais gėrimais</v>
      </c>
      <c r="E213" s="2">
        <v>6</v>
      </c>
    </row>
    <row r="214" spans="1:5" x14ac:dyDescent="0.35">
      <c r="A214" s="2" t="s">
        <v>197</v>
      </c>
      <c r="B214" s="2" t="s">
        <v>198</v>
      </c>
      <c r="C214" s="2" t="s">
        <v>15</v>
      </c>
      <c r="D214" s="2" t="str">
        <f t="shared" si="3"/>
        <v>Pagėgių savivaldybės administracija Licencija verstis mažmenine prekyba alkoholiniais gėrimais</v>
      </c>
      <c r="E214" s="2">
        <v>2</v>
      </c>
    </row>
    <row r="215" spans="1:5" x14ac:dyDescent="0.35">
      <c r="A215" s="2" t="s">
        <v>199</v>
      </c>
      <c r="B215" s="2" t="s">
        <v>200</v>
      </c>
      <c r="C215" s="2" t="s">
        <v>15</v>
      </c>
      <c r="D215" s="2" t="str">
        <f t="shared" si="3"/>
        <v>Rietavo savivaldybės administracija Licencija verstis mažmenine prekyba alkoholiniais gėrimais</v>
      </c>
      <c r="E215" s="2">
        <v>3</v>
      </c>
    </row>
    <row r="216" spans="1:5" x14ac:dyDescent="0.35">
      <c r="A216" s="2" t="s">
        <v>201</v>
      </c>
      <c r="B216" s="2" t="s">
        <v>202</v>
      </c>
      <c r="C216" s="2" t="s">
        <v>15</v>
      </c>
      <c r="D216" s="2" t="str">
        <f t="shared" si="3"/>
        <v>Birštono savivaldybės administracija Licencija verstis mažmenine prekyba alkoholiniais gėrimais</v>
      </c>
      <c r="E216" s="2">
        <v>3</v>
      </c>
    </row>
    <row r="217" spans="1:5" x14ac:dyDescent="0.35">
      <c r="A217" s="2" t="s">
        <v>203</v>
      </c>
      <c r="B217" s="2" t="s">
        <v>204</v>
      </c>
      <c r="C217" s="2" t="s">
        <v>15</v>
      </c>
      <c r="D217" s="2" t="str">
        <f t="shared" si="3"/>
        <v>Kalvarijos savivaldybės administracija Licencija verstis mažmenine prekyba alkoholiniais gėrimais</v>
      </c>
      <c r="E217" s="2">
        <v>1</v>
      </c>
    </row>
    <row r="218" spans="1:5" x14ac:dyDescent="0.35">
      <c r="A218" s="2" t="s">
        <v>205</v>
      </c>
      <c r="B218" s="2" t="s">
        <v>206</v>
      </c>
      <c r="C218" s="2" t="s">
        <v>15</v>
      </c>
      <c r="D218" s="2" t="str">
        <f t="shared" si="3"/>
        <v>Ukmergės rajono savivaldybės administracija Licencija verstis mažmenine prekyba alkoholiniais gėrimais</v>
      </c>
      <c r="E218" s="2">
        <v>2</v>
      </c>
    </row>
    <row r="219" spans="1:5" x14ac:dyDescent="0.35">
      <c r="A219" s="2" t="s">
        <v>213</v>
      </c>
      <c r="B219" s="2" t="s">
        <v>214</v>
      </c>
      <c r="C219" s="2" t="s">
        <v>15</v>
      </c>
      <c r="D219" s="2" t="str">
        <f t="shared" si="3"/>
        <v>Zarasų rajono savivaldybės administracija Licencija verstis mažmenine prekyba alkoholiniais gėrimais</v>
      </c>
      <c r="E219" s="2">
        <v>6</v>
      </c>
    </row>
    <row r="220" spans="1:5" x14ac:dyDescent="0.35">
      <c r="A220" s="2" t="s">
        <v>215</v>
      </c>
      <c r="B220" s="2" t="s">
        <v>216</v>
      </c>
      <c r="C220" s="2" t="s">
        <v>15</v>
      </c>
      <c r="D220" s="2" t="str">
        <f t="shared" si="3"/>
        <v>Pasvalio rajono savivaldybės administracija Licencija verstis mažmenine prekyba alkoholiniais gėrimais</v>
      </c>
      <c r="E220" s="2">
        <v>4</v>
      </c>
    </row>
    <row r="221" spans="1:5" x14ac:dyDescent="0.35">
      <c r="A221" s="2" t="s">
        <v>217</v>
      </c>
      <c r="B221" s="2" t="s">
        <v>218</v>
      </c>
      <c r="C221" s="2" t="s">
        <v>15</v>
      </c>
      <c r="D221" s="2" t="str">
        <f t="shared" si="3"/>
        <v>Neringos savivaldybės administracija Licencija verstis mažmenine prekyba alkoholiniais gėrimais</v>
      </c>
      <c r="E221" s="2">
        <v>18</v>
      </c>
    </row>
    <row r="222" spans="1:5" x14ac:dyDescent="0.35">
      <c r="A222" s="2" t="s">
        <v>219</v>
      </c>
      <c r="B222" s="2" t="s">
        <v>220</v>
      </c>
      <c r="C222" s="2" t="s">
        <v>15</v>
      </c>
      <c r="D222" s="2" t="str">
        <f t="shared" si="3"/>
        <v>Elektrėnų savivaldybės administracija Licencija verstis mažmenine prekyba alkoholiniais gėrimais</v>
      </c>
      <c r="E222" s="2">
        <v>3</v>
      </c>
    </row>
    <row r="223" spans="1:5" x14ac:dyDescent="0.35">
      <c r="A223" s="2" t="s">
        <v>221</v>
      </c>
      <c r="B223" s="2" t="s">
        <v>222</v>
      </c>
      <c r="C223" s="2" t="s">
        <v>15</v>
      </c>
      <c r="D223" s="2" t="str">
        <f t="shared" si="3"/>
        <v>Kauno rajono savivaldybės administracija Licencija verstis mažmenine prekyba alkoholiniais gėrimais</v>
      </c>
      <c r="E223" s="2">
        <v>14</v>
      </c>
    </row>
    <row r="224" spans="1:5" x14ac:dyDescent="0.35">
      <c r="A224" s="2" t="s">
        <v>223</v>
      </c>
      <c r="B224" s="2" t="s">
        <v>224</v>
      </c>
      <c r="C224" s="2" t="s">
        <v>15</v>
      </c>
      <c r="D224" s="2" t="str">
        <f t="shared" si="3"/>
        <v>Kauno miesto savivaldybės administracija Licencija verstis mažmenine prekyba alkoholiniais gėrimais</v>
      </c>
      <c r="E224" s="2">
        <v>92</v>
      </c>
    </row>
    <row r="225" spans="1:5" x14ac:dyDescent="0.35">
      <c r="A225" s="2" t="s">
        <v>226</v>
      </c>
      <c r="B225" s="2" t="s">
        <v>227</v>
      </c>
      <c r="C225" s="2" t="s">
        <v>15</v>
      </c>
      <c r="D225" s="2" t="str">
        <f t="shared" si="3"/>
        <v>Švenčionių rajono savivaldybės administracija Licencija verstis mažmenine prekyba alkoholiniais gėrimais</v>
      </c>
      <c r="E225" s="2">
        <v>3</v>
      </c>
    </row>
    <row r="226" spans="1:5" x14ac:dyDescent="0.35">
      <c r="A226" s="2" t="s">
        <v>228</v>
      </c>
      <c r="B226" s="2" t="s">
        <v>229</v>
      </c>
      <c r="C226" s="2" t="s">
        <v>15</v>
      </c>
      <c r="D226" s="2" t="str">
        <f t="shared" si="3"/>
        <v>Kėdainių rajono savivaldybės administracija Licencija verstis mažmenine prekyba alkoholiniais gėrimais</v>
      </c>
      <c r="E226" s="2">
        <v>4</v>
      </c>
    </row>
    <row r="227" spans="1:5" x14ac:dyDescent="0.35">
      <c r="A227" s="2" t="s">
        <v>230</v>
      </c>
      <c r="B227" s="2" t="s">
        <v>231</v>
      </c>
      <c r="C227" s="2" t="s">
        <v>15</v>
      </c>
      <c r="D227" s="2" t="str">
        <f t="shared" si="3"/>
        <v>Kelmės rajono savivaldybės administracija Licencija verstis mažmenine prekyba alkoholiniais gėrimais</v>
      </c>
      <c r="E227" s="2">
        <v>8</v>
      </c>
    </row>
    <row r="228" spans="1:5" x14ac:dyDescent="0.35">
      <c r="A228" s="2" t="s">
        <v>232</v>
      </c>
      <c r="B228" s="2" t="s">
        <v>233</v>
      </c>
      <c r="C228" s="2" t="s">
        <v>15</v>
      </c>
      <c r="D228" s="2" t="str">
        <f t="shared" si="3"/>
        <v>Jonavos rajono savivaldybės administracija Licencija verstis mažmenine prekyba alkoholiniais gėrimais</v>
      </c>
      <c r="E228" s="2">
        <v>3</v>
      </c>
    </row>
    <row r="229" spans="1:5" x14ac:dyDescent="0.35">
      <c r="A229" s="2" t="s">
        <v>235</v>
      </c>
      <c r="B229" s="2" t="s">
        <v>236</v>
      </c>
      <c r="C229" s="2" t="s">
        <v>15</v>
      </c>
      <c r="D229" s="2" t="str">
        <f t="shared" si="3"/>
        <v>Marijampolės savivaldybės administracija Licencija verstis mažmenine prekyba alkoholiniais gėrimais</v>
      </c>
      <c r="E229" s="2">
        <v>10</v>
      </c>
    </row>
    <row r="230" spans="1:5" x14ac:dyDescent="0.35">
      <c r="A230" s="2" t="s">
        <v>247</v>
      </c>
      <c r="B230" s="2" t="s">
        <v>248</v>
      </c>
      <c r="C230" s="2" t="s">
        <v>15</v>
      </c>
      <c r="D230" s="2" t="str">
        <f t="shared" si="3"/>
        <v>Šiaulių miesto savivaldybės administracija Licencija verstis mažmenine prekyba alkoholiniais gėrimais</v>
      </c>
      <c r="E230" s="2">
        <v>11</v>
      </c>
    </row>
    <row r="231" spans="1:5" x14ac:dyDescent="0.35">
      <c r="A231" s="2" t="s">
        <v>255</v>
      </c>
      <c r="B231" s="2" t="s">
        <v>256</v>
      </c>
      <c r="C231" s="2" t="s">
        <v>15</v>
      </c>
      <c r="D231" s="2" t="str">
        <f t="shared" si="3"/>
        <v>Rokiškio rajono savivaldybės administracija Licencija verstis mažmenine prekyba alkoholiniais gėrimais</v>
      </c>
      <c r="E231" s="2">
        <v>4</v>
      </c>
    </row>
    <row r="232" spans="1:5" x14ac:dyDescent="0.35">
      <c r="A232" s="2" t="s">
        <v>257</v>
      </c>
      <c r="B232" s="2" t="s">
        <v>258</v>
      </c>
      <c r="C232" s="2" t="s">
        <v>15</v>
      </c>
      <c r="D232" s="2" t="str">
        <f t="shared" si="3"/>
        <v>Šakių rajono savivaldybės administracija Licencija verstis mažmenine prekyba alkoholiniais gėrimais</v>
      </c>
      <c r="E232" s="2">
        <v>1</v>
      </c>
    </row>
    <row r="233" spans="1:5" x14ac:dyDescent="0.35">
      <c r="A233" s="2" t="s">
        <v>259</v>
      </c>
      <c r="B233" s="2" t="s">
        <v>260</v>
      </c>
      <c r="C233" s="2" t="s">
        <v>15</v>
      </c>
      <c r="D233" s="2" t="str">
        <f t="shared" si="3"/>
        <v>Klaipėdos rajono savivaldybės administracija Licencija verstis mažmenine prekyba alkoholiniais gėrimais</v>
      </c>
      <c r="E233" s="2">
        <v>8</v>
      </c>
    </row>
    <row r="234" spans="1:5" x14ac:dyDescent="0.35">
      <c r="A234" s="2" t="s">
        <v>261</v>
      </c>
      <c r="B234" s="2" t="s">
        <v>262</v>
      </c>
      <c r="C234" s="2" t="s">
        <v>15</v>
      </c>
      <c r="D234" s="2" t="str">
        <f t="shared" si="3"/>
        <v>Šilalės rajono savivaldybės administracija Licencija verstis mažmenine prekyba alkoholiniais gėrimais</v>
      </c>
      <c r="E234" s="2">
        <v>4</v>
      </c>
    </row>
    <row r="235" spans="1:5" x14ac:dyDescent="0.35">
      <c r="A235" s="2" t="s">
        <v>263</v>
      </c>
      <c r="B235" s="2" t="s">
        <v>264</v>
      </c>
      <c r="C235" s="2" t="s">
        <v>15</v>
      </c>
      <c r="D235" s="2" t="str">
        <f t="shared" si="3"/>
        <v>Varėnos rajono savivaldybės administracija Licencija verstis mažmenine prekyba alkoholiniais gėrimais</v>
      </c>
      <c r="E235" s="2">
        <v>2</v>
      </c>
    </row>
    <row r="236" spans="1:5" x14ac:dyDescent="0.35">
      <c r="A236" s="2" t="s">
        <v>265</v>
      </c>
      <c r="B236" s="2" t="s">
        <v>266</v>
      </c>
      <c r="C236" s="2" t="s">
        <v>15</v>
      </c>
      <c r="D236" s="2" t="str">
        <f t="shared" si="3"/>
        <v>Kaišiadorių rajono savivaldybės administracija Licencija verstis mažmenine prekyba alkoholiniais gėrimais</v>
      </c>
      <c r="E236" s="2">
        <v>2</v>
      </c>
    </row>
    <row r="237" spans="1:5" x14ac:dyDescent="0.35">
      <c r="A237" s="2" t="s">
        <v>267</v>
      </c>
      <c r="B237" s="2" t="s">
        <v>268</v>
      </c>
      <c r="C237" s="2" t="s">
        <v>15</v>
      </c>
      <c r="D237" s="2" t="str">
        <f t="shared" si="3"/>
        <v>Vilkaviškio rajono savivaldybės administracija Licencija verstis mažmenine prekyba alkoholiniais gėrimais</v>
      </c>
      <c r="E237" s="2">
        <v>2</v>
      </c>
    </row>
    <row r="238" spans="1:5" x14ac:dyDescent="0.35">
      <c r="A238" s="2" t="s">
        <v>270</v>
      </c>
      <c r="B238" s="2" t="s">
        <v>271</v>
      </c>
      <c r="C238" s="2" t="s">
        <v>15</v>
      </c>
      <c r="D238" s="2" t="str">
        <f t="shared" si="3"/>
        <v>Panevėžio rajono savivaldybės administracija Licencija verstis mažmenine prekyba alkoholiniais gėrimais</v>
      </c>
      <c r="E238" s="2">
        <v>2</v>
      </c>
    </row>
    <row r="239" spans="1:5" x14ac:dyDescent="0.35">
      <c r="A239" s="2" t="s">
        <v>272</v>
      </c>
      <c r="B239" s="2" t="s">
        <v>273</v>
      </c>
      <c r="C239" s="2" t="s">
        <v>15</v>
      </c>
      <c r="D239" s="2" t="str">
        <f t="shared" si="3"/>
        <v>Anykščių rajono savivaldybės administracija Licencija verstis mažmenine prekyba alkoholiniais gėrimais</v>
      </c>
      <c r="E239" s="2">
        <v>14</v>
      </c>
    </row>
    <row r="240" spans="1:5" x14ac:dyDescent="0.35">
      <c r="A240" s="2" t="s">
        <v>276</v>
      </c>
      <c r="B240" s="2" t="s">
        <v>277</v>
      </c>
      <c r="C240" s="2" t="s">
        <v>15</v>
      </c>
      <c r="D240" s="2" t="str">
        <f t="shared" si="3"/>
        <v>Druskininkų savivaldybės administracija Licencija verstis mažmenine prekyba alkoholiniais gėrimais</v>
      </c>
      <c r="E240" s="2">
        <v>8</v>
      </c>
    </row>
    <row r="241" spans="1:5" x14ac:dyDescent="0.35">
      <c r="A241" s="2" t="s">
        <v>338</v>
      </c>
      <c r="B241" s="2" t="s">
        <v>339</v>
      </c>
      <c r="C241" s="2" t="s">
        <v>15</v>
      </c>
      <c r="D241" s="2" t="str">
        <f t="shared" si="3"/>
        <v>Joniškio rajono savivaldybės administracija Licencija verstis mažmenine prekyba alkoholiniais gėrimais</v>
      </c>
      <c r="E241" s="2">
        <v>5</v>
      </c>
    </row>
    <row r="242" spans="1:5" x14ac:dyDescent="0.35">
      <c r="A242" s="2" t="s">
        <v>340</v>
      </c>
      <c r="B242" s="2" t="s">
        <v>341</v>
      </c>
      <c r="C242" s="2" t="s">
        <v>15</v>
      </c>
      <c r="D242" s="2" t="str">
        <f t="shared" si="3"/>
        <v>Panevėžio miesto savivaldybės administracija Licencija verstis mažmenine prekyba alkoholiniais gėrimais</v>
      </c>
      <c r="E242" s="2">
        <v>15</v>
      </c>
    </row>
    <row r="243" spans="1:5" x14ac:dyDescent="0.35">
      <c r="A243" s="2" t="s">
        <v>343</v>
      </c>
      <c r="B243" s="2" t="s">
        <v>344</v>
      </c>
      <c r="C243" s="2" t="s">
        <v>15</v>
      </c>
      <c r="D243" s="2" t="str">
        <f t="shared" si="3"/>
        <v>Pakruojo rajono savivaldybės administracija Licencija verstis mažmenine prekyba alkoholiniais gėrimais</v>
      </c>
      <c r="E243" s="2">
        <v>3</v>
      </c>
    </row>
    <row r="244" spans="1:5" x14ac:dyDescent="0.35">
      <c r="A244" s="2" t="s">
        <v>345</v>
      </c>
      <c r="B244" s="2" t="s">
        <v>346</v>
      </c>
      <c r="C244" s="2" t="s">
        <v>15</v>
      </c>
      <c r="D244" s="2" t="str">
        <f t="shared" si="3"/>
        <v>Raseinių rajono savivaldybės administracija Licencija verstis mažmenine prekyba alkoholiniais gėrimais</v>
      </c>
      <c r="E244" s="2">
        <v>3</v>
      </c>
    </row>
    <row r="245" spans="1:5" x14ac:dyDescent="0.35">
      <c r="A245" s="2" t="s">
        <v>347</v>
      </c>
      <c r="B245" s="2" t="s">
        <v>348</v>
      </c>
      <c r="C245" s="2" t="s">
        <v>15</v>
      </c>
      <c r="D245" s="2" t="str">
        <f t="shared" si="3"/>
        <v>Prienų rajono savivaldybės administracija Licencija verstis mažmenine prekyba alkoholiniais gėrimais</v>
      </c>
      <c r="E245" s="2">
        <v>2</v>
      </c>
    </row>
    <row r="246" spans="1:5" x14ac:dyDescent="0.35">
      <c r="A246" s="2" t="s">
        <v>349</v>
      </c>
      <c r="B246" s="2" t="s">
        <v>350</v>
      </c>
      <c r="C246" s="2" t="s">
        <v>15</v>
      </c>
      <c r="D246" s="2" t="str">
        <f t="shared" si="3"/>
        <v>Ignalinos rajono savivaldybės administracija Licencija verstis mažmenine prekyba alkoholiniais gėrimais</v>
      </c>
      <c r="E246" s="2">
        <v>1</v>
      </c>
    </row>
    <row r="247" spans="1:5" x14ac:dyDescent="0.35">
      <c r="A247" s="2" t="s">
        <v>8</v>
      </c>
      <c r="B247" s="2" t="s">
        <v>9</v>
      </c>
      <c r="C247" s="2" t="s">
        <v>473</v>
      </c>
      <c r="D247" s="2" t="str">
        <f t="shared" si="3"/>
        <v>Palangos miesto savivaldybės administracija Licencija verstis mažmenine prekyba alkoholiniais gėrimais, kurių tūrinė etilo alkoholio koncentracija neviršija 15 procentų, kurortinio, poilsio ir turizmo sezonų laikotarpiu</v>
      </c>
      <c r="E247" s="2">
        <v>30</v>
      </c>
    </row>
    <row r="248" spans="1:5" x14ac:dyDescent="0.35">
      <c r="A248" s="2" t="s">
        <v>27</v>
      </c>
      <c r="B248" s="2" t="s">
        <v>28</v>
      </c>
      <c r="C248" s="2" t="s">
        <v>473</v>
      </c>
      <c r="D248" s="2" t="str">
        <f t="shared" si="3"/>
        <v>Telšių rajono savivaldybės administracija Licencija verstis mažmenine prekyba alkoholiniais gėrimais, kurių tūrinė etilo alkoholio koncentracija neviršija 15 procentų, kurortinio, poilsio ir turizmo sezonų laikotarpiu</v>
      </c>
      <c r="E248" s="2">
        <v>1</v>
      </c>
    </row>
    <row r="249" spans="1:5" x14ac:dyDescent="0.35">
      <c r="A249" s="2" t="s">
        <v>30</v>
      </c>
      <c r="B249" s="2" t="s">
        <v>31</v>
      </c>
      <c r="C249" s="2" t="s">
        <v>473</v>
      </c>
      <c r="D249" s="2" t="str">
        <f t="shared" si="3"/>
        <v>Trakų rajono savivaldybės administracija Licencija verstis mažmenine prekyba alkoholiniais gėrimais, kurių tūrinė etilo alkoholio koncentracija neviršija 15 procentų, kurortinio, poilsio ir turizmo sezonų laikotarpiu</v>
      </c>
      <c r="E249" s="2">
        <v>1</v>
      </c>
    </row>
    <row r="250" spans="1:5" x14ac:dyDescent="0.35">
      <c r="A250" s="2" t="s">
        <v>144</v>
      </c>
      <c r="B250" s="2" t="s">
        <v>145</v>
      </c>
      <c r="C250" s="2" t="s">
        <v>473</v>
      </c>
      <c r="D250" s="2" t="str">
        <f t="shared" si="3"/>
        <v>Vilniaus rajono savivaldybės administracija Licencija verstis mažmenine prekyba alkoholiniais gėrimais, kurių tūrinė etilo alkoholio koncentracija neviršija 15 procentų, kurortinio, poilsio ir turizmo sezonų laikotarpiu</v>
      </c>
      <c r="E250" s="2">
        <v>3</v>
      </c>
    </row>
    <row r="251" spans="1:5" x14ac:dyDescent="0.35">
      <c r="A251" s="2" t="s">
        <v>146</v>
      </c>
      <c r="B251" s="2" t="s">
        <v>147</v>
      </c>
      <c r="C251" s="2" t="s">
        <v>473</v>
      </c>
      <c r="D251" s="2" t="str">
        <f t="shared" si="3"/>
        <v>Vilniaus miesto savivaldybės administracija Licencija verstis mažmenine prekyba alkoholiniais gėrimais, kurių tūrinė etilo alkoholio koncentracija neviršija 15 procentų, kurortinio, poilsio ir turizmo sezonų laikotarpiu</v>
      </c>
      <c r="E251" s="2">
        <v>53</v>
      </c>
    </row>
    <row r="252" spans="1:5" x14ac:dyDescent="0.35">
      <c r="A252" s="2" t="s">
        <v>157</v>
      </c>
      <c r="B252" s="2" t="s">
        <v>158</v>
      </c>
      <c r="C252" s="2" t="s">
        <v>473</v>
      </c>
      <c r="D252" s="2" t="str">
        <f t="shared" si="3"/>
        <v>Klaipėdos miesto savivaldybės administracija Licencija verstis mažmenine prekyba alkoholiniais gėrimais, kurių tūrinė etilo alkoholio koncentracija neviršija 15 procentų, kurortinio, poilsio ir turizmo sezonų laikotarpiu</v>
      </c>
      <c r="E252" s="2">
        <v>10</v>
      </c>
    </row>
    <row r="253" spans="1:5" x14ac:dyDescent="0.35">
      <c r="A253" s="2" t="s">
        <v>167</v>
      </c>
      <c r="B253" s="2" t="s">
        <v>168</v>
      </c>
      <c r="C253" s="2" t="s">
        <v>473</v>
      </c>
      <c r="D253" s="2" t="str">
        <f t="shared" si="3"/>
        <v>Molėtų rajono savivaldybės administracija Licencija verstis mažmenine prekyba alkoholiniais gėrimais, kurių tūrinė etilo alkoholio koncentracija neviršija 15 procentų, kurortinio, poilsio ir turizmo sezonų laikotarpiu</v>
      </c>
      <c r="E253" s="2">
        <v>1</v>
      </c>
    </row>
    <row r="254" spans="1:5" x14ac:dyDescent="0.35">
      <c r="A254" s="2" t="s">
        <v>177</v>
      </c>
      <c r="B254" s="2" t="s">
        <v>178</v>
      </c>
      <c r="C254" s="2" t="s">
        <v>473</v>
      </c>
      <c r="D254" s="2" t="str">
        <f t="shared" si="3"/>
        <v>Alytaus rajono savivaldybės administracija Licencija verstis mažmenine prekyba alkoholiniais gėrimais, kurių tūrinė etilo alkoholio koncentracija neviršija 15 procentų, kurortinio, poilsio ir turizmo sezonų laikotarpiu</v>
      </c>
      <c r="E254" s="2">
        <v>1</v>
      </c>
    </row>
    <row r="255" spans="1:5" x14ac:dyDescent="0.35">
      <c r="A255" s="2" t="s">
        <v>183</v>
      </c>
      <c r="B255" s="2" t="s">
        <v>184</v>
      </c>
      <c r="C255" s="2" t="s">
        <v>473</v>
      </c>
      <c r="D255" s="2" t="str">
        <f t="shared" si="3"/>
        <v>Širvintų rajono savivaldybės administracija Licencija verstis mažmenine prekyba alkoholiniais gėrimais, kurių tūrinė etilo alkoholio koncentracija neviršija 15 procentų, kurortinio, poilsio ir turizmo sezonų laikotarpiu</v>
      </c>
      <c r="E255" s="2">
        <v>2</v>
      </c>
    </row>
    <row r="256" spans="1:5" x14ac:dyDescent="0.35">
      <c r="A256" s="2" t="s">
        <v>199</v>
      </c>
      <c r="B256" s="2" t="s">
        <v>200</v>
      </c>
      <c r="C256" s="2" t="s">
        <v>473</v>
      </c>
      <c r="D256" s="2" t="str">
        <f t="shared" si="3"/>
        <v>Rietavo savivaldybės administracija Licencija verstis mažmenine prekyba alkoholiniais gėrimais, kurių tūrinė etilo alkoholio koncentracija neviršija 15 procentų, kurortinio, poilsio ir turizmo sezonų laikotarpiu</v>
      </c>
      <c r="E256" s="2">
        <v>5</v>
      </c>
    </row>
    <row r="257" spans="1:5" x14ac:dyDescent="0.35">
      <c r="A257" s="2" t="s">
        <v>201</v>
      </c>
      <c r="B257" s="2" t="s">
        <v>202</v>
      </c>
      <c r="C257" s="2" t="s">
        <v>473</v>
      </c>
      <c r="D257" s="2" t="str">
        <f t="shared" si="3"/>
        <v>Birštono savivaldybės administracija Licencija verstis mažmenine prekyba alkoholiniais gėrimais, kurių tūrinė etilo alkoholio koncentracija neviršija 15 procentų, kurortinio, poilsio ir turizmo sezonų laikotarpiu</v>
      </c>
      <c r="E257" s="2">
        <v>1</v>
      </c>
    </row>
    <row r="258" spans="1:5" x14ac:dyDescent="0.35">
      <c r="A258" s="2" t="s">
        <v>217</v>
      </c>
      <c r="B258" s="2" t="s">
        <v>218</v>
      </c>
      <c r="C258" s="2" t="s">
        <v>473</v>
      </c>
      <c r="D258" s="2" t="str">
        <f t="shared" ref="D258:D321" si="4">_xlfn.CONCAT(B258, " ", C258)</f>
        <v>Neringos savivaldybės administracija Licencija verstis mažmenine prekyba alkoholiniais gėrimais, kurių tūrinė etilo alkoholio koncentracija neviršija 15 procentų, kurortinio, poilsio ir turizmo sezonų laikotarpiu</v>
      </c>
      <c r="E258" s="2">
        <v>8</v>
      </c>
    </row>
    <row r="259" spans="1:5" x14ac:dyDescent="0.35">
      <c r="A259" s="2" t="s">
        <v>219</v>
      </c>
      <c r="B259" s="2" t="s">
        <v>220</v>
      </c>
      <c r="C259" s="2" t="s">
        <v>473</v>
      </c>
      <c r="D259" s="2" t="str">
        <f t="shared" si="4"/>
        <v>Elektrėnų savivaldybės administracija Licencija verstis mažmenine prekyba alkoholiniais gėrimais, kurių tūrinė etilo alkoholio koncentracija neviršija 15 procentų, kurortinio, poilsio ir turizmo sezonų laikotarpiu</v>
      </c>
      <c r="E259" s="2">
        <v>6</v>
      </c>
    </row>
    <row r="260" spans="1:5" x14ac:dyDescent="0.35">
      <c r="A260" s="2" t="s">
        <v>223</v>
      </c>
      <c r="B260" s="2" t="s">
        <v>224</v>
      </c>
      <c r="C260" s="2" t="s">
        <v>473</v>
      </c>
      <c r="D260" s="2" t="str">
        <f t="shared" si="4"/>
        <v>Kauno miesto savivaldybės administracija Licencija verstis mažmenine prekyba alkoholiniais gėrimais, kurių tūrinė etilo alkoholio koncentracija neviršija 15 procentų, kurortinio, poilsio ir turizmo sezonų laikotarpiu</v>
      </c>
      <c r="E260" s="2">
        <v>2</v>
      </c>
    </row>
    <row r="261" spans="1:5" x14ac:dyDescent="0.35">
      <c r="A261" s="2" t="s">
        <v>232</v>
      </c>
      <c r="B261" s="2" t="s">
        <v>233</v>
      </c>
      <c r="C261" s="2" t="s">
        <v>473</v>
      </c>
      <c r="D261" s="2" t="str">
        <f t="shared" si="4"/>
        <v>Jonavos rajono savivaldybės administracija Licencija verstis mažmenine prekyba alkoholiniais gėrimais, kurių tūrinė etilo alkoholio koncentracija neviršija 15 procentų, kurortinio, poilsio ir turizmo sezonų laikotarpiu</v>
      </c>
      <c r="E261" s="2">
        <v>1</v>
      </c>
    </row>
    <row r="262" spans="1:5" x14ac:dyDescent="0.35">
      <c r="A262" s="2" t="s">
        <v>235</v>
      </c>
      <c r="B262" s="2" t="s">
        <v>236</v>
      </c>
      <c r="C262" s="2" t="s">
        <v>473</v>
      </c>
      <c r="D262" s="2" t="str">
        <f t="shared" si="4"/>
        <v>Marijampolės savivaldybės administracija Licencija verstis mažmenine prekyba alkoholiniais gėrimais, kurių tūrinė etilo alkoholio koncentracija neviršija 15 procentų, kurortinio, poilsio ir turizmo sezonų laikotarpiu</v>
      </c>
      <c r="E262" s="2">
        <v>1</v>
      </c>
    </row>
    <row r="263" spans="1:5" x14ac:dyDescent="0.35">
      <c r="A263" s="2" t="s">
        <v>259</v>
      </c>
      <c r="B263" s="2" t="s">
        <v>260</v>
      </c>
      <c r="C263" s="2" t="s">
        <v>473</v>
      </c>
      <c r="D263" s="2" t="str">
        <f t="shared" si="4"/>
        <v>Klaipėdos rajono savivaldybės administracija Licencija verstis mažmenine prekyba alkoholiniais gėrimais, kurių tūrinė etilo alkoholio koncentracija neviršija 15 procentų, kurortinio, poilsio ir turizmo sezonų laikotarpiu</v>
      </c>
      <c r="E263" s="2">
        <v>8</v>
      </c>
    </row>
    <row r="264" spans="1:5" x14ac:dyDescent="0.35">
      <c r="A264" s="2" t="s">
        <v>263</v>
      </c>
      <c r="B264" s="2" t="s">
        <v>264</v>
      </c>
      <c r="C264" s="2" t="s">
        <v>473</v>
      </c>
      <c r="D264" s="2" t="str">
        <f t="shared" si="4"/>
        <v>Varėnos rajono savivaldybės administracija Licencija verstis mažmenine prekyba alkoholiniais gėrimais, kurių tūrinė etilo alkoholio koncentracija neviršija 15 procentų, kurortinio, poilsio ir turizmo sezonų laikotarpiu</v>
      </c>
      <c r="E264" s="2">
        <v>1</v>
      </c>
    </row>
    <row r="265" spans="1:5" x14ac:dyDescent="0.35">
      <c r="A265" s="2" t="s">
        <v>272</v>
      </c>
      <c r="B265" s="2" t="s">
        <v>273</v>
      </c>
      <c r="C265" s="2" t="s">
        <v>473</v>
      </c>
      <c r="D265" s="2" t="str">
        <f t="shared" si="4"/>
        <v>Anykščių rajono savivaldybės administracija Licencija verstis mažmenine prekyba alkoholiniais gėrimais, kurių tūrinė etilo alkoholio koncentracija neviršija 15 procentų, kurortinio, poilsio ir turizmo sezonų laikotarpiu</v>
      </c>
      <c r="E265" s="2">
        <v>1</v>
      </c>
    </row>
    <row r="266" spans="1:5" x14ac:dyDescent="0.35">
      <c r="A266" s="2" t="s">
        <v>276</v>
      </c>
      <c r="B266" s="2" t="s">
        <v>277</v>
      </c>
      <c r="C266" s="2" t="s">
        <v>473</v>
      </c>
      <c r="D266" s="2" t="str">
        <f t="shared" si="4"/>
        <v>Druskininkų savivaldybės administracija Licencija verstis mažmenine prekyba alkoholiniais gėrimais, kurių tūrinė etilo alkoholio koncentracija neviršija 15 procentų, kurortinio, poilsio ir turizmo sezonų laikotarpiu</v>
      </c>
      <c r="E266" s="2">
        <v>4</v>
      </c>
    </row>
    <row r="267" spans="1:5" x14ac:dyDescent="0.35">
      <c r="A267" s="2" t="s">
        <v>187</v>
      </c>
      <c r="B267" s="2" t="s">
        <v>188</v>
      </c>
      <c r="C267" s="2" t="s">
        <v>149</v>
      </c>
      <c r="D267" s="2" t="str">
        <f t="shared" si="4"/>
        <v>Šiaulių rajono savivaldybės administracija Licencija verstis mažmenine prekyba alkoholiniais gėrimais, kurių tūrinė etilo alkoholio koncentracija neviršija 22 procentų</v>
      </c>
      <c r="E267" s="2">
        <v>1</v>
      </c>
    </row>
    <row r="268" spans="1:5" x14ac:dyDescent="0.35">
      <c r="A268" s="2" t="s">
        <v>157</v>
      </c>
      <c r="B268" s="2" t="s">
        <v>158</v>
      </c>
      <c r="C268" s="2" t="s">
        <v>74</v>
      </c>
      <c r="D268" s="2" t="str">
        <f t="shared" si="4"/>
        <v>Klaipėdos miesto savivaldybės administracija Licencija verstis mažmenine prekyba alumi, alaus mišiniais su nealkoholiniais gėrimais, natūralios fermentacijos sidru, kurio tūrinė etilo alkoholio koncentracija neviršija 8,5 procento</v>
      </c>
      <c r="E268" s="2">
        <v>1</v>
      </c>
    </row>
    <row r="269" spans="1:5" x14ac:dyDescent="0.35">
      <c r="A269" s="2" t="s">
        <v>223</v>
      </c>
      <c r="B269" s="2" t="s">
        <v>224</v>
      </c>
      <c r="C269" s="2" t="s">
        <v>74</v>
      </c>
      <c r="D269" s="2" t="str">
        <f t="shared" si="4"/>
        <v>Kauno miesto savivaldybės administracija Licencija verstis mažmenine prekyba alumi, alaus mišiniais su nealkoholiniais gėrimais, natūralios fermentacijos sidru, kurio tūrinė etilo alkoholio koncentracija neviršija 8,5 procento</v>
      </c>
      <c r="E269" s="2">
        <v>1</v>
      </c>
    </row>
    <row r="270" spans="1:5" x14ac:dyDescent="0.35">
      <c r="A270" s="2" t="s">
        <v>141</v>
      </c>
      <c r="B270" s="2" t="s">
        <v>142</v>
      </c>
      <c r="C270" s="2" t="s">
        <v>150</v>
      </c>
      <c r="D270" s="2" t="str">
        <f t="shared" si="4"/>
        <v>Alytaus miesto savivaldybės administracija Licencija verstis mažmenine prekyba alumi, alaus mišiniais su nealkoholiniais gėrimais, natūralios fermentacijos sidru, kurių tūrinė etilo alkoholio koncentracija neviršija 7,5 procento</v>
      </c>
      <c r="E270" s="2">
        <v>1</v>
      </c>
    </row>
    <row r="271" spans="1:5" x14ac:dyDescent="0.35">
      <c r="A271" s="2" t="s">
        <v>144</v>
      </c>
      <c r="B271" s="2" t="s">
        <v>145</v>
      </c>
      <c r="C271" s="2" t="s">
        <v>150</v>
      </c>
      <c r="D271" s="2" t="str">
        <f t="shared" si="4"/>
        <v>Vilniaus rajono savivaldybės administracija Licencija verstis mažmenine prekyba alumi, alaus mišiniais su nealkoholiniais gėrimais, natūralios fermentacijos sidru, kurių tūrinė etilo alkoholio koncentracija neviršija 7,5 procento</v>
      </c>
      <c r="E271" s="2">
        <v>1</v>
      </c>
    </row>
    <row r="272" spans="1:5" x14ac:dyDescent="0.35">
      <c r="A272" s="2" t="s">
        <v>157</v>
      </c>
      <c r="B272" s="2" t="s">
        <v>158</v>
      </c>
      <c r="C272" s="2" t="s">
        <v>150</v>
      </c>
      <c r="D272" s="2" t="str">
        <f t="shared" si="4"/>
        <v>Klaipėdos miesto savivaldybės administracija Licencija verstis mažmenine prekyba alumi, alaus mišiniais su nealkoholiniais gėrimais, natūralios fermentacijos sidru, kurių tūrinė etilo alkoholio koncentracija neviršija 7,5 procento</v>
      </c>
      <c r="E272" s="2">
        <v>2</v>
      </c>
    </row>
    <row r="273" spans="1:5" x14ac:dyDescent="0.35">
      <c r="A273" s="2" t="s">
        <v>199</v>
      </c>
      <c r="B273" s="2" t="s">
        <v>200</v>
      </c>
      <c r="C273" s="2" t="s">
        <v>150</v>
      </c>
      <c r="D273" s="2" t="str">
        <f t="shared" si="4"/>
        <v>Rietavo savivaldybės administracija Licencija verstis mažmenine prekyba alumi, alaus mišiniais su nealkoholiniais gėrimais, natūralios fermentacijos sidru, kurių tūrinė etilo alkoholio koncentracija neviršija 7,5 procento</v>
      </c>
      <c r="E273" s="2">
        <v>1</v>
      </c>
    </row>
    <row r="274" spans="1:5" x14ac:dyDescent="0.35">
      <c r="A274" s="2" t="s">
        <v>265</v>
      </c>
      <c r="B274" s="2" t="s">
        <v>266</v>
      </c>
      <c r="C274" s="2" t="s">
        <v>150</v>
      </c>
      <c r="D274" s="2" t="str">
        <f t="shared" si="4"/>
        <v>Kaišiadorių rajono savivaldybės administracija Licencija verstis mažmenine prekyba alumi, alaus mišiniais su nealkoholiniais gėrimais, natūralios fermentacijos sidru, kurių tūrinė etilo alkoholio koncentracija neviršija 7,5 procento</v>
      </c>
      <c r="E274" s="2">
        <v>1</v>
      </c>
    </row>
    <row r="275" spans="1:5" x14ac:dyDescent="0.35">
      <c r="A275" s="2" t="s">
        <v>345</v>
      </c>
      <c r="B275" s="2" t="s">
        <v>346</v>
      </c>
      <c r="C275" s="2" t="s">
        <v>150</v>
      </c>
      <c r="D275" s="2" t="str">
        <f t="shared" si="4"/>
        <v>Raseinių rajono savivaldybės administracija Licencija verstis mažmenine prekyba alumi, alaus mišiniais su nealkoholiniais gėrimais, natūralios fermentacijos sidru, kurių tūrinė etilo alkoholio koncentracija neviršija 7,5 procento</v>
      </c>
      <c r="E275" s="2">
        <v>1</v>
      </c>
    </row>
    <row r="276" spans="1:5" x14ac:dyDescent="0.35">
      <c r="A276" s="2" t="s">
        <v>8</v>
      </c>
      <c r="B276" s="2" t="s">
        <v>9</v>
      </c>
      <c r="C276" s="2" t="s">
        <v>497</v>
      </c>
      <c r="D276" s="2" t="str">
        <f t="shared" si="4"/>
        <v>Palangos miesto savivaldybės administracija Licencija verstis mažmenine prekyba su tabako gaminiais susijusiais gaminiais</v>
      </c>
      <c r="E276" s="2">
        <v>44</v>
      </c>
    </row>
    <row r="277" spans="1:5" x14ac:dyDescent="0.35">
      <c r="A277" s="2" t="s">
        <v>25</v>
      </c>
      <c r="B277" s="2" t="s">
        <v>26</v>
      </c>
      <c r="C277" s="2" t="s">
        <v>497</v>
      </c>
      <c r="D277" s="2" t="str">
        <f t="shared" si="4"/>
        <v>Mažeikių rajono savivaldybės administracija Licencija verstis mažmenine prekyba su tabako gaminiais susijusiais gaminiais</v>
      </c>
      <c r="E277" s="2">
        <v>66</v>
      </c>
    </row>
    <row r="278" spans="1:5" x14ac:dyDescent="0.35">
      <c r="A278" s="2" t="s">
        <v>27</v>
      </c>
      <c r="B278" s="2" t="s">
        <v>28</v>
      </c>
      <c r="C278" s="2" t="s">
        <v>497</v>
      </c>
      <c r="D278" s="2" t="str">
        <f t="shared" si="4"/>
        <v>Telšių rajono savivaldybės administracija Licencija verstis mažmenine prekyba su tabako gaminiais susijusiais gaminiais</v>
      </c>
      <c r="E278" s="2">
        <v>47</v>
      </c>
    </row>
    <row r="279" spans="1:5" x14ac:dyDescent="0.35">
      <c r="A279" s="2" t="s">
        <v>30</v>
      </c>
      <c r="B279" s="2" t="s">
        <v>31</v>
      </c>
      <c r="C279" s="2" t="s">
        <v>497</v>
      </c>
      <c r="D279" s="2" t="str">
        <f t="shared" si="4"/>
        <v>Trakų rajono savivaldybės administracija Licencija verstis mažmenine prekyba su tabako gaminiais susijusiais gaminiais</v>
      </c>
      <c r="E279" s="2">
        <v>35</v>
      </c>
    </row>
    <row r="280" spans="1:5" x14ac:dyDescent="0.35">
      <c r="A280" s="2" t="s">
        <v>72</v>
      </c>
      <c r="B280" s="2" t="s">
        <v>73</v>
      </c>
      <c r="C280" s="2" t="s">
        <v>497</v>
      </c>
      <c r="D280" s="2" t="str">
        <f t="shared" si="4"/>
        <v>Biržų rajono savivaldybės administracija Licencija verstis mažmenine prekyba su tabako gaminiais susijusiais gaminiais</v>
      </c>
      <c r="E280" s="2">
        <v>27</v>
      </c>
    </row>
    <row r="281" spans="1:5" x14ac:dyDescent="0.35">
      <c r="A281" s="2" t="s">
        <v>141</v>
      </c>
      <c r="B281" s="2" t="s">
        <v>142</v>
      </c>
      <c r="C281" s="2" t="s">
        <v>497</v>
      </c>
      <c r="D281" s="2" t="str">
        <f t="shared" si="4"/>
        <v>Alytaus miesto savivaldybės administracija Licencija verstis mažmenine prekyba su tabako gaminiais susijusiais gaminiais</v>
      </c>
      <c r="E281" s="2">
        <v>53</v>
      </c>
    </row>
    <row r="282" spans="1:5" x14ac:dyDescent="0.35">
      <c r="A282" s="2" t="s">
        <v>144</v>
      </c>
      <c r="B282" s="2" t="s">
        <v>145</v>
      </c>
      <c r="C282" s="2" t="s">
        <v>497</v>
      </c>
      <c r="D282" s="2" t="str">
        <f t="shared" si="4"/>
        <v>Vilniaus rajono savivaldybės administracija Licencija verstis mažmenine prekyba su tabako gaminiais susijusiais gaminiais</v>
      </c>
      <c r="E282" s="2">
        <v>78</v>
      </c>
    </row>
    <row r="283" spans="1:5" x14ac:dyDescent="0.35">
      <c r="A283" s="2" t="s">
        <v>146</v>
      </c>
      <c r="B283" s="2" t="s">
        <v>147</v>
      </c>
      <c r="C283" s="2" t="s">
        <v>497</v>
      </c>
      <c r="D283" s="2" t="str">
        <f t="shared" si="4"/>
        <v>Vilniaus miesto savivaldybės administracija Licencija verstis mažmenine prekyba su tabako gaminiais susijusiais gaminiais</v>
      </c>
      <c r="E283" s="2">
        <v>555</v>
      </c>
    </row>
    <row r="284" spans="1:5" x14ac:dyDescent="0.35">
      <c r="A284" s="2" t="s">
        <v>152</v>
      </c>
      <c r="B284" s="2" t="s">
        <v>153</v>
      </c>
      <c r="C284" s="2" t="s">
        <v>497</v>
      </c>
      <c r="D284" s="2" t="str">
        <f t="shared" si="4"/>
        <v>Utenos rajono savivaldybės administracija Licencija verstis mažmenine prekyba su tabako gaminiais susijusiais gaminiais</v>
      </c>
      <c r="E284" s="2">
        <v>41</v>
      </c>
    </row>
    <row r="285" spans="1:5" x14ac:dyDescent="0.35">
      <c r="A285" s="2" t="s">
        <v>157</v>
      </c>
      <c r="B285" s="2" t="s">
        <v>158</v>
      </c>
      <c r="C285" s="2" t="s">
        <v>497</v>
      </c>
      <c r="D285" s="2" t="str">
        <f t="shared" si="4"/>
        <v>Klaipėdos miesto savivaldybės administracija Licencija verstis mažmenine prekyba su tabako gaminiais susijusiais gaminiais</v>
      </c>
      <c r="E285" s="2">
        <v>192</v>
      </c>
    </row>
    <row r="286" spans="1:5" x14ac:dyDescent="0.35">
      <c r="A286" s="2" t="s">
        <v>165</v>
      </c>
      <c r="B286" s="2" t="s">
        <v>166</v>
      </c>
      <c r="C286" s="2" t="s">
        <v>497</v>
      </c>
      <c r="D286" s="2" t="str">
        <f t="shared" si="4"/>
        <v>Visagino savivaldybės administracija Licencija verstis mažmenine prekyba su tabako gaminiais susijusiais gaminiais</v>
      </c>
      <c r="E286" s="2">
        <v>17</v>
      </c>
    </row>
    <row r="287" spans="1:5" x14ac:dyDescent="0.35">
      <c r="A287" s="2" t="s">
        <v>167</v>
      </c>
      <c r="B287" s="2" t="s">
        <v>168</v>
      </c>
      <c r="C287" s="2" t="s">
        <v>497</v>
      </c>
      <c r="D287" s="2" t="str">
        <f t="shared" si="4"/>
        <v>Molėtų rajono savivaldybės administracija Licencija verstis mažmenine prekyba su tabako gaminiais susijusiais gaminiais</v>
      </c>
      <c r="E287" s="2">
        <v>21</v>
      </c>
    </row>
    <row r="288" spans="1:5" x14ac:dyDescent="0.35">
      <c r="A288" s="2" t="s">
        <v>169</v>
      </c>
      <c r="B288" s="2" t="s">
        <v>170</v>
      </c>
      <c r="C288" s="2" t="s">
        <v>497</v>
      </c>
      <c r="D288" s="2" t="str">
        <f t="shared" si="4"/>
        <v>Jurbarko rajono savivaldybės administracija Licencija verstis mažmenine prekyba su tabako gaminiais susijusiais gaminiais</v>
      </c>
      <c r="E288" s="2">
        <v>32</v>
      </c>
    </row>
    <row r="289" spans="1:5" x14ac:dyDescent="0.35">
      <c r="A289" s="2" t="s">
        <v>171</v>
      </c>
      <c r="B289" s="2" t="s">
        <v>172</v>
      </c>
      <c r="C289" s="2" t="s">
        <v>497</v>
      </c>
      <c r="D289" s="2" t="str">
        <f t="shared" si="4"/>
        <v>Plungės rajono savivaldybės administracija Licencija verstis mažmenine prekyba su tabako gaminiais susijusiais gaminiais</v>
      </c>
      <c r="E289" s="2">
        <v>45</v>
      </c>
    </row>
    <row r="290" spans="1:5" x14ac:dyDescent="0.35">
      <c r="A290" s="2" t="s">
        <v>173</v>
      </c>
      <c r="B290" s="2" t="s">
        <v>174</v>
      </c>
      <c r="C290" s="2" t="s">
        <v>497</v>
      </c>
      <c r="D290" s="2" t="str">
        <f t="shared" si="4"/>
        <v>Lazdijų rajono savivaldybės administracija Licencija verstis mažmenine prekyba su tabako gaminiais susijusiais gaminiais</v>
      </c>
      <c r="E290" s="2">
        <v>16</v>
      </c>
    </row>
    <row r="291" spans="1:5" x14ac:dyDescent="0.35">
      <c r="A291" s="2" t="s">
        <v>175</v>
      </c>
      <c r="B291" s="2" t="s">
        <v>176</v>
      </c>
      <c r="C291" s="2" t="s">
        <v>497</v>
      </c>
      <c r="D291" s="2" t="str">
        <f t="shared" si="4"/>
        <v>Kretingos rajono savivaldybės administracija Licencija verstis mažmenine prekyba su tabako gaminiais susijusiais gaminiais</v>
      </c>
      <c r="E291" s="2">
        <v>51</v>
      </c>
    </row>
    <row r="292" spans="1:5" x14ac:dyDescent="0.35">
      <c r="A292" s="2" t="s">
        <v>177</v>
      </c>
      <c r="B292" s="2" t="s">
        <v>178</v>
      </c>
      <c r="C292" s="2" t="s">
        <v>497</v>
      </c>
      <c r="D292" s="2" t="str">
        <f t="shared" si="4"/>
        <v>Alytaus rajono savivaldybės administracija Licencija verstis mažmenine prekyba su tabako gaminiais susijusiais gaminiais</v>
      </c>
      <c r="E292" s="2">
        <v>15</v>
      </c>
    </row>
    <row r="293" spans="1:5" x14ac:dyDescent="0.35">
      <c r="A293" s="2" t="s">
        <v>179</v>
      </c>
      <c r="B293" s="2" t="s">
        <v>180</v>
      </c>
      <c r="C293" s="2" t="s">
        <v>497</v>
      </c>
      <c r="D293" s="2" t="str">
        <f t="shared" si="4"/>
        <v>Šalčininkų rajono savivaldybės administracija Licencija verstis mažmenine prekyba su tabako gaminiais susijusiais gaminiais</v>
      </c>
      <c r="E293" s="2">
        <v>29</v>
      </c>
    </row>
    <row r="294" spans="1:5" x14ac:dyDescent="0.35">
      <c r="A294" s="2" t="s">
        <v>181</v>
      </c>
      <c r="B294" s="2" t="s">
        <v>182</v>
      </c>
      <c r="C294" s="2" t="s">
        <v>497</v>
      </c>
      <c r="D294" s="2" t="str">
        <f t="shared" si="4"/>
        <v>Akmenės rajono savivaldybės administracija Licencija verstis mažmenine prekyba su tabako gaminiais susijusiais gaminiais</v>
      </c>
      <c r="E294" s="2">
        <v>28</v>
      </c>
    </row>
    <row r="295" spans="1:5" x14ac:dyDescent="0.35">
      <c r="A295" s="2" t="s">
        <v>183</v>
      </c>
      <c r="B295" s="2" t="s">
        <v>184</v>
      </c>
      <c r="C295" s="2" t="s">
        <v>497</v>
      </c>
      <c r="D295" s="2" t="str">
        <f t="shared" si="4"/>
        <v>Širvintų rajono savivaldybės administracija Licencija verstis mažmenine prekyba su tabako gaminiais susijusiais gaminiais</v>
      </c>
      <c r="E295" s="2">
        <v>8</v>
      </c>
    </row>
    <row r="296" spans="1:5" x14ac:dyDescent="0.35">
      <c r="A296" s="2" t="s">
        <v>185</v>
      </c>
      <c r="B296" s="2" t="s">
        <v>186</v>
      </c>
      <c r="C296" s="2" t="s">
        <v>497</v>
      </c>
      <c r="D296" s="2" t="str">
        <f t="shared" si="4"/>
        <v>Šilutės rajono savivaldybės administracija Licencija verstis mažmenine prekyba su tabako gaminiais susijusiais gaminiais</v>
      </c>
      <c r="E296" s="2">
        <v>53</v>
      </c>
    </row>
    <row r="297" spans="1:5" x14ac:dyDescent="0.35">
      <c r="A297" s="2" t="s">
        <v>187</v>
      </c>
      <c r="B297" s="2" t="s">
        <v>188</v>
      </c>
      <c r="C297" s="2" t="s">
        <v>497</v>
      </c>
      <c r="D297" s="2" t="str">
        <f t="shared" si="4"/>
        <v>Šiaulių rajono savivaldybės administracija Licencija verstis mažmenine prekyba su tabako gaminiais susijusiais gaminiais</v>
      </c>
      <c r="E297" s="2">
        <v>42</v>
      </c>
    </row>
    <row r="298" spans="1:5" x14ac:dyDescent="0.35">
      <c r="A298" s="2" t="s">
        <v>189</v>
      </c>
      <c r="B298" s="2" t="s">
        <v>190</v>
      </c>
      <c r="C298" s="2" t="s">
        <v>497</v>
      </c>
      <c r="D298" s="2" t="str">
        <f t="shared" si="4"/>
        <v>Radviliškio rajono savivaldybės administracija Licencija verstis mažmenine prekyba su tabako gaminiais susijusiais gaminiais</v>
      </c>
      <c r="E298" s="2">
        <v>37</v>
      </c>
    </row>
    <row r="299" spans="1:5" x14ac:dyDescent="0.35">
      <c r="A299" s="2" t="s">
        <v>191</v>
      </c>
      <c r="B299" s="2" t="s">
        <v>192</v>
      </c>
      <c r="C299" s="2" t="s">
        <v>497</v>
      </c>
      <c r="D299" s="2" t="str">
        <f t="shared" si="4"/>
        <v>Tauragės rajono savivaldybės administracija Licencija verstis mažmenine prekyba su tabako gaminiais susijusiais gaminiais</v>
      </c>
      <c r="E299" s="2">
        <v>34</v>
      </c>
    </row>
    <row r="300" spans="1:5" x14ac:dyDescent="0.35">
      <c r="A300" s="2" t="s">
        <v>197</v>
      </c>
      <c r="B300" s="2" t="s">
        <v>198</v>
      </c>
      <c r="C300" s="2" t="s">
        <v>497</v>
      </c>
      <c r="D300" s="2" t="str">
        <f t="shared" si="4"/>
        <v>Pagėgių savivaldybės administracija Licencija verstis mažmenine prekyba su tabako gaminiais susijusiais gaminiais</v>
      </c>
      <c r="E300" s="2">
        <v>5</v>
      </c>
    </row>
    <row r="301" spans="1:5" x14ac:dyDescent="0.35">
      <c r="A301" s="2" t="s">
        <v>199</v>
      </c>
      <c r="B301" s="2" t="s">
        <v>200</v>
      </c>
      <c r="C301" s="2" t="s">
        <v>497</v>
      </c>
      <c r="D301" s="2" t="str">
        <f t="shared" si="4"/>
        <v>Rietavo savivaldybės administracija Licencija verstis mažmenine prekyba su tabako gaminiais susijusiais gaminiais</v>
      </c>
      <c r="E301" s="2">
        <v>9</v>
      </c>
    </row>
    <row r="302" spans="1:5" x14ac:dyDescent="0.35">
      <c r="A302" s="2" t="s">
        <v>201</v>
      </c>
      <c r="B302" s="2" t="s">
        <v>202</v>
      </c>
      <c r="C302" s="2" t="s">
        <v>497</v>
      </c>
      <c r="D302" s="2" t="str">
        <f t="shared" si="4"/>
        <v>Birštono savivaldybės administracija Licencija verstis mažmenine prekyba su tabako gaminiais susijusiais gaminiais</v>
      </c>
      <c r="E302" s="2">
        <v>5</v>
      </c>
    </row>
    <row r="303" spans="1:5" x14ac:dyDescent="0.35">
      <c r="A303" s="2" t="s">
        <v>203</v>
      </c>
      <c r="B303" s="2" t="s">
        <v>204</v>
      </c>
      <c r="C303" s="2" t="s">
        <v>497</v>
      </c>
      <c r="D303" s="2" t="str">
        <f t="shared" si="4"/>
        <v>Kalvarijos savivaldybės administracija Licencija verstis mažmenine prekyba su tabako gaminiais susijusiais gaminiais</v>
      </c>
      <c r="E303" s="2">
        <v>15</v>
      </c>
    </row>
    <row r="304" spans="1:5" x14ac:dyDescent="0.35">
      <c r="A304" s="2" t="s">
        <v>458</v>
      </c>
      <c r="B304" s="2" t="s">
        <v>459</v>
      </c>
      <c r="C304" s="2" t="s">
        <v>497</v>
      </c>
      <c r="D304" s="2" t="str">
        <f t="shared" si="4"/>
        <v>Skuodo rajono savivaldybės administracija Licencija verstis mažmenine prekyba su tabako gaminiais susijusiais gaminiais</v>
      </c>
      <c r="E304" s="2">
        <v>15</v>
      </c>
    </row>
    <row r="305" spans="1:5" x14ac:dyDescent="0.35">
      <c r="A305" s="2" t="s">
        <v>205</v>
      </c>
      <c r="B305" s="2" t="s">
        <v>206</v>
      </c>
      <c r="C305" s="2" t="s">
        <v>497</v>
      </c>
      <c r="D305" s="2" t="str">
        <f t="shared" si="4"/>
        <v>Ukmergės rajono savivaldybės administracija Licencija verstis mažmenine prekyba su tabako gaminiais susijusiais gaminiais</v>
      </c>
      <c r="E305" s="2">
        <v>50</v>
      </c>
    </row>
    <row r="306" spans="1:5" x14ac:dyDescent="0.35">
      <c r="A306" s="2" t="s">
        <v>213</v>
      </c>
      <c r="B306" s="2" t="s">
        <v>214</v>
      </c>
      <c r="C306" s="2" t="s">
        <v>497</v>
      </c>
      <c r="D306" s="2" t="str">
        <f t="shared" si="4"/>
        <v>Zarasų rajono savivaldybės administracija Licencija verstis mažmenine prekyba su tabako gaminiais susijusiais gaminiais</v>
      </c>
      <c r="E306" s="2">
        <v>16</v>
      </c>
    </row>
    <row r="307" spans="1:5" x14ac:dyDescent="0.35">
      <c r="A307" s="2" t="s">
        <v>215</v>
      </c>
      <c r="B307" s="2" t="s">
        <v>216</v>
      </c>
      <c r="C307" s="2" t="s">
        <v>497</v>
      </c>
      <c r="D307" s="2" t="str">
        <f t="shared" si="4"/>
        <v>Pasvalio rajono savivaldybės administracija Licencija verstis mažmenine prekyba su tabako gaminiais susijusiais gaminiais</v>
      </c>
      <c r="E307" s="2">
        <v>42</v>
      </c>
    </row>
    <row r="308" spans="1:5" x14ac:dyDescent="0.35">
      <c r="A308" s="2" t="s">
        <v>217</v>
      </c>
      <c r="B308" s="2" t="s">
        <v>218</v>
      </c>
      <c r="C308" s="2" t="s">
        <v>497</v>
      </c>
      <c r="D308" s="2" t="str">
        <f t="shared" si="4"/>
        <v>Neringos savivaldybės administracija Licencija verstis mažmenine prekyba su tabako gaminiais susijusiais gaminiais</v>
      </c>
      <c r="E308" s="2">
        <v>6</v>
      </c>
    </row>
    <row r="309" spans="1:5" x14ac:dyDescent="0.35">
      <c r="A309" s="2" t="s">
        <v>219</v>
      </c>
      <c r="B309" s="2" t="s">
        <v>220</v>
      </c>
      <c r="C309" s="2" t="s">
        <v>497</v>
      </c>
      <c r="D309" s="2" t="str">
        <f t="shared" si="4"/>
        <v>Elektrėnų savivaldybės administracija Licencija verstis mažmenine prekyba su tabako gaminiais susijusiais gaminiais</v>
      </c>
      <c r="E309" s="2">
        <v>26</v>
      </c>
    </row>
    <row r="310" spans="1:5" x14ac:dyDescent="0.35">
      <c r="A310" s="2" t="s">
        <v>221</v>
      </c>
      <c r="B310" s="2" t="s">
        <v>222</v>
      </c>
      <c r="C310" s="2" t="s">
        <v>497</v>
      </c>
      <c r="D310" s="2" t="str">
        <f t="shared" si="4"/>
        <v>Kauno rajono savivaldybės administracija Licencija verstis mažmenine prekyba su tabako gaminiais susijusiais gaminiais</v>
      </c>
      <c r="E310" s="2">
        <v>81</v>
      </c>
    </row>
    <row r="311" spans="1:5" x14ac:dyDescent="0.35">
      <c r="A311" s="2" t="s">
        <v>223</v>
      </c>
      <c r="B311" s="2" t="s">
        <v>224</v>
      </c>
      <c r="C311" s="2" t="s">
        <v>497</v>
      </c>
      <c r="D311" s="2" t="str">
        <f t="shared" si="4"/>
        <v>Kauno miesto savivaldybės administracija Licencija verstis mažmenine prekyba su tabako gaminiais susijusiais gaminiais</v>
      </c>
      <c r="E311" s="2">
        <v>352</v>
      </c>
    </row>
    <row r="312" spans="1:5" x14ac:dyDescent="0.35">
      <c r="A312" s="2" t="s">
        <v>226</v>
      </c>
      <c r="B312" s="2" t="s">
        <v>227</v>
      </c>
      <c r="C312" s="2" t="s">
        <v>497</v>
      </c>
      <c r="D312" s="2" t="str">
        <f t="shared" si="4"/>
        <v>Švenčionių rajono savivaldybės administracija Licencija verstis mažmenine prekyba su tabako gaminiais susijusiais gaminiais</v>
      </c>
      <c r="E312" s="2">
        <v>28</v>
      </c>
    </row>
    <row r="313" spans="1:5" x14ac:dyDescent="0.35">
      <c r="A313" s="2" t="s">
        <v>228</v>
      </c>
      <c r="B313" s="2" t="s">
        <v>229</v>
      </c>
      <c r="C313" s="2" t="s">
        <v>497</v>
      </c>
      <c r="D313" s="2" t="str">
        <f t="shared" si="4"/>
        <v>Kėdainių rajono savivaldybės administracija Licencija verstis mažmenine prekyba su tabako gaminiais susijusiais gaminiais</v>
      </c>
      <c r="E313" s="2">
        <v>75</v>
      </c>
    </row>
    <row r="314" spans="1:5" x14ac:dyDescent="0.35">
      <c r="A314" s="2" t="s">
        <v>230</v>
      </c>
      <c r="B314" s="2" t="s">
        <v>231</v>
      </c>
      <c r="C314" s="2" t="s">
        <v>497</v>
      </c>
      <c r="D314" s="2" t="str">
        <f t="shared" si="4"/>
        <v>Kelmės rajono savivaldybės administracija Licencija verstis mažmenine prekyba su tabako gaminiais susijusiais gaminiais</v>
      </c>
      <c r="E314" s="2">
        <v>39</v>
      </c>
    </row>
    <row r="315" spans="1:5" x14ac:dyDescent="0.35">
      <c r="A315" s="2" t="s">
        <v>232</v>
      </c>
      <c r="B315" s="2" t="s">
        <v>233</v>
      </c>
      <c r="C315" s="2" t="s">
        <v>497</v>
      </c>
      <c r="D315" s="2" t="str">
        <f t="shared" si="4"/>
        <v>Jonavos rajono savivaldybės administracija Licencija verstis mažmenine prekyba su tabako gaminiais susijusiais gaminiais</v>
      </c>
      <c r="E315" s="2">
        <v>46</v>
      </c>
    </row>
    <row r="316" spans="1:5" x14ac:dyDescent="0.35">
      <c r="A316" s="2" t="s">
        <v>235</v>
      </c>
      <c r="B316" s="2" t="s">
        <v>236</v>
      </c>
      <c r="C316" s="2" t="s">
        <v>497</v>
      </c>
      <c r="D316" s="2" t="str">
        <f t="shared" si="4"/>
        <v>Marijampolės savivaldybės administracija Licencija verstis mažmenine prekyba su tabako gaminiais susijusiais gaminiais</v>
      </c>
      <c r="E316" s="2">
        <v>57</v>
      </c>
    </row>
    <row r="317" spans="1:5" x14ac:dyDescent="0.35">
      <c r="A317" s="2" t="s">
        <v>247</v>
      </c>
      <c r="B317" s="2" t="s">
        <v>248</v>
      </c>
      <c r="C317" s="2" t="s">
        <v>497</v>
      </c>
      <c r="D317" s="2" t="str">
        <f t="shared" si="4"/>
        <v>Šiaulių miesto savivaldybės administracija Licencija verstis mažmenine prekyba su tabako gaminiais susijusiais gaminiais</v>
      </c>
      <c r="E317" s="2">
        <v>112</v>
      </c>
    </row>
    <row r="318" spans="1:5" x14ac:dyDescent="0.35">
      <c r="A318" s="2" t="s">
        <v>255</v>
      </c>
      <c r="B318" s="2" t="s">
        <v>256</v>
      </c>
      <c r="C318" s="2" t="s">
        <v>497</v>
      </c>
      <c r="D318" s="2" t="str">
        <f t="shared" si="4"/>
        <v>Rokiškio rajono savivaldybės administracija Licencija verstis mažmenine prekyba su tabako gaminiais susijusiais gaminiais</v>
      </c>
      <c r="E318" s="2">
        <v>38</v>
      </c>
    </row>
    <row r="319" spans="1:5" x14ac:dyDescent="0.35">
      <c r="A319" s="2" t="s">
        <v>257</v>
      </c>
      <c r="B319" s="2" t="s">
        <v>258</v>
      </c>
      <c r="C319" s="2" t="s">
        <v>497</v>
      </c>
      <c r="D319" s="2" t="str">
        <f t="shared" si="4"/>
        <v>Šakių rajono savivaldybės administracija Licencija verstis mažmenine prekyba su tabako gaminiais susijusiais gaminiais</v>
      </c>
      <c r="E319" s="2">
        <v>36</v>
      </c>
    </row>
    <row r="320" spans="1:5" x14ac:dyDescent="0.35">
      <c r="A320" s="2" t="s">
        <v>259</v>
      </c>
      <c r="B320" s="2" t="s">
        <v>260</v>
      </c>
      <c r="C320" s="2" t="s">
        <v>497</v>
      </c>
      <c r="D320" s="2" t="str">
        <f t="shared" si="4"/>
        <v>Klaipėdos rajono savivaldybės administracija Licencija verstis mažmenine prekyba su tabako gaminiais susijusiais gaminiais</v>
      </c>
      <c r="E320" s="2">
        <v>68</v>
      </c>
    </row>
    <row r="321" spans="1:5" x14ac:dyDescent="0.35">
      <c r="A321" s="2" t="s">
        <v>261</v>
      </c>
      <c r="B321" s="2" t="s">
        <v>262</v>
      </c>
      <c r="C321" s="2" t="s">
        <v>497</v>
      </c>
      <c r="D321" s="2" t="str">
        <f t="shared" si="4"/>
        <v>Šilalės rajono savivaldybės administracija Licencija verstis mažmenine prekyba su tabako gaminiais susijusiais gaminiais</v>
      </c>
      <c r="E321" s="2">
        <v>33</v>
      </c>
    </row>
    <row r="322" spans="1:5" x14ac:dyDescent="0.35">
      <c r="A322" s="2" t="s">
        <v>263</v>
      </c>
      <c r="B322" s="2" t="s">
        <v>264</v>
      </c>
      <c r="C322" s="2" t="s">
        <v>497</v>
      </c>
      <c r="D322" s="2" t="str">
        <f t="shared" ref="D322:D385" si="5">_xlfn.CONCAT(B322, " ", C322)</f>
        <v>Varėnos rajono savivaldybės administracija Licencija verstis mažmenine prekyba su tabako gaminiais susijusiais gaminiais</v>
      </c>
      <c r="E322" s="2">
        <v>31</v>
      </c>
    </row>
    <row r="323" spans="1:5" x14ac:dyDescent="0.35">
      <c r="A323" s="2" t="s">
        <v>265</v>
      </c>
      <c r="B323" s="2" t="s">
        <v>266</v>
      </c>
      <c r="C323" s="2" t="s">
        <v>497</v>
      </c>
      <c r="D323" s="2" t="str">
        <f t="shared" si="5"/>
        <v>Kaišiadorių rajono savivaldybės administracija Licencija verstis mažmenine prekyba su tabako gaminiais susijusiais gaminiais</v>
      </c>
      <c r="E323" s="2">
        <v>33</v>
      </c>
    </row>
    <row r="324" spans="1:5" x14ac:dyDescent="0.35">
      <c r="A324" s="2" t="s">
        <v>267</v>
      </c>
      <c r="B324" s="2" t="s">
        <v>268</v>
      </c>
      <c r="C324" s="2" t="s">
        <v>497</v>
      </c>
      <c r="D324" s="2" t="str">
        <f t="shared" si="5"/>
        <v>Vilkaviškio rajono savivaldybės administracija Licencija verstis mažmenine prekyba su tabako gaminiais susijusiais gaminiais</v>
      </c>
      <c r="E324" s="2">
        <v>46</v>
      </c>
    </row>
    <row r="325" spans="1:5" x14ac:dyDescent="0.35">
      <c r="A325" s="2" t="s">
        <v>270</v>
      </c>
      <c r="B325" s="2" t="s">
        <v>271</v>
      </c>
      <c r="C325" s="2" t="s">
        <v>497</v>
      </c>
      <c r="D325" s="2" t="str">
        <f t="shared" si="5"/>
        <v>Panevėžio rajono savivaldybės administracija Licencija verstis mažmenine prekyba su tabako gaminiais susijusiais gaminiais</v>
      </c>
      <c r="E325" s="2">
        <v>27</v>
      </c>
    </row>
    <row r="326" spans="1:5" x14ac:dyDescent="0.35">
      <c r="A326" s="2" t="s">
        <v>272</v>
      </c>
      <c r="B326" s="2" t="s">
        <v>273</v>
      </c>
      <c r="C326" s="2" t="s">
        <v>497</v>
      </c>
      <c r="D326" s="2" t="str">
        <f t="shared" si="5"/>
        <v>Anykščių rajono savivaldybės administracija Licencija verstis mažmenine prekyba su tabako gaminiais susijusiais gaminiais</v>
      </c>
      <c r="E326" s="2">
        <v>25</v>
      </c>
    </row>
    <row r="327" spans="1:5" x14ac:dyDescent="0.35">
      <c r="A327" s="2" t="s">
        <v>274</v>
      </c>
      <c r="B327" s="2" t="s">
        <v>275</v>
      </c>
      <c r="C327" s="2" t="s">
        <v>497</v>
      </c>
      <c r="D327" s="2" t="str">
        <f t="shared" si="5"/>
        <v>Kupiškio rajono savivaldybės administracija Licencija verstis mažmenine prekyba su tabako gaminiais susijusiais gaminiais</v>
      </c>
      <c r="E327" s="2">
        <v>25</v>
      </c>
    </row>
    <row r="328" spans="1:5" x14ac:dyDescent="0.35">
      <c r="A328" s="2" t="s">
        <v>276</v>
      </c>
      <c r="B328" s="2" t="s">
        <v>277</v>
      </c>
      <c r="C328" s="2" t="s">
        <v>497</v>
      </c>
      <c r="D328" s="2" t="str">
        <f t="shared" si="5"/>
        <v>Druskininkų savivaldybės administracija Licencija verstis mažmenine prekyba su tabako gaminiais susijusiais gaminiais</v>
      </c>
      <c r="E328" s="2">
        <v>17</v>
      </c>
    </row>
    <row r="329" spans="1:5" x14ac:dyDescent="0.35">
      <c r="A329" s="2" t="s">
        <v>278</v>
      </c>
      <c r="B329" s="2" t="s">
        <v>279</v>
      </c>
      <c r="C329" s="2" t="s">
        <v>497</v>
      </c>
      <c r="D329" s="2" t="str">
        <f t="shared" si="5"/>
        <v>Kazlų Rūdos savivaldybės administracija Licencija verstis mažmenine prekyba su tabako gaminiais susijusiais gaminiais</v>
      </c>
      <c r="E329" s="2">
        <v>13</v>
      </c>
    </row>
    <row r="330" spans="1:5" x14ac:dyDescent="0.35">
      <c r="A330" s="2" t="s">
        <v>338</v>
      </c>
      <c r="B330" s="2" t="s">
        <v>339</v>
      </c>
      <c r="C330" s="2" t="s">
        <v>497</v>
      </c>
      <c r="D330" s="2" t="str">
        <f t="shared" si="5"/>
        <v>Joniškio rajono savivaldybės administracija Licencija verstis mažmenine prekyba su tabako gaminiais susijusiais gaminiais</v>
      </c>
      <c r="E330" s="2">
        <v>23</v>
      </c>
    </row>
    <row r="331" spans="1:5" x14ac:dyDescent="0.35">
      <c r="A331" s="2" t="s">
        <v>340</v>
      </c>
      <c r="B331" s="2" t="s">
        <v>341</v>
      </c>
      <c r="C331" s="2" t="s">
        <v>497</v>
      </c>
      <c r="D331" s="2" t="str">
        <f t="shared" si="5"/>
        <v>Panevėžio miesto savivaldybės administracija Licencija verstis mažmenine prekyba su tabako gaminiais susijusiais gaminiais</v>
      </c>
      <c r="E331" s="2">
        <v>95</v>
      </c>
    </row>
    <row r="332" spans="1:5" x14ac:dyDescent="0.35">
      <c r="A332" s="2" t="s">
        <v>343</v>
      </c>
      <c r="B332" s="2" t="s">
        <v>344</v>
      </c>
      <c r="C332" s="2" t="s">
        <v>497</v>
      </c>
      <c r="D332" s="2" t="str">
        <f t="shared" si="5"/>
        <v>Pakruojo rajono savivaldybės administracija Licencija verstis mažmenine prekyba su tabako gaminiais susijusiais gaminiais</v>
      </c>
      <c r="E332" s="2">
        <v>19</v>
      </c>
    </row>
    <row r="333" spans="1:5" x14ac:dyDescent="0.35">
      <c r="A333" s="2" t="s">
        <v>345</v>
      </c>
      <c r="B333" s="2" t="s">
        <v>346</v>
      </c>
      <c r="C333" s="2" t="s">
        <v>497</v>
      </c>
      <c r="D333" s="2" t="str">
        <f t="shared" si="5"/>
        <v>Raseinių rajono savivaldybės administracija Licencija verstis mažmenine prekyba su tabako gaminiais susijusiais gaminiais</v>
      </c>
      <c r="E333" s="2">
        <v>38</v>
      </c>
    </row>
    <row r="334" spans="1:5" x14ac:dyDescent="0.35">
      <c r="A334" s="2" t="s">
        <v>347</v>
      </c>
      <c r="B334" s="2" t="s">
        <v>348</v>
      </c>
      <c r="C334" s="2" t="s">
        <v>497</v>
      </c>
      <c r="D334" s="2" t="str">
        <f t="shared" si="5"/>
        <v>Prienų rajono savivaldybės administracija Licencija verstis mažmenine prekyba su tabako gaminiais susijusiais gaminiais</v>
      </c>
      <c r="E334" s="2">
        <v>33</v>
      </c>
    </row>
    <row r="335" spans="1:5" x14ac:dyDescent="0.35">
      <c r="A335" s="2" t="s">
        <v>349</v>
      </c>
      <c r="B335" s="2" t="s">
        <v>350</v>
      </c>
      <c r="C335" s="2" t="s">
        <v>497</v>
      </c>
      <c r="D335" s="2" t="str">
        <f t="shared" si="5"/>
        <v>Ignalinos rajono savivaldybės administracija Licencija verstis mažmenine prekyba su tabako gaminiais susijusiais gaminiais</v>
      </c>
      <c r="E335" s="2">
        <v>17</v>
      </c>
    </row>
    <row r="336" spans="1:5" x14ac:dyDescent="0.35">
      <c r="A336" s="2" t="s">
        <v>8</v>
      </c>
      <c r="B336" s="2" t="s">
        <v>9</v>
      </c>
      <c r="C336" s="2" t="s">
        <v>11</v>
      </c>
      <c r="D336" s="2" t="str">
        <f t="shared" si="5"/>
        <v>Palangos miesto savivaldybės administracija Licencija verstis mažmenine prekyba tabako gaminiais</v>
      </c>
      <c r="E336" s="2">
        <v>20</v>
      </c>
    </row>
    <row r="337" spans="1:5" x14ac:dyDescent="0.35">
      <c r="A337" s="2" t="s">
        <v>25</v>
      </c>
      <c r="B337" s="2" t="s">
        <v>26</v>
      </c>
      <c r="C337" s="2" t="s">
        <v>11</v>
      </c>
      <c r="D337" s="2" t="str">
        <f t="shared" si="5"/>
        <v>Mažeikių rajono savivaldybės administracija Licencija verstis mažmenine prekyba tabako gaminiais</v>
      </c>
      <c r="E337" s="2">
        <v>8</v>
      </c>
    </row>
    <row r="338" spans="1:5" x14ac:dyDescent="0.35">
      <c r="A338" s="2" t="s">
        <v>27</v>
      </c>
      <c r="B338" s="2" t="s">
        <v>28</v>
      </c>
      <c r="C338" s="2" t="s">
        <v>11</v>
      </c>
      <c r="D338" s="2" t="str">
        <f t="shared" si="5"/>
        <v>Telšių rajono savivaldybės administracija Licencija verstis mažmenine prekyba tabako gaminiais</v>
      </c>
      <c r="E338" s="2">
        <v>8</v>
      </c>
    </row>
    <row r="339" spans="1:5" x14ac:dyDescent="0.35">
      <c r="A339" s="2" t="s">
        <v>30</v>
      </c>
      <c r="B339" s="2" t="s">
        <v>31</v>
      </c>
      <c r="C339" s="2" t="s">
        <v>11</v>
      </c>
      <c r="D339" s="2" t="str">
        <f t="shared" si="5"/>
        <v>Trakų rajono savivaldybės administracija Licencija verstis mažmenine prekyba tabako gaminiais</v>
      </c>
      <c r="E339" s="2">
        <v>1</v>
      </c>
    </row>
    <row r="340" spans="1:5" x14ac:dyDescent="0.35">
      <c r="A340" s="2" t="s">
        <v>72</v>
      </c>
      <c r="B340" s="2" t="s">
        <v>73</v>
      </c>
      <c r="C340" s="2" t="s">
        <v>11</v>
      </c>
      <c r="D340" s="2" t="str">
        <f t="shared" si="5"/>
        <v>Biržų rajono savivaldybės administracija Licencija verstis mažmenine prekyba tabako gaminiais</v>
      </c>
      <c r="E340" s="2">
        <v>1</v>
      </c>
    </row>
    <row r="341" spans="1:5" x14ac:dyDescent="0.35">
      <c r="A341" s="2" t="s">
        <v>141</v>
      </c>
      <c r="B341" s="2" t="s">
        <v>142</v>
      </c>
      <c r="C341" s="2" t="s">
        <v>11</v>
      </c>
      <c r="D341" s="2" t="str">
        <f t="shared" si="5"/>
        <v>Alytaus miesto savivaldybės administracija Licencija verstis mažmenine prekyba tabako gaminiais</v>
      </c>
      <c r="E341" s="2">
        <v>4</v>
      </c>
    </row>
    <row r="342" spans="1:5" x14ac:dyDescent="0.35">
      <c r="A342" s="2" t="s">
        <v>144</v>
      </c>
      <c r="B342" s="2" t="s">
        <v>145</v>
      </c>
      <c r="C342" s="2" t="s">
        <v>11</v>
      </c>
      <c r="D342" s="2" t="str">
        <f t="shared" si="5"/>
        <v>Vilniaus rajono savivaldybės administracija Licencija verstis mažmenine prekyba tabako gaminiais</v>
      </c>
      <c r="E342" s="2">
        <v>12</v>
      </c>
    </row>
    <row r="343" spans="1:5" x14ac:dyDescent="0.35">
      <c r="A343" s="2" t="s">
        <v>146</v>
      </c>
      <c r="B343" s="2" t="s">
        <v>147</v>
      </c>
      <c r="C343" s="2" t="s">
        <v>11</v>
      </c>
      <c r="D343" s="2" t="str">
        <f t="shared" si="5"/>
        <v>Vilniaus miesto savivaldybės administracija Licencija verstis mažmenine prekyba tabako gaminiais</v>
      </c>
      <c r="E343" s="2">
        <v>63</v>
      </c>
    </row>
    <row r="344" spans="1:5" x14ac:dyDescent="0.35">
      <c r="A344" s="2" t="s">
        <v>152</v>
      </c>
      <c r="B344" s="2" t="s">
        <v>153</v>
      </c>
      <c r="C344" s="2" t="s">
        <v>11</v>
      </c>
      <c r="D344" s="2" t="str">
        <f t="shared" si="5"/>
        <v>Utenos rajono savivaldybės administracija Licencija verstis mažmenine prekyba tabako gaminiais</v>
      </c>
      <c r="E344" s="2">
        <v>2</v>
      </c>
    </row>
    <row r="345" spans="1:5" x14ac:dyDescent="0.35">
      <c r="A345" s="2" t="s">
        <v>157</v>
      </c>
      <c r="B345" s="2" t="s">
        <v>158</v>
      </c>
      <c r="C345" s="2" t="s">
        <v>11</v>
      </c>
      <c r="D345" s="2" t="str">
        <f t="shared" si="5"/>
        <v>Klaipėdos miesto savivaldybės administracija Licencija verstis mažmenine prekyba tabako gaminiais</v>
      </c>
      <c r="E345" s="2">
        <v>19</v>
      </c>
    </row>
    <row r="346" spans="1:5" x14ac:dyDescent="0.35">
      <c r="A346" s="2" t="s">
        <v>165</v>
      </c>
      <c r="B346" s="2" t="s">
        <v>166</v>
      </c>
      <c r="C346" s="2" t="s">
        <v>11</v>
      </c>
      <c r="D346" s="2" t="str">
        <f t="shared" si="5"/>
        <v>Visagino savivaldybės administracija Licencija verstis mažmenine prekyba tabako gaminiais</v>
      </c>
      <c r="E346" s="2">
        <v>1</v>
      </c>
    </row>
    <row r="347" spans="1:5" x14ac:dyDescent="0.35">
      <c r="A347" s="2" t="s">
        <v>167</v>
      </c>
      <c r="B347" s="2" t="s">
        <v>168</v>
      </c>
      <c r="C347" s="2" t="s">
        <v>11</v>
      </c>
      <c r="D347" s="2" t="str">
        <f t="shared" si="5"/>
        <v>Molėtų rajono savivaldybės administracija Licencija verstis mažmenine prekyba tabako gaminiais</v>
      </c>
      <c r="E347" s="2">
        <v>1</v>
      </c>
    </row>
    <row r="348" spans="1:5" x14ac:dyDescent="0.35">
      <c r="A348" s="2" t="s">
        <v>169</v>
      </c>
      <c r="B348" s="2" t="s">
        <v>170</v>
      </c>
      <c r="C348" s="2" t="s">
        <v>11</v>
      </c>
      <c r="D348" s="2" t="str">
        <f t="shared" si="5"/>
        <v>Jurbarko rajono savivaldybės administracija Licencija verstis mažmenine prekyba tabako gaminiais</v>
      </c>
      <c r="E348" s="2">
        <v>3</v>
      </c>
    </row>
    <row r="349" spans="1:5" x14ac:dyDescent="0.35">
      <c r="A349" s="2" t="s">
        <v>171</v>
      </c>
      <c r="B349" s="2" t="s">
        <v>172</v>
      </c>
      <c r="C349" s="2" t="s">
        <v>11</v>
      </c>
      <c r="D349" s="2" t="str">
        <f t="shared" si="5"/>
        <v>Plungės rajono savivaldybės administracija Licencija verstis mažmenine prekyba tabako gaminiais</v>
      </c>
      <c r="E349" s="2">
        <v>2</v>
      </c>
    </row>
    <row r="350" spans="1:5" x14ac:dyDescent="0.35">
      <c r="A350" s="2" t="s">
        <v>175</v>
      </c>
      <c r="B350" s="2" t="s">
        <v>176</v>
      </c>
      <c r="C350" s="2" t="s">
        <v>11</v>
      </c>
      <c r="D350" s="2" t="str">
        <f t="shared" si="5"/>
        <v>Kretingos rajono savivaldybės administracija Licencija verstis mažmenine prekyba tabako gaminiais</v>
      </c>
      <c r="E350" s="2">
        <v>5</v>
      </c>
    </row>
    <row r="351" spans="1:5" x14ac:dyDescent="0.35">
      <c r="A351" s="2" t="s">
        <v>179</v>
      </c>
      <c r="B351" s="2" t="s">
        <v>180</v>
      </c>
      <c r="C351" s="2" t="s">
        <v>11</v>
      </c>
      <c r="D351" s="2" t="str">
        <f t="shared" si="5"/>
        <v>Šalčininkų rajono savivaldybės administracija Licencija verstis mažmenine prekyba tabako gaminiais</v>
      </c>
      <c r="E351" s="2">
        <v>4</v>
      </c>
    </row>
    <row r="352" spans="1:5" x14ac:dyDescent="0.35">
      <c r="A352" s="2" t="s">
        <v>181</v>
      </c>
      <c r="B352" s="2" t="s">
        <v>182</v>
      </c>
      <c r="C352" s="2" t="s">
        <v>11</v>
      </c>
      <c r="D352" s="2" t="str">
        <f t="shared" si="5"/>
        <v>Akmenės rajono savivaldybės administracija Licencija verstis mažmenine prekyba tabako gaminiais</v>
      </c>
      <c r="E352" s="2">
        <v>3</v>
      </c>
    </row>
    <row r="353" spans="1:5" x14ac:dyDescent="0.35">
      <c r="A353" s="2" t="s">
        <v>183</v>
      </c>
      <c r="B353" s="2" t="s">
        <v>184</v>
      </c>
      <c r="C353" s="2" t="s">
        <v>11</v>
      </c>
      <c r="D353" s="2" t="str">
        <f t="shared" si="5"/>
        <v>Širvintų rajono savivaldybės administracija Licencija verstis mažmenine prekyba tabako gaminiais</v>
      </c>
      <c r="E353" s="2">
        <v>1</v>
      </c>
    </row>
    <row r="354" spans="1:5" x14ac:dyDescent="0.35">
      <c r="A354" s="2" t="s">
        <v>185</v>
      </c>
      <c r="B354" s="2" t="s">
        <v>186</v>
      </c>
      <c r="C354" s="2" t="s">
        <v>11</v>
      </c>
      <c r="D354" s="2" t="str">
        <f t="shared" si="5"/>
        <v>Šilutės rajono savivaldybės administracija Licencija verstis mažmenine prekyba tabako gaminiais</v>
      </c>
      <c r="E354" s="2">
        <v>3</v>
      </c>
    </row>
    <row r="355" spans="1:5" x14ac:dyDescent="0.35">
      <c r="A355" s="2" t="s">
        <v>187</v>
      </c>
      <c r="B355" s="2" t="s">
        <v>188</v>
      </c>
      <c r="C355" s="2" t="s">
        <v>11</v>
      </c>
      <c r="D355" s="2" t="str">
        <f t="shared" si="5"/>
        <v>Šiaulių rajono savivaldybės administracija Licencija verstis mažmenine prekyba tabako gaminiais</v>
      </c>
      <c r="E355" s="2">
        <v>4</v>
      </c>
    </row>
    <row r="356" spans="1:5" x14ac:dyDescent="0.35">
      <c r="A356" s="2" t="s">
        <v>189</v>
      </c>
      <c r="B356" s="2" t="s">
        <v>190</v>
      </c>
      <c r="C356" s="2" t="s">
        <v>11</v>
      </c>
      <c r="D356" s="2" t="str">
        <f t="shared" si="5"/>
        <v>Radviliškio rajono savivaldybės administracija Licencija verstis mažmenine prekyba tabako gaminiais</v>
      </c>
      <c r="E356" s="2">
        <v>1</v>
      </c>
    </row>
    <row r="357" spans="1:5" x14ac:dyDescent="0.35">
      <c r="A357" s="2" t="s">
        <v>191</v>
      </c>
      <c r="B357" s="2" t="s">
        <v>192</v>
      </c>
      <c r="C357" s="2" t="s">
        <v>11</v>
      </c>
      <c r="D357" s="2" t="str">
        <f t="shared" si="5"/>
        <v>Tauragės rajono savivaldybės administracija Licencija verstis mažmenine prekyba tabako gaminiais</v>
      </c>
      <c r="E357" s="2">
        <v>3</v>
      </c>
    </row>
    <row r="358" spans="1:5" x14ac:dyDescent="0.35">
      <c r="A358" s="2" t="s">
        <v>197</v>
      </c>
      <c r="B358" s="2" t="s">
        <v>198</v>
      </c>
      <c r="C358" s="2" t="s">
        <v>11</v>
      </c>
      <c r="D358" s="2" t="str">
        <f t="shared" si="5"/>
        <v>Pagėgių savivaldybės administracija Licencija verstis mažmenine prekyba tabako gaminiais</v>
      </c>
      <c r="E358" s="2">
        <v>2</v>
      </c>
    </row>
    <row r="359" spans="1:5" x14ac:dyDescent="0.35">
      <c r="A359" s="2" t="s">
        <v>199</v>
      </c>
      <c r="B359" s="2" t="s">
        <v>200</v>
      </c>
      <c r="C359" s="2" t="s">
        <v>11</v>
      </c>
      <c r="D359" s="2" t="str">
        <f t="shared" si="5"/>
        <v>Rietavo savivaldybės administracija Licencija verstis mažmenine prekyba tabako gaminiais</v>
      </c>
      <c r="E359" s="2">
        <v>1</v>
      </c>
    </row>
    <row r="360" spans="1:5" x14ac:dyDescent="0.35">
      <c r="A360" s="2" t="s">
        <v>203</v>
      </c>
      <c r="B360" s="2" t="s">
        <v>204</v>
      </c>
      <c r="C360" s="2" t="s">
        <v>11</v>
      </c>
      <c r="D360" s="2" t="str">
        <f t="shared" si="5"/>
        <v>Kalvarijos savivaldybės administracija Licencija verstis mažmenine prekyba tabako gaminiais</v>
      </c>
      <c r="E360" s="2">
        <v>1</v>
      </c>
    </row>
    <row r="361" spans="1:5" x14ac:dyDescent="0.35">
      <c r="A361" s="2" t="s">
        <v>458</v>
      </c>
      <c r="B361" s="2" t="s">
        <v>459</v>
      </c>
      <c r="C361" s="2" t="s">
        <v>11</v>
      </c>
      <c r="D361" s="2" t="str">
        <f t="shared" si="5"/>
        <v>Skuodo rajono savivaldybės administracija Licencija verstis mažmenine prekyba tabako gaminiais</v>
      </c>
      <c r="E361" s="2">
        <v>2</v>
      </c>
    </row>
    <row r="362" spans="1:5" x14ac:dyDescent="0.35">
      <c r="A362" s="2" t="s">
        <v>213</v>
      </c>
      <c r="B362" s="2" t="s">
        <v>214</v>
      </c>
      <c r="C362" s="2" t="s">
        <v>11</v>
      </c>
      <c r="D362" s="2" t="str">
        <f t="shared" si="5"/>
        <v>Zarasų rajono savivaldybės administracija Licencija verstis mažmenine prekyba tabako gaminiais</v>
      </c>
      <c r="E362" s="2">
        <v>1</v>
      </c>
    </row>
    <row r="363" spans="1:5" x14ac:dyDescent="0.35">
      <c r="A363" s="2" t="s">
        <v>215</v>
      </c>
      <c r="B363" s="2" t="s">
        <v>216</v>
      </c>
      <c r="C363" s="2" t="s">
        <v>11</v>
      </c>
      <c r="D363" s="2" t="str">
        <f t="shared" si="5"/>
        <v>Pasvalio rajono savivaldybės administracija Licencija verstis mažmenine prekyba tabako gaminiais</v>
      </c>
      <c r="E363" s="2">
        <v>3</v>
      </c>
    </row>
    <row r="364" spans="1:5" x14ac:dyDescent="0.35">
      <c r="A364" s="2" t="s">
        <v>217</v>
      </c>
      <c r="B364" s="2" t="s">
        <v>218</v>
      </c>
      <c r="C364" s="2" t="s">
        <v>11</v>
      </c>
      <c r="D364" s="2" t="str">
        <f t="shared" si="5"/>
        <v>Neringos savivaldybės administracija Licencija verstis mažmenine prekyba tabako gaminiais</v>
      </c>
      <c r="E364" s="2">
        <v>7</v>
      </c>
    </row>
    <row r="365" spans="1:5" x14ac:dyDescent="0.35">
      <c r="A365" s="2" t="s">
        <v>219</v>
      </c>
      <c r="B365" s="2" t="s">
        <v>220</v>
      </c>
      <c r="C365" s="2" t="s">
        <v>11</v>
      </c>
      <c r="D365" s="2" t="str">
        <f t="shared" si="5"/>
        <v>Elektrėnų savivaldybės administracija Licencija verstis mažmenine prekyba tabako gaminiais</v>
      </c>
      <c r="E365" s="2">
        <v>3</v>
      </c>
    </row>
    <row r="366" spans="1:5" x14ac:dyDescent="0.35">
      <c r="A366" s="2" t="s">
        <v>221</v>
      </c>
      <c r="B366" s="2" t="s">
        <v>222</v>
      </c>
      <c r="C366" s="2" t="s">
        <v>11</v>
      </c>
      <c r="D366" s="2" t="str">
        <f t="shared" si="5"/>
        <v>Kauno rajono savivaldybės administracija Licencija verstis mažmenine prekyba tabako gaminiais</v>
      </c>
      <c r="E366" s="2">
        <v>11</v>
      </c>
    </row>
    <row r="367" spans="1:5" x14ac:dyDescent="0.35">
      <c r="A367" s="2" t="s">
        <v>223</v>
      </c>
      <c r="B367" s="2" t="s">
        <v>224</v>
      </c>
      <c r="C367" s="2" t="s">
        <v>11</v>
      </c>
      <c r="D367" s="2" t="str">
        <f t="shared" si="5"/>
        <v>Kauno miesto savivaldybės administracija Licencija verstis mažmenine prekyba tabako gaminiais</v>
      </c>
      <c r="E367" s="2">
        <v>30</v>
      </c>
    </row>
    <row r="368" spans="1:5" x14ac:dyDescent="0.35">
      <c r="A368" s="2" t="s">
        <v>226</v>
      </c>
      <c r="B368" s="2" t="s">
        <v>227</v>
      </c>
      <c r="C368" s="2" t="s">
        <v>11</v>
      </c>
      <c r="D368" s="2" t="str">
        <f t="shared" si="5"/>
        <v>Švenčionių rajono savivaldybės administracija Licencija verstis mažmenine prekyba tabako gaminiais</v>
      </c>
      <c r="E368" s="2">
        <v>2</v>
      </c>
    </row>
    <row r="369" spans="1:5" x14ac:dyDescent="0.35">
      <c r="A369" s="2" t="s">
        <v>228</v>
      </c>
      <c r="B369" s="2" t="s">
        <v>229</v>
      </c>
      <c r="C369" s="2" t="s">
        <v>11</v>
      </c>
      <c r="D369" s="2" t="str">
        <f t="shared" si="5"/>
        <v>Kėdainių rajono savivaldybės administracija Licencija verstis mažmenine prekyba tabako gaminiais</v>
      </c>
      <c r="E369" s="2">
        <v>1</v>
      </c>
    </row>
    <row r="370" spans="1:5" x14ac:dyDescent="0.35">
      <c r="A370" s="2" t="s">
        <v>230</v>
      </c>
      <c r="B370" s="2" t="s">
        <v>231</v>
      </c>
      <c r="C370" s="2" t="s">
        <v>11</v>
      </c>
      <c r="D370" s="2" t="str">
        <f t="shared" si="5"/>
        <v>Kelmės rajono savivaldybės administracija Licencija verstis mažmenine prekyba tabako gaminiais</v>
      </c>
      <c r="E370" s="2">
        <v>8</v>
      </c>
    </row>
    <row r="371" spans="1:5" x14ac:dyDescent="0.35">
      <c r="A371" s="2" t="s">
        <v>232</v>
      </c>
      <c r="B371" s="2" t="s">
        <v>233</v>
      </c>
      <c r="C371" s="2" t="s">
        <v>11</v>
      </c>
      <c r="D371" s="2" t="str">
        <f t="shared" si="5"/>
        <v>Jonavos rajono savivaldybės administracija Licencija verstis mažmenine prekyba tabako gaminiais</v>
      </c>
      <c r="E371" s="2">
        <v>2</v>
      </c>
    </row>
    <row r="372" spans="1:5" x14ac:dyDescent="0.35">
      <c r="A372" s="2" t="s">
        <v>235</v>
      </c>
      <c r="B372" s="2" t="s">
        <v>236</v>
      </c>
      <c r="C372" s="2" t="s">
        <v>11</v>
      </c>
      <c r="D372" s="2" t="str">
        <f t="shared" si="5"/>
        <v>Marijampolės savivaldybės administracija Licencija verstis mažmenine prekyba tabako gaminiais</v>
      </c>
      <c r="E372" s="2">
        <v>5</v>
      </c>
    </row>
    <row r="373" spans="1:5" x14ac:dyDescent="0.35">
      <c r="A373" s="2" t="s">
        <v>247</v>
      </c>
      <c r="B373" s="2" t="s">
        <v>248</v>
      </c>
      <c r="C373" s="2" t="s">
        <v>11</v>
      </c>
      <c r="D373" s="2" t="str">
        <f t="shared" si="5"/>
        <v>Šiaulių miesto savivaldybės administracija Licencija verstis mažmenine prekyba tabako gaminiais</v>
      </c>
      <c r="E373" s="2">
        <v>4</v>
      </c>
    </row>
    <row r="374" spans="1:5" x14ac:dyDescent="0.35">
      <c r="A374" s="2" t="s">
        <v>255</v>
      </c>
      <c r="B374" s="2" t="s">
        <v>256</v>
      </c>
      <c r="C374" s="2" t="s">
        <v>11</v>
      </c>
      <c r="D374" s="2" t="str">
        <f t="shared" si="5"/>
        <v>Rokiškio rajono savivaldybės administracija Licencija verstis mažmenine prekyba tabako gaminiais</v>
      </c>
      <c r="E374" s="2">
        <v>2</v>
      </c>
    </row>
    <row r="375" spans="1:5" x14ac:dyDescent="0.35">
      <c r="A375" s="2" t="s">
        <v>257</v>
      </c>
      <c r="B375" s="2" t="s">
        <v>258</v>
      </c>
      <c r="C375" s="2" t="s">
        <v>11</v>
      </c>
      <c r="D375" s="2" t="str">
        <f t="shared" si="5"/>
        <v>Šakių rajono savivaldybės administracija Licencija verstis mažmenine prekyba tabako gaminiais</v>
      </c>
      <c r="E375" s="2">
        <v>1</v>
      </c>
    </row>
    <row r="376" spans="1:5" x14ac:dyDescent="0.35">
      <c r="A376" s="2" t="s">
        <v>259</v>
      </c>
      <c r="B376" s="2" t="s">
        <v>260</v>
      </c>
      <c r="C376" s="2" t="s">
        <v>11</v>
      </c>
      <c r="D376" s="2" t="str">
        <f t="shared" si="5"/>
        <v>Klaipėdos rajono savivaldybės administracija Licencija verstis mažmenine prekyba tabako gaminiais</v>
      </c>
      <c r="E376" s="2">
        <v>4</v>
      </c>
    </row>
    <row r="377" spans="1:5" x14ac:dyDescent="0.35">
      <c r="A377" s="2" t="s">
        <v>261</v>
      </c>
      <c r="B377" s="2" t="s">
        <v>262</v>
      </c>
      <c r="C377" s="2" t="s">
        <v>11</v>
      </c>
      <c r="D377" s="2" t="str">
        <f t="shared" si="5"/>
        <v>Šilalės rajono savivaldybės administracija Licencija verstis mažmenine prekyba tabako gaminiais</v>
      </c>
      <c r="E377" s="2">
        <v>1</v>
      </c>
    </row>
    <row r="378" spans="1:5" x14ac:dyDescent="0.35">
      <c r="A378" s="2" t="s">
        <v>263</v>
      </c>
      <c r="B378" s="2" t="s">
        <v>264</v>
      </c>
      <c r="C378" s="2" t="s">
        <v>11</v>
      </c>
      <c r="D378" s="2" t="str">
        <f t="shared" si="5"/>
        <v>Varėnos rajono savivaldybės administracija Licencija verstis mažmenine prekyba tabako gaminiais</v>
      </c>
      <c r="E378" s="2">
        <v>1</v>
      </c>
    </row>
    <row r="379" spans="1:5" x14ac:dyDescent="0.35">
      <c r="A379" s="2" t="s">
        <v>265</v>
      </c>
      <c r="B379" s="2" t="s">
        <v>266</v>
      </c>
      <c r="C379" s="2" t="s">
        <v>11</v>
      </c>
      <c r="D379" s="2" t="str">
        <f t="shared" si="5"/>
        <v>Kaišiadorių rajono savivaldybės administracija Licencija verstis mažmenine prekyba tabako gaminiais</v>
      </c>
      <c r="E379" s="2">
        <v>3</v>
      </c>
    </row>
    <row r="380" spans="1:5" x14ac:dyDescent="0.35">
      <c r="A380" s="2" t="s">
        <v>267</v>
      </c>
      <c r="B380" s="2" t="s">
        <v>268</v>
      </c>
      <c r="C380" s="2" t="s">
        <v>11</v>
      </c>
      <c r="D380" s="2" t="str">
        <f t="shared" si="5"/>
        <v>Vilkaviškio rajono savivaldybės administracija Licencija verstis mažmenine prekyba tabako gaminiais</v>
      </c>
      <c r="E380" s="2">
        <v>1</v>
      </c>
    </row>
    <row r="381" spans="1:5" x14ac:dyDescent="0.35">
      <c r="A381" s="2" t="s">
        <v>270</v>
      </c>
      <c r="B381" s="2" t="s">
        <v>271</v>
      </c>
      <c r="C381" s="2" t="s">
        <v>11</v>
      </c>
      <c r="D381" s="2" t="str">
        <f t="shared" si="5"/>
        <v>Panevėžio rajono savivaldybės administracija Licencija verstis mažmenine prekyba tabako gaminiais</v>
      </c>
      <c r="E381" s="2">
        <v>2</v>
      </c>
    </row>
    <row r="382" spans="1:5" x14ac:dyDescent="0.35">
      <c r="A382" s="2" t="s">
        <v>272</v>
      </c>
      <c r="B382" s="2" t="s">
        <v>273</v>
      </c>
      <c r="C382" s="2" t="s">
        <v>11</v>
      </c>
      <c r="D382" s="2" t="str">
        <f t="shared" si="5"/>
        <v>Anykščių rajono savivaldybės administracija Licencija verstis mažmenine prekyba tabako gaminiais</v>
      </c>
      <c r="E382" s="2">
        <v>12</v>
      </c>
    </row>
    <row r="383" spans="1:5" x14ac:dyDescent="0.35">
      <c r="A383" s="2" t="s">
        <v>276</v>
      </c>
      <c r="B383" s="2" t="s">
        <v>277</v>
      </c>
      <c r="C383" s="2" t="s">
        <v>11</v>
      </c>
      <c r="D383" s="2" t="str">
        <f t="shared" si="5"/>
        <v>Druskininkų savivaldybės administracija Licencija verstis mažmenine prekyba tabako gaminiais</v>
      </c>
      <c r="E383" s="2">
        <v>2</v>
      </c>
    </row>
    <row r="384" spans="1:5" x14ac:dyDescent="0.35">
      <c r="A384" s="2" t="s">
        <v>338</v>
      </c>
      <c r="B384" s="2" t="s">
        <v>339</v>
      </c>
      <c r="C384" s="2" t="s">
        <v>11</v>
      </c>
      <c r="D384" s="2" t="str">
        <f t="shared" si="5"/>
        <v>Joniškio rajono savivaldybės administracija Licencija verstis mažmenine prekyba tabako gaminiais</v>
      </c>
      <c r="E384" s="2">
        <v>3</v>
      </c>
    </row>
    <row r="385" spans="1:5" x14ac:dyDescent="0.35">
      <c r="A385" s="2" t="s">
        <v>340</v>
      </c>
      <c r="B385" s="2" t="s">
        <v>341</v>
      </c>
      <c r="C385" s="2" t="s">
        <v>11</v>
      </c>
      <c r="D385" s="2" t="str">
        <f t="shared" si="5"/>
        <v>Panevėžio miesto savivaldybės administracija Licencija verstis mažmenine prekyba tabako gaminiais</v>
      </c>
      <c r="E385" s="2">
        <v>4</v>
      </c>
    </row>
    <row r="386" spans="1:5" x14ac:dyDescent="0.35">
      <c r="A386" s="2" t="s">
        <v>343</v>
      </c>
      <c r="B386" s="2" t="s">
        <v>344</v>
      </c>
      <c r="C386" s="2" t="s">
        <v>11</v>
      </c>
      <c r="D386" s="2" t="str">
        <f t="shared" ref="D386:D449" si="6">_xlfn.CONCAT(B386, " ", C386)</f>
        <v>Pakruojo rajono savivaldybės administracija Licencija verstis mažmenine prekyba tabako gaminiais</v>
      </c>
      <c r="E386" s="2">
        <v>4</v>
      </c>
    </row>
    <row r="387" spans="1:5" x14ac:dyDescent="0.35">
      <c r="A387" s="2" t="s">
        <v>345</v>
      </c>
      <c r="B387" s="2" t="s">
        <v>346</v>
      </c>
      <c r="C387" s="2" t="s">
        <v>11</v>
      </c>
      <c r="D387" s="2" t="str">
        <f t="shared" si="6"/>
        <v>Raseinių rajono savivaldybės administracija Licencija verstis mažmenine prekyba tabako gaminiais</v>
      </c>
      <c r="E387" s="2">
        <v>2</v>
      </c>
    </row>
    <row r="388" spans="1:5" x14ac:dyDescent="0.35">
      <c r="A388" s="2" t="s">
        <v>347</v>
      </c>
      <c r="B388" s="2" t="s">
        <v>348</v>
      </c>
      <c r="C388" s="2" t="s">
        <v>11</v>
      </c>
      <c r="D388" s="2" t="str">
        <f t="shared" si="6"/>
        <v>Prienų rajono savivaldybės administracija Licencija verstis mažmenine prekyba tabako gaminiais</v>
      </c>
      <c r="E388" s="2">
        <v>1</v>
      </c>
    </row>
    <row r="389" spans="1:5" x14ac:dyDescent="0.35">
      <c r="A389" s="2" t="s">
        <v>27</v>
      </c>
      <c r="B389" s="2" t="s">
        <v>28</v>
      </c>
      <c r="C389" s="2" t="s">
        <v>13</v>
      </c>
      <c r="D389" s="2" t="str">
        <f t="shared" si="6"/>
        <v>Telšių rajono savivaldybės administracija Licencija verstis sezonine mažmenine prekyba alkoholiniais gėrimais, kurių tūrinė etilo alkoholio koncentracija neviršija 22 procentų, kurortinio, poilsio ir turizmo sezonų laikotarpiu</v>
      </c>
      <c r="E389" s="2">
        <v>1</v>
      </c>
    </row>
    <row r="390" spans="1:5" x14ac:dyDescent="0.35">
      <c r="A390" s="2" t="s">
        <v>213</v>
      </c>
      <c r="B390" s="2" t="s">
        <v>214</v>
      </c>
      <c r="C390" s="2" t="s">
        <v>13</v>
      </c>
      <c r="D390" s="2" t="str">
        <f t="shared" si="6"/>
        <v>Zarasų rajono savivaldybės administracija Licencija verstis sezonine mažmenine prekyba alkoholiniais gėrimais, kurių tūrinė etilo alkoholio koncentracija neviršija 22 procentų, kurortinio, poilsio ir turizmo sezonų laikotarpiu</v>
      </c>
      <c r="E390" s="2">
        <v>2</v>
      </c>
    </row>
    <row r="391" spans="1:5" x14ac:dyDescent="0.35">
      <c r="A391" s="2" t="s">
        <v>247</v>
      </c>
      <c r="B391" s="2" t="s">
        <v>248</v>
      </c>
      <c r="C391" s="2" t="s">
        <v>13</v>
      </c>
      <c r="D391" s="2" t="str">
        <f t="shared" si="6"/>
        <v>Šiaulių miesto savivaldybės administracija Licencija verstis sezonine mažmenine prekyba alkoholiniais gėrimais, kurių tūrinė etilo alkoholio koncentracija neviršija 22 procentų, kurortinio, poilsio ir turizmo sezonų laikotarpiu</v>
      </c>
      <c r="E391" s="2">
        <v>1</v>
      </c>
    </row>
    <row r="392" spans="1:5" x14ac:dyDescent="0.35">
      <c r="A392" s="2" t="s">
        <v>267</v>
      </c>
      <c r="B392" s="2" t="s">
        <v>268</v>
      </c>
      <c r="C392" s="2" t="s">
        <v>13</v>
      </c>
      <c r="D392" s="2" t="str">
        <f t="shared" si="6"/>
        <v>Vilkaviškio rajono savivaldybės administracija Licencija verstis sezonine mažmenine prekyba alkoholiniais gėrimais, kurių tūrinė etilo alkoholio koncentracija neviršija 22 procentų, kurortinio, poilsio ir turizmo sezonų laikotarpiu</v>
      </c>
      <c r="E392" s="2">
        <v>1</v>
      </c>
    </row>
    <row r="393" spans="1:5" x14ac:dyDescent="0.35">
      <c r="A393" s="2" t="s">
        <v>391</v>
      </c>
      <c r="B393" s="2" t="s">
        <v>392</v>
      </c>
      <c r="C393" s="2" t="s">
        <v>472</v>
      </c>
      <c r="D393" s="2" t="str">
        <f t="shared" si="6"/>
        <v>Narkotikų, tabako ir alkoholio kontrolės departamentas Licencija verstis tabako gaminių ir su tabako gaminiais susijusių gaminių gamyba</v>
      </c>
      <c r="E393" s="2">
        <v>1</v>
      </c>
    </row>
    <row r="394" spans="1:5" x14ac:dyDescent="0.35">
      <c r="A394" s="2" t="s">
        <v>141</v>
      </c>
      <c r="B394" s="2" t="s">
        <v>142</v>
      </c>
      <c r="C394" s="2" t="s">
        <v>16</v>
      </c>
      <c r="D394" s="2" t="str">
        <f t="shared" si="6"/>
        <v>Alytaus miesto savivaldybės administracija Licencija vienkartinė verstis mažmenine prekyba alkoholiniais gėrimais parodose ir mugėse, rengiamose stacionariuose pastatuose</v>
      </c>
      <c r="E394" s="2">
        <v>3</v>
      </c>
    </row>
    <row r="395" spans="1:5" x14ac:dyDescent="0.35">
      <c r="A395" s="2" t="s">
        <v>146</v>
      </c>
      <c r="B395" s="2" t="s">
        <v>147</v>
      </c>
      <c r="C395" s="2" t="s">
        <v>16</v>
      </c>
      <c r="D395" s="2" t="str">
        <f t="shared" si="6"/>
        <v>Vilniaus miesto savivaldybės administracija Licencija vienkartinė verstis mažmenine prekyba alkoholiniais gėrimais parodose ir mugėse, rengiamose stacionariuose pastatuose</v>
      </c>
      <c r="E395" s="2">
        <v>11</v>
      </c>
    </row>
    <row r="396" spans="1:5" x14ac:dyDescent="0.35">
      <c r="A396" s="2" t="s">
        <v>157</v>
      </c>
      <c r="B396" s="2" t="s">
        <v>158</v>
      </c>
      <c r="C396" s="2" t="s">
        <v>16</v>
      </c>
      <c r="D396" s="2" t="str">
        <f t="shared" si="6"/>
        <v>Klaipėdos miesto savivaldybės administracija Licencija vienkartinė verstis mažmenine prekyba alkoholiniais gėrimais parodose ir mugėse, rengiamose stacionariuose pastatuose</v>
      </c>
      <c r="E396" s="2">
        <v>3</v>
      </c>
    </row>
    <row r="397" spans="1:5" x14ac:dyDescent="0.35">
      <c r="A397" s="2" t="s">
        <v>223</v>
      </c>
      <c r="B397" s="2" t="s">
        <v>224</v>
      </c>
      <c r="C397" s="2" t="s">
        <v>16</v>
      </c>
      <c r="D397" s="2" t="str">
        <f t="shared" si="6"/>
        <v>Kauno miesto savivaldybės administracija Licencija vienkartinė verstis mažmenine prekyba alkoholiniais gėrimais parodose ir mugėse, rengiamose stacionariuose pastatuose</v>
      </c>
      <c r="E397" s="2">
        <v>7</v>
      </c>
    </row>
    <row r="398" spans="1:5" x14ac:dyDescent="0.35">
      <c r="A398" s="2" t="s">
        <v>247</v>
      </c>
      <c r="B398" s="2" t="s">
        <v>248</v>
      </c>
      <c r="C398" s="2" t="s">
        <v>16</v>
      </c>
      <c r="D398" s="2" t="str">
        <f t="shared" si="6"/>
        <v>Šiaulių miesto savivaldybės administracija Licencija vienkartinė verstis mažmenine prekyba alkoholiniais gėrimais parodose ir mugėse, rengiamose stacionariuose pastatuose</v>
      </c>
      <c r="E398" s="2">
        <v>6</v>
      </c>
    </row>
    <row r="399" spans="1:5" x14ac:dyDescent="0.35">
      <c r="A399" s="2" t="s">
        <v>340</v>
      </c>
      <c r="B399" s="2" t="s">
        <v>341</v>
      </c>
      <c r="C399" s="2" t="s">
        <v>16</v>
      </c>
      <c r="D399" s="2" t="str">
        <f t="shared" si="6"/>
        <v>Panevėžio miesto savivaldybės administracija Licencija vienkartinė verstis mažmenine prekyba alkoholiniais gėrimais parodose ir mugėse, rengiamose stacionariuose pastatuose</v>
      </c>
      <c r="E399" s="2">
        <v>2</v>
      </c>
    </row>
    <row r="400" spans="1:5" x14ac:dyDescent="0.35">
      <c r="A400" s="2" t="s">
        <v>8</v>
      </c>
      <c r="B400" s="2" t="s">
        <v>9</v>
      </c>
      <c r="C400" s="2" t="s">
        <v>17</v>
      </c>
      <c r="D400" s="2" t="str">
        <f t="shared" si="6"/>
        <v>Palangos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0" s="2">
        <v>36</v>
      </c>
    </row>
    <row r="401" spans="1:5" x14ac:dyDescent="0.35">
      <c r="A401" s="2" t="s">
        <v>25</v>
      </c>
      <c r="B401" s="2" t="s">
        <v>26</v>
      </c>
      <c r="C401" s="2" t="s">
        <v>17</v>
      </c>
      <c r="D401" s="2" t="str">
        <f t="shared" si="6"/>
        <v>Mažeikių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1" s="2">
        <v>27</v>
      </c>
    </row>
    <row r="402" spans="1:5" x14ac:dyDescent="0.35">
      <c r="A402" s="2" t="s">
        <v>27</v>
      </c>
      <c r="B402" s="2" t="s">
        <v>28</v>
      </c>
      <c r="C402" s="2" t="s">
        <v>17</v>
      </c>
      <c r="D402" s="2" t="str">
        <f t="shared" si="6"/>
        <v>Telšių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2" s="2">
        <v>13</v>
      </c>
    </row>
    <row r="403" spans="1:5" x14ac:dyDescent="0.35">
      <c r="A403" s="2" t="s">
        <v>30</v>
      </c>
      <c r="B403" s="2" t="s">
        <v>31</v>
      </c>
      <c r="C403" s="2" t="s">
        <v>17</v>
      </c>
      <c r="D403" s="2" t="str">
        <f t="shared" si="6"/>
        <v>Trakų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3" s="2">
        <v>17</v>
      </c>
    </row>
    <row r="404" spans="1:5" x14ac:dyDescent="0.35">
      <c r="A404" s="2" t="s">
        <v>72</v>
      </c>
      <c r="B404" s="2" t="s">
        <v>73</v>
      </c>
      <c r="C404" s="2" t="s">
        <v>17</v>
      </c>
      <c r="D404" s="2" t="str">
        <f t="shared" si="6"/>
        <v>Biržų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4" s="2">
        <v>34</v>
      </c>
    </row>
    <row r="405" spans="1:5" x14ac:dyDescent="0.35">
      <c r="A405" s="2" t="s">
        <v>144</v>
      </c>
      <c r="B405" s="2" t="s">
        <v>145</v>
      </c>
      <c r="C405" s="2" t="s">
        <v>17</v>
      </c>
      <c r="D405" s="2" t="str">
        <f t="shared" si="6"/>
        <v>Vilniaus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5" s="2">
        <v>2</v>
      </c>
    </row>
    <row r="406" spans="1:5" x14ac:dyDescent="0.35">
      <c r="A406" s="2" t="s">
        <v>146</v>
      </c>
      <c r="B406" s="2" t="s">
        <v>147</v>
      </c>
      <c r="C406" s="2" t="s">
        <v>17</v>
      </c>
      <c r="D406" s="2" t="str">
        <f t="shared" si="6"/>
        <v>Vilniaus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6" s="2">
        <v>90</v>
      </c>
    </row>
    <row r="407" spans="1:5" x14ac:dyDescent="0.35">
      <c r="A407" s="2" t="s">
        <v>157</v>
      </c>
      <c r="B407" s="2" t="s">
        <v>158</v>
      </c>
      <c r="C407" s="2" t="s">
        <v>17</v>
      </c>
      <c r="D407" s="2" t="str">
        <f t="shared" si="6"/>
        <v>Klaipėdos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7" s="2">
        <v>115</v>
      </c>
    </row>
    <row r="408" spans="1:5" x14ac:dyDescent="0.35">
      <c r="A408" s="2" t="s">
        <v>165</v>
      </c>
      <c r="B408" s="2" t="s">
        <v>166</v>
      </c>
      <c r="C408" s="2" t="s">
        <v>17</v>
      </c>
      <c r="D408" s="2" t="str">
        <f t="shared" si="6"/>
        <v>Visagino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8" s="2">
        <v>7</v>
      </c>
    </row>
    <row r="409" spans="1:5" x14ac:dyDescent="0.35">
      <c r="A409" s="2" t="s">
        <v>167</v>
      </c>
      <c r="B409" s="2" t="s">
        <v>168</v>
      </c>
      <c r="C409" s="2" t="s">
        <v>17</v>
      </c>
      <c r="D409" s="2" t="str">
        <f t="shared" si="6"/>
        <v>Molėtų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09" s="2">
        <v>7</v>
      </c>
    </row>
    <row r="410" spans="1:5" x14ac:dyDescent="0.35">
      <c r="A410" s="2" t="s">
        <v>169</v>
      </c>
      <c r="B410" s="2" t="s">
        <v>170</v>
      </c>
      <c r="C410" s="2" t="s">
        <v>17</v>
      </c>
      <c r="D410" s="2" t="str">
        <f t="shared" si="6"/>
        <v>Jurbarko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0" s="2">
        <v>18</v>
      </c>
    </row>
    <row r="411" spans="1:5" x14ac:dyDescent="0.35">
      <c r="A411" s="2" t="s">
        <v>175</v>
      </c>
      <c r="B411" s="2" t="s">
        <v>176</v>
      </c>
      <c r="C411" s="2" t="s">
        <v>17</v>
      </c>
      <c r="D411" s="2" t="str">
        <f t="shared" si="6"/>
        <v>Kretingos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1" s="2">
        <v>28</v>
      </c>
    </row>
    <row r="412" spans="1:5" x14ac:dyDescent="0.35">
      <c r="A412" s="2" t="s">
        <v>177</v>
      </c>
      <c r="B412" s="2" t="s">
        <v>178</v>
      </c>
      <c r="C412" s="2" t="s">
        <v>17</v>
      </c>
      <c r="D412" s="2" t="str">
        <f t="shared" si="6"/>
        <v>Alytaus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2" s="2">
        <v>18</v>
      </c>
    </row>
    <row r="413" spans="1:5" x14ac:dyDescent="0.35">
      <c r="A413" s="2" t="s">
        <v>179</v>
      </c>
      <c r="B413" s="2" t="s">
        <v>180</v>
      </c>
      <c r="C413" s="2" t="s">
        <v>17</v>
      </c>
      <c r="D413" s="2" t="str">
        <f t="shared" si="6"/>
        <v>Šalčininkų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3" s="2">
        <v>11</v>
      </c>
    </row>
    <row r="414" spans="1:5" x14ac:dyDescent="0.35">
      <c r="A414" s="2" t="s">
        <v>181</v>
      </c>
      <c r="B414" s="2" t="s">
        <v>182</v>
      </c>
      <c r="C414" s="2" t="s">
        <v>17</v>
      </c>
      <c r="D414" s="2" t="str">
        <f t="shared" si="6"/>
        <v>Akmenės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4" s="2">
        <v>9</v>
      </c>
    </row>
    <row r="415" spans="1:5" x14ac:dyDescent="0.35">
      <c r="A415" s="2" t="s">
        <v>185</v>
      </c>
      <c r="B415" s="2" t="s">
        <v>186</v>
      </c>
      <c r="C415" s="2" t="s">
        <v>17</v>
      </c>
      <c r="D415" s="2" t="str">
        <f t="shared" si="6"/>
        <v>Šilutės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5" s="2">
        <v>11</v>
      </c>
    </row>
    <row r="416" spans="1:5" x14ac:dyDescent="0.35">
      <c r="A416" s="2" t="s">
        <v>189</v>
      </c>
      <c r="B416" s="2" t="s">
        <v>190</v>
      </c>
      <c r="C416" s="2" t="s">
        <v>17</v>
      </c>
      <c r="D416" s="2" t="str">
        <f t="shared" si="6"/>
        <v>Radviliškio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6" s="2">
        <v>16</v>
      </c>
    </row>
    <row r="417" spans="1:5" x14ac:dyDescent="0.35">
      <c r="A417" s="2" t="s">
        <v>191</v>
      </c>
      <c r="B417" s="2" t="s">
        <v>192</v>
      </c>
      <c r="C417" s="2" t="s">
        <v>17</v>
      </c>
      <c r="D417" s="2" t="str">
        <f t="shared" si="6"/>
        <v>Tauragės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7" s="2">
        <v>13</v>
      </c>
    </row>
    <row r="418" spans="1:5" x14ac:dyDescent="0.35">
      <c r="A418" s="2" t="s">
        <v>199</v>
      </c>
      <c r="B418" s="2" t="s">
        <v>200</v>
      </c>
      <c r="C418" s="2" t="s">
        <v>17</v>
      </c>
      <c r="D418" s="2" t="str">
        <f t="shared" si="6"/>
        <v>Rietavo savivaldybės administracija Licencija vienkartinė verstis mažmenine prekyba alumi, alaus mišiniais su nealkoholiniais gėrimais ir natūralios fermentacijos sidru, kurių tūrinė etilo alkoholio koncentracija neviršija 7,5 procento, masiniuose renginiuose ir mugėse</v>
      </c>
      <c r="E418" s="2">
        <v>1</v>
      </c>
    </row>
    <row r="419" spans="1:5" x14ac:dyDescent="0.35">
      <c r="A419" s="2" t="s">
        <v>203</v>
      </c>
      <c r="B419" s="2" t="s">
        <v>204</v>
      </c>
      <c r="C419" s="2" t="s">
        <v>17</v>
      </c>
      <c r="D419" s="2" t="str">
        <f t="shared" si="6"/>
        <v>Kalvarijos savivaldybės administracija Licencija vienkartinė verstis mažmenine prekyba alumi, alaus mišiniais su nealkoholiniais gėrimais ir natūralios fermentacijos sidru, kurių tūrinė etilo alkoholio koncentracija neviršija 7,5 procento, masiniuose renginiuose ir mugėse</v>
      </c>
      <c r="E419" s="2">
        <v>6</v>
      </c>
    </row>
    <row r="420" spans="1:5" x14ac:dyDescent="0.35">
      <c r="A420" s="2" t="s">
        <v>458</v>
      </c>
      <c r="B420" s="2" t="s">
        <v>459</v>
      </c>
      <c r="C420" s="2" t="s">
        <v>17</v>
      </c>
      <c r="D420" s="2" t="str">
        <f t="shared" si="6"/>
        <v>Skuodo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0" s="2">
        <v>12</v>
      </c>
    </row>
    <row r="421" spans="1:5" x14ac:dyDescent="0.35">
      <c r="A421" s="2" t="s">
        <v>213</v>
      </c>
      <c r="B421" s="2" t="s">
        <v>214</v>
      </c>
      <c r="C421" s="2" t="s">
        <v>17</v>
      </c>
      <c r="D421" s="2" t="str">
        <f t="shared" si="6"/>
        <v>Zarasų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1" s="2">
        <v>9</v>
      </c>
    </row>
    <row r="422" spans="1:5" x14ac:dyDescent="0.35">
      <c r="A422" s="2" t="s">
        <v>215</v>
      </c>
      <c r="B422" s="2" t="s">
        <v>216</v>
      </c>
      <c r="C422" s="2" t="s">
        <v>17</v>
      </c>
      <c r="D422" s="2" t="str">
        <f t="shared" si="6"/>
        <v>Pasvalio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2" s="2">
        <v>18</v>
      </c>
    </row>
    <row r="423" spans="1:5" x14ac:dyDescent="0.35">
      <c r="A423" s="2" t="s">
        <v>217</v>
      </c>
      <c r="B423" s="2" t="s">
        <v>218</v>
      </c>
      <c r="C423" s="2" t="s">
        <v>17</v>
      </c>
      <c r="D423" s="2" t="str">
        <f t="shared" si="6"/>
        <v>Neringos savivaldybės administracija Licencija vienkartinė verstis mažmenine prekyba alumi, alaus mišiniais su nealkoholiniais gėrimais ir natūralios fermentacijos sidru, kurių tūrinė etilo alkoholio koncentracija neviršija 7,5 procento, masiniuose renginiuose ir mugėse</v>
      </c>
      <c r="E423" s="2">
        <v>15</v>
      </c>
    </row>
    <row r="424" spans="1:5" x14ac:dyDescent="0.35">
      <c r="A424" s="2" t="s">
        <v>219</v>
      </c>
      <c r="B424" s="2" t="s">
        <v>220</v>
      </c>
      <c r="C424" s="2" t="s">
        <v>17</v>
      </c>
      <c r="D424" s="2" t="str">
        <f t="shared" si="6"/>
        <v>Elektrėnų savivaldybės administracija Licencija vienkartinė verstis mažmenine prekyba alumi, alaus mišiniais su nealkoholiniais gėrimais ir natūralios fermentacijos sidru, kurių tūrinė etilo alkoholio koncentracija neviršija 7,5 procento, masiniuose renginiuose ir mugėse</v>
      </c>
      <c r="E424" s="2">
        <v>6</v>
      </c>
    </row>
    <row r="425" spans="1:5" x14ac:dyDescent="0.35">
      <c r="A425" s="2" t="s">
        <v>221</v>
      </c>
      <c r="B425" s="2" t="s">
        <v>222</v>
      </c>
      <c r="C425" s="2" t="s">
        <v>17</v>
      </c>
      <c r="D425" s="2" t="str">
        <f t="shared" si="6"/>
        <v>Kauno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5" s="2">
        <v>41</v>
      </c>
    </row>
    <row r="426" spans="1:5" x14ac:dyDescent="0.35">
      <c r="A426" s="2" t="s">
        <v>223</v>
      </c>
      <c r="B426" s="2" t="s">
        <v>224</v>
      </c>
      <c r="C426" s="2" t="s">
        <v>17</v>
      </c>
      <c r="D426" s="2" t="str">
        <f t="shared" si="6"/>
        <v>Kauno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6" s="2">
        <v>92</v>
      </c>
    </row>
    <row r="427" spans="1:5" x14ac:dyDescent="0.35">
      <c r="A427" s="2" t="s">
        <v>226</v>
      </c>
      <c r="B427" s="2" t="s">
        <v>227</v>
      </c>
      <c r="C427" s="2" t="s">
        <v>17</v>
      </c>
      <c r="D427" s="2" t="str">
        <f t="shared" si="6"/>
        <v>Švenčionių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7" s="2">
        <v>22</v>
      </c>
    </row>
    <row r="428" spans="1:5" x14ac:dyDescent="0.35">
      <c r="A428" s="2" t="s">
        <v>228</v>
      </c>
      <c r="B428" s="2" t="s">
        <v>229</v>
      </c>
      <c r="C428" s="2" t="s">
        <v>17</v>
      </c>
      <c r="D428" s="2" t="str">
        <f t="shared" si="6"/>
        <v>Kėdainių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8" s="2">
        <v>15</v>
      </c>
    </row>
    <row r="429" spans="1:5" x14ac:dyDescent="0.35">
      <c r="A429" s="2" t="s">
        <v>232</v>
      </c>
      <c r="B429" s="2" t="s">
        <v>233</v>
      </c>
      <c r="C429" s="2" t="s">
        <v>17</v>
      </c>
      <c r="D429" s="2" t="str">
        <f t="shared" si="6"/>
        <v>Jonavos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29" s="2">
        <v>3</v>
      </c>
    </row>
    <row r="430" spans="1:5" x14ac:dyDescent="0.35">
      <c r="A430" s="2" t="s">
        <v>235</v>
      </c>
      <c r="B430" s="2" t="s">
        <v>236</v>
      </c>
      <c r="C430" s="2" t="s">
        <v>17</v>
      </c>
      <c r="D430" s="2" t="str">
        <f t="shared" si="6"/>
        <v>Marijampolės savivaldybės administracija Licencija vienkartinė verstis mažmenine prekyba alumi, alaus mišiniais su nealkoholiniais gėrimais ir natūralios fermentacijos sidru, kurių tūrinė etilo alkoholio koncentracija neviršija 7,5 procento, masiniuose renginiuose ir mugėse</v>
      </c>
      <c r="E430" s="2">
        <v>24</v>
      </c>
    </row>
    <row r="431" spans="1:5" x14ac:dyDescent="0.35">
      <c r="A431" s="2" t="s">
        <v>247</v>
      </c>
      <c r="B431" s="2" t="s">
        <v>248</v>
      </c>
      <c r="C431" s="2" t="s">
        <v>17</v>
      </c>
      <c r="D431" s="2" t="str">
        <f t="shared" si="6"/>
        <v>Šiaulių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1" s="2">
        <v>31</v>
      </c>
    </row>
    <row r="432" spans="1:5" x14ac:dyDescent="0.35">
      <c r="A432" s="2" t="s">
        <v>255</v>
      </c>
      <c r="B432" s="2" t="s">
        <v>256</v>
      </c>
      <c r="C432" s="2" t="s">
        <v>17</v>
      </c>
      <c r="D432" s="2" t="str">
        <f t="shared" si="6"/>
        <v>Rokiškio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2" s="2">
        <v>6</v>
      </c>
    </row>
    <row r="433" spans="1:5" x14ac:dyDescent="0.35">
      <c r="A433" s="2" t="s">
        <v>257</v>
      </c>
      <c r="B433" s="2" t="s">
        <v>258</v>
      </c>
      <c r="C433" s="2" t="s">
        <v>17</v>
      </c>
      <c r="D433" s="2" t="str">
        <f t="shared" si="6"/>
        <v>Šakių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3" s="2">
        <v>22</v>
      </c>
    </row>
    <row r="434" spans="1:5" x14ac:dyDescent="0.35">
      <c r="A434" s="2" t="s">
        <v>259</v>
      </c>
      <c r="B434" s="2" t="s">
        <v>260</v>
      </c>
      <c r="C434" s="2" t="s">
        <v>17</v>
      </c>
      <c r="D434" s="2" t="str">
        <f t="shared" si="6"/>
        <v>Klaipėdos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4" s="2">
        <v>39</v>
      </c>
    </row>
    <row r="435" spans="1:5" x14ac:dyDescent="0.35">
      <c r="A435" s="2" t="s">
        <v>261</v>
      </c>
      <c r="B435" s="2" t="s">
        <v>262</v>
      </c>
      <c r="C435" s="2" t="s">
        <v>17</v>
      </c>
      <c r="D435" s="2" t="str">
        <f t="shared" si="6"/>
        <v>Šilalės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5" s="2">
        <v>12</v>
      </c>
    </row>
    <row r="436" spans="1:5" x14ac:dyDescent="0.35">
      <c r="A436" s="2" t="s">
        <v>263</v>
      </c>
      <c r="B436" s="2" t="s">
        <v>264</v>
      </c>
      <c r="C436" s="2" t="s">
        <v>17</v>
      </c>
      <c r="D436" s="2" t="str">
        <f t="shared" si="6"/>
        <v>Varėnos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6" s="2">
        <v>10</v>
      </c>
    </row>
    <row r="437" spans="1:5" x14ac:dyDescent="0.35">
      <c r="A437" s="2" t="s">
        <v>265</v>
      </c>
      <c r="B437" s="2" t="s">
        <v>266</v>
      </c>
      <c r="C437" s="2" t="s">
        <v>17</v>
      </c>
      <c r="D437" s="2" t="str">
        <f t="shared" si="6"/>
        <v>Kaišiadorių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7" s="2">
        <v>24</v>
      </c>
    </row>
    <row r="438" spans="1:5" x14ac:dyDescent="0.35">
      <c r="A438" s="2" t="s">
        <v>267</v>
      </c>
      <c r="B438" s="2" t="s">
        <v>268</v>
      </c>
      <c r="C438" s="2" t="s">
        <v>17</v>
      </c>
      <c r="D438" s="2" t="str">
        <f t="shared" si="6"/>
        <v>Vilkaviškio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8" s="2">
        <v>26</v>
      </c>
    </row>
    <row r="439" spans="1:5" x14ac:dyDescent="0.35">
      <c r="A439" s="2" t="s">
        <v>270</v>
      </c>
      <c r="B439" s="2" t="s">
        <v>271</v>
      </c>
      <c r="C439" s="2" t="s">
        <v>17</v>
      </c>
      <c r="D439" s="2" t="str">
        <f t="shared" si="6"/>
        <v>Panevėžio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39" s="2">
        <v>4</v>
      </c>
    </row>
    <row r="440" spans="1:5" x14ac:dyDescent="0.35">
      <c r="A440" s="2" t="s">
        <v>272</v>
      </c>
      <c r="B440" s="2" t="s">
        <v>273</v>
      </c>
      <c r="C440" s="2" t="s">
        <v>17</v>
      </c>
      <c r="D440" s="2" t="str">
        <f t="shared" si="6"/>
        <v>Anykščių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0" s="2">
        <v>27</v>
      </c>
    </row>
    <row r="441" spans="1:5" x14ac:dyDescent="0.35">
      <c r="A441" s="2" t="s">
        <v>274</v>
      </c>
      <c r="B441" s="2" t="s">
        <v>275</v>
      </c>
      <c r="C441" s="2" t="s">
        <v>17</v>
      </c>
      <c r="D441" s="2" t="str">
        <f t="shared" si="6"/>
        <v>Kupiškio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1" s="2">
        <v>7</v>
      </c>
    </row>
    <row r="442" spans="1:5" x14ac:dyDescent="0.35">
      <c r="A442" s="2" t="s">
        <v>276</v>
      </c>
      <c r="B442" s="2" t="s">
        <v>277</v>
      </c>
      <c r="C442" s="2" t="s">
        <v>17</v>
      </c>
      <c r="D442" s="2" t="str">
        <f t="shared" si="6"/>
        <v>Druskininkų savivaldybės administracija Licencija vienkartinė verstis mažmenine prekyba alumi, alaus mišiniais su nealkoholiniais gėrimais ir natūralios fermentacijos sidru, kurių tūrinė etilo alkoholio koncentracija neviršija 7,5 procento, masiniuose renginiuose ir mugėse</v>
      </c>
      <c r="E442" s="2">
        <v>31</v>
      </c>
    </row>
    <row r="443" spans="1:5" x14ac:dyDescent="0.35">
      <c r="A443" s="2" t="s">
        <v>278</v>
      </c>
      <c r="B443" s="2" t="s">
        <v>279</v>
      </c>
      <c r="C443" s="2" t="s">
        <v>17</v>
      </c>
      <c r="D443" s="2" t="str">
        <f t="shared" si="6"/>
        <v>Kazlų Rūdos savivaldybės administracija Licencija vienkartinė verstis mažmenine prekyba alumi, alaus mišiniais su nealkoholiniais gėrimais ir natūralios fermentacijos sidru, kurių tūrinė etilo alkoholio koncentracija neviršija 7,5 procento, masiniuose renginiuose ir mugėse</v>
      </c>
      <c r="E443" s="2">
        <v>8</v>
      </c>
    </row>
    <row r="444" spans="1:5" x14ac:dyDescent="0.35">
      <c r="A444" s="2" t="s">
        <v>338</v>
      </c>
      <c r="B444" s="2" t="s">
        <v>339</v>
      </c>
      <c r="C444" s="2" t="s">
        <v>17</v>
      </c>
      <c r="D444" s="2" t="str">
        <f t="shared" si="6"/>
        <v>Joniškio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4" s="2">
        <v>9</v>
      </c>
    </row>
    <row r="445" spans="1:5" x14ac:dyDescent="0.35">
      <c r="A445" s="2" t="s">
        <v>340</v>
      </c>
      <c r="B445" s="2" t="s">
        <v>341</v>
      </c>
      <c r="C445" s="2" t="s">
        <v>17</v>
      </c>
      <c r="D445" s="2" t="str">
        <f t="shared" si="6"/>
        <v>Panevėžio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5" s="2">
        <v>16</v>
      </c>
    </row>
    <row r="446" spans="1:5" x14ac:dyDescent="0.35">
      <c r="A446" s="2" t="s">
        <v>343</v>
      </c>
      <c r="B446" s="2" t="s">
        <v>344</v>
      </c>
      <c r="C446" s="2" t="s">
        <v>17</v>
      </c>
      <c r="D446" s="2" t="str">
        <f t="shared" si="6"/>
        <v>Pakruojo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6" s="2">
        <v>12</v>
      </c>
    </row>
    <row r="447" spans="1:5" x14ac:dyDescent="0.35">
      <c r="A447" s="2" t="s">
        <v>345</v>
      </c>
      <c r="B447" s="2" t="s">
        <v>346</v>
      </c>
      <c r="C447" s="2" t="s">
        <v>17</v>
      </c>
      <c r="D447" s="2" t="str">
        <f t="shared" si="6"/>
        <v>Raseinių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7" s="2">
        <v>28</v>
      </c>
    </row>
    <row r="448" spans="1:5" x14ac:dyDescent="0.35">
      <c r="A448" s="2" t="s">
        <v>347</v>
      </c>
      <c r="B448" s="2" t="s">
        <v>348</v>
      </c>
      <c r="C448" s="2" t="s">
        <v>17</v>
      </c>
      <c r="D448" s="2" t="str">
        <f t="shared" si="6"/>
        <v>Prienų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8" s="2">
        <v>6</v>
      </c>
    </row>
    <row r="449" spans="1:5" x14ac:dyDescent="0.35">
      <c r="A449" s="2" t="s">
        <v>349</v>
      </c>
      <c r="B449" s="2" t="s">
        <v>350</v>
      </c>
      <c r="C449" s="2" t="s">
        <v>17</v>
      </c>
      <c r="D449" s="2" t="str">
        <f t="shared" si="6"/>
        <v>Ignalinos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449" s="2">
        <v>17</v>
      </c>
    </row>
    <row r="450" spans="1:5" x14ac:dyDescent="0.35">
      <c r="A450" s="2" t="s">
        <v>8</v>
      </c>
      <c r="B450" s="2" t="s">
        <v>9</v>
      </c>
      <c r="C450" s="2" t="s">
        <v>10</v>
      </c>
      <c r="D450" s="2" t="str">
        <f t="shared" ref="D450:D513" si="7">_xlfn.CONCAT(B450, " ", C450)</f>
        <v>Palangos miesto savivaldybės administracija Licencija vienkartinė verstis mažmenine prekyba natūralios fermentacijos alkoholiniais gėrimais, kurių tūrinė etilo alkoholio koncentracija neviršija 7,5 procento, masiniuose renginiuose ir mugėse</v>
      </c>
      <c r="E450" s="2">
        <v>3</v>
      </c>
    </row>
    <row r="451" spans="1:5" x14ac:dyDescent="0.35">
      <c r="A451" s="2" t="s">
        <v>25</v>
      </c>
      <c r="B451" s="2" t="s">
        <v>26</v>
      </c>
      <c r="C451" s="2" t="s">
        <v>10</v>
      </c>
      <c r="D451" s="2" t="str">
        <f t="shared" si="7"/>
        <v>Mažeikių rajono savivaldybės administracija Licencija vienkartinė verstis mažmenine prekyba natūralios fermentacijos alkoholiniais gėrimais, kurių tūrinė etilo alkoholio koncentracija neviršija 7,5 procento, masiniuose renginiuose ir mugėse</v>
      </c>
      <c r="E451" s="2">
        <v>1</v>
      </c>
    </row>
    <row r="452" spans="1:5" x14ac:dyDescent="0.35">
      <c r="A452" s="2" t="s">
        <v>27</v>
      </c>
      <c r="B452" s="2" t="s">
        <v>28</v>
      </c>
      <c r="C452" s="2" t="s">
        <v>10</v>
      </c>
      <c r="D452" s="2" t="str">
        <f t="shared" si="7"/>
        <v>Telšių rajono savivaldybės administracija Licencija vienkartinė verstis mažmenine prekyba natūralios fermentacijos alkoholiniais gėrimais, kurių tūrinė etilo alkoholio koncentracija neviršija 7,5 procento, masiniuose renginiuose ir mugėse</v>
      </c>
      <c r="E452" s="2">
        <v>14</v>
      </c>
    </row>
    <row r="453" spans="1:5" x14ac:dyDescent="0.35">
      <c r="A453" s="2" t="s">
        <v>30</v>
      </c>
      <c r="B453" s="2" t="s">
        <v>31</v>
      </c>
      <c r="C453" s="2" t="s">
        <v>10</v>
      </c>
      <c r="D453" s="2" t="str">
        <f t="shared" si="7"/>
        <v>Trakų rajono savivaldybės administracija Licencija vienkartinė verstis mažmenine prekyba natūralios fermentacijos alkoholiniais gėrimais, kurių tūrinė etilo alkoholio koncentracija neviršija 7,5 procento, masiniuose renginiuose ir mugėse</v>
      </c>
      <c r="E453" s="2">
        <v>2</v>
      </c>
    </row>
    <row r="454" spans="1:5" x14ac:dyDescent="0.35">
      <c r="A454" s="2" t="s">
        <v>72</v>
      </c>
      <c r="B454" s="2" t="s">
        <v>73</v>
      </c>
      <c r="C454" s="2" t="s">
        <v>10</v>
      </c>
      <c r="D454" s="2" t="str">
        <f t="shared" si="7"/>
        <v>Biržų rajono savivaldybės administracija Licencija vienkartinė verstis mažmenine prekyba natūralios fermentacijos alkoholiniais gėrimais, kurių tūrinė etilo alkoholio koncentracija neviršija 7,5 procento, masiniuose renginiuose ir mugėse</v>
      </c>
      <c r="E454" s="2">
        <v>2</v>
      </c>
    </row>
    <row r="455" spans="1:5" x14ac:dyDescent="0.35">
      <c r="A455" s="2" t="s">
        <v>141</v>
      </c>
      <c r="B455" s="2" t="s">
        <v>142</v>
      </c>
      <c r="C455" s="2" t="s">
        <v>10</v>
      </c>
      <c r="D455" s="2" t="str">
        <f t="shared" si="7"/>
        <v>Alytaus miesto savivaldybės administracija Licencija vienkartinė verstis mažmenine prekyba natūralios fermentacijos alkoholiniais gėrimais, kurių tūrinė etilo alkoholio koncentracija neviršija 7,5 procento, masiniuose renginiuose ir mugėse</v>
      </c>
      <c r="E455" s="2">
        <v>3</v>
      </c>
    </row>
    <row r="456" spans="1:5" x14ac:dyDescent="0.35">
      <c r="A456" s="2" t="s">
        <v>146</v>
      </c>
      <c r="B456" s="2" t="s">
        <v>147</v>
      </c>
      <c r="C456" s="2" t="s">
        <v>10</v>
      </c>
      <c r="D456" s="2" t="str">
        <f t="shared" si="7"/>
        <v>Vilniaus miesto savivaldybės administracija Licencija vienkartinė verstis mažmenine prekyba natūralios fermentacijos alkoholiniais gėrimais, kurių tūrinė etilo alkoholio koncentracija neviršija 7,5 procento, masiniuose renginiuose ir mugėse</v>
      </c>
      <c r="E456" s="2">
        <v>7</v>
      </c>
    </row>
    <row r="457" spans="1:5" x14ac:dyDescent="0.35">
      <c r="A457" s="2" t="s">
        <v>152</v>
      </c>
      <c r="B457" s="2" t="s">
        <v>153</v>
      </c>
      <c r="C457" s="2" t="s">
        <v>10</v>
      </c>
      <c r="D457" s="2" t="str">
        <f t="shared" si="7"/>
        <v>Utenos rajono savivaldybės administracija Licencija vienkartinė verstis mažmenine prekyba natūralios fermentacijos alkoholiniais gėrimais, kurių tūrinė etilo alkoholio koncentracija neviršija 7,5 procento, masiniuose renginiuose ir mugėse</v>
      </c>
      <c r="E457" s="2">
        <v>47</v>
      </c>
    </row>
    <row r="458" spans="1:5" x14ac:dyDescent="0.35">
      <c r="A458" s="2" t="s">
        <v>157</v>
      </c>
      <c r="B458" s="2" t="s">
        <v>158</v>
      </c>
      <c r="C458" s="2" t="s">
        <v>10</v>
      </c>
      <c r="D458" s="2" t="str">
        <f t="shared" si="7"/>
        <v>Klaipėdos miesto savivaldybės administracija Licencija vienkartinė verstis mažmenine prekyba natūralios fermentacijos alkoholiniais gėrimais, kurių tūrinė etilo alkoholio koncentracija neviršija 7,5 procento, masiniuose renginiuose ir mugėse</v>
      </c>
      <c r="E458" s="2">
        <v>6</v>
      </c>
    </row>
    <row r="459" spans="1:5" x14ac:dyDescent="0.35">
      <c r="A459" s="2" t="s">
        <v>173</v>
      </c>
      <c r="B459" s="2" t="s">
        <v>174</v>
      </c>
      <c r="C459" s="2" t="s">
        <v>10</v>
      </c>
      <c r="D459" s="2" t="str">
        <f t="shared" si="7"/>
        <v>Lazdijų rajono savivaldybės administracija Licencija vienkartinė verstis mažmenine prekyba natūralios fermentacijos alkoholiniais gėrimais, kurių tūrinė etilo alkoholio koncentracija neviršija 7,5 procento, masiniuose renginiuose ir mugėse</v>
      </c>
      <c r="E459" s="2">
        <v>25</v>
      </c>
    </row>
    <row r="460" spans="1:5" x14ac:dyDescent="0.35">
      <c r="A460" s="2" t="s">
        <v>175</v>
      </c>
      <c r="B460" s="2" t="s">
        <v>176</v>
      </c>
      <c r="C460" s="2" t="s">
        <v>10</v>
      </c>
      <c r="D460" s="2" t="str">
        <f t="shared" si="7"/>
        <v>Kretingos rajono savivaldybės administracija Licencija vienkartinė verstis mažmenine prekyba natūralios fermentacijos alkoholiniais gėrimais, kurių tūrinė etilo alkoholio koncentracija neviršija 7,5 procento, masiniuose renginiuose ir mugėse</v>
      </c>
      <c r="E460" s="2">
        <v>4</v>
      </c>
    </row>
    <row r="461" spans="1:5" x14ac:dyDescent="0.35">
      <c r="A461" s="2" t="s">
        <v>181</v>
      </c>
      <c r="B461" s="2" t="s">
        <v>182</v>
      </c>
      <c r="C461" s="2" t="s">
        <v>10</v>
      </c>
      <c r="D461" s="2" t="str">
        <f t="shared" si="7"/>
        <v>Akmenės rajono savivaldybės administracija Licencija vienkartinė verstis mažmenine prekyba natūralios fermentacijos alkoholiniais gėrimais, kurių tūrinė etilo alkoholio koncentracija neviršija 7,5 procento, masiniuose renginiuose ir mugėse</v>
      </c>
      <c r="E461" s="2">
        <v>1</v>
      </c>
    </row>
    <row r="462" spans="1:5" x14ac:dyDescent="0.35">
      <c r="A462" s="2" t="s">
        <v>183</v>
      </c>
      <c r="B462" s="2" t="s">
        <v>184</v>
      </c>
      <c r="C462" s="2" t="s">
        <v>10</v>
      </c>
      <c r="D462" s="2" t="str">
        <f t="shared" si="7"/>
        <v>Širvintų rajono savivaldybės administracija Licencija vienkartinė verstis mažmenine prekyba natūralios fermentacijos alkoholiniais gėrimais, kurių tūrinė etilo alkoholio koncentracija neviršija 7,5 procento, masiniuose renginiuose ir mugėse</v>
      </c>
      <c r="E462" s="2">
        <v>31</v>
      </c>
    </row>
    <row r="463" spans="1:5" x14ac:dyDescent="0.35">
      <c r="A463" s="2" t="s">
        <v>185</v>
      </c>
      <c r="B463" s="2" t="s">
        <v>186</v>
      </c>
      <c r="C463" s="2" t="s">
        <v>10</v>
      </c>
      <c r="D463" s="2" t="str">
        <f t="shared" si="7"/>
        <v>Šilutės rajono savivaldybės administracija Licencija vienkartinė verstis mažmenine prekyba natūralios fermentacijos alkoholiniais gėrimais, kurių tūrinė etilo alkoholio koncentracija neviršija 7,5 procento, masiniuose renginiuose ir mugėse</v>
      </c>
      <c r="E463" s="2">
        <v>6</v>
      </c>
    </row>
    <row r="464" spans="1:5" x14ac:dyDescent="0.35">
      <c r="A464" s="2" t="s">
        <v>189</v>
      </c>
      <c r="B464" s="2" t="s">
        <v>190</v>
      </c>
      <c r="C464" s="2" t="s">
        <v>10</v>
      </c>
      <c r="D464" s="2" t="str">
        <f t="shared" si="7"/>
        <v>Radviliškio rajono savivaldybės administracija Licencija vienkartinė verstis mažmenine prekyba natūralios fermentacijos alkoholiniais gėrimais, kurių tūrinė etilo alkoholio koncentracija neviršija 7,5 procento, masiniuose renginiuose ir mugėse</v>
      </c>
      <c r="E464" s="2">
        <v>6</v>
      </c>
    </row>
    <row r="465" spans="1:5" x14ac:dyDescent="0.35">
      <c r="A465" s="2" t="s">
        <v>217</v>
      </c>
      <c r="B465" s="2" t="s">
        <v>218</v>
      </c>
      <c r="C465" s="2" t="s">
        <v>10</v>
      </c>
      <c r="D465" s="2" t="str">
        <f t="shared" si="7"/>
        <v>Neringos savivaldybės administracija Licencija vienkartinė verstis mažmenine prekyba natūralios fermentacijos alkoholiniais gėrimais, kurių tūrinė etilo alkoholio koncentracija neviršija 7,5 procento, masiniuose renginiuose ir mugėse</v>
      </c>
      <c r="E465" s="2">
        <v>1</v>
      </c>
    </row>
    <row r="466" spans="1:5" x14ac:dyDescent="0.35">
      <c r="A466" s="2" t="s">
        <v>221</v>
      </c>
      <c r="B466" s="2" t="s">
        <v>222</v>
      </c>
      <c r="C466" s="2" t="s">
        <v>10</v>
      </c>
      <c r="D466" s="2" t="str">
        <f t="shared" si="7"/>
        <v>Kauno rajono savivaldybės administracija Licencija vienkartinė verstis mažmenine prekyba natūralios fermentacijos alkoholiniais gėrimais, kurių tūrinė etilo alkoholio koncentracija neviršija 7,5 procento, masiniuose renginiuose ir mugėse</v>
      </c>
      <c r="E466" s="2">
        <v>6</v>
      </c>
    </row>
    <row r="467" spans="1:5" x14ac:dyDescent="0.35">
      <c r="A467" s="2" t="s">
        <v>226</v>
      </c>
      <c r="B467" s="2" t="s">
        <v>227</v>
      </c>
      <c r="C467" s="2" t="s">
        <v>10</v>
      </c>
      <c r="D467" s="2" t="str">
        <f t="shared" si="7"/>
        <v>Švenčionių rajono savivaldybės administracija Licencija vienkartinė verstis mažmenine prekyba natūralios fermentacijos alkoholiniais gėrimais, kurių tūrinė etilo alkoholio koncentracija neviršija 7,5 procento, masiniuose renginiuose ir mugėse</v>
      </c>
      <c r="E467" s="2">
        <v>2</v>
      </c>
    </row>
    <row r="468" spans="1:5" x14ac:dyDescent="0.35">
      <c r="A468" s="2" t="s">
        <v>228</v>
      </c>
      <c r="B468" s="2" t="s">
        <v>229</v>
      </c>
      <c r="C468" s="2" t="s">
        <v>10</v>
      </c>
      <c r="D468" s="2" t="str">
        <f t="shared" si="7"/>
        <v>Kėdainių rajono savivaldybės administracija Licencija vienkartinė verstis mažmenine prekyba natūralios fermentacijos alkoholiniais gėrimais, kurių tūrinė etilo alkoholio koncentracija neviršija 7,5 procento, masiniuose renginiuose ir mugėse</v>
      </c>
      <c r="E468" s="2">
        <v>12</v>
      </c>
    </row>
    <row r="469" spans="1:5" x14ac:dyDescent="0.35">
      <c r="A469" s="2" t="s">
        <v>247</v>
      </c>
      <c r="B469" s="2" t="s">
        <v>248</v>
      </c>
      <c r="C469" s="2" t="s">
        <v>10</v>
      </c>
      <c r="D469" s="2" t="str">
        <f t="shared" si="7"/>
        <v>Šiaulių miesto savivaldybės administracija Licencija vienkartinė verstis mažmenine prekyba natūralios fermentacijos alkoholiniais gėrimais, kurių tūrinė etilo alkoholio koncentracija neviršija 7,5 procento, masiniuose renginiuose ir mugėse</v>
      </c>
      <c r="E469" s="2">
        <v>2</v>
      </c>
    </row>
    <row r="470" spans="1:5" x14ac:dyDescent="0.35">
      <c r="A470" s="2" t="s">
        <v>265</v>
      </c>
      <c r="B470" s="2" t="s">
        <v>266</v>
      </c>
      <c r="C470" s="2" t="s">
        <v>10</v>
      </c>
      <c r="D470" s="2" t="str">
        <f t="shared" si="7"/>
        <v>Kaišiadorių rajono savivaldybės administracija Licencija vienkartinė verstis mažmenine prekyba natūralios fermentacijos alkoholiniais gėrimais, kurių tūrinė etilo alkoholio koncentracija neviršija 7,5 procento, masiniuose renginiuose ir mugėse</v>
      </c>
      <c r="E470" s="2">
        <v>3</v>
      </c>
    </row>
    <row r="471" spans="1:5" x14ac:dyDescent="0.35">
      <c r="A471" s="2" t="s">
        <v>272</v>
      </c>
      <c r="B471" s="2" t="s">
        <v>273</v>
      </c>
      <c r="C471" s="2" t="s">
        <v>10</v>
      </c>
      <c r="D471" s="2" t="str">
        <f t="shared" si="7"/>
        <v>Anykščių rajono savivaldybės administracija Licencija vienkartinė verstis mažmenine prekyba natūralios fermentacijos alkoholiniais gėrimais, kurių tūrinė etilo alkoholio koncentracija neviršija 7,5 procento, masiniuose renginiuose ir mugėse</v>
      </c>
      <c r="E471" s="2">
        <v>4</v>
      </c>
    </row>
    <row r="472" spans="1:5" x14ac:dyDescent="0.35">
      <c r="A472" s="2" t="s">
        <v>274</v>
      </c>
      <c r="B472" s="2" t="s">
        <v>275</v>
      </c>
      <c r="C472" s="2" t="s">
        <v>10</v>
      </c>
      <c r="D472" s="2" t="str">
        <f t="shared" si="7"/>
        <v>Kupiškio rajono savivaldybės administracija Licencija vienkartinė verstis mažmenine prekyba natūralios fermentacijos alkoholiniais gėrimais, kurių tūrinė etilo alkoholio koncentracija neviršija 7,5 procento, masiniuose renginiuose ir mugėse</v>
      </c>
      <c r="E472" s="2">
        <v>8</v>
      </c>
    </row>
    <row r="473" spans="1:5" x14ac:dyDescent="0.35">
      <c r="A473" s="2" t="s">
        <v>276</v>
      </c>
      <c r="B473" s="2" t="s">
        <v>277</v>
      </c>
      <c r="C473" s="2" t="s">
        <v>10</v>
      </c>
      <c r="D473" s="2" t="str">
        <f t="shared" si="7"/>
        <v>Druskininkų savivaldybės administracija Licencija vienkartinė verstis mažmenine prekyba natūralios fermentacijos alkoholiniais gėrimais, kurių tūrinė etilo alkoholio koncentracija neviršija 7,5 procento, masiniuose renginiuose ir mugėse</v>
      </c>
      <c r="E473" s="2">
        <v>7</v>
      </c>
    </row>
    <row r="474" spans="1:5" x14ac:dyDescent="0.35">
      <c r="A474" s="2" t="s">
        <v>338</v>
      </c>
      <c r="B474" s="2" t="s">
        <v>339</v>
      </c>
      <c r="C474" s="2" t="s">
        <v>10</v>
      </c>
      <c r="D474" s="2" t="str">
        <f t="shared" si="7"/>
        <v>Joniškio rajono savivaldybės administracija Licencija vienkartinė verstis mažmenine prekyba natūralios fermentacijos alkoholiniais gėrimais, kurių tūrinė etilo alkoholio koncentracija neviršija 7,5 procento, masiniuose renginiuose ir mugėse</v>
      </c>
      <c r="E474" s="2">
        <v>1</v>
      </c>
    </row>
    <row r="475" spans="1:5" x14ac:dyDescent="0.35">
      <c r="A475" s="2" t="s">
        <v>66</v>
      </c>
      <c r="B475" s="2" t="s">
        <v>67</v>
      </c>
      <c r="C475" s="2" t="s">
        <v>498</v>
      </c>
      <c r="D475" s="2" t="str">
        <f t="shared" si="7"/>
        <v>Valstybinė atominės energetikos saugos inspekcija Licencija vykdyti branduolinės energetikos objekto (objektų) eksploatavimo nutraukimą</v>
      </c>
      <c r="E475" s="2">
        <v>1</v>
      </c>
    </row>
    <row r="476" spans="1:5" x14ac:dyDescent="0.35">
      <c r="A476" s="2" t="s">
        <v>48</v>
      </c>
      <c r="B476" s="2" t="s">
        <v>49</v>
      </c>
      <c r="C476" s="2" t="s">
        <v>50</v>
      </c>
      <c r="D476" s="2" t="str">
        <f t="shared" si="7"/>
        <v>Lietuvos Respublikos švietimo, mokslo ir sporto ministerija Licencija vykdyti formalųjį profesinį mokymą</v>
      </c>
      <c r="E476" s="2">
        <v>10</v>
      </c>
    </row>
    <row r="477" spans="1:5" x14ac:dyDescent="0.35">
      <c r="A477" s="2" t="s">
        <v>66</v>
      </c>
      <c r="B477" s="2" t="s">
        <v>67</v>
      </c>
      <c r="C477" s="2" t="s">
        <v>68</v>
      </c>
      <c r="D477" s="2" t="str">
        <f t="shared" si="7"/>
        <v>Valstybinė atominės energetikos saugos inspekcija Licencija vykdyti veiklą jonizuojančiosios spinduliuotės aplinkoje branduolinės energetikos objekte</v>
      </c>
      <c r="E477" s="2">
        <v>6</v>
      </c>
    </row>
    <row r="478" spans="1:5" x14ac:dyDescent="0.35">
      <c r="A478" s="2" t="s">
        <v>8</v>
      </c>
      <c r="B478" s="2" t="s">
        <v>9</v>
      </c>
      <c r="C478" s="2" t="s">
        <v>429</v>
      </c>
      <c r="D478" s="2" t="str">
        <f t="shared" si="7"/>
        <v>Palangos miesto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478" s="2">
        <v>1</v>
      </c>
    </row>
    <row r="479" spans="1:5" x14ac:dyDescent="0.35">
      <c r="A479" s="2" t="s">
        <v>191</v>
      </c>
      <c r="B479" s="2" t="s">
        <v>192</v>
      </c>
      <c r="C479" s="2" t="s">
        <v>429</v>
      </c>
      <c r="D479" s="2" t="str">
        <f t="shared" si="7"/>
        <v>Tauragės rajono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479" s="2">
        <v>2</v>
      </c>
    </row>
    <row r="480" spans="1:5" x14ac:dyDescent="0.35">
      <c r="A480" s="2" t="s">
        <v>223</v>
      </c>
      <c r="B480" s="2" t="s">
        <v>224</v>
      </c>
      <c r="C480" s="2" t="s">
        <v>429</v>
      </c>
      <c r="D480" s="2" t="str">
        <f t="shared" si="7"/>
        <v>Kauno miesto savivaldybės administracija Licencija vienkartinė verstis mažmenine prekyba alumi ir alaus mišiniais su nealkoholiniais gėrimais, kurių tūrinė etilo alkoholio koncentracija neviršija 13 procentų, natūralios fermentacijos sidru, kurio tūrinė etilo alkoholio koncentracija neviršija 8,5 procento, parodose</v>
      </c>
      <c r="E480" s="2">
        <v>1</v>
      </c>
    </row>
    <row r="481" spans="1:5" x14ac:dyDescent="0.35">
      <c r="A481" s="2" t="s">
        <v>146</v>
      </c>
      <c r="B481" s="2" t="s">
        <v>147</v>
      </c>
      <c r="C481" s="2" t="s">
        <v>151</v>
      </c>
      <c r="D481" s="2" t="str">
        <f t="shared" si="7"/>
        <v>Vilniaus miesto savivaldybės administracija Licencija vienkartinė verstis mažmenine prekyba natūralios fermentacijos alkoholiniais gėrimais, kurių tūrinė etilo alkoholio koncentracija neviršija 13 procentų, parodose</v>
      </c>
      <c r="E481" s="2">
        <v>2</v>
      </c>
    </row>
    <row r="482" spans="1:5" x14ac:dyDescent="0.35">
      <c r="A482" s="2" t="s">
        <v>223</v>
      </c>
      <c r="B482" s="2" t="s">
        <v>224</v>
      </c>
      <c r="C482" s="2" t="s">
        <v>151</v>
      </c>
      <c r="D482" s="2" t="str">
        <f t="shared" si="7"/>
        <v>Kauno miesto savivaldybės administracija Licencija vienkartinė verstis mažmenine prekyba natūralios fermentacijos alkoholiniais gėrimais, kurių tūrinė etilo alkoholio koncentracija neviršija 13 procentų, parodose</v>
      </c>
      <c r="E482" s="2">
        <v>10</v>
      </c>
    </row>
    <row r="483" spans="1:5" x14ac:dyDescent="0.35">
      <c r="A483" s="2" t="s">
        <v>371</v>
      </c>
      <c r="B483" s="2" t="s">
        <v>372</v>
      </c>
      <c r="C483" s="2" t="s">
        <v>375</v>
      </c>
      <c r="D483" s="2" t="str">
        <f t="shared" si="7"/>
        <v>Valstybinė augalininkystės tarnyba prie Žemės ūkio ministerijos Lietuvos Respublikos fitosanitarinio registro pažymėjimas</v>
      </c>
      <c r="E483" s="2">
        <v>353</v>
      </c>
    </row>
    <row r="484" spans="1:5" x14ac:dyDescent="0.35">
      <c r="A484" s="2" t="s">
        <v>32</v>
      </c>
      <c r="B484" s="2" t="s">
        <v>33</v>
      </c>
      <c r="C484" s="2" t="s">
        <v>42</v>
      </c>
      <c r="D484" s="2" t="str">
        <f t="shared" si="7"/>
        <v>Valstybinė maisto ir veterinarijos tarnyba Maisto tvarkymo subjekto patvirtinimo pažymėjimas</v>
      </c>
      <c r="E484" s="2">
        <v>4558</v>
      </c>
    </row>
    <row r="485" spans="1:5" x14ac:dyDescent="0.35">
      <c r="A485" s="2" t="s">
        <v>32</v>
      </c>
      <c r="B485" s="2" t="s">
        <v>33</v>
      </c>
      <c r="C485" s="2" t="s">
        <v>35</v>
      </c>
      <c r="D485" s="2" t="str">
        <f t="shared" si="7"/>
        <v>Valstybinė maisto ir veterinarijos tarnyba Maisto tvarkymo subjekto registravimas</v>
      </c>
      <c r="E485" s="2">
        <v>3903</v>
      </c>
    </row>
    <row r="486" spans="1:5" x14ac:dyDescent="0.35">
      <c r="A486" s="2" t="s">
        <v>114</v>
      </c>
      <c r="B486" s="2" t="s">
        <v>115</v>
      </c>
      <c r="C486" s="2" t="s">
        <v>120</v>
      </c>
      <c r="D486" s="2" t="str">
        <f t="shared" si="7"/>
        <v>Nacionalinė žemės tarnyba prie Žemės ūkio ministerijos Matininko kvalifikacijos pažymėjimas</v>
      </c>
      <c r="E486" s="2">
        <v>32</v>
      </c>
    </row>
    <row r="487" spans="1:5" x14ac:dyDescent="0.35">
      <c r="A487" s="2" t="s">
        <v>301</v>
      </c>
      <c r="B487" s="2" t="s">
        <v>302</v>
      </c>
      <c r="C487" s="2" t="s">
        <v>309</v>
      </c>
      <c r="D487" s="2" t="str">
        <f t="shared" si="7"/>
        <v>Valstybinė akreditavimo sveikatos priežiūros veiklai tarnyba prie Sveikatos apsaugos ministerijos Medicinos praktikos licencija</v>
      </c>
      <c r="E487" s="2">
        <v>913</v>
      </c>
    </row>
    <row r="488" spans="1:5" x14ac:dyDescent="0.35">
      <c r="A488" s="2" t="s">
        <v>100</v>
      </c>
      <c r="B488" s="2" t="s">
        <v>101</v>
      </c>
      <c r="C488" s="2" t="s">
        <v>102</v>
      </c>
      <c r="D488" s="2" t="str">
        <f t="shared" si="7"/>
        <v>Lietuvos Respublikos žemės ūkio ministerija Melioracijos darbų kvalifikacijos atestatas</v>
      </c>
      <c r="E488" s="2">
        <v>27</v>
      </c>
    </row>
    <row r="489" spans="1:5" x14ac:dyDescent="0.35">
      <c r="A489" s="2" t="s">
        <v>54</v>
      </c>
      <c r="B489" s="2" t="s">
        <v>55</v>
      </c>
      <c r="C489" s="2" t="s">
        <v>61</v>
      </c>
      <c r="D489" s="2" t="str">
        <f t="shared" si="7"/>
        <v>Lietuvos bankas Mokėjimo įstaigos licencija</v>
      </c>
      <c r="E489" s="2">
        <v>5</v>
      </c>
    </row>
    <row r="490" spans="1:5" x14ac:dyDescent="0.35">
      <c r="A490" s="2" t="s">
        <v>54</v>
      </c>
      <c r="B490" s="2" t="s">
        <v>55</v>
      </c>
      <c r="C490" s="2" t="s">
        <v>418</v>
      </c>
      <c r="D490" s="2" t="str">
        <f t="shared" si="7"/>
        <v>Lietuvos bankas Mokėjimo įstaigos ribotos veiklos licencija</v>
      </c>
      <c r="E490" s="2">
        <v>2</v>
      </c>
    </row>
    <row r="491" spans="1:5" x14ac:dyDescent="0.35">
      <c r="A491" s="2" t="s">
        <v>54</v>
      </c>
      <c r="B491" s="2" t="s">
        <v>55</v>
      </c>
      <c r="C491" s="2" t="s">
        <v>422</v>
      </c>
      <c r="D491" s="2" t="str">
        <f t="shared" si="7"/>
        <v>Lietuvos bankas Mokėjimo įstaigos, teikiančios tik sąskaitos informacijos paslaugą, licencija</v>
      </c>
      <c r="E491" s="2">
        <v>1</v>
      </c>
    </row>
    <row r="492" spans="1:5" x14ac:dyDescent="0.35">
      <c r="A492" s="2" t="s">
        <v>75</v>
      </c>
      <c r="B492" s="2" t="s">
        <v>76</v>
      </c>
      <c r="C492" s="2" t="s">
        <v>93</v>
      </c>
      <c r="D492" s="2" t="str">
        <f t="shared" si="7"/>
        <v>Lietuvos transporto saugos administracija Mokymo įstaigų, suteikiančių asmenims teorinį ir praktinį pasirengimą, būtiną jūrinio laipsnio diplomui, kvalifikacijos liudijimui ar jų patvirtinimui gauti, akreditavimas ir mokymo įstaigos akreditavimo liudijimo išdavimas bei papildomas mokymo programos akreditavimas</v>
      </c>
      <c r="E492" s="2">
        <v>0</v>
      </c>
    </row>
    <row r="493" spans="1:5" x14ac:dyDescent="0.35">
      <c r="A493" s="2" t="s">
        <v>238</v>
      </c>
      <c r="B493" s="2" t="s">
        <v>239</v>
      </c>
      <c r="C493" s="2" t="s">
        <v>461</v>
      </c>
      <c r="D493" s="2" t="str">
        <f t="shared" si="7"/>
        <v>Valstybinė vartotojų teisių apsaugos tarnyba Motelio klasifikavimo pažymėjimas</v>
      </c>
      <c r="E493" s="2">
        <v>6</v>
      </c>
    </row>
    <row r="494" spans="1:5" x14ac:dyDescent="0.35">
      <c r="A494" s="2" t="s">
        <v>367</v>
      </c>
      <c r="B494" s="2" t="s">
        <v>368</v>
      </c>
      <c r="C494" s="2" t="s">
        <v>369</v>
      </c>
      <c r="D494" s="2" t="str">
        <f t="shared" si="7"/>
        <v>Valstybinė miškų tarnyba Nepriklausomo medienos matuotojo atestatas</v>
      </c>
      <c r="E494" s="2">
        <v>4</v>
      </c>
    </row>
    <row r="495" spans="1:5" x14ac:dyDescent="0.35">
      <c r="A495" s="2" t="s">
        <v>301</v>
      </c>
      <c r="B495" s="2" t="s">
        <v>302</v>
      </c>
      <c r="C495" s="2" t="s">
        <v>308</v>
      </c>
      <c r="D495" s="2" t="str">
        <f t="shared" si="7"/>
        <v>Valstybinė akreditavimo sveikatos priežiūros veiklai tarnyba prie Sveikatos apsaugos ministerijos Odontologijos praktikos licencija</v>
      </c>
      <c r="E495" s="2">
        <v>151</v>
      </c>
    </row>
    <row r="496" spans="1:5" x14ac:dyDescent="0.35">
      <c r="A496" s="2" t="s">
        <v>301</v>
      </c>
      <c r="B496" s="2" t="s">
        <v>302</v>
      </c>
      <c r="C496" s="2" t="s">
        <v>499</v>
      </c>
      <c r="D496" s="2" t="str">
        <f t="shared" si="7"/>
        <v>Valstybinė akreditavimo sveikatos priežiūros veiklai tarnyba prie Sveikatos apsaugos ministerijos Papildomosios ir alternatyviosios sveikatos priežiūros įstaigos licencija</v>
      </c>
      <c r="E496" s="2">
        <v>1</v>
      </c>
    </row>
    <row r="497" spans="1:5" x14ac:dyDescent="0.35">
      <c r="A497" s="2" t="s">
        <v>301</v>
      </c>
      <c r="B497" s="2" t="s">
        <v>302</v>
      </c>
      <c r="C497" s="2" t="s">
        <v>500</v>
      </c>
      <c r="D497" s="2" t="str">
        <f t="shared" si="7"/>
        <v>Valstybinė akreditavimo sveikatos priežiūros veiklai tarnyba prie Sveikatos apsaugos ministerijos Papildomosios ir alternatyviosios sveikatos priežiūros specialistų veiklos licencija</v>
      </c>
      <c r="E497" s="2">
        <v>24</v>
      </c>
    </row>
    <row r="498" spans="1:5" x14ac:dyDescent="0.35">
      <c r="A498" s="2" t="s">
        <v>22</v>
      </c>
      <c r="B498" s="2" t="s">
        <v>23</v>
      </c>
      <c r="C498" s="2" t="s">
        <v>24</v>
      </c>
      <c r="D498" s="2" t="str">
        <f t="shared" si="7"/>
        <v>Viešoji įstaiga Lietuvos prabavimo rūmai Pažymėjimas apie įregistravimą į ūkio subjektų, užsiimančių su tauriaisiais metalais ir brangakmeniais susijusia veikla</v>
      </c>
      <c r="E498" s="2">
        <v>90</v>
      </c>
    </row>
    <row r="499" spans="1:5" x14ac:dyDescent="0.35">
      <c r="A499" s="2" t="s">
        <v>32</v>
      </c>
      <c r="B499" s="2" t="s">
        <v>33</v>
      </c>
      <c r="C499" s="2" t="s">
        <v>46</v>
      </c>
      <c r="D499" s="2" t="str">
        <f t="shared" si="7"/>
        <v>Valstybinė maisto ir veterinarijos tarnyba Pieno supirkėjo kvalifikacinis pažymėjimas</v>
      </c>
      <c r="E499" s="2">
        <v>19</v>
      </c>
    </row>
    <row r="500" spans="1:5" x14ac:dyDescent="0.35">
      <c r="A500" s="2" t="s">
        <v>193</v>
      </c>
      <c r="B500" s="2" t="s">
        <v>194</v>
      </c>
      <c r="C500" s="2" t="s">
        <v>195</v>
      </c>
      <c r="D500" s="2" t="str">
        <f t="shared" si="7"/>
        <v>Lietuvos radijo ir televizijos komisija Pranešimas apie nelicencijuojamos radijo ir (ar) televizijos programų transliavimo ir (ar) retransliavimo veiklos, televizijos programų ir (ar) atskirų programų platinimo internete ar užsakomųjų visuomenės informavimo audiovizualinėmis priemonėmis paslaugų teikimo Lietuvos Respublikos vartotojams veiklos pradžią</v>
      </c>
      <c r="E500" s="2">
        <v>5</v>
      </c>
    </row>
    <row r="501" spans="1:5" x14ac:dyDescent="0.35">
      <c r="A501" s="2" t="s">
        <v>75</v>
      </c>
      <c r="B501" s="2" t="s">
        <v>76</v>
      </c>
      <c r="C501" s="2" t="s">
        <v>80</v>
      </c>
      <c r="D501" s="2" t="str">
        <f t="shared" si="7"/>
        <v>Lietuvos transporto saugos administracija Prekinių vagonų techninių prižiūrėtojų sertifikavimas</v>
      </c>
      <c r="E501" s="2">
        <v>1</v>
      </c>
    </row>
    <row r="502" spans="1:5" x14ac:dyDescent="0.35">
      <c r="A502" s="2" t="s">
        <v>371</v>
      </c>
      <c r="B502" s="2" t="s">
        <v>372</v>
      </c>
      <c r="C502" s="2" t="s">
        <v>383</v>
      </c>
      <c r="D502" s="2" t="str">
        <f t="shared" si="7"/>
        <v>Valstybinė augalininkystės tarnyba prie Žemės ūkio ministerijos Prekių saugojimo ir muitinio tikrinimo vietos pripažinimo tinkama augalams, augaliniams produktams ir kitiems susijusiems objektams laikyti pažymėjimas</v>
      </c>
      <c r="E502" s="2">
        <v>40</v>
      </c>
    </row>
    <row r="503" spans="1:5" x14ac:dyDescent="0.35">
      <c r="A503" s="2" t="s">
        <v>315</v>
      </c>
      <c r="B503" s="2" t="s">
        <v>316</v>
      </c>
      <c r="C503" s="2" t="s">
        <v>467</v>
      </c>
      <c r="D503" s="2" t="str">
        <f t="shared" si="7"/>
        <v>Radiacinės saugos centras Radiacinės saugos eksperto pažymėjimas</v>
      </c>
      <c r="E503" s="2">
        <v>1</v>
      </c>
    </row>
    <row r="504" spans="1:5" x14ac:dyDescent="0.35">
      <c r="A504" s="2" t="s">
        <v>371</v>
      </c>
      <c r="B504" s="2" t="s">
        <v>372</v>
      </c>
      <c r="C504" s="2" t="s">
        <v>380</v>
      </c>
      <c r="D504" s="2" t="str">
        <f t="shared" si="7"/>
        <v>Valstybinė augalininkystės tarnyba prie Žemės ūkio ministerijos Registravimas pluoštinių kanapių produktų tiekėjų sąraše</v>
      </c>
      <c r="E504" s="2">
        <v>35</v>
      </c>
    </row>
    <row r="505" spans="1:5" x14ac:dyDescent="0.35">
      <c r="A505" s="2" t="s">
        <v>75</v>
      </c>
      <c r="B505" s="2" t="s">
        <v>76</v>
      </c>
      <c r="C505" s="2" t="s">
        <v>81</v>
      </c>
      <c r="D505" s="2" t="str">
        <f t="shared" si="7"/>
        <v>Lietuvos transporto saugos administracija Saugos leidimas</v>
      </c>
      <c r="E505" s="2">
        <v>47</v>
      </c>
    </row>
    <row r="506" spans="1:5" x14ac:dyDescent="0.35">
      <c r="A506" s="2" t="s">
        <v>181</v>
      </c>
      <c r="B506" s="2" t="s">
        <v>182</v>
      </c>
      <c r="C506" s="2" t="s">
        <v>225</v>
      </c>
      <c r="D506" s="2" t="str">
        <f t="shared" si="7"/>
        <v>Akmenės rajono savivaldybės administracija Šilumos tiekimo licencija</v>
      </c>
      <c r="E506" s="2">
        <v>1</v>
      </c>
    </row>
    <row r="507" spans="1:5" x14ac:dyDescent="0.35">
      <c r="A507" s="2" t="s">
        <v>230</v>
      </c>
      <c r="B507" s="2" t="s">
        <v>231</v>
      </c>
      <c r="C507" s="2" t="s">
        <v>225</v>
      </c>
      <c r="D507" s="2" t="str">
        <f t="shared" si="7"/>
        <v>Kelmės rajono savivaldybės administracija Šilumos tiekimo licencija</v>
      </c>
      <c r="E507" s="2">
        <v>1</v>
      </c>
    </row>
    <row r="508" spans="1:5" x14ac:dyDescent="0.35">
      <c r="A508" s="2" t="s">
        <v>54</v>
      </c>
      <c r="B508" s="2" t="s">
        <v>55</v>
      </c>
      <c r="C508" s="2" t="s">
        <v>419</v>
      </c>
      <c r="D508" s="2" t="str">
        <f t="shared" si="7"/>
        <v>Lietuvos bankas Specializuoto banko licencija</v>
      </c>
      <c r="E508" s="2">
        <v>3</v>
      </c>
    </row>
    <row r="509" spans="1:5" x14ac:dyDescent="0.35">
      <c r="A509" s="2" t="s">
        <v>351</v>
      </c>
      <c r="B509" s="2" t="s">
        <v>352</v>
      </c>
      <c r="C509" s="2" t="s">
        <v>357</v>
      </c>
      <c r="D509" s="2" t="str">
        <f t="shared" si="7"/>
        <v>Nacionalinis visuomenės sveikatos centras prie Sveikatos apsaugos ministerijos Sprendimas dėl elektromagnetinės stebėsenos plano derinimo</v>
      </c>
      <c r="E509" s="2">
        <v>1029</v>
      </c>
    </row>
    <row r="510" spans="1:5" x14ac:dyDescent="0.35">
      <c r="A510" s="2" t="s">
        <v>351</v>
      </c>
      <c r="B510" s="2" t="s">
        <v>352</v>
      </c>
      <c r="C510" s="2" t="s">
        <v>358</v>
      </c>
      <c r="D510" s="2" t="str">
        <f t="shared" si="7"/>
        <v>Nacionalinis visuomenės sveikatos centras prie Sveikatos apsaugos ministerijos Sprendimas dėl planuojamos ūkinės veiklos galimybių</v>
      </c>
      <c r="E510" s="2">
        <v>46</v>
      </c>
    </row>
    <row r="511" spans="1:5" x14ac:dyDescent="0.35">
      <c r="A511" s="2" t="s">
        <v>351</v>
      </c>
      <c r="B511" s="2" t="s">
        <v>352</v>
      </c>
      <c r="C511" s="2" t="s">
        <v>359</v>
      </c>
      <c r="D511" s="2" t="str">
        <f t="shared" si="7"/>
        <v>Nacionalinis visuomenės sveikatos centras prie Sveikatos apsaugos ministerijos Sprendimas dėl radiotechninio objekto radiotechninės dalies projekto derinimo</v>
      </c>
      <c r="E511" s="2">
        <v>1022</v>
      </c>
    </row>
    <row r="512" spans="1:5" x14ac:dyDescent="0.35">
      <c r="A512" s="2" t="s">
        <v>238</v>
      </c>
      <c r="B512" s="2" t="s">
        <v>239</v>
      </c>
      <c r="C512" s="2" t="s">
        <v>245</v>
      </c>
      <c r="D512" s="2" t="str">
        <f t="shared" si="7"/>
        <v>Valstybinė vartotojų teisių apsaugos tarnyba Svečių namų klasifikavimo pažymėjimas</v>
      </c>
      <c r="E512" s="2">
        <v>10</v>
      </c>
    </row>
    <row r="513" spans="1:5" x14ac:dyDescent="0.35">
      <c r="A513" s="2" t="s">
        <v>280</v>
      </c>
      <c r="B513" s="2" t="s">
        <v>281</v>
      </c>
      <c r="C513" s="2" t="s">
        <v>287</v>
      </c>
      <c r="D513" s="2" t="str">
        <f t="shared" si="7"/>
        <v>Aplinkos apsaugos agentūra Taršos integruotos prevencijos ir kontrolės leidimas</v>
      </c>
      <c r="E513" s="2">
        <v>0</v>
      </c>
    </row>
    <row r="514" spans="1:5" x14ac:dyDescent="0.35">
      <c r="A514" s="2" t="s">
        <v>280</v>
      </c>
      <c r="B514" s="2" t="s">
        <v>281</v>
      </c>
      <c r="C514" s="2" t="s">
        <v>284</v>
      </c>
      <c r="D514" s="2" t="str">
        <f t="shared" ref="D514:D530" si="8">_xlfn.CONCAT(B514, " ", C514)</f>
        <v>Aplinkos apsaugos agentūra Taršos leidimas</v>
      </c>
      <c r="E514" s="2">
        <v>12</v>
      </c>
    </row>
    <row r="515" spans="1:5" x14ac:dyDescent="0.35">
      <c r="A515" s="2" t="s">
        <v>301</v>
      </c>
      <c r="B515" s="2" t="s">
        <v>302</v>
      </c>
      <c r="C515" s="2" t="s">
        <v>310</v>
      </c>
      <c r="D515" s="2" t="str">
        <f t="shared" si="8"/>
        <v>Valstybinė akreditavimo sveikatos priežiūros veiklai tarnyba prie Sveikatos apsaugos ministerijos Teikiamų į rinką medicinos priemonių (prietaisų) registravimas (Lietuvos gamyba)</v>
      </c>
      <c r="E515" s="2">
        <v>368</v>
      </c>
    </row>
    <row r="516" spans="1:5" x14ac:dyDescent="0.35">
      <c r="A516" s="2" t="s">
        <v>323</v>
      </c>
      <c r="B516" s="2" t="s">
        <v>324</v>
      </c>
      <c r="C516" s="2" t="s">
        <v>325</v>
      </c>
      <c r="D516" s="2" t="str">
        <f t="shared" si="8"/>
        <v>Lietuvos metrologijos inspekcija Teisės atlikti matavimo priemonės tipo įvertinimą, matavimo priemonės patikrą, produkto kiekio pakuotėje ir matavimo indo tūrio kontrolės sistemos įvertinimą ir (arba) produkto kiekio pakuotėje ir matavimo indo tūrio patikrinimus suteikimas</v>
      </c>
      <c r="E516" s="2">
        <v>1</v>
      </c>
    </row>
    <row r="517" spans="1:5" x14ac:dyDescent="0.35">
      <c r="A517" s="2" t="s">
        <v>371</v>
      </c>
      <c r="B517" s="2" t="s">
        <v>372</v>
      </c>
      <c r="C517" s="2" t="s">
        <v>384</v>
      </c>
      <c r="D517" s="2" t="str">
        <f t="shared" si="8"/>
        <v>Valstybinė augalininkystės tarnyba prie Žemės ūkio ministerijos Trąšų ar dirvožemių gerinimo priemonės tinkamumo naudoti ekologinėje gamyboje patvirtinimas</v>
      </c>
      <c r="E517" s="2">
        <v>4</v>
      </c>
    </row>
    <row r="518" spans="1:5" x14ac:dyDescent="0.35">
      <c r="A518" s="2" t="s">
        <v>238</v>
      </c>
      <c r="B518" s="2" t="s">
        <v>239</v>
      </c>
      <c r="C518" s="2" t="s">
        <v>482</v>
      </c>
      <c r="D518" s="2" t="str">
        <f t="shared" si="8"/>
        <v>Valstybinė vartotojų teisių apsaugos tarnyba Turizmo paslaugų rinkinio pardavėjas</v>
      </c>
      <c r="E518" s="2">
        <v>1</v>
      </c>
    </row>
    <row r="519" spans="1:5" x14ac:dyDescent="0.35">
      <c r="A519" s="2" t="s">
        <v>405</v>
      </c>
      <c r="B519" s="2" t="s">
        <v>406</v>
      </c>
      <c r="C519" s="2" t="s">
        <v>410</v>
      </c>
      <c r="D519" s="2" t="str">
        <f t="shared" si="8"/>
        <v>Audito, apskaitos, turto vertinimo ir nemokumo valdymo tarnyba prie Lietuvos Respublikos finansų ministerijos Turto arba verslo vertintojo kvalifikacijos pažymėjimas</v>
      </c>
      <c r="E519" s="2">
        <v>110</v>
      </c>
    </row>
    <row r="520" spans="1:5" x14ac:dyDescent="0.35">
      <c r="A520" s="2" t="s">
        <v>267</v>
      </c>
      <c r="B520" s="2" t="s">
        <v>268</v>
      </c>
      <c r="C520" s="2" t="s">
        <v>269</v>
      </c>
      <c r="D520" s="2" t="str">
        <f t="shared" si="8"/>
        <v>Vilkaviškio rajono savivaldybės administracija Ūkininko ūkio įregistravimo pažymėjimas</v>
      </c>
      <c r="E520" s="2">
        <v>34</v>
      </c>
    </row>
    <row r="521" spans="1:5" x14ac:dyDescent="0.35">
      <c r="A521" s="2" t="s">
        <v>297</v>
      </c>
      <c r="B521" s="2" t="s">
        <v>298</v>
      </c>
      <c r="C521" s="2" t="s">
        <v>299</v>
      </c>
      <c r="D521" s="2" t="str">
        <f t="shared" si="8"/>
        <v>Valstybinė vaistų kontrolės tarnyba prie Lietuvos Respublikos sveikatos apsaugos ministerijos Vaistininko padėjėjo (farmakotechniko) įrašymas į vaistininkų padėjėjų (farmakotechnikų) sąrašą</v>
      </c>
      <c r="E521" s="2">
        <v>11</v>
      </c>
    </row>
    <row r="522" spans="1:5" x14ac:dyDescent="0.35">
      <c r="A522" s="2" t="s">
        <v>297</v>
      </c>
      <c r="B522" s="2" t="s">
        <v>298</v>
      </c>
      <c r="C522" s="2" t="s">
        <v>300</v>
      </c>
      <c r="D522" s="2" t="str">
        <f t="shared" si="8"/>
        <v>Valstybinė vaistų kontrolės tarnyba prie Lietuvos Respublikos sveikatos apsaugos ministerijos Vaistininko praktikos licencija</v>
      </c>
      <c r="E522" s="2">
        <v>31</v>
      </c>
    </row>
    <row r="523" spans="1:5" x14ac:dyDescent="0.35">
      <c r="A523" s="2" t="s">
        <v>54</v>
      </c>
      <c r="B523" s="2" t="s">
        <v>55</v>
      </c>
      <c r="C523" s="2" t="s">
        <v>60</v>
      </c>
      <c r="D523" s="2" t="str">
        <f t="shared" si="8"/>
        <v>Lietuvos bankas Valdymo įmonės, veikiančios pagal Alternatyviųjų kolektyvinio investavimo subjektų valdytojų įstatymą, licencija</v>
      </c>
      <c r="E523" s="2">
        <v>1</v>
      </c>
    </row>
    <row r="524" spans="1:5" x14ac:dyDescent="0.35">
      <c r="A524" s="2" t="s">
        <v>54</v>
      </c>
      <c r="B524" s="2" t="s">
        <v>55</v>
      </c>
      <c r="C524" s="2" t="s">
        <v>59</v>
      </c>
      <c r="D524" s="2" t="str">
        <f t="shared" si="8"/>
        <v>Lietuvos bankas Valdymo įmonės, veikiančios pagal Informuotiesiems investuotojams skirtų kolektyvinio investavimo subjektų įstatymą, veiklos leidimas</v>
      </c>
      <c r="E524" s="2">
        <v>3</v>
      </c>
    </row>
    <row r="525" spans="1:5" x14ac:dyDescent="0.35">
      <c r="A525" s="2" t="s">
        <v>315</v>
      </c>
      <c r="B525" s="2" t="s">
        <v>316</v>
      </c>
      <c r="C525" s="2" t="s">
        <v>435</v>
      </c>
      <c r="D525" s="2" t="str">
        <f t="shared" si="8"/>
        <v>Radiacinės saugos centras Veiklos su jonizuojančios spinduoliuotės šaltiniais registravimas</v>
      </c>
      <c r="E525" s="2">
        <v>64</v>
      </c>
    </row>
    <row r="526" spans="1:5" x14ac:dyDescent="0.35">
      <c r="A526" s="2" t="s">
        <v>391</v>
      </c>
      <c r="B526" s="2" t="s">
        <v>392</v>
      </c>
      <c r="C526" s="2" t="s">
        <v>404</v>
      </c>
      <c r="D526" s="2" t="str">
        <f t="shared" si="8"/>
        <v>Narkotikų, tabako ir alkoholio kontrolės departamentas Veiklos vietos registracijos pažymėjimas</v>
      </c>
      <c r="E526" s="2">
        <v>4</v>
      </c>
    </row>
    <row r="527" spans="1:5" x14ac:dyDescent="0.35">
      <c r="A527" s="2" t="s">
        <v>32</v>
      </c>
      <c r="B527" s="2" t="s">
        <v>33</v>
      </c>
      <c r="C527" s="2" t="s">
        <v>36</v>
      </c>
      <c r="D527" s="2" t="str">
        <f t="shared" si="8"/>
        <v>Valstybinė maisto ir veterinarijos tarnyba Veislininkystės veiklos licencija (leidimas)</v>
      </c>
      <c r="E527" s="2">
        <v>21</v>
      </c>
    </row>
    <row r="528" spans="1:5" x14ac:dyDescent="0.35">
      <c r="A528" s="2" t="s">
        <v>371</v>
      </c>
      <c r="B528" s="2" t="s">
        <v>372</v>
      </c>
      <c r="C528" s="2" t="s">
        <v>381</v>
      </c>
      <c r="D528" s="2" t="str">
        <f t="shared" si="8"/>
        <v>Valstybinė augalininkystės tarnyba prie Žemės ūkio ministerijos Vienkartinis leidimas įvežti augalų apsaugos produktus iš ne Europos Sąjungos valstybių narių ir ne Europos ekonominės erdvės valstybių</v>
      </c>
      <c r="E528" s="2">
        <v>61</v>
      </c>
    </row>
    <row r="529" spans="1:5" x14ac:dyDescent="0.35">
      <c r="A529" s="2" t="s">
        <v>238</v>
      </c>
      <c r="B529" s="2" t="s">
        <v>239</v>
      </c>
      <c r="C529" s="2" t="s">
        <v>462</v>
      </c>
      <c r="D529" s="2" t="str">
        <f t="shared" si="8"/>
        <v>Valstybinė vartotojų teisių apsaugos tarnyba Viešbučio klasifikavimo pažymėjimas</v>
      </c>
      <c r="E529" s="2">
        <v>67</v>
      </c>
    </row>
    <row r="530" spans="1:5" x14ac:dyDescent="0.35">
      <c r="A530" s="2" t="s">
        <v>301</v>
      </c>
      <c r="B530" s="2" t="s">
        <v>302</v>
      </c>
      <c r="C530" s="2" t="s">
        <v>305</v>
      </c>
      <c r="D530" s="2" t="str">
        <f t="shared" si="8"/>
        <v>Valstybinė akreditavimo sveikatos priežiūros veiklai tarnyba prie Sveikatos apsaugos ministerijos Visuomenės sveikatos priežiūros veiklos licencija</v>
      </c>
      <c r="E530" s="2">
        <v>37</v>
      </c>
    </row>
  </sheetData>
  <autoFilter ref="A1:E1" xr:uid="{00000000-0001-0000-0400-000000000000}">
    <sortState xmlns:xlrd2="http://schemas.microsoft.com/office/spreadsheetml/2017/richdata2" ref="A2:E530">
      <sortCondition ref="C1"/>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33"/>
  <sheetViews>
    <sheetView workbookViewId="0">
      <selection activeCell="E227" sqref="E227"/>
    </sheetView>
  </sheetViews>
  <sheetFormatPr defaultRowHeight="14.5" x14ac:dyDescent="0.35"/>
  <cols>
    <col min="1" max="1" width="13.81640625" customWidth="1"/>
    <col min="2" max="2" width="27.7265625" customWidth="1"/>
    <col min="3" max="3" width="27.1796875" customWidth="1"/>
    <col min="4" max="4" width="18.453125" customWidth="1"/>
    <col min="5" max="5" width="18.26953125" customWidth="1"/>
  </cols>
  <sheetData>
    <row r="1" spans="1:5" x14ac:dyDescent="0.35">
      <c r="A1" s="1" t="s">
        <v>0</v>
      </c>
      <c r="B1" s="1" t="s">
        <v>1</v>
      </c>
      <c r="C1" s="1" t="s">
        <v>2</v>
      </c>
      <c r="D1" s="1" t="s">
        <v>3</v>
      </c>
      <c r="E1" s="1" t="s">
        <v>4</v>
      </c>
    </row>
    <row r="2" spans="1:5" x14ac:dyDescent="0.35">
      <c r="A2" s="2" t="s">
        <v>5</v>
      </c>
      <c r="B2" s="2" t="s">
        <v>6</v>
      </c>
      <c r="C2" s="2" t="s">
        <v>14</v>
      </c>
      <c r="D2" s="2" t="str">
        <f>_xlfn.CONCAT(B2, " ", C2)</f>
        <v>Valstybės įmonė Registrų centras Leidimas prekiauti (teikti paslaugas) savivaldybės viešosiose vietose</v>
      </c>
      <c r="E2" s="2">
        <v>2</v>
      </c>
    </row>
    <row r="3" spans="1:5" x14ac:dyDescent="0.35">
      <c r="A3" s="2" t="s">
        <v>8</v>
      </c>
      <c r="B3" s="2" t="s">
        <v>9</v>
      </c>
      <c r="C3" s="2" t="s">
        <v>10</v>
      </c>
      <c r="D3" s="2" t="str">
        <f t="shared" ref="D3:D66" si="0">_xlfn.CONCAT(B3, " ", C3)</f>
        <v>Palangos miesto savivaldybės administracija Licencija vienkartinė verstis mažmenine prekyba natūralios fermentacijos alkoholiniais gėrimais, kurių tūrinė etilo alkoholio koncentracija neviršija 7,5 procento, masiniuose renginiuose ir mugėse</v>
      </c>
      <c r="E3" s="2">
        <v>18</v>
      </c>
    </row>
    <row r="4" spans="1:5" x14ac:dyDescent="0.35">
      <c r="A4" s="2" t="s">
        <v>8</v>
      </c>
      <c r="B4" s="2" t="s">
        <v>9</v>
      </c>
      <c r="C4" s="2" t="s">
        <v>473</v>
      </c>
      <c r="D4" s="2" t="str">
        <f t="shared" si="0"/>
        <v>Palangos miesto savivaldybės administracija Licencija verstis mažmenine prekyba alkoholiniais gėrimais, kurių tūrinė etilo alkoholio koncentracija neviršija 15 procentų, kurortinio, poilsio ir turizmo sezonų laikotarpiu</v>
      </c>
      <c r="E4" s="2">
        <v>36</v>
      </c>
    </row>
    <row r="5" spans="1:5" x14ac:dyDescent="0.35">
      <c r="A5" s="2" t="s">
        <v>8</v>
      </c>
      <c r="B5" s="2" t="s">
        <v>9</v>
      </c>
      <c r="C5" s="2" t="s">
        <v>497</v>
      </c>
      <c r="D5" s="2" t="str">
        <f t="shared" si="0"/>
        <v>Palangos miesto savivaldybės administracija Licencija verstis mažmenine prekyba su tabako gaminiais susijusiais gaminiais</v>
      </c>
      <c r="E5" s="2">
        <v>20</v>
      </c>
    </row>
    <row r="6" spans="1:5" x14ac:dyDescent="0.35">
      <c r="A6" s="2" t="s">
        <v>8</v>
      </c>
      <c r="B6" s="2" t="s">
        <v>9</v>
      </c>
      <c r="C6" s="2" t="s">
        <v>11</v>
      </c>
      <c r="D6" s="2" t="str">
        <f t="shared" si="0"/>
        <v>Palangos miesto savivaldybės administracija Licencija verstis mažmenine prekyba tabako gaminiais</v>
      </c>
      <c r="E6" s="2">
        <v>12</v>
      </c>
    </row>
    <row r="7" spans="1:5" x14ac:dyDescent="0.35">
      <c r="A7" s="2" t="s">
        <v>8</v>
      </c>
      <c r="B7" s="2" t="s">
        <v>9</v>
      </c>
      <c r="C7" s="2" t="s">
        <v>14</v>
      </c>
      <c r="D7" s="2" t="str">
        <f t="shared" si="0"/>
        <v>Palangos miesto savivaldybės administracija Leidimas prekiauti (teikti paslaugas) savivaldybės viešosiose vietose</v>
      </c>
      <c r="E7" s="2">
        <v>427</v>
      </c>
    </row>
    <row r="8" spans="1:5" x14ac:dyDescent="0.35">
      <c r="A8" s="2" t="s">
        <v>8</v>
      </c>
      <c r="B8" s="2" t="s">
        <v>9</v>
      </c>
      <c r="C8" s="2" t="s">
        <v>15</v>
      </c>
      <c r="D8" s="2" t="str">
        <f t="shared" si="0"/>
        <v>Palangos miesto savivaldybės administracija Licencija verstis mažmenine prekyba alkoholiniais gėrimais</v>
      </c>
      <c r="E8" s="2">
        <v>33</v>
      </c>
    </row>
    <row r="9" spans="1:5" x14ac:dyDescent="0.35">
      <c r="A9" s="2" t="s">
        <v>8</v>
      </c>
      <c r="B9" s="2" t="s">
        <v>9</v>
      </c>
      <c r="C9" s="2" t="s">
        <v>148</v>
      </c>
      <c r="D9" s="2" t="str">
        <f t="shared" si="0"/>
        <v>Palangos miesto savivaldybės administracija Leidimas įrengti išorinę reklamą</v>
      </c>
      <c r="E9" s="2">
        <v>123</v>
      </c>
    </row>
    <row r="10" spans="1:5" x14ac:dyDescent="0.35">
      <c r="A10" s="2" t="s">
        <v>8</v>
      </c>
      <c r="B10" s="2" t="s">
        <v>9</v>
      </c>
      <c r="C10" s="2" t="s">
        <v>17</v>
      </c>
      <c r="D10" s="2" t="str">
        <f t="shared" si="0"/>
        <v>Palangos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0" s="2">
        <v>65</v>
      </c>
    </row>
    <row r="11" spans="1:5" x14ac:dyDescent="0.35">
      <c r="A11" s="2" t="s">
        <v>18</v>
      </c>
      <c r="B11" s="2" t="s">
        <v>19</v>
      </c>
      <c r="C11" s="2" t="s">
        <v>20</v>
      </c>
      <c r="D11" s="2" t="str">
        <f t="shared" si="0"/>
        <v>Lietuvos auditorių rūmai Auditoriaus pažymėjimas</v>
      </c>
      <c r="E11" s="2">
        <v>1</v>
      </c>
    </row>
    <row r="12" spans="1:5" x14ac:dyDescent="0.35">
      <c r="A12" s="2" t="s">
        <v>18</v>
      </c>
      <c r="B12" s="2" t="s">
        <v>19</v>
      </c>
      <c r="C12" s="2" t="s">
        <v>21</v>
      </c>
      <c r="D12" s="2" t="str">
        <f t="shared" si="0"/>
        <v>Lietuvos auditorių rūmai Audito įmonės pažymėjimas</v>
      </c>
      <c r="E12" s="2">
        <v>1</v>
      </c>
    </row>
    <row r="13" spans="1:5" x14ac:dyDescent="0.35">
      <c r="A13" s="2" t="s">
        <v>474</v>
      </c>
      <c r="B13" s="2" t="s">
        <v>475</v>
      </c>
      <c r="C13" s="2" t="s">
        <v>14</v>
      </c>
      <c r="D13" s="2" t="str">
        <f t="shared" si="0"/>
        <v>Biudžetinė įstaiga "Parkavimas Kaune" Leidimas prekiauti (teikti paslaugas) savivaldybės viešosiose vietose</v>
      </c>
      <c r="E13" s="2">
        <v>1581</v>
      </c>
    </row>
    <row r="14" spans="1:5" x14ac:dyDescent="0.35">
      <c r="A14" s="2" t="s">
        <v>22</v>
      </c>
      <c r="B14" s="2" t="s">
        <v>23</v>
      </c>
      <c r="C14" s="2" t="s">
        <v>24</v>
      </c>
      <c r="D14" s="2" t="str">
        <f t="shared" si="0"/>
        <v>Viešoji įstaiga Lietuvos prabavimo rūmai Pažymėjimas apie įregistravimą į ūkio subjektų, užsiimančių su tauriaisiais metalais ir brangakmeniais susijusia veikla</v>
      </c>
      <c r="E14" s="2">
        <v>86</v>
      </c>
    </row>
    <row r="15" spans="1:5" x14ac:dyDescent="0.35">
      <c r="A15" s="2" t="s">
        <v>25</v>
      </c>
      <c r="B15" s="2" t="s">
        <v>26</v>
      </c>
      <c r="C15" s="2" t="s">
        <v>148</v>
      </c>
      <c r="D15" s="2" t="str">
        <f t="shared" si="0"/>
        <v>Mažeikių rajono savivaldybės administracija Leidimas įrengti išorinę reklamą</v>
      </c>
      <c r="E15" s="2">
        <v>103</v>
      </c>
    </row>
    <row r="16" spans="1:5" x14ac:dyDescent="0.35">
      <c r="A16" s="2" t="s">
        <v>25</v>
      </c>
      <c r="B16" s="2" t="s">
        <v>26</v>
      </c>
      <c r="C16" s="2" t="s">
        <v>11</v>
      </c>
      <c r="D16" s="2" t="str">
        <f t="shared" si="0"/>
        <v>Mažeikių rajono savivaldybės administracija Licencija verstis mažmenine prekyba tabako gaminiais</v>
      </c>
      <c r="E16" s="2">
        <v>1</v>
      </c>
    </row>
    <row r="17" spans="1:5" x14ac:dyDescent="0.35">
      <c r="A17" s="2" t="s">
        <v>25</v>
      </c>
      <c r="B17" s="2" t="s">
        <v>26</v>
      </c>
      <c r="C17" s="2" t="s">
        <v>17</v>
      </c>
      <c r="D17" s="2" t="str">
        <f t="shared" si="0"/>
        <v>Mažeikių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7" s="2">
        <v>33</v>
      </c>
    </row>
    <row r="18" spans="1:5" x14ac:dyDescent="0.35">
      <c r="A18" s="2" t="s">
        <v>25</v>
      </c>
      <c r="B18" s="2" t="s">
        <v>26</v>
      </c>
      <c r="C18" s="2" t="s">
        <v>15</v>
      </c>
      <c r="D18" s="2" t="str">
        <f t="shared" si="0"/>
        <v>Mažeikių rajono savivaldybės administracija Licencija verstis mažmenine prekyba alkoholiniais gėrimais</v>
      </c>
      <c r="E18" s="2">
        <v>6</v>
      </c>
    </row>
    <row r="19" spans="1:5" x14ac:dyDescent="0.35">
      <c r="A19" s="2" t="s">
        <v>25</v>
      </c>
      <c r="B19" s="2" t="s">
        <v>26</v>
      </c>
      <c r="C19" s="2" t="s">
        <v>497</v>
      </c>
      <c r="D19" s="2" t="str">
        <f t="shared" si="0"/>
        <v>Mažeikių rajono savivaldybės administracija Licencija verstis mažmenine prekyba su tabako gaminiais susijusiais gaminiais</v>
      </c>
      <c r="E19" s="2">
        <v>2</v>
      </c>
    </row>
    <row r="20" spans="1:5" x14ac:dyDescent="0.35">
      <c r="A20" s="2" t="s">
        <v>27</v>
      </c>
      <c r="B20" s="2" t="s">
        <v>28</v>
      </c>
      <c r="C20" s="2" t="s">
        <v>10</v>
      </c>
      <c r="D20" s="2" t="str">
        <f t="shared" si="0"/>
        <v>Telšių rajono savivaldybės administracija Licencija vienkartinė verstis mažmenine prekyba natūralios fermentacijos alkoholiniais gėrimais, kurių tūrinė etilo alkoholio koncentracija neviršija 7,5 procento, masiniuose renginiuose ir mugėse</v>
      </c>
      <c r="E20" s="2">
        <v>12</v>
      </c>
    </row>
    <row r="21" spans="1:5" x14ac:dyDescent="0.35">
      <c r="A21" s="2" t="s">
        <v>27</v>
      </c>
      <c r="B21" s="2" t="s">
        <v>28</v>
      </c>
      <c r="C21" s="2" t="s">
        <v>143</v>
      </c>
      <c r="D21" s="2" t="str">
        <f t="shared" si="0"/>
        <v>Telšių rajono savivaldybės administracija Leidimas vežti keleivius reguliaraus susisiekimo kelių transporto maršrutais</v>
      </c>
      <c r="E21" s="2">
        <v>2</v>
      </c>
    </row>
    <row r="22" spans="1:5" x14ac:dyDescent="0.35">
      <c r="A22" s="2" t="s">
        <v>27</v>
      </c>
      <c r="B22" s="2" t="s">
        <v>28</v>
      </c>
      <c r="C22" s="2" t="s">
        <v>15</v>
      </c>
      <c r="D22" s="2" t="str">
        <f t="shared" si="0"/>
        <v>Telšių rajono savivaldybės administracija Licencija verstis mažmenine prekyba alkoholiniais gėrimais</v>
      </c>
      <c r="E22" s="2">
        <v>7</v>
      </c>
    </row>
    <row r="23" spans="1:5" x14ac:dyDescent="0.35">
      <c r="A23" s="2" t="s">
        <v>27</v>
      </c>
      <c r="B23" s="2" t="s">
        <v>28</v>
      </c>
      <c r="C23" s="2" t="s">
        <v>29</v>
      </c>
      <c r="D23" s="2" t="str">
        <f t="shared" si="0"/>
        <v>Telšių rajono savivaldybės administracija Leidimas organizuoti renginį Savivaldybei priklausančiose viešojo naudojimo teritorijose ar valdytojo teise valdomose viešojo naudojimo teritorijose</v>
      </c>
      <c r="E23" s="2">
        <v>54</v>
      </c>
    </row>
    <row r="24" spans="1:5" x14ac:dyDescent="0.35">
      <c r="A24" s="2" t="s">
        <v>27</v>
      </c>
      <c r="B24" s="2" t="s">
        <v>28</v>
      </c>
      <c r="C24" s="2" t="s">
        <v>17</v>
      </c>
      <c r="D24" s="2" t="str">
        <f t="shared" si="0"/>
        <v>Telšių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 s="2">
        <v>12</v>
      </c>
    </row>
    <row r="25" spans="1:5" x14ac:dyDescent="0.35">
      <c r="A25" s="2" t="s">
        <v>27</v>
      </c>
      <c r="B25" s="2" t="s">
        <v>28</v>
      </c>
      <c r="C25" s="2" t="s">
        <v>497</v>
      </c>
      <c r="D25" s="2" t="str">
        <f t="shared" si="0"/>
        <v>Telšių rajono savivaldybės administracija Licencija verstis mažmenine prekyba su tabako gaminiais susijusiais gaminiais</v>
      </c>
      <c r="E25" s="2">
        <v>2</v>
      </c>
    </row>
    <row r="26" spans="1:5" x14ac:dyDescent="0.35">
      <c r="A26" s="2" t="s">
        <v>27</v>
      </c>
      <c r="B26" s="2" t="s">
        <v>28</v>
      </c>
      <c r="C26" s="2" t="s">
        <v>14</v>
      </c>
      <c r="D26" s="2" t="str">
        <f t="shared" si="0"/>
        <v>Telšių rajono savivaldybės administracija Leidimas prekiauti (teikti paslaugas) savivaldybės viešosiose vietose</v>
      </c>
      <c r="E26" s="2">
        <v>176</v>
      </c>
    </row>
    <row r="27" spans="1:5" x14ac:dyDescent="0.35">
      <c r="A27" s="2" t="s">
        <v>27</v>
      </c>
      <c r="B27" s="2" t="s">
        <v>28</v>
      </c>
      <c r="C27" s="2" t="s">
        <v>11</v>
      </c>
      <c r="D27" s="2" t="str">
        <f t="shared" si="0"/>
        <v>Telšių rajono savivaldybės administracija Licencija verstis mažmenine prekyba tabako gaminiais</v>
      </c>
      <c r="E27" s="2">
        <v>5</v>
      </c>
    </row>
    <row r="28" spans="1:5" x14ac:dyDescent="0.35">
      <c r="A28" s="2" t="s">
        <v>27</v>
      </c>
      <c r="B28" s="2" t="s">
        <v>28</v>
      </c>
      <c r="C28" s="2" t="s">
        <v>148</v>
      </c>
      <c r="D28" s="2" t="str">
        <f t="shared" si="0"/>
        <v>Telšių rajono savivaldybės administracija Leidimas įrengti išorinę reklamą</v>
      </c>
      <c r="E28" s="2">
        <v>81</v>
      </c>
    </row>
    <row r="29" spans="1:5" x14ac:dyDescent="0.35">
      <c r="A29" s="2" t="s">
        <v>27</v>
      </c>
      <c r="B29" s="2" t="s">
        <v>28</v>
      </c>
      <c r="C29" s="2" t="s">
        <v>501</v>
      </c>
      <c r="D29" s="2" t="str">
        <f t="shared" si="0"/>
        <v>Telšių rajono savivaldybės administracija Leidimas atlikti kasinėjimo darbus viešojo naudojimo teritorijoje, atitverti ją ar jos dalį arba apriboti eismą joje</v>
      </c>
      <c r="E29" s="2">
        <v>1</v>
      </c>
    </row>
    <row r="30" spans="1:5" x14ac:dyDescent="0.35">
      <c r="A30" s="2" t="s">
        <v>30</v>
      </c>
      <c r="B30" s="2" t="s">
        <v>31</v>
      </c>
      <c r="C30" s="2" t="s">
        <v>148</v>
      </c>
      <c r="D30" s="2" t="str">
        <f t="shared" si="0"/>
        <v>Trakų rajono savivaldybės administracija Leidimas įrengti išorinę reklamą</v>
      </c>
      <c r="E30" s="2">
        <v>8</v>
      </c>
    </row>
    <row r="31" spans="1:5" x14ac:dyDescent="0.35">
      <c r="A31" s="2" t="s">
        <v>30</v>
      </c>
      <c r="B31" s="2" t="s">
        <v>31</v>
      </c>
      <c r="C31" s="2" t="s">
        <v>15</v>
      </c>
      <c r="D31" s="2" t="str">
        <f t="shared" si="0"/>
        <v>Trakų rajono savivaldybės administracija Licencija verstis mažmenine prekyba alkoholiniais gėrimais</v>
      </c>
      <c r="E31" s="2">
        <v>2</v>
      </c>
    </row>
    <row r="32" spans="1:5" x14ac:dyDescent="0.35">
      <c r="A32" s="2" t="s">
        <v>30</v>
      </c>
      <c r="B32" s="2" t="s">
        <v>31</v>
      </c>
      <c r="C32" s="2" t="s">
        <v>10</v>
      </c>
      <c r="D32" s="2" t="str">
        <f t="shared" si="0"/>
        <v>Trakų rajono savivaldybės administracija Licencija vienkartinė verstis mažmenine prekyba natūralios fermentacijos alkoholiniais gėrimais, kurių tūrinė etilo alkoholio koncentracija neviršija 7,5 procento, masiniuose renginiuose ir mugėse</v>
      </c>
      <c r="E32" s="2">
        <v>7</v>
      </c>
    </row>
    <row r="33" spans="1:5" x14ac:dyDescent="0.35">
      <c r="A33" s="2" t="s">
        <v>30</v>
      </c>
      <c r="B33" s="2" t="s">
        <v>31</v>
      </c>
      <c r="C33" s="2" t="s">
        <v>17</v>
      </c>
      <c r="D33" s="2" t="str">
        <f t="shared" si="0"/>
        <v>Trakų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3" s="2">
        <v>28</v>
      </c>
    </row>
    <row r="34" spans="1:5" x14ac:dyDescent="0.35">
      <c r="A34" s="2" t="s">
        <v>30</v>
      </c>
      <c r="B34" s="2" t="s">
        <v>31</v>
      </c>
      <c r="C34" s="2" t="s">
        <v>11</v>
      </c>
      <c r="D34" s="2" t="str">
        <f t="shared" si="0"/>
        <v>Trakų rajono savivaldybės administracija Licencija verstis mažmenine prekyba tabako gaminiais</v>
      </c>
      <c r="E34" s="2">
        <v>2</v>
      </c>
    </row>
    <row r="35" spans="1:5" x14ac:dyDescent="0.35">
      <c r="A35" s="2" t="s">
        <v>32</v>
      </c>
      <c r="B35" s="2" t="s">
        <v>33</v>
      </c>
      <c r="C35" s="2" t="s">
        <v>46</v>
      </c>
      <c r="D35" s="2" t="str">
        <f t="shared" si="0"/>
        <v>Valstybinė maisto ir veterinarijos tarnyba Pieno supirkėjo kvalifikacinis pažymėjimas</v>
      </c>
      <c r="E35" s="2">
        <v>29</v>
      </c>
    </row>
    <row r="36" spans="1:5" x14ac:dyDescent="0.35">
      <c r="A36" s="2" t="s">
        <v>32</v>
      </c>
      <c r="B36" s="2" t="s">
        <v>33</v>
      </c>
      <c r="C36" s="2" t="s">
        <v>36</v>
      </c>
      <c r="D36" s="2" t="str">
        <f t="shared" si="0"/>
        <v>Valstybinė maisto ir veterinarijos tarnyba Veislininkystės veiklos licencija (leidimas)</v>
      </c>
      <c r="E36" s="2">
        <v>4</v>
      </c>
    </row>
    <row r="37" spans="1:5" x14ac:dyDescent="0.35">
      <c r="A37" s="2" t="s">
        <v>32</v>
      </c>
      <c r="B37" s="2" t="s">
        <v>33</v>
      </c>
      <c r="C37" s="2" t="s">
        <v>35</v>
      </c>
      <c r="D37" s="2" t="str">
        <f t="shared" si="0"/>
        <v>Valstybinė maisto ir veterinarijos tarnyba Maisto tvarkymo subjekto registravimas</v>
      </c>
      <c r="E37" s="2">
        <v>3184</v>
      </c>
    </row>
    <row r="38" spans="1:5" x14ac:dyDescent="0.35">
      <c r="A38" s="2" t="s">
        <v>32</v>
      </c>
      <c r="B38" s="2" t="s">
        <v>33</v>
      </c>
      <c r="C38" s="2" t="s">
        <v>42</v>
      </c>
      <c r="D38" s="2" t="str">
        <f t="shared" si="0"/>
        <v>Valstybinė maisto ir veterinarijos tarnyba Maisto tvarkymo subjekto patvirtinimo pažymėjimas</v>
      </c>
      <c r="E38" s="2">
        <v>3867</v>
      </c>
    </row>
    <row r="39" spans="1:5" x14ac:dyDescent="0.35">
      <c r="A39" s="2" t="s">
        <v>48</v>
      </c>
      <c r="B39" s="2" t="s">
        <v>49</v>
      </c>
      <c r="C39" s="2" t="s">
        <v>50</v>
      </c>
      <c r="D39" s="2" t="str">
        <f t="shared" si="0"/>
        <v>Lietuvos Respublikos švietimo, mokslo ir sporto ministerija Licencija vykdyti formalųjį profesinį mokymą</v>
      </c>
      <c r="E39" s="2">
        <v>3</v>
      </c>
    </row>
    <row r="40" spans="1:5" x14ac:dyDescent="0.35">
      <c r="A40" s="2" t="s">
        <v>51</v>
      </c>
      <c r="B40" s="2" t="s">
        <v>52</v>
      </c>
      <c r="C40" s="2" t="s">
        <v>53</v>
      </c>
      <c r="D40" s="2" t="str">
        <f t="shared" si="0"/>
        <v>Lietuvos Respublikos teisingumo ministerija Įrašymas į Lietuvos Respublikos teismo ekspertų sąrašą</v>
      </c>
      <c r="E40" s="2">
        <v>12</v>
      </c>
    </row>
    <row r="41" spans="1:5" x14ac:dyDescent="0.35">
      <c r="A41" s="2" t="s">
        <v>54</v>
      </c>
      <c r="B41" s="2" t="s">
        <v>55</v>
      </c>
      <c r="C41" s="2" t="s">
        <v>417</v>
      </c>
      <c r="D41" s="2" t="str">
        <f t="shared" si="0"/>
        <v>Lietuvos bankas Įrašymas į draudimo brokerių įmonių sąrašą</v>
      </c>
      <c r="E41" s="2">
        <v>1</v>
      </c>
    </row>
    <row r="42" spans="1:5" x14ac:dyDescent="0.35">
      <c r="A42" s="2" t="s">
        <v>54</v>
      </c>
      <c r="B42" s="2" t="s">
        <v>55</v>
      </c>
      <c r="C42" s="2" t="s">
        <v>418</v>
      </c>
      <c r="D42" s="2" t="str">
        <f t="shared" si="0"/>
        <v>Lietuvos bankas Mokėjimo įstaigos ribotos veiklos licencija</v>
      </c>
      <c r="E42" s="2">
        <v>1</v>
      </c>
    </row>
    <row r="43" spans="1:5" x14ac:dyDescent="0.35">
      <c r="A43" s="2" t="s">
        <v>54</v>
      </c>
      <c r="B43" s="2" t="s">
        <v>55</v>
      </c>
      <c r="C43" s="2" t="s">
        <v>419</v>
      </c>
      <c r="D43" s="2" t="str">
        <f t="shared" si="0"/>
        <v>Lietuvos bankas Specializuoto banko licencija</v>
      </c>
      <c r="E43" s="2">
        <v>2</v>
      </c>
    </row>
    <row r="44" spans="1:5" x14ac:dyDescent="0.35">
      <c r="A44" s="2" t="s">
        <v>54</v>
      </c>
      <c r="B44" s="2" t="s">
        <v>55</v>
      </c>
      <c r="C44" s="2" t="s">
        <v>502</v>
      </c>
      <c r="D44" s="2" t="str">
        <f t="shared" si="0"/>
        <v>Lietuvos bankas Valdymo įmonės, veikiančios pagal Papildomo savanoriško pensijų kaupimo įstatymą, veiklos licencija</v>
      </c>
      <c r="E44" s="2">
        <v>2</v>
      </c>
    </row>
    <row r="45" spans="1:5" x14ac:dyDescent="0.35">
      <c r="A45" s="2" t="s">
        <v>54</v>
      </c>
      <c r="B45" s="2" t="s">
        <v>55</v>
      </c>
      <c r="C45" s="2" t="s">
        <v>489</v>
      </c>
      <c r="D45" s="2" t="str">
        <f t="shared" si="0"/>
        <v>Lietuvos bankas B kategorijos finansų maklerio įmonės licencija</v>
      </c>
      <c r="E45" s="2">
        <v>1</v>
      </c>
    </row>
    <row r="46" spans="1:5" x14ac:dyDescent="0.35">
      <c r="A46" s="2" t="s">
        <v>54</v>
      </c>
      <c r="B46" s="2" t="s">
        <v>55</v>
      </c>
      <c r="C46" s="2" t="s">
        <v>56</v>
      </c>
      <c r="D46" s="2" t="str">
        <f t="shared" si="0"/>
        <v>Lietuvos bankas Elektroninių pinigų įstaigos licencija</v>
      </c>
      <c r="E46" s="2">
        <v>3</v>
      </c>
    </row>
    <row r="47" spans="1:5" x14ac:dyDescent="0.35">
      <c r="A47" s="2" t="s">
        <v>54</v>
      </c>
      <c r="B47" s="2" t="s">
        <v>55</v>
      </c>
      <c r="C47" s="2" t="s">
        <v>59</v>
      </c>
      <c r="D47" s="2" t="str">
        <f t="shared" si="0"/>
        <v>Lietuvos bankas Valdymo įmonės, veikiančios pagal Informuotiesiems investuotojams skirtų kolektyvinio investavimo subjektų įstatymą, veiklos leidimas</v>
      </c>
      <c r="E47" s="2">
        <v>3</v>
      </c>
    </row>
    <row r="48" spans="1:5" x14ac:dyDescent="0.35">
      <c r="A48" s="2" t="s">
        <v>54</v>
      </c>
      <c r="B48" s="2" t="s">
        <v>55</v>
      </c>
      <c r="C48" s="2" t="s">
        <v>60</v>
      </c>
      <c r="D48" s="2" t="str">
        <f t="shared" si="0"/>
        <v>Lietuvos bankas Valdymo įmonės, veikiančios pagal Alternatyviųjų kolektyvinio investavimo subjektų valdytojų įstatymą, licencija</v>
      </c>
      <c r="E48" s="2">
        <v>2</v>
      </c>
    </row>
    <row r="49" spans="1:5" x14ac:dyDescent="0.35">
      <c r="A49" s="2" t="s">
        <v>54</v>
      </c>
      <c r="B49" s="2" t="s">
        <v>55</v>
      </c>
      <c r="C49" s="2" t="s">
        <v>503</v>
      </c>
      <c r="D49" s="2" t="str">
        <f t="shared" si="0"/>
        <v>Lietuvos bankas Draudimo veiklos licencija</v>
      </c>
      <c r="E49" s="2">
        <v>1</v>
      </c>
    </row>
    <row r="50" spans="1:5" x14ac:dyDescent="0.35">
      <c r="A50" s="2" t="s">
        <v>63</v>
      </c>
      <c r="B50" s="2" t="s">
        <v>64</v>
      </c>
      <c r="C50" s="2" t="s">
        <v>65</v>
      </c>
      <c r="D50" s="2" t="str">
        <f t="shared" si="0"/>
        <v>Valstybės sienos apsaugos tarnyba prie Lietuvos Respublikos vidaus reikalų ministerijos Asmenų, vykstančių į darbą, mokymo įstaigą ir grįžtančių iš jų, kurie į pasienio kontrolės punktus, esančius prie automobilių kelių, įleidžiami ir tikrinami be eilės, sąrašo sudarymas</v>
      </c>
      <c r="E50" s="2">
        <v>140</v>
      </c>
    </row>
    <row r="51" spans="1:5" x14ac:dyDescent="0.35">
      <c r="A51" s="2" t="s">
        <v>66</v>
      </c>
      <c r="B51" s="2" t="s">
        <v>67</v>
      </c>
      <c r="C51" s="2" t="s">
        <v>504</v>
      </c>
      <c r="D51" s="2" t="str">
        <f t="shared" si="0"/>
        <v>Valstybinė atominės energetikos saugos inspekcija Leidimas įvežti branduolines ir (arba) branduolinio kuro ciklo medžiagas į branduolinės energijos objekto, išskyrus branduolinės (atominės) elektrinės energijos bloką ir neenergetinį branduolinį reaktorių, aikštelę ir (ar) pirmą kartą atlikti bandymus panaudojant branduolines ir (arba) branduolinio kuro ciklo medžiagas šiuose branduolinės energetikos objektuose</v>
      </c>
      <c r="E51" s="2">
        <v>1</v>
      </c>
    </row>
    <row r="52" spans="1:5" x14ac:dyDescent="0.35">
      <c r="A52" s="2" t="s">
        <v>66</v>
      </c>
      <c r="B52" s="2" t="s">
        <v>67</v>
      </c>
      <c r="C52" s="2" t="s">
        <v>68</v>
      </c>
      <c r="D52" s="2" t="str">
        <f t="shared" si="0"/>
        <v>Valstybinė atominės energetikos saugos inspekcija Licencija vykdyti veiklą jonizuojančiosios spinduliuotės aplinkoje branduolinės energetikos objekte</v>
      </c>
      <c r="E52" s="2">
        <v>2</v>
      </c>
    </row>
    <row r="53" spans="1:5" x14ac:dyDescent="0.35">
      <c r="A53" s="2" t="s">
        <v>66</v>
      </c>
      <c r="B53" s="2" t="s">
        <v>67</v>
      </c>
      <c r="C53" s="2" t="s">
        <v>70</v>
      </c>
      <c r="D53" s="2" t="str">
        <f t="shared" si="0"/>
        <v>Valstybinė atominės energetikos saugos inspekcija Leidimas pradėti pramoninį branduolinės energetikos objekto eksploatavimą</v>
      </c>
      <c r="E53" s="2">
        <v>2</v>
      </c>
    </row>
    <row r="54" spans="1:5" x14ac:dyDescent="0.35">
      <c r="A54" s="2" t="s">
        <v>66</v>
      </c>
      <c r="B54" s="2" t="s">
        <v>67</v>
      </c>
      <c r="C54" s="2" t="s">
        <v>476</v>
      </c>
      <c r="D54" s="2" t="str">
        <f t="shared" si="0"/>
        <v>Valstybinė atominės energetikos saugos inspekcija Dozimetrijos tarnybos pripažinimo pažymėjimas</v>
      </c>
      <c r="E54" s="2">
        <v>2</v>
      </c>
    </row>
    <row r="55" spans="1:5" x14ac:dyDescent="0.35">
      <c r="A55" s="2" t="s">
        <v>72</v>
      </c>
      <c r="B55" s="2" t="s">
        <v>73</v>
      </c>
      <c r="C55" s="2" t="s">
        <v>148</v>
      </c>
      <c r="D55" s="2" t="str">
        <f t="shared" si="0"/>
        <v>Biržų rajono savivaldybės administracija Leidimas įrengti išorinę reklamą</v>
      </c>
      <c r="E55" s="2">
        <v>38</v>
      </c>
    </row>
    <row r="56" spans="1:5" x14ac:dyDescent="0.35">
      <c r="A56" s="2" t="s">
        <v>72</v>
      </c>
      <c r="B56" s="2" t="s">
        <v>73</v>
      </c>
      <c r="C56" s="2" t="s">
        <v>17</v>
      </c>
      <c r="D56" s="2" t="str">
        <f t="shared" si="0"/>
        <v>Biržų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56" s="2">
        <v>19</v>
      </c>
    </row>
    <row r="57" spans="1:5" x14ac:dyDescent="0.35">
      <c r="A57" s="2" t="s">
        <v>75</v>
      </c>
      <c r="B57" s="2" t="s">
        <v>76</v>
      </c>
      <c r="C57" s="2" t="s">
        <v>83</v>
      </c>
      <c r="D57" s="2" t="str">
        <f t="shared" si="0"/>
        <v>Lietuvos transporto saugos administracija Bendrijos licencija vežti keleivius</v>
      </c>
      <c r="E57" s="2">
        <v>16</v>
      </c>
    </row>
    <row r="58" spans="1:5" x14ac:dyDescent="0.35">
      <c r="A58" s="2" t="s">
        <v>75</v>
      </c>
      <c r="B58" s="2" t="s">
        <v>76</v>
      </c>
      <c r="C58" s="2" t="s">
        <v>84</v>
      </c>
      <c r="D58" s="2" t="str">
        <f t="shared" si="0"/>
        <v>Lietuvos transporto saugos administracija Įmonių, teikiančių su saugia laivyba susijusias paslaugas, atestavimas</v>
      </c>
      <c r="E58" s="2">
        <v>4</v>
      </c>
    </row>
    <row r="59" spans="1:5" x14ac:dyDescent="0.35">
      <c r="A59" s="2" t="s">
        <v>75</v>
      </c>
      <c r="B59" s="2" t="s">
        <v>76</v>
      </c>
      <c r="C59" s="2" t="s">
        <v>86</v>
      </c>
      <c r="D59" s="2" t="str">
        <f t="shared" si="0"/>
        <v>Lietuvos transporto saugos administracija Administracinis sprendimas dėl teisės vykdyti transporto priemonių vairuotojų papildomą mokymą suteikimo</v>
      </c>
      <c r="E59" s="2">
        <v>8</v>
      </c>
    </row>
    <row r="60" spans="1:5" x14ac:dyDescent="0.35">
      <c r="A60" s="2" t="s">
        <v>75</v>
      </c>
      <c r="B60" s="2" t="s">
        <v>76</v>
      </c>
      <c r="C60" s="2" t="s">
        <v>92</v>
      </c>
      <c r="D60" s="2" t="str">
        <f t="shared" si="0"/>
        <v>Lietuvos transporto saugos administracija Administracinis sprendimas dėl teisės įmonei vykdyti tachografų techninę apžiūrą suteikimo</v>
      </c>
      <c r="E60" s="2">
        <v>7</v>
      </c>
    </row>
    <row r="61" spans="1:5" x14ac:dyDescent="0.35">
      <c r="A61" s="2" t="s">
        <v>75</v>
      </c>
      <c r="B61" s="2" t="s">
        <v>76</v>
      </c>
      <c r="C61" s="2" t="s">
        <v>425</v>
      </c>
      <c r="D61" s="2" t="str">
        <f t="shared" si="0"/>
        <v>Lietuvos transporto saugos administracija Licencija oro susisiekimui vykdyti</v>
      </c>
      <c r="E61" s="2">
        <v>2</v>
      </c>
    </row>
    <row r="62" spans="1:5" x14ac:dyDescent="0.35">
      <c r="A62" s="2" t="s">
        <v>75</v>
      </c>
      <c r="B62" s="2" t="s">
        <v>76</v>
      </c>
      <c r="C62" s="2" t="s">
        <v>478</v>
      </c>
      <c r="D62" s="2" t="str">
        <f t="shared" si="0"/>
        <v>Lietuvos transporto saugos administracija Leidimas vykdyti keleivių vežimo už atlygį lengvaisiais automobiliais taksi</v>
      </c>
      <c r="E62" s="2">
        <v>391</v>
      </c>
    </row>
    <row r="63" spans="1:5" x14ac:dyDescent="0.35">
      <c r="A63" s="2" t="s">
        <v>75</v>
      </c>
      <c r="B63" s="2" t="s">
        <v>76</v>
      </c>
      <c r="C63" s="2" t="s">
        <v>78</v>
      </c>
      <c r="D63" s="2" t="str">
        <f t="shared" si="0"/>
        <v>Lietuvos transporto saugos administracija Administracinis sprendimas dėl teisės vykdyti transporto priemonių vairuotojų mokymą suteikimo</v>
      </c>
      <c r="E63" s="2">
        <v>22</v>
      </c>
    </row>
    <row r="64" spans="1:5" x14ac:dyDescent="0.35">
      <c r="A64" s="2" t="s">
        <v>75</v>
      </c>
      <c r="B64" s="2" t="s">
        <v>76</v>
      </c>
      <c r="C64" s="2" t="s">
        <v>82</v>
      </c>
      <c r="D64" s="2" t="str">
        <f t="shared" si="0"/>
        <v>Lietuvos transporto saugos administracija Įmonių, teikiančių laivų agentavimo paslaugas, atestavimas</v>
      </c>
      <c r="E64" s="2">
        <v>2</v>
      </c>
    </row>
    <row r="65" spans="1:5" x14ac:dyDescent="0.35">
      <c r="A65" s="2" t="s">
        <v>75</v>
      </c>
      <c r="B65" s="2" t="s">
        <v>76</v>
      </c>
      <c r="C65" s="2" t="s">
        <v>90</v>
      </c>
      <c r="D65" s="2" t="str">
        <f t="shared" si="0"/>
        <v>Lietuvos transporto saugos administracija Licencija verstis keleivių vežimu autobusais vidaus maršrutais</v>
      </c>
      <c r="E65" s="2">
        <v>2</v>
      </c>
    </row>
    <row r="66" spans="1:5" x14ac:dyDescent="0.35">
      <c r="A66" s="2" t="s">
        <v>75</v>
      </c>
      <c r="B66" s="2" t="s">
        <v>76</v>
      </c>
      <c r="C66" s="2" t="s">
        <v>96</v>
      </c>
      <c r="D66" s="2" t="str">
        <f t="shared" si="0"/>
        <v>Lietuvos transporto saugos administracija Bendrijos licencija vežti krovinius</v>
      </c>
      <c r="E66" s="2">
        <v>702</v>
      </c>
    </row>
    <row r="67" spans="1:5" x14ac:dyDescent="0.35">
      <c r="A67" s="2" t="s">
        <v>75</v>
      </c>
      <c r="B67" s="2" t="s">
        <v>76</v>
      </c>
      <c r="C67" s="2" t="s">
        <v>95</v>
      </c>
      <c r="D67" s="2" t="str">
        <f t="shared" ref="D67:D130" si="1">_xlfn.CONCAT(B67, " ", C67)</f>
        <v>Lietuvos transporto saugos administracija Licencija verstis krovinių vežimu vidaus maršrutais</v>
      </c>
      <c r="E67" s="2">
        <v>72</v>
      </c>
    </row>
    <row r="68" spans="1:5" x14ac:dyDescent="0.35">
      <c r="A68" s="2" t="s">
        <v>75</v>
      </c>
      <c r="B68" s="2" t="s">
        <v>76</v>
      </c>
      <c r="C68" s="2" t="s">
        <v>455</v>
      </c>
      <c r="D68" s="2" t="str">
        <f t="shared" si="1"/>
        <v>Lietuvos transporto saugos administracija Leidimas vykdyti keleivių vežimo už atlygį lengvaisiais automobiliais pagal užsakymą veiklą</v>
      </c>
      <c r="E68" s="2">
        <v>4607</v>
      </c>
    </row>
    <row r="69" spans="1:5" x14ac:dyDescent="0.35">
      <c r="A69" s="2" t="s">
        <v>75</v>
      </c>
      <c r="B69" s="2" t="s">
        <v>76</v>
      </c>
      <c r="C69" s="2" t="s">
        <v>81</v>
      </c>
      <c r="D69" s="2" t="str">
        <f t="shared" si="1"/>
        <v>Lietuvos transporto saugos administracija Saugos leidimas</v>
      </c>
      <c r="E69" s="2">
        <v>4</v>
      </c>
    </row>
    <row r="70" spans="1:5" x14ac:dyDescent="0.35">
      <c r="A70" s="2" t="s">
        <v>75</v>
      </c>
      <c r="B70" s="2" t="s">
        <v>76</v>
      </c>
      <c r="C70" s="2" t="s">
        <v>88</v>
      </c>
      <c r="D70" s="2" t="str">
        <f t="shared" si="1"/>
        <v>Lietuvos transporto saugos administracija Keleivių vežimo savo sąskaita veiklos sertifikatas</v>
      </c>
      <c r="E70" s="2">
        <v>1</v>
      </c>
    </row>
    <row r="71" spans="1:5" x14ac:dyDescent="0.35">
      <c r="A71" s="2" t="s">
        <v>100</v>
      </c>
      <c r="B71" s="2" t="s">
        <v>101</v>
      </c>
      <c r="C71" s="2" t="s">
        <v>102</v>
      </c>
      <c r="D71" s="2" t="str">
        <f t="shared" si="1"/>
        <v>Lietuvos Respublikos žemės ūkio ministerija Melioracijos darbų kvalifikacijos atestatas</v>
      </c>
      <c r="E71" s="2">
        <v>18</v>
      </c>
    </row>
    <row r="72" spans="1:5" x14ac:dyDescent="0.35">
      <c r="A72" s="2" t="s">
        <v>103</v>
      </c>
      <c r="B72" s="2" t="s">
        <v>104</v>
      </c>
      <c r="C72" s="2" t="s">
        <v>106</v>
      </c>
      <c r="D72" s="2" t="str">
        <f t="shared" si="1"/>
        <v>Lietuvos Respublikos kultūros ministerija Kilnojamųjų kultūros vertybių restauratoriaus kvalifikacijos pažymėjimas</v>
      </c>
      <c r="E72" s="2">
        <v>14</v>
      </c>
    </row>
    <row r="73" spans="1:5" x14ac:dyDescent="0.35">
      <c r="A73" s="2" t="s">
        <v>107</v>
      </c>
      <c r="B73" s="2" t="s">
        <v>108</v>
      </c>
      <c r="C73" s="2" t="s">
        <v>110</v>
      </c>
      <c r="D73" s="2" t="str">
        <f t="shared" si="1"/>
        <v>Kultūros paveldo departamentas prie Kultūros ministerijos Licencija prekiauti antikvariniais daiktais</v>
      </c>
      <c r="E73" s="2">
        <v>8</v>
      </c>
    </row>
    <row r="74" spans="1:5" x14ac:dyDescent="0.35">
      <c r="A74" s="2" t="s">
        <v>107</v>
      </c>
      <c r="B74" s="2" t="s">
        <v>108</v>
      </c>
      <c r="C74" s="2" t="s">
        <v>505</v>
      </c>
      <c r="D74" s="2" t="str">
        <f t="shared" si="1"/>
        <v>Kultūros paveldo departamentas prie Kultūros ministerijos Leidimas atlikti archeologinius tyrimus</v>
      </c>
      <c r="E74" s="2">
        <v>254</v>
      </c>
    </row>
    <row r="75" spans="1:5" x14ac:dyDescent="0.35">
      <c r="A75" s="2" t="s">
        <v>107</v>
      </c>
      <c r="B75" s="2" t="s">
        <v>108</v>
      </c>
      <c r="C75" s="2" t="s">
        <v>109</v>
      </c>
      <c r="D75" s="2" t="str">
        <f t="shared" si="1"/>
        <v>Kultūros paveldo departamentas prie Kultūros ministerijos Leidimas atlikti tvarkomuosius paveldosaugos darbus</v>
      </c>
      <c r="E75" s="2">
        <v>78</v>
      </c>
    </row>
    <row r="76" spans="1:5" x14ac:dyDescent="0.35">
      <c r="A76" s="2" t="s">
        <v>114</v>
      </c>
      <c r="B76" s="2" t="s">
        <v>115</v>
      </c>
      <c r="C76" s="2" t="s">
        <v>121</v>
      </c>
      <c r="D76" s="2" t="str">
        <f t="shared" si="1"/>
        <v>Nacionalinė žemės tarnyba prie Žemės ūkio ministerijos Kvalifikacijos pažymėjimas rengti žemės sklypų formavimo ir pertvarkymo projektus</v>
      </c>
      <c r="E76" s="2">
        <v>12</v>
      </c>
    </row>
    <row r="77" spans="1:5" x14ac:dyDescent="0.35">
      <c r="A77" s="2" t="s">
        <v>114</v>
      </c>
      <c r="B77" s="2" t="s">
        <v>115</v>
      </c>
      <c r="C77" s="2" t="s">
        <v>116</v>
      </c>
      <c r="D77" s="2" t="str">
        <f t="shared" si="1"/>
        <v>Nacionalinė žemės tarnyba prie Žemės ūkio ministerijos Kvalifikacijos pažymėjimas rengti kaimo plėtros žemėtvarkos projektus</v>
      </c>
      <c r="E77" s="2">
        <v>7</v>
      </c>
    </row>
    <row r="78" spans="1:5" x14ac:dyDescent="0.35">
      <c r="A78" s="2" t="s">
        <v>114</v>
      </c>
      <c r="B78" s="2" t="s">
        <v>115</v>
      </c>
      <c r="C78" s="2" t="s">
        <v>120</v>
      </c>
      <c r="D78" s="2" t="str">
        <f t="shared" si="1"/>
        <v>Nacionalinė žemės tarnyba prie Žemės ūkio ministerijos Matininko kvalifikacijos pažymėjimas</v>
      </c>
      <c r="E78" s="2">
        <v>33</v>
      </c>
    </row>
    <row r="79" spans="1:5" x14ac:dyDescent="0.35">
      <c r="A79" s="2" t="s">
        <v>114</v>
      </c>
      <c r="B79" s="2" t="s">
        <v>115</v>
      </c>
      <c r="C79" s="2" t="s">
        <v>119</v>
      </c>
      <c r="D79" s="2" t="str">
        <f t="shared" si="1"/>
        <v>Nacionalinė žemės tarnyba prie Žemės ūkio ministerijos Geodezininko kvalifikacijos pažymėjimas</v>
      </c>
      <c r="E79" s="2">
        <v>26</v>
      </c>
    </row>
    <row r="80" spans="1:5" x14ac:dyDescent="0.35">
      <c r="A80" s="2" t="s">
        <v>114</v>
      </c>
      <c r="B80" s="2" t="s">
        <v>115</v>
      </c>
      <c r="C80" s="2" t="s">
        <v>117</v>
      </c>
      <c r="D80" s="2" t="str">
        <f t="shared" si="1"/>
        <v>Nacionalinė žemės tarnyba prie Žemės ūkio ministerijos Kvalifikacijos pažymėjimas rengti žemės paėmimo visuomenės poreikiams projektus</v>
      </c>
      <c r="E80" s="2">
        <v>2</v>
      </c>
    </row>
    <row r="81" spans="1:5" x14ac:dyDescent="0.35">
      <c r="A81" s="2" t="s">
        <v>124</v>
      </c>
      <c r="B81" s="2" t="s">
        <v>125</v>
      </c>
      <c r="C81" s="2" t="s">
        <v>128</v>
      </c>
      <c r="D81" s="2" t="str">
        <f t="shared" si="1"/>
        <v>Valstybinė energetikos reguliavimo taryba Leidimas vykdyti gamtinių dujų tiekimą</v>
      </c>
      <c r="E81" s="2">
        <v>12</v>
      </c>
    </row>
    <row r="82" spans="1:5" x14ac:dyDescent="0.35">
      <c r="A82" s="2" t="s">
        <v>124</v>
      </c>
      <c r="B82" s="2" t="s">
        <v>125</v>
      </c>
      <c r="C82" s="2" t="s">
        <v>139</v>
      </c>
      <c r="D82" s="2" t="str">
        <f t="shared" si="1"/>
        <v>Valstybinė energetikos reguliavimo taryba Leidimas plėtoti elektros energijos gamybos pajėgumus</v>
      </c>
      <c r="E82" s="2">
        <v>331</v>
      </c>
    </row>
    <row r="83" spans="1:5" x14ac:dyDescent="0.35">
      <c r="A83" s="2" t="s">
        <v>124</v>
      </c>
      <c r="B83" s="2" t="s">
        <v>125</v>
      </c>
      <c r="C83" s="2" t="s">
        <v>138</v>
      </c>
      <c r="D83" s="2" t="str">
        <f t="shared" si="1"/>
        <v>Valstybinė energetikos reguliavimo taryba Atestatas energetikos įrenginiams eksploatuoti</v>
      </c>
      <c r="E83" s="2">
        <v>266</v>
      </c>
    </row>
    <row r="84" spans="1:5" x14ac:dyDescent="0.35">
      <c r="A84" s="2" t="s">
        <v>124</v>
      </c>
      <c r="B84" s="2" t="s">
        <v>125</v>
      </c>
      <c r="C84" s="2" t="s">
        <v>131</v>
      </c>
      <c r="D84" s="2" t="str">
        <f t="shared" si="1"/>
        <v>Valstybinė energetikos reguliavimo taryba Leidimas verstis mažmenine prekyba nefasuotais naftos produktais</v>
      </c>
      <c r="E84" s="2">
        <v>11</v>
      </c>
    </row>
    <row r="85" spans="1:5" x14ac:dyDescent="0.35">
      <c r="A85" s="2" t="s">
        <v>124</v>
      </c>
      <c r="B85" s="2" t="s">
        <v>125</v>
      </c>
      <c r="C85" s="2" t="s">
        <v>457</v>
      </c>
      <c r="D85" s="2" t="str">
        <f t="shared" si="1"/>
        <v>Valstybinė energetikos reguliavimo taryba Elektros įrenginių įrengimas</v>
      </c>
      <c r="E85" s="2">
        <v>117</v>
      </c>
    </row>
    <row r="86" spans="1:5" x14ac:dyDescent="0.35">
      <c r="A86" s="2" t="s">
        <v>124</v>
      </c>
      <c r="B86" s="2" t="s">
        <v>125</v>
      </c>
      <c r="C86" s="2" t="s">
        <v>134</v>
      </c>
      <c r="D86" s="2" t="str">
        <f t="shared" si="1"/>
        <v>Valstybinė energetikos reguliavimo taryba Leidimas verstis mažmenine prekyba suskystintomis naftos dujomis</v>
      </c>
      <c r="E86" s="2">
        <v>3</v>
      </c>
    </row>
    <row r="87" spans="1:5" x14ac:dyDescent="0.35">
      <c r="A87" s="2" t="s">
        <v>124</v>
      </c>
      <c r="B87" s="2" t="s">
        <v>125</v>
      </c>
      <c r="C87" s="2" t="s">
        <v>132</v>
      </c>
      <c r="D87" s="2" t="str">
        <f t="shared" si="1"/>
        <v>Valstybinė energetikos reguliavimo taryba Leidimas gaminti elektros energiją</v>
      </c>
      <c r="E87" s="2">
        <v>238</v>
      </c>
    </row>
    <row r="88" spans="1:5" x14ac:dyDescent="0.35">
      <c r="A88" s="2" t="s">
        <v>124</v>
      </c>
      <c r="B88" s="2" t="s">
        <v>125</v>
      </c>
      <c r="C88" s="2" t="s">
        <v>137</v>
      </c>
      <c r="D88" s="2" t="str">
        <f t="shared" si="1"/>
        <v>Valstybinė energetikos reguliavimo taryba Leidimas vykdyti nepriklausomo elektros energijos tiekimo veiklą</v>
      </c>
      <c r="E88" s="2">
        <v>8</v>
      </c>
    </row>
    <row r="89" spans="1:5" x14ac:dyDescent="0.35">
      <c r="A89" s="2" t="s">
        <v>124</v>
      </c>
      <c r="B89" s="2" t="s">
        <v>125</v>
      </c>
      <c r="C89" s="2" t="s">
        <v>456</v>
      </c>
      <c r="D89" s="2" t="str">
        <f t="shared" si="1"/>
        <v>Valstybinė energetikos reguliavimo taryba Gamtinių dujų įrenginių įrengimas</v>
      </c>
      <c r="E89" s="2">
        <v>12</v>
      </c>
    </row>
    <row r="90" spans="1:5" x14ac:dyDescent="0.35">
      <c r="A90" s="2" t="s">
        <v>141</v>
      </c>
      <c r="B90" s="2" t="s">
        <v>142</v>
      </c>
      <c r="C90" s="2" t="s">
        <v>148</v>
      </c>
      <c r="D90" s="2" t="str">
        <f t="shared" si="1"/>
        <v>Alytaus miesto savivaldybės administracija Leidimas įrengti išorinę reklamą</v>
      </c>
      <c r="E90" s="2">
        <v>83</v>
      </c>
    </row>
    <row r="91" spans="1:5" x14ac:dyDescent="0.35">
      <c r="A91" s="2" t="s">
        <v>141</v>
      </c>
      <c r="B91" s="2" t="s">
        <v>142</v>
      </c>
      <c r="C91" s="2" t="s">
        <v>497</v>
      </c>
      <c r="D91" s="2" t="str">
        <f t="shared" si="1"/>
        <v>Alytaus miesto savivaldybės administracija Licencija verstis mažmenine prekyba su tabako gaminiais susijusiais gaminiais</v>
      </c>
      <c r="E91" s="2">
        <v>2</v>
      </c>
    </row>
    <row r="92" spans="1:5" x14ac:dyDescent="0.35">
      <c r="A92" s="2" t="s">
        <v>141</v>
      </c>
      <c r="B92" s="2" t="s">
        <v>142</v>
      </c>
      <c r="C92" s="2" t="s">
        <v>10</v>
      </c>
      <c r="D92" s="2" t="str">
        <f t="shared" si="1"/>
        <v>Alytaus miesto savivaldybės administracija Licencija vienkartinė verstis mažmenine prekyba natūralios fermentacijos alkoholiniais gėrimais, kurių tūrinė etilo alkoholio koncentracija neviršija 7,5 procento, masiniuose renginiuose ir mugėse</v>
      </c>
      <c r="E92" s="2">
        <v>20</v>
      </c>
    </row>
    <row r="93" spans="1:5" x14ac:dyDescent="0.35">
      <c r="A93" s="2" t="s">
        <v>141</v>
      </c>
      <c r="B93" s="2" t="s">
        <v>142</v>
      </c>
      <c r="C93" s="2" t="s">
        <v>16</v>
      </c>
      <c r="D93" s="2" t="str">
        <f t="shared" si="1"/>
        <v>Alytaus miesto savivaldybės administracija Licencija vienkartinė verstis mažmenine prekyba alkoholiniais gėrimais parodose ir mugėse, rengiamose stacionariuose pastatuose</v>
      </c>
      <c r="E93" s="2">
        <v>7</v>
      </c>
    </row>
    <row r="94" spans="1:5" x14ac:dyDescent="0.35">
      <c r="A94" s="2" t="s">
        <v>141</v>
      </c>
      <c r="B94" s="2" t="s">
        <v>142</v>
      </c>
      <c r="C94" s="2" t="s">
        <v>15</v>
      </c>
      <c r="D94" s="2" t="str">
        <f t="shared" si="1"/>
        <v>Alytaus miesto savivaldybės administracija Licencija verstis mažmenine prekyba alkoholiniais gėrimais</v>
      </c>
      <c r="E94" s="2">
        <v>5</v>
      </c>
    </row>
    <row r="95" spans="1:5" x14ac:dyDescent="0.35">
      <c r="A95" s="2" t="s">
        <v>141</v>
      </c>
      <c r="B95" s="2" t="s">
        <v>142</v>
      </c>
      <c r="C95" s="2" t="s">
        <v>14</v>
      </c>
      <c r="D95" s="2" t="str">
        <f t="shared" si="1"/>
        <v>Alytaus miesto savivaldybės administracija Leidimas prekiauti (teikti paslaugas) savivaldybės viešosiose vietose</v>
      </c>
      <c r="E95" s="2">
        <v>162</v>
      </c>
    </row>
    <row r="96" spans="1:5" x14ac:dyDescent="0.35">
      <c r="A96" s="2" t="s">
        <v>141</v>
      </c>
      <c r="B96" s="2" t="s">
        <v>142</v>
      </c>
      <c r="C96" s="2" t="s">
        <v>150</v>
      </c>
      <c r="D96" s="2" t="str">
        <f t="shared" si="1"/>
        <v>Alytaus miesto savivaldybės administracija Licencija verstis mažmenine prekyba alumi, alaus mišiniais su nealkoholiniais gėrimais, natūralios fermentacijos sidru, kurių tūrinė etilo alkoholio koncentracija neviršija 7,5 procento</v>
      </c>
      <c r="E96" s="2">
        <v>4</v>
      </c>
    </row>
    <row r="97" spans="1:5" x14ac:dyDescent="0.35">
      <c r="A97" s="2" t="s">
        <v>144</v>
      </c>
      <c r="B97" s="2" t="s">
        <v>145</v>
      </c>
      <c r="C97" s="2" t="s">
        <v>148</v>
      </c>
      <c r="D97" s="2" t="str">
        <f t="shared" si="1"/>
        <v>Vilniaus rajono savivaldybės administracija Leidimas įrengti išorinę reklamą</v>
      </c>
      <c r="E97" s="2">
        <v>43</v>
      </c>
    </row>
    <row r="98" spans="1:5" x14ac:dyDescent="0.35">
      <c r="A98" s="2" t="s">
        <v>144</v>
      </c>
      <c r="B98" s="2" t="s">
        <v>145</v>
      </c>
      <c r="C98" s="2" t="s">
        <v>497</v>
      </c>
      <c r="D98" s="2" t="str">
        <f t="shared" si="1"/>
        <v>Vilniaus rajono savivaldybės administracija Licencija verstis mažmenine prekyba su tabako gaminiais susijusiais gaminiais</v>
      </c>
      <c r="E98" s="2">
        <v>2</v>
      </c>
    </row>
    <row r="99" spans="1:5" x14ac:dyDescent="0.35">
      <c r="A99" s="2" t="s">
        <v>144</v>
      </c>
      <c r="B99" s="2" t="s">
        <v>145</v>
      </c>
      <c r="C99" s="2" t="s">
        <v>11</v>
      </c>
      <c r="D99" s="2" t="str">
        <f t="shared" si="1"/>
        <v>Vilniaus rajono savivaldybės administracija Licencija verstis mažmenine prekyba tabako gaminiais</v>
      </c>
      <c r="E99" s="2">
        <v>5</v>
      </c>
    </row>
    <row r="100" spans="1:5" x14ac:dyDescent="0.35">
      <c r="A100" s="2" t="s">
        <v>144</v>
      </c>
      <c r="B100" s="2" t="s">
        <v>145</v>
      </c>
      <c r="C100" s="2" t="s">
        <v>479</v>
      </c>
      <c r="D100" s="2" t="str">
        <f t="shared" si="1"/>
        <v>Vilniaus rajono savivaldybės administracija Leidimas įvežti, įsigyti, laikyti, veisti, parduoti pavojingus šunis</v>
      </c>
      <c r="E100" s="2">
        <v>10</v>
      </c>
    </row>
    <row r="101" spans="1:5" x14ac:dyDescent="0.35">
      <c r="A101" s="2" t="s">
        <v>144</v>
      </c>
      <c r="B101" s="2" t="s">
        <v>145</v>
      </c>
      <c r="C101" s="2" t="s">
        <v>14</v>
      </c>
      <c r="D101" s="2" t="str">
        <f t="shared" si="1"/>
        <v>Vilniaus rajono savivaldybės administracija Leidimas prekiauti (teikti paslaugas) savivaldybės viešosiose vietose</v>
      </c>
      <c r="E101" s="2">
        <v>653</v>
      </c>
    </row>
    <row r="102" spans="1:5" x14ac:dyDescent="0.35">
      <c r="A102" s="2" t="s">
        <v>144</v>
      </c>
      <c r="B102" s="2" t="s">
        <v>145</v>
      </c>
      <c r="C102" s="2" t="s">
        <v>15</v>
      </c>
      <c r="D102" s="2" t="str">
        <f t="shared" si="1"/>
        <v>Vilniaus rajono savivaldybės administracija Licencija verstis mažmenine prekyba alkoholiniais gėrimais</v>
      </c>
      <c r="E102" s="2">
        <v>8</v>
      </c>
    </row>
    <row r="103" spans="1:5" x14ac:dyDescent="0.35">
      <c r="A103" s="2" t="s">
        <v>144</v>
      </c>
      <c r="B103" s="2" t="s">
        <v>145</v>
      </c>
      <c r="C103" s="2" t="s">
        <v>473</v>
      </c>
      <c r="D103" s="2" t="str">
        <f t="shared" si="1"/>
        <v>Vilniaus rajono savivaldybės administracija Licencija verstis mažmenine prekyba alkoholiniais gėrimais, kurių tūrinė etilo alkoholio koncentracija neviršija 15 procentų, kurortinio, poilsio ir turizmo sezonų laikotarpiu</v>
      </c>
      <c r="E103" s="2">
        <v>2</v>
      </c>
    </row>
    <row r="104" spans="1:5" x14ac:dyDescent="0.35">
      <c r="A104" s="2" t="s">
        <v>146</v>
      </c>
      <c r="B104" s="2" t="s">
        <v>147</v>
      </c>
      <c r="C104" s="2" t="s">
        <v>473</v>
      </c>
      <c r="D104" s="2" t="str">
        <f t="shared" si="1"/>
        <v>Vilniaus miesto savivaldybės administracija Licencija verstis mažmenine prekyba alkoholiniais gėrimais, kurių tūrinė etilo alkoholio koncentracija neviršija 15 procentų, kurortinio, poilsio ir turizmo sezonų laikotarpiu</v>
      </c>
      <c r="E104" s="2">
        <v>36</v>
      </c>
    </row>
    <row r="105" spans="1:5" x14ac:dyDescent="0.35">
      <c r="A105" s="2" t="s">
        <v>146</v>
      </c>
      <c r="B105" s="2" t="s">
        <v>147</v>
      </c>
      <c r="C105" s="2" t="s">
        <v>15</v>
      </c>
      <c r="D105" s="2" t="str">
        <f t="shared" si="1"/>
        <v>Vilniaus miesto savivaldybės administracija Licencija verstis mažmenine prekyba alkoholiniais gėrimais</v>
      </c>
      <c r="E105" s="2">
        <v>139</v>
      </c>
    </row>
    <row r="106" spans="1:5" x14ac:dyDescent="0.35">
      <c r="A106" s="2" t="s">
        <v>146</v>
      </c>
      <c r="B106" s="2" t="s">
        <v>147</v>
      </c>
      <c r="C106" s="2" t="s">
        <v>17</v>
      </c>
      <c r="D106" s="2" t="str">
        <f t="shared" si="1"/>
        <v>Vilniaus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06" s="2">
        <v>172</v>
      </c>
    </row>
    <row r="107" spans="1:5" x14ac:dyDescent="0.35">
      <c r="A107" s="2" t="s">
        <v>146</v>
      </c>
      <c r="B107" s="2" t="s">
        <v>147</v>
      </c>
      <c r="C107" s="2" t="s">
        <v>149</v>
      </c>
      <c r="D107" s="2" t="str">
        <f t="shared" si="1"/>
        <v>Vilniaus miesto savivaldybės administracija Licencija verstis mažmenine prekyba alkoholiniais gėrimais, kurių tūrinė etilo alkoholio koncentracija neviršija 22 procentų</v>
      </c>
      <c r="E107" s="2">
        <v>4</v>
      </c>
    </row>
    <row r="108" spans="1:5" x14ac:dyDescent="0.35">
      <c r="A108" s="2" t="s">
        <v>146</v>
      </c>
      <c r="B108" s="2" t="s">
        <v>147</v>
      </c>
      <c r="C108" s="2" t="s">
        <v>11</v>
      </c>
      <c r="D108" s="2" t="str">
        <f t="shared" si="1"/>
        <v>Vilniaus miesto savivaldybės administracija Licencija verstis mažmenine prekyba tabako gaminiais</v>
      </c>
      <c r="E108" s="2">
        <v>36</v>
      </c>
    </row>
    <row r="109" spans="1:5" x14ac:dyDescent="0.35">
      <c r="A109" s="2" t="s">
        <v>146</v>
      </c>
      <c r="B109" s="2" t="s">
        <v>147</v>
      </c>
      <c r="C109" s="2" t="s">
        <v>148</v>
      </c>
      <c r="D109" s="2" t="str">
        <f t="shared" si="1"/>
        <v>Vilniaus miesto savivaldybės administracija Leidimas įrengti išorinę reklamą</v>
      </c>
      <c r="E109" s="2">
        <v>733</v>
      </c>
    </row>
    <row r="110" spans="1:5" x14ac:dyDescent="0.35">
      <c r="A110" s="2" t="s">
        <v>146</v>
      </c>
      <c r="B110" s="2" t="s">
        <v>147</v>
      </c>
      <c r="C110" s="2" t="s">
        <v>497</v>
      </c>
      <c r="D110" s="2" t="str">
        <f t="shared" si="1"/>
        <v>Vilniaus miesto savivaldybės administracija Licencija verstis mažmenine prekyba su tabako gaminiais susijusiais gaminiais</v>
      </c>
      <c r="E110" s="2">
        <v>33</v>
      </c>
    </row>
    <row r="111" spans="1:5" x14ac:dyDescent="0.35">
      <c r="A111" s="2" t="s">
        <v>146</v>
      </c>
      <c r="B111" s="2" t="s">
        <v>147</v>
      </c>
      <c r="C111" s="2" t="s">
        <v>14</v>
      </c>
      <c r="D111" s="2" t="str">
        <f t="shared" si="1"/>
        <v>Vilniaus miesto savivaldybės administracija Leidimas prekiauti (teikti paslaugas) savivaldybės viešosiose vietose</v>
      </c>
      <c r="E111" s="2">
        <v>1477</v>
      </c>
    </row>
    <row r="112" spans="1:5" x14ac:dyDescent="0.35">
      <c r="A112" s="2" t="s">
        <v>146</v>
      </c>
      <c r="B112" s="2" t="s">
        <v>147</v>
      </c>
      <c r="C112" s="2" t="s">
        <v>16</v>
      </c>
      <c r="D112" s="2" t="str">
        <f t="shared" si="1"/>
        <v>Vilniaus miesto savivaldybės administracija Licencija vienkartinė verstis mažmenine prekyba alkoholiniais gėrimais parodose ir mugėse, rengiamose stacionariuose pastatuose</v>
      </c>
      <c r="E112" s="2">
        <v>10</v>
      </c>
    </row>
    <row r="113" spans="1:5" x14ac:dyDescent="0.35">
      <c r="A113" s="2" t="s">
        <v>146</v>
      </c>
      <c r="B113" s="2" t="s">
        <v>147</v>
      </c>
      <c r="C113" s="2" t="s">
        <v>10</v>
      </c>
      <c r="D113" s="2" t="str">
        <f t="shared" si="1"/>
        <v>Vilniaus miesto savivaldybės administracija Licencija vienkartinė verstis mažmenine prekyba natūralios fermentacijos alkoholiniais gėrimais, kurių tūrinė etilo alkoholio koncentracija neviršija 7,5 procento, masiniuose renginiuose ir mugėse</v>
      </c>
      <c r="E113" s="2">
        <v>3</v>
      </c>
    </row>
    <row r="114" spans="1:5" x14ac:dyDescent="0.35">
      <c r="A114" s="2" t="s">
        <v>146</v>
      </c>
      <c r="B114" s="2" t="s">
        <v>147</v>
      </c>
      <c r="C114" s="2" t="s">
        <v>151</v>
      </c>
      <c r="D114" s="2" t="str">
        <f t="shared" si="1"/>
        <v>Vilniaus miesto savivaldybės administracija Licencija vienkartinė verstis mažmenine prekyba natūralios fermentacijos alkoholiniais gėrimais, kurių tūrinė etilo alkoholio koncentracija neviršija 13 procentų, parodose</v>
      </c>
      <c r="E114" s="2">
        <v>1</v>
      </c>
    </row>
    <row r="115" spans="1:5" x14ac:dyDescent="0.35">
      <c r="A115" s="2" t="s">
        <v>152</v>
      </c>
      <c r="B115" s="2" t="s">
        <v>153</v>
      </c>
      <c r="C115" s="2" t="s">
        <v>473</v>
      </c>
      <c r="D115" s="2" t="str">
        <f t="shared" si="1"/>
        <v>Utenos rajono savivaldybės administracija Licencija verstis mažmenine prekyba alkoholiniais gėrimais, kurių tūrinė etilo alkoholio koncentracija neviršija 15 procentų, kurortinio, poilsio ir turizmo sezonų laikotarpiu</v>
      </c>
      <c r="E115" s="2">
        <v>1</v>
      </c>
    </row>
    <row r="116" spans="1:5" x14ac:dyDescent="0.35">
      <c r="A116" s="2" t="s">
        <v>152</v>
      </c>
      <c r="B116" s="2" t="s">
        <v>153</v>
      </c>
      <c r="C116" s="2" t="s">
        <v>148</v>
      </c>
      <c r="D116" s="2" t="str">
        <f t="shared" si="1"/>
        <v>Utenos rajono savivaldybės administracija Leidimas įrengti išorinę reklamą</v>
      </c>
      <c r="E116" s="2">
        <v>40</v>
      </c>
    </row>
    <row r="117" spans="1:5" x14ac:dyDescent="0.35">
      <c r="A117" s="2" t="s">
        <v>152</v>
      </c>
      <c r="B117" s="2" t="s">
        <v>153</v>
      </c>
      <c r="C117" s="2" t="s">
        <v>17</v>
      </c>
      <c r="D117" s="2" t="str">
        <f t="shared" si="1"/>
        <v>Utenos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17" s="2">
        <v>39</v>
      </c>
    </row>
    <row r="118" spans="1:5" x14ac:dyDescent="0.35">
      <c r="A118" s="2" t="s">
        <v>152</v>
      </c>
      <c r="B118" s="2" t="s">
        <v>153</v>
      </c>
      <c r="C118" s="2" t="s">
        <v>10</v>
      </c>
      <c r="D118" s="2" t="str">
        <f t="shared" si="1"/>
        <v>Utenos rajono savivaldybės administracija Licencija vienkartinė verstis mažmenine prekyba natūralios fermentacijos alkoholiniais gėrimais, kurių tūrinė etilo alkoholio koncentracija neviršija 7,5 procento, masiniuose renginiuose ir mugėse</v>
      </c>
      <c r="E118" s="2">
        <v>8</v>
      </c>
    </row>
    <row r="119" spans="1:5" x14ac:dyDescent="0.35">
      <c r="A119" s="2" t="s">
        <v>157</v>
      </c>
      <c r="B119" s="2" t="s">
        <v>158</v>
      </c>
      <c r="C119" s="2" t="s">
        <v>148</v>
      </c>
      <c r="D119" s="2" t="str">
        <f t="shared" si="1"/>
        <v>Klaipėdos miesto savivaldybės administracija Leidimas įrengti išorinę reklamą</v>
      </c>
      <c r="E119" s="2">
        <v>454</v>
      </c>
    </row>
    <row r="120" spans="1:5" x14ac:dyDescent="0.35">
      <c r="A120" s="2" t="s">
        <v>157</v>
      </c>
      <c r="B120" s="2" t="s">
        <v>158</v>
      </c>
      <c r="C120" s="2" t="s">
        <v>497</v>
      </c>
      <c r="D120" s="2" t="str">
        <f t="shared" si="1"/>
        <v>Klaipėdos miesto savivaldybės administracija Licencija verstis mažmenine prekyba su tabako gaminiais susijusiais gaminiais</v>
      </c>
      <c r="E120" s="2">
        <v>6</v>
      </c>
    </row>
    <row r="121" spans="1:5" x14ac:dyDescent="0.35">
      <c r="A121" s="2" t="s">
        <v>157</v>
      </c>
      <c r="B121" s="2" t="s">
        <v>158</v>
      </c>
      <c r="C121" s="2" t="s">
        <v>10</v>
      </c>
      <c r="D121" s="2" t="str">
        <f t="shared" si="1"/>
        <v>Klaipėdos miesto savivaldybės administracija Licencija vienkartinė verstis mažmenine prekyba natūralios fermentacijos alkoholiniais gėrimais, kurių tūrinė etilo alkoholio koncentracija neviršija 7,5 procento, masiniuose renginiuose ir mugėse</v>
      </c>
      <c r="E121" s="2">
        <v>2</v>
      </c>
    </row>
    <row r="122" spans="1:5" x14ac:dyDescent="0.35">
      <c r="A122" s="2" t="s">
        <v>157</v>
      </c>
      <c r="B122" s="2" t="s">
        <v>158</v>
      </c>
      <c r="C122" s="2" t="s">
        <v>17</v>
      </c>
      <c r="D122" s="2" t="str">
        <f t="shared" si="1"/>
        <v>Klaipėdos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122" s="2">
        <v>56</v>
      </c>
    </row>
    <row r="123" spans="1:5" x14ac:dyDescent="0.35">
      <c r="A123" s="2" t="s">
        <v>157</v>
      </c>
      <c r="B123" s="2" t="s">
        <v>158</v>
      </c>
      <c r="C123" s="2" t="s">
        <v>11</v>
      </c>
      <c r="D123" s="2" t="str">
        <f t="shared" si="1"/>
        <v>Klaipėdos miesto savivaldybės administracija Licencija verstis mažmenine prekyba tabako gaminiais</v>
      </c>
      <c r="E123" s="2">
        <v>11</v>
      </c>
    </row>
    <row r="124" spans="1:5" x14ac:dyDescent="0.35">
      <c r="A124" s="2" t="s">
        <v>157</v>
      </c>
      <c r="B124" s="2" t="s">
        <v>158</v>
      </c>
      <c r="C124" s="2" t="s">
        <v>14</v>
      </c>
      <c r="D124" s="2" t="str">
        <f t="shared" si="1"/>
        <v>Klaipėdos miesto savivaldybės administracija Leidimas prekiauti (teikti paslaugas) savivaldybės viešosiose vietose</v>
      </c>
      <c r="E124" s="2">
        <v>670</v>
      </c>
    </row>
    <row r="125" spans="1:5" x14ac:dyDescent="0.35">
      <c r="A125" s="2" t="s">
        <v>157</v>
      </c>
      <c r="B125" s="2" t="s">
        <v>158</v>
      </c>
      <c r="C125" s="2" t="s">
        <v>15</v>
      </c>
      <c r="D125" s="2" t="str">
        <f t="shared" si="1"/>
        <v>Klaipėdos miesto savivaldybės administracija Licencija verstis mažmenine prekyba alkoholiniais gėrimais</v>
      </c>
      <c r="E125" s="2">
        <v>35</v>
      </c>
    </row>
    <row r="126" spans="1:5" x14ac:dyDescent="0.35">
      <c r="A126" s="2" t="s">
        <v>157</v>
      </c>
      <c r="B126" s="2" t="s">
        <v>158</v>
      </c>
      <c r="C126" s="2" t="s">
        <v>473</v>
      </c>
      <c r="D126" s="2" t="str">
        <f t="shared" si="1"/>
        <v>Klaipėdos miesto savivaldybės administracija Licencija verstis mažmenine prekyba alkoholiniais gėrimais, kurių tūrinė etilo alkoholio koncentracija neviršija 15 procentų, kurortinio, poilsio ir turizmo sezonų laikotarpiu</v>
      </c>
      <c r="E126" s="2">
        <v>14</v>
      </c>
    </row>
    <row r="127" spans="1:5" x14ac:dyDescent="0.35">
      <c r="A127" s="2" t="s">
        <v>159</v>
      </c>
      <c r="B127" s="2" t="s">
        <v>160</v>
      </c>
      <c r="C127" s="2" t="s">
        <v>161</v>
      </c>
      <c r="D127" s="2" t="str">
        <f t="shared" si="1"/>
        <v>Nacionalinis akreditacijos biuras Akreditavimo pažymėjimas</v>
      </c>
      <c r="E127" s="2">
        <v>14</v>
      </c>
    </row>
    <row r="128" spans="1:5" x14ac:dyDescent="0.35">
      <c r="A128" s="2" t="s">
        <v>165</v>
      </c>
      <c r="B128" s="2" t="s">
        <v>166</v>
      </c>
      <c r="C128" s="2" t="s">
        <v>11</v>
      </c>
      <c r="D128" s="2" t="str">
        <f t="shared" si="1"/>
        <v>Visagino savivaldybės administracija Licencija verstis mažmenine prekyba tabako gaminiais</v>
      </c>
      <c r="E128" s="2">
        <v>6</v>
      </c>
    </row>
    <row r="129" spans="1:5" x14ac:dyDescent="0.35">
      <c r="A129" s="2" t="s">
        <v>165</v>
      </c>
      <c r="B129" s="2" t="s">
        <v>166</v>
      </c>
      <c r="C129" s="2" t="s">
        <v>14</v>
      </c>
      <c r="D129" s="2" t="str">
        <f t="shared" si="1"/>
        <v>Visagino savivaldybės administracija Leidimas prekiauti (teikti paslaugas) savivaldybės viešosiose vietose</v>
      </c>
      <c r="E129" s="2">
        <v>36</v>
      </c>
    </row>
    <row r="130" spans="1:5" x14ac:dyDescent="0.35">
      <c r="A130" s="2" t="s">
        <v>165</v>
      </c>
      <c r="B130" s="2" t="s">
        <v>166</v>
      </c>
      <c r="C130" s="2" t="s">
        <v>148</v>
      </c>
      <c r="D130" s="2" t="str">
        <f t="shared" si="1"/>
        <v>Visagino savivaldybės administracija Leidimas įrengti išorinę reklamą</v>
      </c>
      <c r="E130" s="2">
        <v>67</v>
      </c>
    </row>
    <row r="131" spans="1:5" x14ac:dyDescent="0.35">
      <c r="A131" s="2" t="s">
        <v>165</v>
      </c>
      <c r="B131" s="2" t="s">
        <v>166</v>
      </c>
      <c r="C131" s="2" t="s">
        <v>237</v>
      </c>
      <c r="D131" s="2" t="str">
        <f t="shared" ref="D131:D194" si="2">_xlfn.CONCAT(B131, " ", C131)</f>
        <v>Visagino savivaldybės administracija Leidimas vežti keleivius vietinio (miesto, priemiestinio) susisiekimo transporto maršrutais</v>
      </c>
      <c r="E131" s="2">
        <v>2</v>
      </c>
    </row>
    <row r="132" spans="1:5" x14ac:dyDescent="0.35">
      <c r="A132" s="2" t="s">
        <v>165</v>
      </c>
      <c r="B132" s="2" t="s">
        <v>166</v>
      </c>
      <c r="C132" s="2" t="s">
        <v>29</v>
      </c>
      <c r="D132" s="2" t="str">
        <f t="shared" si="2"/>
        <v>Visagino savivaldybės administracija Leidimas organizuoti renginį Savivaldybei priklausančiose viešojo naudojimo teritorijose ar valdytojo teise valdomose viešojo naudojimo teritorijose</v>
      </c>
      <c r="E132" s="2">
        <v>26</v>
      </c>
    </row>
    <row r="133" spans="1:5" x14ac:dyDescent="0.35">
      <c r="A133" s="2" t="s">
        <v>165</v>
      </c>
      <c r="B133" s="2" t="s">
        <v>166</v>
      </c>
      <c r="C133" s="2" t="s">
        <v>15</v>
      </c>
      <c r="D133" s="2" t="str">
        <f t="shared" si="2"/>
        <v>Visagino savivaldybės administracija Licencija verstis mažmenine prekyba alkoholiniais gėrimais</v>
      </c>
      <c r="E133" s="2">
        <v>2</v>
      </c>
    </row>
    <row r="134" spans="1:5" x14ac:dyDescent="0.35">
      <c r="A134" s="2" t="s">
        <v>167</v>
      </c>
      <c r="B134" s="2" t="s">
        <v>168</v>
      </c>
      <c r="C134" s="2" t="s">
        <v>150</v>
      </c>
      <c r="D134" s="2" t="str">
        <f t="shared" si="2"/>
        <v>Molėtų rajono savivaldybės administracija Licencija verstis mažmenine prekyba alumi, alaus mišiniais su nealkoholiniais gėrimais, natūralios fermentacijos sidru, kurių tūrinė etilo alkoholio koncentracija neviršija 7,5 procento</v>
      </c>
      <c r="E134" s="2">
        <v>2</v>
      </c>
    </row>
    <row r="135" spans="1:5" x14ac:dyDescent="0.35">
      <c r="A135" s="2" t="s">
        <v>167</v>
      </c>
      <c r="B135" s="2" t="s">
        <v>168</v>
      </c>
      <c r="C135" s="2" t="s">
        <v>17</v>
      </c>
      <c r="D135" s="2" t="str">
        <f t="shared" si="2"/>
        <v>Molėtų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35" s="2">
        <v>1</v>
      </c>
    </row>
    <row r="136" spans="1:5" x14ac:dyDescent="0.35">
      <c r="A136" s="2" t="s">
        <v>167</v>
      </c>
      <c r="B136" s="2" t="s">
        <v>168</v>
      </c>
      <c r="C136" s="2" t="s">
        <v>473</v>
      </c>
      <c r="D136" s="2" t="str">
        <f t="shared" si="2"/>
        <v>Molėtų rajono savivaldybės administracija Licencija verstis mažmenine prekyba alkoholiniais gėrimais, kurių tūrinė etilo alkoholio koncentracija neviršija 15 procentų, kurortinio, poilsio ir turizmo sezonų laikotarpiu</v>
      </c>
      <c r="E136" s="2">
        <v>2</v>
      </c>
    </row>
    <row r="137" spans="1:5" x14ac:dyDescent="0.35">
      <c r="A137" s="2" t="s">
        <v>167</v>
      </c>
      <c r="B137" s="2" t="s">
        <v>168</v>
      </c>
      <c r="C137" s="2" t="s">
        <v>497</v>
      </c>
      <c r="D137" s="2" t="str">
        <f t="shared" si="2"/>
        <v>Molėtų rajono savivaldybės administracija Licencija verstis mažmenine prekyba su tabako gaminiais susijusiais gaminiais</v>
      </c>
      <c r="E137" s="2">
        <v>1</v>
      </c>
    </row>
    <row r="138" spans="1:5" x14ac:dyDescent="0.35">
      <c r="A138" s="2" t="s">
        <v>167</v>
      </c>
      <c r="B138" s="2" t="s">
        <v>168</v>
      </c>
      <c r="C138" s="2" t="s">
        <v>15</v>
      </c>
      <c r="D138" s="2" t="str">
        <f t="shared" si="2"/>
        <v>Molėtų rajono savivaldybės administracija Licencija verstis mažmenine prekyba alkoholiniais gėrimais</v>
      </c>
      <c r="E138" s="2">
        <v>1</v>
      </c>
    </row>
    <row r="139" spans="1:5" x14ac:dyDescent="0.35">
      <c r="A139" s="2" t="s">
        <v>169</v>
      </c>
      <c r="B139" s="2" t="s">
        <v>170</v>
      </c>
      <c r="C139" s="2" t="s">
        <v>497</v>
      </c>
      <c r="D139" s="2" t="str">
        <f t="shared" si="2"/>
        <v>Jurbarko rajono savivaldybės administracija Licencija verstis mažmenine prekyba su tabako gaminiais susijusiais gaminiais</v>
      </c>
      <c r="E139" s="2">
        <v>2</v>
      </c>
    </row>
    <row r="140" spans="1:5" x14ac:dyDescent="0.35">
      <c r="A140" s="2" t="s">
        <v>169</v>
      </c>
      <c r="B140" s="2" t="s">
        <v>170</v>
      </c>
      <c r="C140" s="2" t="s">
        <v>14</v>
      </c>
      <c r="D140" s="2" t="str">
        <f t="shared" si="2"/>
        <v>Jurbarko rajono savivaldybės administracija Leidimas prekiauti (teikti paslaugas) savivaldybės viešosiose vietose</v>
      </c>
      <c r="E140" s="2">
        <v>78</v>
      </c>
    </row>
    <row r="141" spans="1:5" x14ac:dyDescent="0.35">
      <c r="A141" s="2" t="s">
        <v>169</v>
      </c>
      <c r="B141" s="2" t="s">
        <v>170</v>
      </c>
      <c r="C141" s="2" t="s">
        <v>17</v>
      </c>
      <c r="D141" s="2" t="str">
        <f t="shared" si="2"/>
        <v>Jurbarko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41" s="2">
        <v>10</v>
      </c>
    </row>
    <row r="142" spans="1:5" x14ac:dyDescent="0.35">
      <c r="A142" s="2" t="s">
        <v>169</v>
      </c>
      <c r="B142" s="2" t="s">
        <v>170</v>
      </c>
      <c r="C142" s="2" t="s">
        <v>15</v>
      </c>
      <c r="D142" s="2" t="str">
        <f t="shared" si="2"/>
        <v>Jurbarko rajono savivaldybės administracija Licencija verstis mažmenine prekyba alkoholiniais gėrimais</v>
      </c>
      <c r="E142" s="2">
        <v>1</v>
      </c>
    </row>
    <row r="143" spans="1:5" x14ac:dyDescent="0.35">
      <c r="A143" s="2" t="s">
        <v>169</v>
      </c>
      <c r="B143" s="2" t="s">
        <v>170</v>
      </c>
      <c r="C143" s="2" t="s">
        <v>148</v>
      </c>
      <c r="D143" s="2" t="str">
        <f t="shared" si="2"/>
        <v>Jurbarko rajono savivaldybės administracija Leidimas įrengti išorinę reklamą</v>
      </c>
      <c r="E143" s="2">
        <v>21</v>
      </c>
    </row>
    <row r="144" spans="1:5" x14ac:dyDescent="0.35">
      <c r="A144" s="2" t="s">
        <v>171</v>
      </c>
      <c r="B144" s="2" t="s">
        <v>172</v>
      </c>
      <c r="C144" s="2" t="s">
        <v>11</v>
      </c>
      <c r="D144" s="2" t="str">
        <f t="shared" si="2"/>
        <v>Plungės rajono savivaldybės administracija Licencija verstis mažmenine prekyba tabako gaminiais</v>
      </c>
      <c r="E144" s="2">
        <v>3</v>
      </c>
    </row>
    <row r="145" spans="1:5" x14ac:dyDescent="0.35">
      <c r="A145" s="2" t="s">
        <v>171</v>
      </c>
      <c r="B145" s="2" t="s">
        <v>172</v>
      </c>
      <c r="C145" s="2" t="s">
        <v>497</v>
      </c>
      <c r="D145" s="2" t="str">
        <f t="shared" si="2"/>
        <v>Plungės rajono savivaldybės administracija Licencija verstis mažmenine prekyba su tabako gaminiais susijusiais gaminiais</v>
      </c>
      <c r="E145" s="2">
        <v>4</v>
      </c>
    </row>
    <row r="146" spans="1:5" x14ac:dyDescent="0.35">
      <c r="A146" s="2" t="s">
        <v>171</v>
      </c>
      <c r="B146" s="2" t="s">
        <v>172</v>
      </c>
      <c r="C146" s="2" t="s">
        <v>15</v>
      </c>
      <c r="D146" s="2" t="str">
        <f t="shared" si="2"/>
        <v>Plungės rajono savivaldybės administracija Licencija verstis mažmenine prekyba alkoholiniais gėrimais</v>
      </c>
      <c r="E146" s="2">
        <v>6</v>
      </c>
    </row>
    <row r="147" spans="1:5" x14ac:dyDescent="0.35">
      <c r="A147" s="2" t="s">
        <v>171</v>
      </c>
      <c r="B147" s="2" t="s">
        <v>172</v>
      </c>
      <c r="C147" s="2" t="s">
        <v>148</v>
      </c>
      <c r="D147" s="2" t="str">
        <f t="shared" si="2"/>
        <v>Plungės rajono savivaldybės administracija Leidimas įrengti išorinę reklamą</v>
      </c>
      <c r="E147" s="2">
        <v>49</v>
      </c>
    </row>
    <row r="148" spans="1:5" x14ac:dyDescent="0.35">
      <c r="A148" s="2" t="s">
        <v>173</v>
      </c>
      <c r="B148" s="2" t="s">
        <v>174</v>
      </c>
      <c r="C148" s="2" t="s">
        <v>497</v>
      </c>
      <c r="D148" s="2" t="str">
        <f t="shared" si="2"/>
        <v>Lazdijų rajono savivaldybės administracija Licencija verstis mažmenine prekyba su tabako gaminiais susijusiais gaminiais</v>
      </c>
      <c r="E148" s="2">
        <v>2</v>
      </c>
    </row>
    <row r="149" spans="1:5" x14ac:dyDescent="0.35">
      <c r="A149" s="2" t="s">
        <v>173</v>
      </c>
      <c r="B149" s="2" t="s">
        <v>174</v>
      </c>
      <c r="C149" s="2" t="s">
        <v>148</v>
      </c>
      <c r="D149" s="2" t="str">
        <f t="shared" si="2"/>
        <v>Lazdijų rajono savivaldybės administracija Leidimas įrengti išorinę reklamą</v>
      </c>
      <c r="E149" s="2">
        <v>7</v>
      </c>
    </row>
    <row r="150" spans="1:5" x14ac:dyDescent="0.35">
      <c r="A150" s="2" t="s">
        <v>173</v>
      </c>
      <c r="B150" s="2" t="s">
        <v>174</v>
      </c>
      <c r="C150" s="2" t="s">
        <v>10</v>
      </c>
      <c r="D150" s="2" t="str">
        <f t="shared" si="2"/>
        <v>Lazdijų rajono savivaldybės administracija Licencija vienkartinė verstis mažmenine prekyba natūralios fermentacijos alkoholiniais gėrimais, kurių tūrinė etilo alkoholio koncentracija neviršija 7,5 procento, masiniuose renginiuose ir mugėse</v>
      </c>
      <c r="E150" s="2">
        <v>11</v>
      </c>
    </row>
    <row r="151" spans="1:5" x14ac:dyDescent="0.35">
      <c r="A151" s="2" t="s">
        <v>173</v>
      </c>
      <c r="B151" s="2" t="s">
        <v>174</v>
      </c>
      <c r="C151" s="2" t="s">
        <v>15</v>
      </c>
      <c r="D151" s="2" t="str">
        <f t="shared" si="2"/>
        <v>Lazdijų rajono savivaldybės administracija Licencija verstis mažmenine prekyba alkoholiniais gėrimais</v>
      </c>
      <c r="E151" s="2">
        <v>1</v>
      </c>
    </row>
    <row r="152" spans="1:5" x14ac:dyDescent="0.35">
      <c r="A152" s="2" t="s">
        <v>175</v>
      </c>
      <c r="B152" s="2" t="s">
        <v>176</v>
      </c>
      <c r="C152" s="2" t="s">
        <v>15</v>
      </c>
      <c r="D152" s="2" t="str">
        <f t="shared" si="2"/>
        <v>Kretingos rajono savivaldybės administracija Licencija verstis mažmenine prekyba alkoholiniais gėrimais</v>
      </c>
      <c r="E152" s="2">
        <v>4</v>
      </c>
    </row>
    <row r="153" spans="1:5" x14ac:dyDescent="0.35">
      <c r="A153" s="2" t="s">
        <v>175</v>
      </c>
      <c r="B153" s="2" t="s">
        <v>176</v>
      </c>
      <c r="C153" s="2" t="s">
        <v>497</v>
      </c>
      <c r="D153" s="2" t="str">
        <f t="shared" si="2"/>
        <v>Kretingos rajono savivaldybės administracija Licencija verstis mažmenine prekyba su tabako gaminiais susijusiais gaminiais</v>
      </c>
      <c r="E153" s="2">
        <v>2</v>
      </c>
    </row>
    <row r="154" spans="1:5" x14ac:dyDescent="0.35">
      <c r="A154" s="2" t="s">
        <v>175</v>
      </c>
      <c r="B154" s="2" t="s">
        <v>176</v>
      </c>
      <c r="C154" s="2" t="s">
        <v>17</v>
      </c>
      <c r="D154" s="2" t="str">
        <f t="shared" si="2"/>
        <v>Kretingos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54" s="2">
        <v>29</v>
      </c>
    </row>
    <row r="155" spans="1:5" x14ac:dyDescent="0.35">
      <c r="A155" s="2" t="s">
        <v>175</v>
      </c>
      <c r="B155" s="2" t="s">
        <v>176</v>
      </c>
      <c r="C155" s="2" t="s">
        <v>10</v>
      </c>
      <c r="D155" s="2" t="str">
        <f t="shared" si="2"/>
        <v>Kretingos rajono savivaldybės administracija Licencija vienkartinė verstis mažmenine prekyba natūralios fermentacijos alkoholiniais gėrimais, kurių tūrinė etilo alkoholio koncentracija neviršija 7,5 procento, masiniuose renginiuose ir mugėse</v>
      </c>
      <c r="E155" s="2">
        <v>1</v>
      </c>
    </row>
    <row r="156" spans="1:5" x14ac:dyDescent="0.35">
      <c r="A156" s="2" t="s">
        <v>177</v>
      </c>
      <c r="B156" s="2" t="s">
        <v>178</v>
      </c>
      <c r="C156" s="2" t="s">
        <v>473</v>
      </c>
      <c r="D156" s="2" t="str">
        <f t="shared" si="2"/>
        <v>Alytaus rajono savivaldybės administracija Licencija verstis mažmenine prekyba alkoholiniais gėrimais, kurių tūrinė etilo alkoholio koncentracija neviršija 15 procentų, kurortinio, poilsio ir turizmo sezonų laikotarpiu</v>
      </c>
      <c r="E156" s="2">
        <v>2</v>
      </c>
    </row>
    <row r="157" spans="1:5" x14ac:dyDescent="0.35">
      <c r="A157" s="2" t="s">
        <v>177</v>
      </c>
      <c r="B157" s="2" t="s">
        <v>178</v>
      </c>
      <c r="C157" s="2" t="s">
        <v>14</v>
      </c>
      <c r="D157" s="2" t="str">
        <f t="shared" si="2"/>
        <v>Alytaus rajono savivaldybės administracija Leidimas prekiauti (teikti paslaugas) savivaldybės viešosiose vietose</v>
      </c>
      <c r="E157" s="2">
        <v>21</v>
      </c>
    </row>
    <row r="158" spans="1:5" x14ac:dyDescent="0.35">
      <c r="A158" s="2" t="s">
        <v>177</v>
      </c>
      <c r="B158" s="2" t="s">
        <v>178</v>
      </c>
      <c r="C158" s="2" t="s">
        <v>497</v>
      </c>
      <c r="D158" s="2" t="str">
        <f t="shared" si="2"/>
        <v>Alytaus rajono savivaldybės administracija Licencija verstis mažmenine prekyba su tabako gaminiais susijusiais gaminiais</v>
      </c>
      <c r="E158" s="2">
        <v>4</v>
      </c>
    </row>
    <row r="159" spans="1:5" x14ac:dyDescent="0.35">
      <c r="A159" s="2" t="s">
        <v>177</v>
      </c>
      <c r="B159" s="2" t="s">
        <v>178</v>
      </c>
      <c r="C159" s="2" t="s">
        <v>10</v>
      </c>
      <c r="D159" s="2" t="str">
        <f t="shared" si="2"/>
        <v>Alytaus rajono savivaldybės administracija Licencija vienkartinė verstis mažmenine prekyba natūralios fermentacijos alkoholiniais gėrimais, kurių tūrinė etilo alkoholio koncentracija neviršija 7,5 procento, masiniuose renginiuose ir mugėse</v>
      </c>
      <c r="E159" s="2">
        <v>1</v>
      </c>
    </row>
    <row r="160" spans="1:5" x14ac:dyDescent="0.35">
      <c r="A160" s="2" t="s">
        <v>177</v>
      </c>
      <c r="B160" s="2" t="s">
        <v>178</v>
      </c>
      <c r="C160" s="2" t="s">
        <v>17</v>
      </c>
      <c r="D160" s="2" t="str">
        <f t="shared" si="2"/>
        <v>Alytaus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60" s="2">
        <v>13</v>
      </c>
    </row>
    <row r="161" spans="1:5" x14ac:dyDescent="0.35">
      <c r="A161" s="2" t="s">
        <v>177</v>
      </c>
      <c r="B161" s="2" t="s">
        <v>178</v>
      </c>
      <c r="C161" s="2" t="s">
        <v>15</v>
      </c>
      <c r="D161" s="2" t="str">
        <f t="shared" si="2"/>
        <v>Alytaus rajono savivaldybės administracija Licencija verstis mažmenine prekyba alkoholiniais gėrimais</v>
      </c>
      <c r="E161" s="2">
        <v>4</v>
      </c>
    </row>
    <row r="162" spans="1:5" x14ac:dyDescent="0.35">
      <c r="A162" s="2" t="s">
        <v>177</v>
      </c>
      <c r="B162" s="2" t="s">
        <v>178</v>
      </c>
      <c r="C162" s="2" t="s">
        <v>11</v>
      </c>
      <c r="D162" s="2" t="str">
        <f t="shared" si="2"/>
        <v>Alytaus rajono savivaldybės administracija Licencija verstis mažmenine prekyba tabako gaminiais</v>
      </c>
      <c r="E162" s="2">
        <v>4</v>
      </c>
    </row>
    <row r="163" spans="1:5" x14ac:dyDescent="0.35">
      <c r="A163" s="2" t="s">
        <v>179</v>
      </c>
      <c r="B163" s="2" t="s">
        <v>180</v>
      </c>
      <c r="C163" s="2" t="s">
        <v>15</v>
      </c>
      <c r="D163" s="2" t="str">
        <f t="shared" si="2"/>
        <v>Šalčininkų rajono savivaldybės administracija Licencija verstis mažmenine prekyba alkoholiniais gėrimais</v>
      </c>
      <c r="E163" s="2">
        <v>2</v>
      </c>
    </row>
    <row r="164" spans="1:5" x14ac:dyDescent="0.35">
      <c r="A164" s="2" t="s">
        <v>179</v>
      </c>
      <c r="B164" s="2" t="s">
        <v>180</v>
      </c>
      <c r="C164" s="2" t="s">
        <v>17</v>
      </c>
      <c r="D164" s="2" t="str">
        <f t="shared" si="2"/>
        <v>Šalčininkų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64" s="2">
        <v>28</v>
      </c>
    </row>
    <row r="165" spans="1:5" x14ac:dyDescent="0.35">
      <c r="A165" s="2" t="s">
        <v>179</v>
      </c>
      <c r="B165" s="2" t="s">
        <v>180</v>
      </c>
      <c r="C165" s="2" t="s">
        <v>10</v>
      </c>
      <c r="D165" s="2" t="str">
        <f t="shared" si="2"/>
        <v>Šalčininkų rajono savivaldybės administracija Licencija vienkartinė verstis mažmenine prekyba natūralios fermentacijos alkoholiniais gėrimais, kurių tūrinė etilo alkoholio koncentracija neviršija 7,5 procento, masiniuose renginiuose ir mugėse</v>
      </c>
      <c r="E165" s="2">
        <v>3</v>
      </c>
    </row>
    <row r="166" spans="1:5" x14ac:dyDescent="0.35">
      <c r="A166" s="2" t="s">
        <v>181</v>
      </c>
      <c r="B166" s="2" t="s">
        <v>182</v>
      </c>
      <c r="C166" s="2" t="s">
        <v>17</v>
      </c>
      <c r="D166" s="2" t="str">
        <f t="shared" si="2"/>
        <v>Akmenės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66" s="2">
        <v>18</v>
      </c>
    </row>
    <row r="167" spans="1:5" x14ac:dyDescent="0.35">
      <c r="A167" s="2" t="s">
        <v>181</v>
      </c>
      <c r="B167" s="2" t="s">
        <v>182</v>
      </c>
      <c r="C167" s="2" t="s">
        <v>15</v>
      </c>
      <c r="D167" s="2" t="str">
        <f t="shared" si="2"/>
        <v>Akmenės rajono savivaldybės administracija Licencija verstis mažmenine prekyba alkoholiniais gėrimais</v>
      </c>
      <c r="E167" s="2">
        <v>1</v>
      </c>
    </row>
    <row r="168" spans="1:5" x14ac:dyDescent="0.35">
      <c r="A168" s="2" t="s">
        <v>181</v>
      </c>
      <c r="B168" s="2" t="s">
        <v>182</v>
      </c>
      <c r="C168" s="2" t="s">
        <v>148</v>
      </c>
      <c r="D168" s="2" t="str">
        <f t="shared" si="2"/>
        <v>Akmenės rajono savivaldybės administracija Leidimas įrengti išorinę reklamą</v>
      </c>
      <c r="E168" s="2">
        <v>12</v>
      </c>
    </row>
    <row r="169" spans="1:5" x14ac:dyDescent="0.35">
      <c r="A169" s="2" t="s">
        <v>183</v>
      </c>
      <c r="B169" s="2" t="s">
        <v>184</v>
      </c>
      <c r="C169" s="2" t="s">
        <v>15</v>
      </c>
      <c r="D169" s="2" t="str">
        <f t="shared" si="2"/>
        <v>Širvintų rajono savivaldybės administracija Licencija verstis mažmenine prekyba alkoholiniais gėrimais</v>
      </c>
      <c r="E169" s="2">
        <v>1</v>
      </c>
    </row>
    <row r="170" spans="1:5" x14ac:dyDescent="0.35">
      <c r="A170" s="2" t="s">
        <v>183</v>
      </c>
      <c r="B170" s="2" t="s">
        <v>184</v>
      </c>
      <c r="C170" s="2" t="s">
        <v>11</v>
      </c>
      <c r="D170" s="2" t="str">
        <f t="shared" si="2"/>
        <v>Širvintų rajono savivaldybės administracija Licencija verstis mažmenine prekyba tabako gaminiais</v>
      </c>
      <c r="E170" s="2">
        <v>1</v>
      </c>
    </row>
    <row r="171" spans="1:5" x14ac:dyDescent="0.35">
      <c r="A171" s="2" t="s">
        <v>183</v>
      </c>
      <c r="B171" s="2" t="s">
        <v>184</v>
      </c>
      <c r="C171" s="2" t="s">
        <v>497</v>
      </c>
      <c r="D171" s="2" t="str">
        <f t="shared" si="2"/>
        <v>Širvintų rajono savivaldybės administracija Licencija verstis mažmenine prekyba su tabako gaminiais susijusiais gaminiais</v>
      </c>
      <c r="E171" s="2">
        <v>1</v>
      </c>
    </row>
    <row r="172" spans="1:5" x14ac:dyDescent="0.35">
      <c r="A172" s="2" t="s">
        <v>183</v>
      </c>
      <c r="B172" s="2" t="s">
        <v>184</v>
      </c>
      <c r="C172" s="2" t="s">
        <v>10</v>
      </c>
      <c r="D172" s="2" t="str">
        <f t="shared" si="2"/>
        <v>Širvintų rajono savivaldybės administracija Licencija vienkartinė verstis mažmenine prekyba natūralios fermentacijos alkoholiniais gėrimais, kurių tūrinė etilo alkoholio koncentracija neviršija 7,5 procento, masiniuose renginiuose ir mugėse</v>
      </c>
      <c r="E172" s="2">
        <v>44</v>
      </c>
    </row>
    <row r="173" spans="1:5" x14ac:dyDescent="0.35">
      <c r="A173" s="2" t="s">
        <v>183</v>
      </c>
      <c r="B173" s="2" t="s">
        <v>184</v>
      </c>
      <c r="C173" s="2" t="s">
        <v>473</v>
      </c>
      <c r="D173" s="2" t="str">
        <f t="shared" si="2"/>
        <v>Širvintų rajono savivaldybės administracija Licencija verstis mažmenine prekyba alkoholiniais gėrimais, kurių tūrinė etilo alkoholio koncentracija neviršija 15 procentų, kurortinio, poilsio ir turizmo sezonų laikotarpiu</v>
      </c>
      <c r="E173" s="2">
        <v>3</v>
      </c>
    </row>
    <row r="174" spans="1:5" x14ac:dyDescent="0.35">
      <c r="A174" s="2" t="s">
        <v>185</v>
      </c>
      <c r="B174" s="2" t="s">
        <v>186</v>
      </c>
      <c r="C174" s="2" t="s">
        <v>15</v>
      </c>
      <c r="D174" s="2" t="str">
        <f t="shared" si="2"/>
        <v>Šilutės rajono savivaldybės administracija Licencija verstis mažmenine prekyba alkoholiniais gėrimais</v>
      </c>
      <c r="E174" s="2">
        <v>5</v>
      </c>
    </row>
    <row r="175" spans="1:5" x14ac:dyDescent="0.35">
      <c r="A175" s="2" t="s">
        <v>185</v>
      </c>
      <c r="B175" s="2" t="s">
        <v>186</v>
      </c>
      <c r="C175" s="2" t="s">
        <v>17</v>
      </c>
      <c r="D175" s="2" t="str">
        <f t="shared" si="2"/>
        <v>Šilutės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75" s="2">
        <v>51</v>
      </c>
    </row>
    <row r="176" spans="1:5" x14ac:dyDescent="0.35">
      <c r="A176" s="2" t="s">
        <v>185</v>
      </c>
      <c r="B176" s="2" t="s">
        <v>186</v>
      </c>
      <c r="C176" s="2" t="s">
        <v>11</v>
      </c>
      <c r="D176" s="2" t="str">
        <f t="shared" si="2"/>
        <v>Šilutės rajono savivaldybės administracija Licencija verstis mažmenine prekyba tabako gaminiais</v>
      </c>
      <c r="E176" s="2">
        <v>3</v>
      </c>
    </row>
    <row r="177" spans="1:5" x14ac:dyDescent="0.35">
      <c r="A177" s="2" t="s">
        <v>185</v>
      </c>
      <c r="B177" s="2" t="s">
        <v>186</v>
      </c>
      <c r="C177" s="2" t="s">
        <v>497</v>
      </c>
      <c r="D177" s="2" t="str">
        <f t="shared" si="2"/>
        <v>Šilutės rajono savivaldybės administracija Licencija verstis mažmenine prekyba su tabako gaminiais susijusiais gaminiais</v>
      </c>
      <c r="E177" s="2">
        <v>21</v>
      </c>
    </row>
    <row r="178" spans="1:5" x14ac:dyDescent="0.35">
      <c r="A178" s="2" t="s">
        <v>187</v>
      </c>
      <c r="B178" s="2" t="s">
        <v>188</v>
      </c>
      <c r="C178" s="2" t="s">
        <v>11</v>
      </c>
      <c r="D178" s="2" t="str">
        <f t="shared" si="2"/>
        <v>Šiaulių rajono savivaldybės administracija Licencija verstis mažmenine prekyba tabako gaminiais</v>
      </c>
      <c r="E178" s="2">
        <v>3</v>
      </c>
    </row>
    <row r="179" spans="1:5" x14ac:dyDescent="0.35">
      <c r="A179" s="2" t="s">
        <v>187</v>
      </c>
      <c r="B179" s="2" t="s">
        <v>188</v>
      </c>
      <c r="C179" s="2" t="s">
        <v>497</v>
      </c>
      <c r="D179" s="2" t="str">
        <f t="shared" si="2"/>
        <v>Šiaulių rajono savivaldybės administracija Licencija verstis mažmenine prekyba su tabako gaminiais susijusiais gaminiais</v>
      </c>
      <c r="E179" s="2">
        <v>4</v>
      </c>
    </row>
    <row r="180" spans="1:5" x14ac:dyDescent="0.35">
      <c r="A180" s="2" t="s">
        <v>187</v>
      </c>
      <c r="B180" s="2" t="s">
        <v>188</v>
      </c>
      <c r="C180" s="2" t="s">
        <v>15</v>
      </c>
      <c r="D180" s="2" t="str">
        <f t="shared" si="2"/>
        <v>Šiaulių rajono savivaldybės administracija Licencija verstis mažmenine prekyba alkoholiniais gėrimais</v>
      </c>
      <c r="E180" s="2">
        <v>3</v>
      </c>
    </row>
    <row r="181" spans="1:5" x14ac:dyDescent="0.35">
      <c r="A181" s="2" t="s">
        <v>189</v>
      </c>
      <c r="B181" s="2" t="s">
        <v>190</v>
      </c>
      <c r="C181" s="2" t="s">
        <v>11</v>
      </c>
      <c r="D181" s="2" t="str">
        <f t="shared" si="2"/>
        <v>Radviliškio rajono savivaldybės administracija Licencija verstis mažmenine prekyba tabako gaminiais</v>
      </c>
      <c r="E181" s="2">
        <v>2</v>
      </c>
    </row>
    <row r="182" spans="1:5" x14ac:dyDescent="0.35">
      <c r="A182" s="2" t="s">
        <v>189</v>
      </c>
      <c r="B182" s="2" t="s">
        <v>190</v>
      </c>
      <c r="C182" s="2" t="s">
        <v>497</v>
      </c>
      <c r="D182" s="2" t="str">
        <f t="shared" si="2"/>
        <v>Radviliškio rajono savivaldybės administracija Licencija verstis mažmenine prekyba su tabako gaminiais susijusiais gaminiais</v>
      </c>
      <c r="E182" s="2">
        <v>4</v>
      </c>
    </row>
    <row r="183" spans="1:5" x14ac:dyDescent="0.35">
      <c r="A183" s="2" t="s">
        <v>189</v>
      </c>
      <c r="B183" s="2" t="s">
        <v>190</v>
      </c>
      <c r="C183" s="2" t="s">
        <v>10</v>
      </c>
      <c r="D183" s="2" t="str">
        <f t="shared" si="2"/>
        <v>Radviliškio rajono savivaldybės administracija Licencija vienkartinė verstis mažmenine prekyba natūralios fermentacijos alkoholiniais gėrimais, kurių tūrinė etilo alkoholio koncentracija neviršija 7,5 procento, masiniuose renginiuose ir mugėse</v>
      </c>
      <c r="E183" s="2">
        <v>3</v>
      </c>
    </row>
    <row r="184" spans="1:5" x14ac:dyDescent="0.35">
      <c r="A184" s="2" t="s">
        <v>189</v>
      </c>
      <c r="B184" s="2" t="s">
        <v>190</v>
      </c>
      <c r="C184" s="2" t="s">
        <v>17</v>
      </c>
      <c r="D184" s="2" t="str">
        <f t="shared" si="2"/>
        <v>Radviliškio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84" s="2">
        <v>19</v>
      </c>
    </row>
    <row r="185" spans="1:5" x14ac:dyDescent="0.35">
      <c r="A185" s="2" t="s">
        <v>189</v>
      </c>
      <c r="B185" s="2" t="s">
        <v>190</v>
      </c>
      <c r="C185" s="2" t="s">
        <v>15</v>
      </c>
      <c r="D185" s="2" t="str">
        <f t="shared" si="2"/>
        <v>Radviliškio rajono savivaldybės administracija Licencija verstis mažmenine prekyba alkoholiniais gėrimais</v>
      </c>
      <c r="E185" s="2">
        <v>3</v>
      </c>
    </row>
    <row r="186" spans="1:5" x14ac:dyDescent="0.35">
      <c r="A186" s="2" t="s">
        <v>191</v>
      </c>
      <c r="B186" s="2" t="s">
        <v>192</v>
      </c>
      <c r="C186" s="2" t="s">
        <v>148</v>
      </c>
      <c r="D186" s="2" t="str">
        <f t="shared" si="2"/>
        <v>Tauragės rajono savivaldybės administracija Leidimas įrengti išorinę reklamą</v>
      </c>
      <c r="E186" s="2">
        <v>20</v>
      </c>
    </row>
    <row r="187" spans="1:5" x14ac:dyDescent="0.35">
      <c r="A187" s="2" t="s">
        <v>191</v>
      </c>
      <c r="B187" s="2" t="s">
        <v>192</v>
      </c>
      <c r="C187" s="2" t="s">
        <v>497</v>
      </c>
      <c r="D187" s="2" t="str">
        <f t="shared" si="2"/>
        <v>Tauragės rajono savivaldybės administracija Licencija verstis mažmenine prekyba su tabako gaminiais susijusiais gaminiais</v>
      </c>
      <c r="E187" s="2">
        <v>3</v>
      </c>
    </row>
    <row r="188" spans="1:5" x14ac:dyDescent="0.35">
      <c r="A188" s="2" t="s">
        <v>191</v>
      </c>
      <c r="B188" s="2" t="s">
        <v>192</v>
      </c>
      <c r="C188" s="2" t="s">
        <v>11</v>
      </c>
      <c r="D188" s="2" t="str">
        <f t="shared" si="2"/>
        <v>Tauragės rajono savivaldybės administracija Licencija verstis mažmenine prekyba tabako gaminiais</v>
      </c>
      <c r="E188" s="2">
        <v>1</v>
      </c>
    </row>
    <row r="189" spans="1:5" x14ac:dyDescent="0.35">
      <c r="A189" s="2" t="s">
        <v>191</v>
      </c>
      <c r="B189" s="2" t="s">
        <v>192</v>
      </c>
      <c r="C189" s="2" t="s">
        <v>17</v>
      </c>
      <c r="D189" s="2" t="str">
        <f t="shared" si="2"/>
        <v>Tauragės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189" s="2">
        <v>6</v>
      </c>
    </row>
    <row r="190" spans="1:5" x14ac:dyDescent="0.35">
      <c r="A190" s="2" t="s">
        <v>193</v>
      </c>
      <c r="B190" s="2" t="s">
        <v>194</v>
      </c>
      <c r="C190" s="2" t="s">
        <v>432</v>
      </c>
      <c r="D190" s="2" t="str">
        <f t="shared" si="2"/>
        <v>Lietuvos radijo ir televizijos komisija Retransliuojamo turinio licencija</v>
      </c>
      <c r="E190" s="2">
        <v>1</v>
      </c>
    </row>
    <row r="191" spans="1:5" x14ac:dyDescent="0.35">
      <c r="A191" s="2" t="s">
        <v>193</v>
      </c>
      <c r="B191" s="2" t="s">
        <v>194</v>
      </c>
      <c r="C191" s="2" t="s">
        <v>195</v>
      </c>
      <c r="D191" s="2" t="str">
        <f t="shared" si="2"/>
        <v>Lietuvos radijo ir televizijos komisija Pranešimas apie nelicencijuojamos radijo ir (ar) televizijos programų transliavimo ir (ar) retransliavimo veiklos, televizijos programų ir (ar) atskirų programų platinimo internete ar užsakomųjų visuomenės informavimo audiovizualinėmis priemonėmis paslaugų teikimo Lietuvos Respublikos vartotojams veiklos pradžią</v>
      </c>
      <c r="E191" s="2">
        <v>24</v>
      </c>
    </row>
    <row r="192" spans="1:5" x14ac:dyDescent="0.35">
      <c r="A192" s="2" t="s">
        <v>197</v>
      </c>
      <c r="B192" s="2" t="s">
        <v>198</v>
      </c>
      <c r="C192" s="2" t="s">
        <v>11</v>
      </c>
      <c r="D192" s="2" t="str">
        <f t="shared" si="2"/>
        <v>Pagėgių savivaldybės administracija Licencija verstis mažmenine prekyba tabako gaminiais</v>
      </c>
      <c r="E192" s="2">
        <v>1</v>
      </c>
    </row>
    <row r="193" spans="1:5" x14ac:dyDescent="0.35">
      <c r="A193" s="2" t="s">
        <v>197</v>
      </c>
      <c r="B193" s="2" t="s">
        <v>198</v>
      </c>
      <c r="C193" s="2" t="s">
        <v>15</v>
      </c>
      <c r="D193" s="2" t="str">
        <f t="shared" si="2"/>
        <v>Pagėgių savivaldybės administracija Licencija verstis mažmenine prekyba alkoholiniais gėrimais</v>
      </c>
      <c r="E193" s="2">
        <v>2</v>
      </c>
    </row>
    <row r="194" spans="1:5" x14ac:dyDescent="0.35">
      <c r="A194" s="2" t="s">
        <v>197</v>
      </c>
      <c r="B194" s="2" t="s">
        <v>198</v>
      </c>
      <c r="C194" s="2" t="s">
        <v>497</v>
      </c>
      <c r="D194" s="2" t="str">
        <f t="shared" si="2"/>
        <v>Pagėgių savivaldybės administracija Licencija verstis mažmenine prekyba su tabako gaminiais susijusiais gaminiais</v>
      </c>
      <c r="E194" s="2">
        <v>8</v>
      </c>
    </row>
    <row r="195" spans="1:5" x14ac:dyDescent="0.35">
      <c r="A195" s="2" t="s">
        <v>199</v>
      </c>
      <c r="B195" s="2" t="s">
        <v>200</v>
      </c>
      <c r="C195" s="2" t="s">
        <v>473</v>
      </c>
      <c r="D195" s="2" t="str">
        <f t="shared" ref="D195:D258" si="3">_xlfn.CONCAT(B195, " ", C195)</f>
        <v>Rietavo savivaldybės administracija Licencija verstis mažmenine prekyba alkoholiniais gėrimais, kurių tūrinė etilo alkoholio koncentracija neviršija 15 procentų, kurortinio, poilsio ir turizmo sezonų laikotarpiu</v>
      </c>
      <c r="E195" s="2">
        <v>4</v>
      </c>
    </row>
    <row r="196" spans="1:5" x14ac:dyDescent="0.35">
      <c r="A196" s="2" t="s">
        <v>199</v>
      </c>
      <c r="B196" s="2" t="s">
        <v>200</v>
      </c>
      <c r="C196" s="2" t="s">
        <v>17</v>
      </c>
      <c r="D196" s="2" t="str">
        <f t="shared" si="3"/>
        <v>Rietavo savivaldybės administracija Licencija vienkartinė verstis mažmenine prekyba alumi, alaus mišiniais su nealkoholiniais gėrimais ir natūralios fermentacijos sidru, kurių tūrinė etilo alkoholio koncentracija neviršija 7,5 procento, masiniuose renginiuose ir mugėse</v>
      </c>
      <c r="E196" s="2">
        <v>6</v>
      </c>
    </row>
    <row r="197" spans="1:5" x14ac:dyDescent="0.35">
      <c r="A197" s="2" t="s">
        <v>201</v>
      </c>
      <c r="B197" s="2" t="s">
        <v>202</v>
      </c>
      <c r="C197" s="2" t="s">
        <v>148</v>
      </c>
      <c r="D197" s="2" t="str">
        <f t="shared" si="3"/>
        <v>Birštono savivaldybės administracija Leidimas įrengti išorinę reklamą</v>
      </c>
      <c r="E197" s="2">
        <v>11</v>
      </c>
    </row>
    <row r="198" spans="1:5" x14ac:dyDescent="0.35">
      <c r="A198" s="2" t="s">
        <v>201</v>
      </c>
      <c r="B198" s="2" t="s">
        <v>202</v>
      </c>
      <c r="C198" s="2" t="s">
        <v>473</v>
      </c>
      <c r="D198" s="2" t="str">
        <f t="shared" si="3"/>
        <v>Birštono savivaldybės administracija Licencija verstis mažmenine prekyba alkoholiniais gėrimais, kurių tūrinė etilo alkoholio koncentracija neviršija 15 procentų, kurortinio, poilsio ir turizmo sezonų laikotarpiu</v>
      </c>
      <c r="E198" s="2">
        <v>3</v>
      </c>
    </row>
    <row r="199" spans="1:5" x14ac:dyDescent="0.35">
      <c r="A199" s="2" t="s">
        <v>203</v>
      </c>
      <c r="B199" s="2" t="s">
        <v>204</v>
      </c>
      <c r="C199" s="2" t="s">
        <v>148</v>
      </c>
      <c r="D199" s="2" t="str">
        <f t="shared" si="3"/>
        <v>Kalvarijos savivaldybės administracija Leidimas įrengti išorinę reklamą</v>
      </c>
      <c r="E199" s="2">
        <v>5</v>
      </c>
    </row>
    <row r="200" spans="1:5" x14ac:dyDescent="0.35">
      <c r="A200" s="2" t="s">
        <v>203</v>
      </c>
      <c r="B200" s="2" t="s">
        <v>204</v>
      </c>
      <c r="C200" s="2" t="s">
        <v>17</v>
      </c>
      <c r="D200" s="2" t="str">
        <f t="shared" si="3"/>
        <v>Kalvarijos savivaldybės administracija Licencija vienkartinė verstis mažmenine prekyba alumi, alaus mišiniais su nealkoholiniais gėrimais ir natūralios fermentacijos sidru, kurių tūrinė etilo alkoholio koncentracija neviršija 7,5 procento, masiniuose renginiuose ir mugėse</v>
      </c>
      <c r="E200" s="2">
        <v>1</v>
      </c>
    </row>
    <row r="201" spans="1:5" x14ac:dyDescent="0.35">
      <c r="A201" s="2" t="s">
        <v>458</v>
      </c>
      <c r="B201" s="2" t="s">
        <v>459</v>
      </c>
      <c r="C201" s="2" t="s">
        <v>17</v>
      </c>
      <c r="D201" s="2" t="str">
        <f t="shared" si="3"/>
        <v>Skuodo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01" s="2">
        <v>11</v>
      </c>
    </row>
    <row r="202" spans="1:5" x14ac:dyDescent="0.35">
      <c r="A202" s="2" t="s">
        <v>205</v>
      </c>
      <c r="B202" s="2" t="s">
        <v>206</v>
      </c>
      <c r="C202" s="2" t="s">
        <v>15</v>
      </c>
      <c r="D202" s="2" t="str">
        <f t="shared" si="3"/>
        <v>Ukmergės rajono savivaldybės administracija Licencija verstis mažmenine prekyba alkoholiniais gėrimais</v>
      </c>
      <c r="E202" s="2">
        <v>4</v>
      </c>
    </row>
    <row r="203" spans="1:5" x14ac:dyDescent="0.35">
      <c r="A203" s="2" t="s">
        <v>205</v>
      </c>
      <c r="B203" s="2" t="s">
        <v>206</v>
      </c>
      <c r="C203" s="2" t="s">
        <v>148</v>
      </c>
      <c r="D203" s="2" t="str">
        <f t="shared" si="3"/>
        <v>Ukmergės rajono savivaldybės administracija Leidimas įrengti išorinę reklamą</v>
      </c>
      <c r="E203" s="2">
        <v>5</v>
      </c>
    </row>
    <row r="204" spans="1:5" x14ac:dyDescent="0.35">
      <c r="A204" s="2" t="s">
        <v>213</v>
      </c>
      <c r="B204" s="2" t="s">
        <v>214</v>
      </c>
      <c r="C204" s="2" t="s">
        <v>497</v>
      </c>
      <c r="D204" s="2" t="str">
        <f t="shared" si="3"/>
        <v>Zarasų rajono savivaldybės administracija Licencija verstis mažmenine prekyba su tabako gaminiais susijusiais gaminiais</v>
      </c>
      <c r="E204" s="2">
        <v>2</v>
      </c>
    </row>
    <row r="205" spans="1:5" x14ac:dyDescent="0.35">
      <c r="A205" s="2" t="s">
        <v>213</v>
      </c>
      <c r="B205" s="2" t="s">
        <v>214</v>
      </c>
      <c r="C205" s="2" t="s">
        <v>13</v>
      </c>
      <c r="D205" s="2" t="str">
        <f t="shared" si="3"/>
        <v>Zarasų rajono savivaldybės administracija Licencija verstis sezonine mažmenine prekyba alkoholiniais gėrimais, kurių tūrinė etilo alkoholio koncentracija neviršija 22 procentų, kurortinio, poilsio ir turizmo sezonų laikotarpiu</v>
      </c>
      <c r="E205" s="2">
        <v>2</v>
      </c>
    </row>
    <row r="206" spans="1:5" x14ac:dyDescent="0.35">
      <c r="A206" s="2" t="s">
        <v>213</v>
      </c>
      <c r="B206" s="2" t="s">
        <v>214</v>
      </c>
      <c r="C206" s="2" t="s">
        <v>17</v>
      </c>
      <c r="D206" s="2" t="str">
        <f t="shared" si="3"/>
        <v>Zarasų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06" s="2">
        <v>5</v>
      </c>
    </row>
    <row r="207" spans="1:5" x14ac:dyDescent="0.35">
      <c r="A207" s="2" t="s">
        <v>215</v>
      </c>
      <c r="B207" s="2" t="s">
        <v>216</v>
      </c>
      <c r="C207" s="2" t="s">
        <v>14</v>
      </c>
      <c r="D207" s="2" t="str">
        <f t="shared" si="3"/>
        <v>Pasvalio rajono savivaldybės administracija Leidimas prekiauti (teikti paslaugas) savivaldybės viešosiose vietose</v>
      </c>
      <c r="E207" s="2">
        <v>5</v>
      </c>
    </row>
    <row r="208" spans="1:5" x14ac:dyDescent="0.35">
      <c r="A208" s="2" t="s">
        <v>215</v>
      </c>
      <c r="B208" s="2" t="s">
        <v>216</v>
      </c>
      <c r="C208" s="2" t="s">
        <v>15</v>
      </c>
      <c r="D208" s="2" t="str">
        <f t="shared" si="3"/>
        <v>Pasvalio rajono savivaldybės administracija Licencija verstis mažmenine prekyba alkoholiniais gėrimais</v>
      </c>
      <c r="E208" s="2">
        <v>2</v>
      </c>
    </row>
    <row r="209" spans="1:5" x14ac:dyDescent="0.35">
      <c r="A209" s="2" t="s">
        <v>215</v>
      </c>
      <c r="B209" s="2" t="s">
        <v>216</v>
      </c>
      <c r="C209" s="2" t="s">
        <v>497</v>
      </c>
      <c r="D209" s="2" t="str">
        <f t="shared" si="3"/>
        <v>Pasvalio rajono savivaldybės administracija Licencija verstis mažmenine prekyba su tabako gaminiais susijusiais gaminiais</v>
      </c>
      <c r="E209" s="2">
        <v>2</v>
      </c>
    </row>
    <row r="210" spans="1:5" x14ac:dyDescent="0.35">
      <c r="A210" s="2" t="s">
        <v>215</v>
      </c>
      <c r="B210" s="2" t="s">
        <v>216</v>
      </c>
      <c r="C210" s="2" t="s">
        <v>17</v>
      </c>
      <c r="D210" s="2" t="str">
        <f t="shared" si="3"/>
        <v>Pasvalio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10" s="2">
        <v>15</v>
      </c>
    </row>
    <row r="211" spans="1:5" x14ac:dyDescent="0.35">
      <c r="A211" s="2" t="s">
        <v>215</v>
      </c>
      <c r="B211" s="2" t="s">
        <v>216</v>
      </c>
      <c r="C211" s="2" t="s">
        <v>11</v>
      </c>
      <c r="D211" s="2" t="str">
        <f t="shared" si="3"/>
        <v>Pasvalio rajono savivaldybės administracija Licencija verstis mažmenine prekyba tabako gaminiais</v>
      </c>
      <c r="E211" s="2">
        <v>2</v>
      </c>
    </row>
    <row r="212" spans="1:5" x14ac:dyDescent="0.35">
      <c r="A212" s="2" t="s">
        <v>215</v>
      </c>
      <c r="B212" s="2" t="s">
        <v>216</v>
      </c>
      <c r="C212" s="2" t="s">
        <v>148</v>
      </c>
      <c r="D212" s="2" t="str">
        <f t="shared" si="3"/>
        <v>Pasvalio rajono savivaldybės administracija Leidimas įrengti išorinę reklamą</v>
      </c>
      <c r="E212" s="2">
        <v>5</v>
      </c>
    </row>
    <row r="213" spans="1:5" x14ac:dyDescent="0.35">
      <c r="A213" s="2" t="s">
        <v>217</v>
      </c>
      <c r="B213" s="2" t="s">
        <v>218</v>
      </c>
      <c r="C213" s="2" t="s">
        <v>17</v>
      </c>
      <c r="D213" s="2" t="str">
        <f t="shared" si="3"/>
        <v>Neringos savivaldybės administracija Licencija vienkartinė verstis mažmenine prekyba alumi, alaus mišiniais su nealkoholiniais gėrimais ir natūralios fermentacijos sidru, kurių tūrinė etilo alkoholio koncentracija neviršija 7,5 procento, masiniuose renginiuose ir mugėse</v>
      </c>
      <c r="E213" s="2">
        <v>12</v>
      </c>
    </row>
    <row r="214" spans="1:5" x14ac:dyDescent="0.35">
      <c r="A214" s="2" t="s">
        <v>217</v>
      </c>
      <c r="B214" s="2" t="s">
        <v>218</v>
      </c>
      <c r="C214" s="2" t="s">
        <v>148</v>
      </c>
      <c r="D214" s="2" t="str">
        <f t="shared" si="3"/>
        <v>Neringos savivaldybės administracija Leidimas įrengti išorinę reklamą</v>
      </c>
      <c r="E214" s="2">
        <v>21</v>
      </c>
    </row>
    <row r="215" spans="1:5" x14ac:dyDescent="0.35">
      <c r="A215" s="2" t="s">
        <v>217</v>
      </c>
      <c r="B215" s="2" t="s">
        <v>218</v>
      </c>
      <c r="C215" s="2" t="s">
        <v>14</v>
      </c>
      <c r="D215" s="2" t="str">
        <f t="shared" si="3"/>
        <v>Neringos savivaldybės administracija Leidimas prekiauti (teikti paslaugas) savivaldybės viešosiose vietose</v>
      </c>
      <c r="E215" s="2">
        <v>49</v>
      </c>
    </row>
    <row r="216" spans="1:5" x14ac:dyDescent="0.35">
      <c r="A216" s="2" t="s">
        <v>217</v>
      </c>
      <c r="B216" s="2" t="s">
        <v>218</v>
      </c>
      <c r="C216" s="2" t="s">
        <v>15</v>
      </c>
      <c r="D216" s="2" t="str">
        <f t="shared" si="3"/>
        <v>Neringos savivaldybės administracija Licencija verstis mažmenine prekyba alkoholiniais gėrimais</v>
      </c>
      <c r="E216" s="2">
        <v>12</v>
      </c>
    </row>
    <row r="217" spans="1:5" x14ac:dyDescent="0.35">
      <c r="A217" s="2" t="s">
        <v>217</v>
      </c>
      <c r="B217" s="2" t="s">
        <v>218</v>
      </c>
      <c r="C217" s="2" t="s">
        <v>497</v>
      </c>
      <c r="D217" s="2" t="str">
        <f t="shared" si="3"/>
        <v>Neringos savivaldybės administracija Licencija verstis mažmenine prekyba su tabako gaminiais susijusiais gaminiais</v>
      </c>
      <c r="E217" s="2">
        <v>5</v>
      </c>
    </row>
    <row r="218" spans="1:5" x14ac:dyDescent="0.35">
      <c r="A218" s="2" t="s">
        <v>217</v>
      </c>
      <c r="B218" s="2" t="s">
        <v>218</v>
      </c>
      <c r="C218" s="2" t="s">
        <v>473</v>
      </c>
      <c r="D218" s="2" t="str">
        <f t="shared" si="3"/>
        <v>Neringos savivaldybės administracija Licencija verstis mažmenine prekyba alkoholiniais gėrimais, kurių tūrinė etilo alkoholio koncentracija neviršija 15 procentų, kurortinio, poilsio ir turizmo sezonų laikotarpiu</v>
      </c>
      <c r="E218" s="2">
        <v>10</v>
      </c>
    </row>
    <row r="219" spans="1:5" x14ac:dyDescent="0.35">
      <c r="A219" s="2" t="s">
        <v>217</v>
      </c>
      <c r="B219" s="2" t="s">
        <v>218</v>
      </c>
      <c r="C219" s="2" t="s">
        <v>11</v>
      </c>
      <c r="D219" s="2" t="str">
        <f t="shared" si="3"/>
        <v>Neringos savivaldybės administracija Licencija verstis mažmenine prekyba tabako gaminiais</v>
      </c>
      <c r="E219" s="2">
        <v>2</v>
      </c>
    </row>
    <row r="220" spans="1:5" x14ac:dyDescent="0.35">
      <c r="A220" s="2" t="s">
        <v>219</v>
      </c>
      <c r="B220" s="2" t="s">
        <v>220</v>
      </c>
      <c r="C220" s="2" t="s">
        <v>17</v>
      </c>
      <c r="D220" s="2" t="str">
        <f t="shared" si="3"/>
        <v>Elektrėnų savivaldybės administracija Licencija vienkartinė verstis mažmenine prekyba alumi, alaus mišiniais su nealkoholiniais gėrimais ir natūralios fermentacijos sidru, kurių tūrinė etilo alkoholio koncentracija neviršija 7,5 procento, masiniuose renginiuose ir mugėse</v>
      </c>
      <c r="E220" s="2">
        <v>12</v>
      </c>
    </row>
    <row r="221" spans="1:5" x14ac:dyDescent="0.35">
      <c r="A221" s="2" t="s">
        <v>219</v>
      </c>
      <c r="B221" s="2" t="s">
        <v>220</v>
      </c>
      <c r="C221" s="2" t="s">
        <v>473</v>
      </c>
      <c r="D221" s="2" t="str">
        <f t="shared" si="3"/>
        <v>Elektrėnų savivaldybės administracija Licencija verstis mažmenine prekyba alkoholiniais gėrimais, kurių tūrinė etilo alkoholio koncentracija neviršija 15 procentų, kurortinio, poilsio ir turizmo sezonų laikotarpiu</v>
      </c>
      <c r="E221" s="2">
        <v>2</v>
      </c>
    </row>
    <row r="222" spans="1:5" x14ac:dyDescent="0.35">
      <c r="A222" s="2" t="s">
        <v>219</v>
      </c>
      <c r="B222" s="2" t="s">
        <v>220</v>
      </c>
      <c r="C222" s="2" t="s">
        <v>15</v>
      </c>
      <c r="D222" s="2" t="str">
        <f t="shared" si="3"/>
        <v>Elektrėnų savivaldybės administracija Licencija verstis mažmenine prekyba alkoholiniais gėrimais</v>
      </c>
      <c r="E222" s="2">
        <v>2</v>
      </c>
    </row>
    <row r="223" spans="1:5" x14ac:dyDescent="0.35">
      <c r="A223" s="2" t="s">
        <v>219</v>
      </c>
      <c r="B223" s="2" t="s">
        <v>220</v>
      </c>
      <c r="C223" s="2" t="s">
        <v>11</v>
      </c>
      <c r="D223" s="2" t="str">
        <f t="shared" si="3"/>
        <v>Elektrėnų savivaldybės administracija Licencija verstis mažmenine prekyba tabako gaminiais</v>
      </c>
      <c r="E223" s="2">
        <v>2</v>
      </c>
    </row>
    <row r="224" spans="1:5" x14ac:dyDescent="0.35">
      <c r="A224" s="2" t="s">
        <v>219</v>
      </c>
      <c r="B224" s="2" t="s">
        <v>220</v>
      </c>
      <c r="C224" s="2" t="s">
        <v>497</v>
      </c>
      <c r="D224" s="2" t="str">
        <f t="shared" si="3"/>
        <v>Elektrėnų savivaldybės administracija Licencija verstis mažmenine prekyba su tabako gaminiais susijusiais gaminiais</v>
      </c>
      <c r="E224" s="2">
        <v>1</v>
      </c>
    </row>
    <row r="225" spans="1:5" x14ac:dyDescent="0.35">
      <c r="A225" s="2" t="s">
        <v>221</v>
      </c>
      <c r="B225" s="2" t="s">
        <v>222</v>
      </c>
      <c r="C225" s="2" t="s">
        <v>11</v>
      </c>
      <c r="D225" s="2" t="str">
        <f t="shared" si="3"/>
        <v>Kauno rajono savivaldybės administracija Licencija verstis mažmenine prekyba tabako gaminiais</v>
      </c>
      <c r="E225" s="2">
        <v>3</v>
      </c>
    </row>
    <row r="226" spans="1:5" x14ac:dyDescent="0.35">
      <c r="A226" s="2" t="s">
        <v>221</v>
      </c>
      <c r="B226" s="2" t="s">
        <v>222</v>
      </c>
      <c r="C226" s="2" t="s">
        <v>17</v>
      </c>
      <c r="D226" s="2" t="str">
        <f t="shared" si="3"/>
        <v>Kauno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26" s="2">
        <v>36</v>
      </c>
    </row>
    <row r="227" spans="1:5" x14ac:dyDescent="0.35">
      <c r="A227" s="2" t="s">
        <v>221</v>
      </c>
      <c r="B227" s="2" t="s">
        <v>222</v>
      </c>
      <c r="C227" s="2" t="s">
        <v>497</v>
      </c>
      <c r="D227" s="2" t="str">
        <f t="shared" si="3"/>
        <v>Kauno rajono savivaldybės administracija Licencija verstis mažmenine prekyba su tabako gaminiais susijusiais gaminiais</v>
      </c>
      <c r="E227" s="2">
        <v>12</v>
      </c>
    </row>
    <row r="228" spans="1:5" x14ac:dyDescent="0.35">
      <c r="A228" s="2" t="s">
        <v>221</v>
      </c>
      <c r="B228" s="2" t="s">
        <v>222</v>
      </c>
      <c r="C228" s="2" t="s">
        <v>15</v>
      </c>
      <c r="D228" s="2" t="str">
        <f t="shared" si="3"/>
        <v>Kauno rajono savivaldybės administracija Licencija verstis mažmenine prekyba alkoholiniais gėrimais</v>
      </c>
      <c r="E228" s="2">
        <v>11</v>
      </c>
    </row>
    <row r="229" spans="1:5" x14ac:dyDescent="0.35">
      <c r="A229" s="2" t="s">
        <v>221</v>
      </c>
      <c r="B229" s="2" t="s">
        <v>222</v>
      </c>
      <c r="C229" s="2" t="s">
        <v>10</v>
      </c>
      <c r="D229" s="2" t="str">
        <f t="shared" si="3"/>
        <v>Kauno rajono savivaldybės administracija Licencija vienkartinė verstis mažmenine prekyba natūralios fermentacijos alkoholiniais gėrimais, kurių tūrinė etilo alkoholio koncentracija neviršija 7,5 procento, masiniuose renginiuose ir mugėse</v>
      </c>
      <c r="E229" s="2">
        <v>7</v>
      </c>
    </row>
    <row r="230" spans="1:5" x14ac:dyDescent="0.35">
      <c r="A230" s="2" t="s">
        <v>223</v>
      </c>
      <c r="B230" s="2" t="s">
        <v>224</v>
      </c>
      <c r="C230" s="2" t="s">
        <v>17</v>
      </c>
      <c r="D230" s="2" t="str">
        <f t="shared" si="3"/>
        <v>Kauno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230" s="2">
        <v>150</v>
      </c>
    </row>
    <row r="231" spans="1:5" x14ac:dyDescent="0.35">
      <c r="A231" s="2" t="s">
        <v>223</v>
      </c>
      <c r="B231" s="2" t="s">
        <v>224</v>
      </c>
      <c r="C231" s="2" t="s">
        <v>148</v>
      </c>
      <c r="D231" s="2" t="str">
        <f t="shared" si="3"/>
        <v>Kauno miesto savivaldybės administracija Leidimas įrengti išorinę reklamą</v>
      </c>
      <c r="E231" s="2">
        <v>2232</v>
      </c>
    </row>
    <row r="232" spans="1:5" x14ac:dyDescent="0.35">
      <c r="A232" s="2" t="s">
        <v>223</v>
      </c>
      <c r="B232" s="2" t="s">
        <v>224</v>
      </c>
      <c r="C232" s="2" t="s">
        <v>14</v>
      </c>
      <c r="D232" s="2" t="str">
        <f t="shared" si="3"/>
        <v>Kauno miesto savivaldybės administracija Leidimas prekiauti (teikti paslaugas) savivaldybės viešosiose vietose</v>
      </c>
      <c r="E232" s="2">
        <v>347</v>
      </c>
    </row>
    <row r="233" spans="1:5" x14ac:dyDescent="0.35">
      <c r="A233" s="2" t="s">
        <v>223</v>
      </c>
      <c r="B233" s="2" t="s">
        <v>224</v>
      </c>
      <c r="C233" s="2" t="s">
        <v>10</v>
      </c>
      <c r="D233" s="2" t="str">
        <f t="shared" si="3"/>
        <v>Kauno miesto savivaldybės administracija Licencija vienkartinė verstis mažmenine prekyba natūralios fermentacijos alkoholiniais gėrimais, kurių tūrinė etilo alkoholio koncentracija neviršija 7,5 procento, masiniuose renginiuose ir mugėse</v>
      </c>
      <c r="E233" s="2">
        <v>20</v>
      </c>
    </row>
    <row r="234" spans="1:5" x14ac:dyDescent="0.35">
      <c r="A234" s="2" t="s">
        <v>223</v>
      </c>
      <c r="B234" s="2" t="s">
        <v>224</v>
      </c>
      <c r="C234" s="2" t="s">
        <v>497</v>
      </c>
      <c r="D234" s="2" t="str">
        <f t="shared" si="3"/>
        <v>Kauno miesto savivaldybės administracija Licencija verstis mažmenine prekyba su tabako gaminiais susijusiais gaminiais</v>
      </c>
      <c r="E234" s="2">
        <v>22</v>
      </c>
    </row>
    <row r="235" spans="1:5" x14ac:dyDescent="0.35">
      <c r="A235" s="2" t="s">
        <v>223</v>
      </c>
      <c r="B235" s="2" t="s">
        <v>224</v>
      </c>
      <c r="C235" s="2" t="s">
        <v>151</v>
      </c>
      <c r="D235" s="2" t="str">
        <f t="shared" si="3"/>
        <v>Kauno miesto savivaldybės administracija Licencija vienkartinė verstis mažmenine prekyba natūralios fermentacijos alkoholiniais gėrimais, kurių tūrinė etilo alkoholio koncentracija neviršija 13 procentų, parodose</v>
      </c>
      <c r="E235" s="2">
        <v>6</v>
      </c>
    </row>
    <row r="236" spans="1:5" x14ac:dyDescent="0.35">
      <c r="A236" s="2" t="s">
        <v>223</v>
      </c>
      <c r="B236" s="2" t="s">
        <v>224</v>
      </c>
      <c r="C236" s="2" t="s">
        <v>473</v>
      </c>
      <c r="D236" s="2" t="str">
        <f t="shared" si="3"/>
        <v>Kauno miesto savivaldybės administracija Licencija verstis mažmenine prekyba alkoholiniais gėrimais, kurių tūrinė etilo alkoholio koncentracija neviršija 15 procentų, kurortinio, poilsio ir turizmo sezonų laikotarpiu</v>
      </c>
      <c r="E236" s="2">
        <v>4</v>
      </c>
    </row>
    <row r="237" spans="1:5" x14ac:dyDescent="0.35">
      <c r="A237" s="2" t="s">
        <v>223</v>
      </c>
      <c r="B237" s="2" t="s">
        <v>224</v>
      </c>
      <c r="C237" s="2" t="s">
        <v>15</v>
      </c>
      <c r="D237" s="2" t="str">
        <f t="shared" si="3"/>
        <v>Kauno miesto savivaldybės administracija Licencija verstis mažmenine prekyba alkoholiniais gėrimais</v>
      </c>
      <c r="E237" s="2">
        <v>58</v>
      </c>
    </row>
    <row r="238" spans="1:5" x14ac:dyDescent="0.35">
      <c r="A238" s="2" t="s">
        <v>223</v>
      </c>
      <c r="B238" s="2" t="s">
        <v>224</v>
      </c>
      <c r="C238" s="2" t="s">
        <v>11</v>
      </c>
      <c r="D238" s="2" t="str">
        <f t="shared" si="3"/>
        <v>Kauno miesto savivaldybės administracija Licencija verstis mažmenine prekyba tabako gaminiais</v>
      </c>
      <c r="E238" s="2">
        <v>25</v>
      </c>
    </row>
    <row r="239" spans="1:5" x14ac:dyDescent="0.35">
      <c r="A239" s="2" t="s">
        <v>223</v>
      </c>
      <c r="B239" s="2" t="s">
        <v>224</v>
      </c>
      <c r="C239" s="2" t="s">
        <v>16</v>
      </c>
      <c r="D239" s="2" t="str">
        <f t="shared" si="3"/>
        <v>Kauno miesto savivaldybės administracija Licencija vienkartinė verstis mažmenine prekyba alkoholiniais gėrimais parodose ir mugėse, rengiamose stacionariuose pastatuose</v>
      </c>
      <c r="E239" s="2">
        <v>2</v>
      </c>
    </row>
    <row r="240" spans="1:5" x14ac:dyDescent="0.35">
      <c r="A240" s="2" t="s">
        <v>226</v>
      </c>
      <c r="B240" s="2" t="s">
        <v>227</v>
      </c>
      <c r="C240" s="2" t="s">
        <v>17</v>
      </c>
      <c r="D240" s="2" t="str">
        <f t="shared" si="3"/>
        <v>Švenčionių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0" s="2">
        <v>10</v>
      </c>
    </row>
    <row r="241" spans="1:5" x14ac:dyDescent="0.35">
      <c r="A241" s="2" t="s">
        <v>228</v>
      </c>
      <c r="B241" s="2" t="s">
        <v>229</v>
      </c>
      <c r="C241" s="2" t="s">
        <v>10</v>
      </c>
      <c r="D241" s="2" t="str">
        <f t="shared" si="3"/>
        <v>Kėdainių rajono savivaldybės administracija Licencija vienkartinė verstis mažmenine prekyba natūralios fermentacijos alkoholiniais gėrimais, kurių tūrinė etilo alkoholio koncentracija neviršija 7,5 procento, masiniuose renginiuose ir mugėse</v>
      </c>
      <c r="E241" s="2">
        <v>3</v>
      </c>
    </row>
    <row r="242" spans="1:5" x14ac:dyDescent="0.35">
      <c r="A242" s="2" t="s">
        <v>228</v>
      </c>
      <c r="B242" s="2" t="s">
        <v>229</v>
      </c>
      <c r="C242" s="2" t="s">
        <v>148</v>
      </c>
      <c r="D242" s="2" t="str">
        <f t="shared" si="3"/>
        <v>Kėdainių rajono savivaldybės administracija Leidimas įrengti išorinę reklamą</v>
      </c>
      <c r="E242" s="2">
        <v>20</v>
      </c>
    </row>
    <row r="243" spans="1:5" x14ac:dyDescent="0.35">
      <c r="A243" s="2" t="s">
        <v>228</v>
      </c>
      <c r="B243" s="2" t="s">
        <v>229</v>
      </c>
      <c r="C243" s="2" t="s">
        <v>17</v>
      </c>
      <c r="D243" s="2" t="str">
        <f t="shared" si="3"/>
        <v>Kėdainių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3" s="2">
        <v>16</v>
      </c>
    </row>
    <row r="244" spans="1:5" x14ac:dyDescent="0.35">
      <c r="A244" s="2" t="s">
        <v>228</v>
      </c>
      <c r="B244" s="2" t="s">
        <v>229</v>
      </c>
      <c r="C244" s="2" t="s">
        <v>15</v>
      </c>
      <c r="D244" s="2" t="str">
        <f t="shared" si="3"/>
        <v>Kėdainių rajono savivaldybės administracija Licencija verstis mažmenine prekyba alkoholiniais gėrimais</v>
      </c>
      <c r="E244" s="2">
        <v>2</v>
      </c>
    </row>
    <row r="245" spans="1:5" x14ac:dyDescent="0.35">
      <c r="A245" s="2" t="s">
        <v>230</v>
      </c>
      <c r="B245" s="2" t="s">
        <v>231</v>
      </c>
      <c r="C245" s="2" t="s">
        <v>15</v>
      </c>
      <c r="D245" s="2" t="str">
        <f t="shared" si="3"/>
        <v>Kelmės rajono savivaldybės administracija Licencija verstis mažmenine prekyba alkoholiniais gėrimais</v>
      </c>
      <c r="E245" s="2">
        <v>4</v>
      </c>
    </row>
    <row r="246" spans="1:5" x14ac:dyDescent="0.35">
      <c r="A246" s="2" t="s">
        <v>230</v>
      </c>
      <c r="B246" s="2" t="s">
        <v>231</v>
      </c>
      <c r="C246" s="2" t="s">
        <v>11</v>
      </c>
      <c r="D246" s="2" t="str">
        <f t="shared" si="3"/>
        <v>Kelmės rajono savivaldybės administracija Licencija verstis mažmenine prekyba tabako gaminiais</v>
      </c>
      <c r="E246" s="2">
        <v>1</v>
      </c>
    </row>
    <row r="247" spans="1:5" x14ac:dyDescent="0.35">
      <c r="A247" s="2" t="s">
        <v>230</v>
      </c>
      <c r="B247" s="2" t="s">
        <v>231</v>
      </c>
      <c r="C247" s="2" t="s">
        <v>497</v>
      </c>
      <c r="D247" s="2" t="str">
        <f t="shared" si="3"/>
        <v>Kelmės rajono savivaldybės administracija Licencija verstis mažmenine prekyba su tabako gaminiais susijusiais gaminiais</v>
      </c>
      <c r="E247" s="2">
        <v>1</v>
      </c>
    </row>
    <row r="248" spans="1:5" x14ac:dyDescent="0.35">
      <c r="A248" s="2" t="s">
        <v>232</v>
      </c>
      <c r="B248" s="2" t="s">
        <v>233</v>
      </c>
      <c r="C248" s="2" t="s">
        <v>11</v>
      </c>
      <c r="D248" s="2" t="str">
        <f t="shared" si="3"/>
        <v>Jonavos rajono savivaldybės administracija Licencija verstis mažmenine prekyba tabako gaminiais</v>
      </c>
      <c r="E248" s="2">
        <v>1</v>
      </c>
    </row>
    <row r="249" spans="1:5" x14ac:dyDescent="0.35">
      <c r="A249" s="2" t="s">
        <v>232</v>
      </c>
      <c r="B249" s="2" t="s">
        <v>233</v>
      </c>
      <c r="C249" s="2" t="s">
        <v>17</v>
      </c>
      <c r="D249" s="2" t="str">
        <f t="shared" si="3"/>
        <v>Jonavos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49" s="2">
        <v>4</v>
      </c>
    </row>
    <row r="250" spans="1:5" x14ac:dyDescent="0.35">
      <c r="A250" s="2" t="s">
        <v>232</v>
      </c>
      <c r="B250" s="2" t="s">
        <v>233</v>
      </c>
      <c r="C250" s="2" t="s">
        <v>15</v>
      </c>
      <c r="D250" s="2" t="str">
        <f t="shared" si="3"/>
        <v>Jonavos rajono savivaldybės administracija Licencija verstis mažmenine prekyba alkoholiniais gėrimais</v>
      </c>
      <c r="E250" s="2">
        <v>4</v>
      </c>
    </row>
    <row r="251" spans="1:5" x14ac:dyDescent="0.35">
      <c r="A251" s="2" t="s">
        <v>232</v>
      </c>
      <c r="B251" s="2" t="s">
        <v>233</v>
      </c>
      <c r="C251" s="2" t="s">
        <v>473</v>
      </c>
      <c r="D251" s="2" t="str">
        <f t="shared" si="3"/>
        <v>Jonavos rajono savivaldybės administracija Licencija verstis mažmenine prekyba alkoholiniais gėrimais, kurių tūrinė etilo alkoholio koncentracija neviršija 15 procentų, kurortinio, poilsio ir turizmo sezonų laikotarpiu</v>
      </c>
      <c r="E251" s="2">
        <v>2</v>
      </c>
    </row>
    <row r="252" spans="1:5" x14ac:dyDescent="0.35">
      <c r="A252" s="2" t="s">
        <v>232</v>
      </c>
      <c r="B252" s="2" t="s">
        <v>233</v>
      </c>
      <c r="C252" s="2" t="s">
        <v>148</v>
      </c>
      <c r="D252" s="2" t="str">
        <f t="shared" si="3"/>
        <v>Jonavos rajono savivaldybės administracija Leidimas įrengti išorinę reklamą</v>
      </c>
      <c r="E252" s="2">
        <v>6</v>
      </c>
    </row>
    <row r="253" spans="1:5" x14ac:dyDescent="0.35">
      <c r="A253" s="2" t="s">
        <v>235</v>
      </c>
      <c r="B253" s="2" t="s">
        <v>236</v>
      </c>
      <c r="C253" s="2" t="s">
        <v>473</v>
      </c>
      <c r="D253" s="2" t="str">
        <f t="shared" si="3"/>
        <v>Marijampolės savivaldybės administracija Licencija verstis mažmenine prekyba alkoholiniais gėrimais, kurių tūrinė etilo alkoholio koncentracija neviršija 15 procentų, kurortinio, poilsio ir turizmo sezonų laikotarpiu</v>
      </c>
      <c r="E253" s="2">
        <v>1</v>
      </c>
    </row>
    <row r="254" spans="1:5" x14ac:dyDescent="0.35">
      <c r="A254" s="2" t="s">
        <v>235</v>
      </c>
      <c r="B254" s="2" t="s">
        <v>236</v>
      </c>
      <c r="C254" s="2" t="s">
        <v>17</v>
      </c>
      <c r="D254" s="2" t="str">
        <f t="shared" si="3"/>
        <v>Marijampolės savivaldybės administracija Licencija vienkartinė verstis mažmenine prekyba alumi, alaus mišiniais su nealkoholiniais gėrimais ir natūralios fermentacijos sidru, kurių tūrinė etilo alkoholio koncentracija neviršija 7,5 procento, masiniuose renginiuose ir mugėse</v>
      </c>
      <c r="E254" s="2">
        <v>48</v>
      </c>
    </row>
    <row r="255" spans="1:5" x14ac:dyDescent="0.35">
      <c r="A255" s="2" t="s">
        <v>235</v>
      </c>
      <c r="B255" s="2" t="s">
        <v>236</v>
      </c>
      <c r="C255" s="2" t="s">
        <v>15</v>
      </c>
      <c r="D255" s="2" t="str">
        <f t="shared" si="3"/>
        <v>Marijampolės savivaldybės administracija Licencija verstis mažmenine prekyba alkoholiniais gėrimais</v>
      </c>
      <c r="E255" s="2">
        <v>4</v>
      </c>
    </row>
    <row r="256" spans="1:5" x14ac:dyDescent="0.35">
      <c r="A256" s="2" t="s">
        <v>235</v>
      </c>
      <c r="B256" s="2" t="s">
        <v>236</v>
      </c>
      <c r="C256" s="2" t="s">
        <v>148</v>
      </c>
      <c r="D256" s="2" t="str">
        <f t="shared" si="3"/>
        <v>Marijampolės savivaldybės administracija Leidimas įrengti išorinę reklamą</v>
      </c>
      <c r="E256" s="2">
        <v>315</v>
      </c>
    </row>
    <row r="257" spans="1:5" x14ac:dyDescent="0.35">
      <c r="A257" s="2" t="s">
        <v>235</v>
      </c>
      <c r="B257" s="2" t="s">
        <v>236</v>
      </c>
      <c r="C257" s="2" t="s">
        <v>237</v>
      </c>
      <c r="D257" s="2" t="str">
        <f t="shared" si="3"/>
        <v>Marijampolės savivaldybės administracija Leidimas vežti keleivius vietinio (miesto, priemiestinio) susisiekimo transporto maršrutais</v>
      </c>
      <c r="E257" s="2">
        <v>18</v>
      </c>
    </row>
    <row r="258" spans="1:5" x14ac:dyDescent="0.35">
      <c r="A258" s="2" t="s">
        <v>235</v>
      </c>
      <c r="B258" s="2" t="s">
        <v>236</v>
      </c>
      <c r="C258" s="2" t="s">
        <v>11</v>
      </c>
      <c r="D258" s="2" t="str">
        <f t="shared" si="3"/>
        <v>Marijampolės savivaldybės administracija Licencija verstis mažmenine prekyba tabako gaminiais</v>
      </c>
      <c r="E258" s="2">
        <v>5</v>
      </c>
    </row>
    <row r="259" spans="1:5" x14ac:dyDescent="0.35">
      <c r="A259" s="2" t="s">
        <v>235</v>
      </c>
      <c r="B259" s="2" t="s">
        <v>236</v>
      </c>
      <c r="C259" s="2" t="s">
        <v>497</v>
      </c>
      <c r="D259" s="2" t="str">
        <f t="shared" ref="D259:D322" si="4">_xlfn.CONCAT(B259, " ", C259)</f>
        <v>Marijampolės savivaldybės administracija Licencija verstis mažmenine prekyba su tabako gaminiais susijusiais gaminiais</v>
      </c>
      <c r="E259" s="2">
        <v>5</v>
      </c>
    </row>
    <row r="260" spans="1:5" x14ac:dyDescent="0.35">
      <c r="A260" s="2" t="s">
        <v>235</v>
      </c>
      <c r="B260" s="2" t="s">
        <v>236</v>
      </c>
      <c r="C260" s="2" t="s">
        <v>10</v>
      </c>
      <c r="D260" s="2" t="str">
        <f t="shared" si="4"/>
        <v>Marijampolės savivaldybės administracija Licencija vienkartinė verstis mažmenine prekyba natūralios fermentacijos alkoholiniais gėrimais, kurių tūrinė etilo alkoholio koncentracija neviršija 7,5 procento, masiniuose renginiuose ir mugėse</v>
      </c>
      <c r="E260" s="2">
        <v>4</v>
      </c>
    </row>
    <row r="261" spans="1:5" x14ac:dyDescent="0.35">
      <c r="A261" s="2" t="s">
        <v>238</v>
      </c>
      <c r="B261" s="2" t="s">
        <v>239</v>
      </c>
      <c r="C261" s="2" t="s">
        <v>246</v>
      </c>
      <c r="D261" s="2" t="str">
        <f t="shared" si="4"/>
        <v>Valstybinė vartotojų teisių apsaugos tarnyba Kelionių organizatoriaus pažymėjimas (juridinio asmens)</v>
      </c>
      <c r="E261" s="2">
        <v>12</v>
      </c>
    </row>
    <row r="262" spans="1:5" x14ac:dyDescent="0.35">
      <c r="A262" s="2" t="s">
        <v>238</v>
      </c>
      <c r="B262" s="2" t="s">
        <v>239</v>
      </c>
      <c r="C262" s="2" t="s">
        <v>463</v>
      </c>
      <c r="D262" s="2" t="str">
        <f t="shared" si="4"/>
        <v>Valstybinė vartotojų teisių apsaugos tarnyba Kelionių pardavimo agentas</v>
      </c>
      <c r="E262" s="2">
        <v>9</v>
      </c>
    </row>
    <row r="263" spans="1:5" x14ac:dyDescent="0.35">
      <c r="A263" s="2" t="s">
        <v>238</v>
      </c>
      <c r="B263" s="2" t="s">
        <v>239</v>
      </c>
      <c r="C263" s="2" t="s">
        <v>242</v>
      </c>
      <c r="D263" s="2" t="str">
        <f t="shared" si="4"/>
        <v>Valstybinė vartotojų teisių apsaugos tarnyba Gido pažymėjimas</v>
      </c>
      <c r="E263" s="2">
        <v>163</v>
      </c>
    </row>
    <row r="264" spans="1:5" x14ac:dyDescent="0.35">
      <c r="A264" s="2" t="s">
        <v>238</v>
      </c>
      <c r="B264" s="2" t="s">
        <v>239</v>
      </c>
      <c r="C264" s="2" t="s">
        <v>462</v>
      </c>
      <c r="D264" s="2" t="str">
        <f t="shared" si="4"/>
        <v>Valstybinė vartotojų teisių apsaugos tarnyba Viešbučio klasifikavimo pažymėjimas</v>
      </c>
      <c r="E264" s="2">
        <v>6</v>
      </c>
    </row>
    <row r="265" spans="1:5" x14ac:dyDescent="0.35">
      <c r="A265" s="2" t="s">
        <v>238</v>
      </c>
      <c r="B265" s="2" t="s">
        <v>239</v>
      </c>
      <c r="C265" s="2" t="s">
        <v>482</v>
      </c>
      <c r="D265" s="2" t="str">
        <f t="shared" si="4"/>
        <v>Valstybinė vartotojų teisių apsaugos tarnyba Turizmo paslaugų rinkinio pardavėjas</v>
      </c>
      <c r="E265" s="2">
        <v>1</v>
      </c>
    </row>
    <row r="266" spans="1:5" x14ac:dyDescent="0.35">
      <c r="A266" s="2" t="s">
        <v>238</v>
      </c>
      <c r="B266" s="2" t="s">
        <v>239</v>
      </c>
      <c r="C266" s="2" t="s">
        <v>245</v>
      </c>
      <c r="D266" s="2" t="str">
        <f t="shared" si="4"/>
        <v>Valstybinė vartotojų teisių apsaugos tarnyba Svečių namų klasifikavimo pažymėjimas</v>
      </c>
      <c r="E266" s="2">
        <v>3</v>
      </c>
    </row>
    <row r="267" spans="1:5" x14ac:dyDescent="0.35">
      <c r="A267" s="2" t="s">
        <v>238</v>
      </c>
      <c r="B267" s="2" t="s">
        <v>239</v>
      </c>
      <c r="C267" s="2" t="s">
        <v>241</v>
      </c>
      <c r="D267" s="2" t="str">
        <f t="shared" si="4"/>
        <v>Valstybinė vartotojų teisių apsaugos tarnyba Licencija įtraukti į neklasifikuojamų apgyvendinimo paslaugų teikėjų sąrašą</v>
      </c>
      <c r="E267" s="2">
        <v>260</v>
      </c>
    </row>
    <row r="268" spans="1:5" x14ac:dyDescent="0.35">
      <c r="A268" s="2" t="s">
        <v>238</v>
      </c>
      <c r="B268" s="2" t="s">
        <v>239</v>
      </c>
      <c r="C268" s="2" t="s">
        <v>244</v>
      </c>
      <c r="D268" s="2" t="str">
        <f t="shared" si="4"/>
        <v>Valstybinė vartotojų teisių apsaugos tarnyba Kempingų klasifikavimo pažymėjimas</v>
      </c>
      <c r="E268" s="2">
        <v>6</v>
      </c>
    </row>
    <row r="269" spans="1:5" x14ac:dyDescent="0.35">
      <c r="A269" s="2" t="s">
        <v>247</v>
      </c>
      <c r="B269" s="2" t="s">
        <v>248</v>
      </c>
      <c r="C269" s="2" t="s">
        <v>237</v>
      </c>
      <c r="D269" s="2" t="str">
        <f t="shared" si="4"/>
        <v>Šiaulių miesto savivaldybės administracija Leidimas vežti keleivius vietinio (miesto, priemiestinio) susisiekimo transporto maršrutais</v>
      </c>
      <c r="E269" s="2">
        <v>18</v>
      </c>
    </row>
    <row r="270" spans="1:5" x14ac:dyDescent="0.35">
      <c r="A270" s="2" t="s">
        <v>247</v>
      </c>
      <c r="B270" s="2" t="s">
        <v>248</v>
      </c>
      <c r="C270" s="2" t="s">
        <v>17</v>
      </c>
      <c r="D270" s="2" t="str">
        <f t="shared" si="4"/>
        <v>Šiaulių miesto savivaldybės administracija Licencija vienkartinė verstis mažmenine prekyba alumi, alaus mišiniais su nealkoholiniais gėrimais ir natūralios fermentacijos sidru, kurių tūrinė etilo alkoholio koncentracija neviršija 7,5 procento, masiniuose renginiuose ir mugėse</v>
      </c>
      <c r="E270" s="2">
        <v>43</v>
      </c>
    </row>
    <row r="271" spans="1:5" x14ac:dyDescent="0.35">
      <c r="A271" s="2" t="s">
        <v>247</v>
      </c>
      <c r="B271" s="2" t="s">
        <v>248</v>
      </c>
      <c r="C271" s="2" t="s">
        <v>15</v>
      </c>
      <c r="D271" s="2" t="str">
        <f t="shared" si="4"/>
        <v>Šiaulių miesto savivaldybės administracija Licencija verstis mažmenine prekyba alkoholiniais gėrimais</v>
      </c>
      <c r="E271" s="2">
        <v>11</v>
      </c>
    </row>
    <row r="272" spans="1:5" x14ac:dyDescent="0.35">
      <c r="A272" s="2" t="s">
        <v>247</v>
      </c>
      <c r="B272" s="2" t="s">
        <v>248</v>
      </c>
      <c r="C272" s="2" t="s">
        <v>16</v>
      </c>
      <c r="D272" s="2" t="str">
        <f t="shared" si="4"/>
        <v>Šiaulių miesto savivaldybės administracija Licencija vienkartinė verstis mažmenine prekyba alkoholiniais gėrimais parodose ir mugėse, rengiamose stacionariuose pastatuose</v>
      </c>
      <c r="E272" s="2">
        <v>1</v>
      </c>
    </row>
    <row r="273" spans="1:5" x14ac:dyDescent="0.35">
      <c r="A273" s="2" t="s">
        <v>247</v>
      </c>
      <c r="B273" s="2" t="s">
        <v>248</v>
      </c>
      <c r="C273" s="2" t="s">
        <v>10</v>
      </c>
      <c r="D273" s="2" t="str">
        <f t="shared" si="4"/>
        <v>Šiaulių miesto savivaldybės administracija Licencija vienkartinė verstis mažmenine prekyba natūralios fermentacijos alkoholiniais gėrimais, kurių tūrinė etilo alkoholio koncentracija neviršija 7,5 procento, masiniuose renginiuose ir mugėse</v>
      </c>
      <c r="E273" s="2">
        <v>4</v>
      </c>
    </row>
    <row r="274" spans="1:5" x14ac:dyDescent="0.35">
      <c r="A274" s="2" t="s">
        <v>247</v>
      </c>
      <c r="B274" s="2" t="s">
        <v>248</v>
      </c>
      <c r="C274" s="2" t="s">
        <v>14</v>
      </c>
      <c r="D274" s="2" t="str">
        <f t="shared" si="4"/>
        <v>Šiaulių miesto savivaldybės administracija Leidimas prekiauti (teikti paslaugas) savivaldybės viešosiose vietose</v>
      </c>
      <c r="E274" s="2">
        <v>274</v>
      </c>
    </row>
    <row r="275" spans="1:5" x14ac:dyDescent="0.35">
      <c r="A275" s="2" t="s">
        <v>247</v>
      </c>
      <c r="B275" s="2" t="s">
        <v>248</v>
      </c>
      <c r="C275" s="2" t="s">
        <v>11</v>
      </c>
      <c r="D275" s="2" t="str">
        <f t="shared" si="4"/>
        <v>Šiaulių miesto savivaldybės administracija Licencija verstis mažmenine prekyba tabako gaminiais</v>
      </c>
      <c r="E275" s="2">
        <v>3</v>
      </c>
    </row>
    <row r="276" spans="1:5" x14ac:dyDescent="0.35">
      <c r="A276" s="2" t="s">
        <v>247</v>
      </c>
      <c r="B276" s="2" t="s">
        <v>248</v>
      </c>
      <c r="C276" s="2" t="s">
        <v>497</v>
      </c>
      <c r="D276" s="2" t="str">
        <f t="shared" si="4"/>
        <v>Šiaulių miesto savivaldybės administracija Licencija verstis mažmenine prekyba su tabako gaminiais susijusiais gaminiais</v>
      </c>
      <c r="E276" s="2">
        <v>4</v>
      </c>
    </row>
    <row r="277" spans="1:5" x14ac:dyDescent="0.35">
      <c r="A277" s="2" t="s">
        <v>249</v>
      </c>
      <c r="B277" s="2" t="s">
        <v>250</v>
      </c>
      <c r="C277" s="2" t="s">
        <v>254</v>
      </c>
      <c r="D277" s="2" t="str">
        <f t="shared" si="4"/>
        <v>Lošimų priežiūros tarnyba prie Lietuvos Respublikos finansų ministerijos Leidimas steigti lažybų ar totalizatoriaus punktą</v>
      </c>
      <c r="E277" s="2">
        <v>11</v>
      </c>
    </row>
    <row r="278" spans="1:5" x14ac:dyDescent="0.35">
      <c r="A278" s="2" t="s">
        <v>249</v>
      </c>
      <c r="B278" s="2" t="s">
        <v>250</v>
      </c>
      <c r="C278" s="2" t="s">
        <v>252</v>
      </c>
      <c r="D278" s="2" t="str">
        <f t="shared" si="4"/>
        <v>Lošimų priežiūros tarnyba prie Lietuvos Respublikos finansų ministerijos Licencija organizuoti lošimus</v>
      </c>
      <c r="E278" s="2">
        <v>1</v>
      </c>
    </row>
    <row r="279" spans="1:5" x14ac:dyDescent="0.35">
      <c r="A279" s="2" t="s">
        <v>249</v>
      </c>
      <c r="B279" s="2" t="s">
        <v>250</v>
      </c>
      <c r="C279" s="2" t="s">
        <v>251</v>
      </c>
      <c r="D279" s="2" t="str">
        <f t="shared" si="4"/>
        <v>Lošimų priežiūros tarnyba prie Lietuvos Respublikos finansų ministerijos Leidimas atidaryti automatų, bingo salonus, lošimo namus (kazino), organizuoti nuotolinius lošimus</v>
      </c>
      <c r="E279" s="2">
        <v>2</v>
      </c>
    </row>
    <row r="280" spans="1:5" x14ac:dyDescent="0.35">
      <c r="A280" s="2" t="s">
        <v>255</v>
      </c>
      <c r="B280" s="2" t="s">
        <v>256</v>
      </c>
      <c r="C280" s="2" t="s">
        <v>149</v>
      </c>
      <c r="D280" s="2" t="str">
        <f t="shared" si="4"/>
        <v>Rokiškio rajono savivaldybės administracija Licencija verstis mažmenine prekyba alkoholiniais gėrimais, kurių tūrinė etilo alkoholio koncentracija neviršija 22 procentų</v>
      </c>
      <c r="E280" s="2">
        <v>2</v>
      </c>
    </row>
    <row r="281" spans="1:5" x14ac:dyDescent="0.35">
      <c r="A281" s="2" t="s">
        <v>255</v>
      </c>
      <c r="B281" s="2" t="s">
        <v>256</v>
      </c>
      <c r="C281" s="2" t="s">
        <v>148</v>
      </c>
      <c r="D281" s="2" t="str">
        <f t="shared" si="4"/>
        <v>Rokiškio rajono savivaldybės administracija Leidimas įrengti išorinę reklamą</v>
      </c>
      <c r="E281" s="2">
        <v>12</v>
      </c>
    </row>
    <row r="282" spans="1:5" x14ac:dyDescent="0.35">
      <c r="A282" s="2" t="s">
        <v>255</v>
      </c>
      <c r="B282" s="2" t="s">
        <v>256</v>
      </c>
      <c r="C282" s="2" t="s">
        <v>17</v>
      </c>
      <c r="D282" s="2" t="str">
        <f t="shared" si="4"/>
        <v>Rokiškio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82" s="2">
        <v>2</v>
      </c>
    </row>
    <row r="283" spans="1:5" x14ac:dyDescent="0.35">
      <c r="A283" s="2" t="s">
        <v>255</v>
      </c>
      <c r="B283" s="2" t="s">
        <v>256</v>
      </c>
      <c r="C283" s="2" t="s">
        <v>11</v>
      </c>
      <c r="D283" s="2" t="str">
        <f t="shared" si="4"/>
        <v>Rokiškio rajono savivaldybės administracija Licencija verstis mažmenine prekyba tabako gaminiais</v>
      </c>
      <c r="E283" s="2">
        <v>2</v>
      </c>
    </row>
    <row r="284" spans="1:5" x14ac:dyDescent="0.35">
      <c r="A284" s="2" t="s">
        <v>255</v>
      </c>
      <c r="B284" s="2" t="s">
        <v>256</v>
      </c>
      <c r="C284" s="2" t="s">
        <v>15</v>
      </c>
      <c r="D284" s="2" t="str">
        <f t="shared" si="4"/>
        <v>Rokiškio rajono savivaldybės administracija Licencija verstis mažmenine prekyba alkoholiniais gėrimais</v>
      </c>
      <c r="E284" s="2">
        <v>5</v>
      </c>
    </row>
    <row r="285" spans="1:5" x14ac:dyDescent="0.35">
      <c r="A285" s="2" t="s">
        <v>257</v>
      </c>
      <c r="B285" s="2" t="s">
        <v>258</v>
      </c>
      <c r="C285" s="2" t="s">
        <v>17</v>
      </c>
      <c r="D285" s="2" t="str">
        <f t="shared" si="4"/>
        <v>Šakių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85" s="2">
        <v>24</v>
      </c>
    </row>
    <row r="286" spans="1:5" x14ac:dyDescent="0.35">
      <c r="A286" s="2" t="s">
        <v>257</v>
      </c>
      <c r="B286" s="2" t="s">
        <v>258</v>
      </c>
      <c r="C286" s="2" t="s">
        <v>15</v>
      </c>
      <c r="D286" s="2" t="str">
        <f t="shared" si="4"/>
        <v>Šakių rajono savivaldybės administracija Licencija verstis mažmenine prekyba alkoholiniais gėrimais</v>
      </c>
      <c r="E286" s="2">
        <v>1</v>
      </c>
    </row>
    <row r="287" spans="1:5" x14ac:dyDescent="0.35">
      <c r="A287" s="2" t="s">
        <v>257</v>
      </c>
      <c r="B287" s="2" t="s">
        <v>258</v>
      </c>
      <c r="C287" s="2" t="s">
        <v>497</v>
      </c>
      <c r="D287" s="2" t="str">
        <f t="shared" si="4"/>
        <v>Šakių rajono savivaldybės administracija Licencija verstis mažmenine prekyba su tabako gaminiais susijusiais gaminiais</v>
      </c>
      <c r="E287" s="2">
        <v>1</v>
      </c>
    </row>
    <row r="288" spans="1:5" x14ac:dyDescent="0.35">
      <c r="A288" s="2" t="s">
        <v>259</v>
      </c>
      <c r="B288" s="2" t="s">
        <v>260</v>
      </c>
      <c r="C288" s="2" t="s">
        <v>11</v>
      </c>
      <c r="D288" s="2" t="str">
        <f t="shared" si="4"/>
        <v>Klaipėdos rajono savivaldybės administracija Licencija verstis mažmenine prekyba tabako gaminiais</v>
      </c>
      <c r="E288" s="2">
        <v>4</v>
      </c>
    </row>
    <row r="289" spans="1:5" x14ac:dyDescent="0.35">
      <c r="A289" s="2" t="s">
        <v>259</v>
      </c>
      <c r="B289" s="2" t="s">
        <v>260</v>
      </c>
      <c r="C289" s="2" t="s">
        <v>10</v>
      </c>
      <c r="D289" s="2" t="str">
        <f t="shared" si="4"/>
        <v>Klaipėdos rajono savivaldybės administracija Licencija vienkartinė verstis mažmenine prekyba natūralios fermentacijos alkoholiniais gėrimais, kurių tūrinė etilo alkoholio koncentracija neviršija 7,5 procento, masiniuose renginiuose ir mugėse</v>
      </c>
      <c r="E289" s="2">
        <v>7</v>
      </c>
    </row>
    <row r="290" spans="1:5" x14ac:dyDescent="0.35">
      <c r="A290" s="2" t="s">
        <v>259</v>
      </c>
      <c r="B290" s="2" t="s">
        <v>260</v>
      </c>
      <c r="C290" s="2" t="s">
        <v>148</v>
      </c>
      <c r="D290" s="2" t="str">
        <f t="shared" si="4"/>
        <v>Klaipėdos rajono savivaldybės administracija Leidimas įrengti išorinę reklamą</v>
      </c>
      <c r="E290" s="2">
        <v>30</v>
      </c>
    </row>
    <row r="291" spans="1:5" x14ac:dyDescent="0.35">
      <c r="A291" s="2" t="s">
        <v>259</v>
      </c>
      <c r="B291" s="2" t="s">
        <v>260</v>
      </c>
      <c r="C291" s="2" t="s">
        <v>473</v>
      </c>
      <c r="D291" s="2" t="str">
        <f t="shared" si="4"/>
        <v>Klaipėdos rajono savivaldybės administracija Licencija verstis mažmenine prekyba alkoholiniais gėrimais, kurių tūrinė etilo alkoholio koncentracija neviršija 15 procentų, kurortinio, poilsio ir turizmo sezonų laikotarpiu</v>
      </c>
      <c r="E291" s="2">
        <v>12</v>
      </c>
    </row>
    <row r="292" spans="1:5" x14ac:dyDescent="0.35">
      <c r="A292" s="2" t="s">
        <v>259</v>
      </c>
      <c r="B292" s="2" t="s">
        <v>260</v>
      </c>
      <c r="C292" s="2" t="s">
        <v>479</v>
      </c>
      <c r="D292" s="2" t="str">
        <f t="shared" si="4"/>
        <v>Klaipėdos rajono savivaldybės administracija Leidimas įvežti, įsigyti, laikyti, veisti, parduoti pavojingus šunis</v>
      </c>
      <c r="E292" s="2">
        <v>3</v>
      </c>
    </row>
    <row r="293" spans="1:5" x14ac:dyDescent="0.35">
      <c r="A293" s="2" t="s">
        <v>259</v>
      </c>
      <c r="B293" s="2" t="s">
        <v>260</v>
      </c>
      <c r="C293" s="2" t="s">
        <v>497</v>
      </c>
      <c r="D293" s="2" t="str">
        <f t="shared" si="4"/>
        <v>Klaipėdos rajono savivaldybės administracija Licencija verstis mažmenine prekyba su tabako gaminiais susijusiais gaminiais</v>
      </c>
      <c r="E293" s="2">
        <v>7</v>
      </c>
    </row>
    <row r="294" spans="1:5" x14ac:dyDescent="0.35">
      <c r="A294" s="2" t="s">
        <v>259</v>
      </c>
      <c r="B294" s="2" t="s">
        <v>260</v>
      </c>
      <c r="C294" s="2" t="s">
        <v>15</v>
      </c>
      <c r="D294" s="2" t="str">
        <f t="shared" si="4"/>
        <v>Klaipėdos rajono savivaldybės administracija Licencija verstis mažmenine prekyba alkoholiniais gėrimais</v>
      </c>
      <c r="E294" s="2">
        <v>5</v>
      </c>
    </row>
    <row r="295" spans="1:5" x14ac:dyDescent="0.35">
      <c r="A295" s="2" t="s">
        <v>259</v>
      </c>
      <c r="B295" s="2" t="s">
        <v>260</v>
      </c>
      <c r="C295" s="2" t="s">
        <v>29</v>
      </c>
      <c r="D295" s="2" t="str">
        <f t="shared" si="4"/>
        <v>Klaipėdos rajono savivaldybės administracija Leidimas organizuoti renginį Savivaldybei priklausančiose viešojo naudojimo teritorijose ar valdytojo teise valdomose viešojo naudojimo teritorijose</v>
      </c>
      <c r="E295" s="2">
        <v>72</v>
      </c>
    </row>
    <row r="296" spans="1:5" x14ac:dyDescent="0.35">
      <c r="A296" s="2" t="s">
        <v>259</v>
      </c>
      <c r="B296" s="2" t="s">
        <v>260</v>
      </c>
      <c r="C296" s="2" t="s">
        <v>17</v>
      </c>
      <c r="D296" s="2" t="str">
        <f t="shared" si="4"/>
        <v>Klaipėdos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96" s="2">
        <v>37</v>
      </c>
    </row>
    <row r="297" spans="1:5" x14ac:dyDescent="0.35">
      <c r="A297" s="2" t="s">
        <v>259</v>
      </c>
      <c r="B297" s="2" t="s">
        <v>260</v>
      </c>
      <c r="C297" s="2" t="s">
        <v>14</v>
      </c>
      <c r="D297" s="2" t="str">
        <f t="shared" si="4"/>
        <v>Klaipėdos rajono savivaldybės administracija Leidimas prekiauti (teikti paslaugas) savivaldybės viešosiose vietose</v>
      </c>
      <c r="E297" s="2">
        <v>506</v>
      </c>
    </row>
    <row r="298" spans="1:5" x14ac:dyDescent="0.35">
      <c r="A298" s="2" t="s">
        <v>261</v>
      </c>
      <c r="B298" s="2" t="s">
        <v>262</v>
      </c>
      <c r="C298" s="2" t="s">
        <v>148</v>
      </c>
      <c r="D298" s="2" t="str">
        <f t="shared" si="4"/>
        <v>Šilalės rajono savivaldybės administracija Leidimas įrengti išorinę reklamą</v>
      </c>
      <c r="E298" s="2">
        <v>44</v>
      </c>
    </row>
    <row r="299" spans="1:5" x14ac:dyDescent="0.35">
      <c r="A299" s="2" t="s">
        <v>261</v>
      </c>
      <c r="B299" s="2" t="s">
        <v>262</v>
      </c>
      <c r="C299" s="2" t="s">
        <v>17</v>
      </c>
      <c r="D299" s="2" t="str">
        <f t="shared" si="4"/>
        <v>Šilalės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299" s="2">
        <v>2</v>
      </c>
    </row>
    <row r="300" spans="1:5" x14ac:dyDescent="0.35">
      <c r="A300" s="2" t="s">
        <v>261</v>
      </c>
      <c r="B300" s="2" t="s">
        <v>262</v>
      </c>
      <c r="C300" s="2" t="s">
        <v>11</v>
      </c>
      <c r="D300" s="2" t="str">
        <f t="shared" si="4"/>
        <v>Šilalės rajono savivaldybės administracija Licencija verstis mažmenine prekyba tabako gaminiais</v>
      </c>
      <c r="E300" s="2">
        <v>1</v>
      </c>
    </row>
    <row r="301" spans="1:5" x14ac:dyDescent="0.35">
      <c r="A301" s="2" t="s">
        <v>261</v>
      </c>
      <c r="B301" s="2" t="s">
        <v>262</v>
      </c>
      <c r="C301" s="2" t="s">
        <v>497</v>
      </c>
      <c r="D301" s="2" t="str">
        <f t="shared" si="4"/>
        <v>Šilalės rajono savivaldybės administracija Licencija verstis mažmenine prekyba su tabako gaminiais susijusiais gaminiais</v>
      </c>
      <c r="E301" s="2">
        <v>1</v>
      </c>
    </row>
    <row r="302" spans="1:5" x14ac:dyDescent="0.35">
      <c r="A302" s="2" t="s">
        <v>261</v>
      </c>
      <c r="B302" s="2" t="s">
        <v>262</v>
      </c>
      <c r="C302" s="2" t="s">
        <v>14</v>
      </c>
      <c r="D302" s="2" t="str">
        <f t="shared" si="4"/>
        <v>Šilalės rajono savivaldybės administracija Leidimas prekiauti (teikti paslaugas) savivaldybės viešosiose vietose</v>
      </c>
      <c r="E302" s="2">
        <v>95</v>
      </c>
    </row>
    <row r="303" spans="1:5" x14ac:dyDescent="0.35">
      <c r="A303" s="2" t="s">
        <v>261</v>
      </c>
      <c r="B303" s="2" t="s">
        <v>262</v>
      </c>
      <c r="C303" s="2" t="s">
        <v>15</v>
      </c>
      <c r="D303" s="2" t="str">
        <f t="shared" si="4"/>
        <v>Šilalės rajono savivaldybės administracija Licencija verstis mažmenine prekyba alkoholiniais gėrimais</v>
      </c>
      <c r="E303" s="2">
        <v>3</v>
      </c>
    </row>
    <row r="304" spans="1:5" x14ac:dyDescent="0.35">
      <c r="A304" s="2" t="s">
        <v>263</v>
      </c>
      <c r="B304" s="2" t="s">
        <v>264</v>
      </c>
      <c r="C304" s="2" t="s">
        <v>17</v>
      </c>
      <c r="D304" s="2" t="str">
        <f t="shared" si="4"/>
        <v>Varėnos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04" s="2">
        <v>7</v>
      </c>
    </row>
    <row r="305" spans="1:5" x14ac:dyDescent="0.35">
      <c r="A305" s="2" t="s">
        <v>263</v>
      </c>
      <c r="B305" s="2" t="s">
        <v>264</v>
      </c>
      <c r="C305" s="2" t="s">
        <v>473</v>
      </c>
      <c r="D305" s="2" t="str">
        <f t="shared" si="4"/>
        <v>Varėnos rajono savivaldybės administracija Licencija verstis mažmenine prekyba alkoholiniais gėrimais, kurių tūrinė etilo alkoholio koncentracija neviršija 15 procentų, kurortinio, poilsio ir turizmo sezonų laikotarpiu</v>
      </c>
      <c r="E305" s="2">
        <v>1</v>
      </c>
    </row>
    <row r="306" spans="1:5" x14ac:dyDescent="0.35">
      <c r="A306" s="2" t="s">
        <v>263</v>
      </c>
      <c r="B306" s="2" t="s">
        <v>264</v>
      </c>
      <c r="C306" s="2" t="s">
        <v>15</v>
      </c>
      <c r="D306" s="2" t="str">
        <f t="shared" si="4"/>
        <v>Varėnos rajono savivaldybės administracija Licencija verstis mažmenine prekyba alkoholiniais gėrimais</v>
      </c>
      <c r="E306" s="2">
        <v>3</v>
      </c>
    </row>
    <row r="307" spans="1:5" x14ac:dyDescent="0.35">
      <c r="A307" s="2" t="s">
        <v>263</v>
      </c>
      <c r="B307" s="2" t="s">
        <v>264</v>
      </c>
      <c r="C307" s="2" t="s">
        <v>497</v>
      </c>
      <c r="D307" s="2" t="str">
        <f t="shared" si="4"/>
        <v>Varėnos rajono savivaldybės administracija Licencija verstis mažmenine prekyba su tabako gaminiais susijusiais gaminiais</v>
      </c>
      <c r="E307" s="2">
        <v>3</v>
      </c>
    </row>
    <row r="308" spans="1:5" x14ac:dyDescent="0.35">
      <c r="A308" s="2" t="s">
        <v>263</v>
      </c>
      <c r="B308" s="2" t="s">
        <v>264</v>
      </c>
      <c r="C308" s="2" t="s">
        <v>11</v>
      </c>
      <c r="D308" s="2" t="str">
        <f t="shared" si="4"/>
        <v>Varėnos rajono savivaldybės administracija Licencija verstis mažmenine prekyba tabako gaminiais</v>
      </c>
      <c r="E308" s="2">
        <v>3</v>
      </c>
    </row>
    <row r="309" spans="1:5" x14ac:dyDescent="0.35">
      <c r="A309" s="2" t="s">
        <v>265</v>
      </c>
      <c r="B309" s="2" t="s">
        <v>266</v>
      </c>
      <c r="C309" s="2" t="s">
        <v>15</v>
      </c>
      <c r="D309" s="2" t="str">
        <f t="shared" si="4"/>
        <v>Kaišiadorių rajono savivaldybės administracija Licencija verstis mažmenine prekyba alkoholiniais gėrimais</v>
      </c>
      <c r="E309" s="2">
        <v>6</v>
      </c>
    </row>
    <row r="310" spans="1:5" x14ac:dyDescent="0.35">
      <c r="A310" s="2" t="s">
        <v>265</v>
      </c>
      <c r="B310" s="2" t="s">
        <v>266</v>
      </c>
      <c r="C310" s="2" t="s">
        <v>11</v>
      </c>
      <c r="D310" s="2" t="str">
        <f t="shared" si="4"/>
        <v>Kaišiadorių rajono savivaldybės administracija Licencija verstis mažmenine prekyba tabako gaminiais</v>
      </c>
      <c r="E310" s="2">
        <v>5</v>
      </c>
    </row>
    <row r="311" spans="1:5" x14ac:dyDescent="0.35">
      <c r="A311" s="2" t="s">
        <v>265</v>
      </c>
      <c r="B311" s="2" t="s">
        <v>266</v>
      </c>
      <c r="C311" s="2" t="s">
        <v>10</v>
      </c>
      <c r="D311" s="2" t="str">
        <f t="shared" si="4"/>
        <v>Kaišiadorių rajono savivaldybės administracija Licencija vienkartinė verstis mažmenine prekyba natūralios fermentacijos alkoholiniais gėrimais, kurių tūrinė etilo alkoholio koncentracija neviršija 7,5 procento, masiniuose renginiuose ir mugėse</v>
      </c>
      <c r="E311" s="2">
        <v>18</v>
      </c>
    </row>
    <row r="312" spans="1:5" x14ac:dyDescent="0.35">
      <c r="A312" s="2" t="s">
        <v>265</v>
      </c>
      <c r="B312" s="2" t="s">
        <v>266</v>
      </c>
      <c r="C312" s="2" t="s">
        <v>148</v>
      </c>
      <c r="D312" s="2" t="str">
        <f t="shared" si="4"/>
        <v>Kaišiadorių rajono savivaldybės administracija Leidimas įrengti išorinę reklamą</v>
      </c>
      <c r="E312" s="2">
        <v>30</v>
      </c>
    </row>
    <row r="313" spans="1:5" x14ac:dyDescent="0.35">
      <c r="A313" s="2" t="s">
        <v>265</v>
      </c>
      <c r="B313" s="2" t="s">
        <v>266</v>
      </c>
      <c r="C313" s="2" t="s">
        <v>17</v>
      </c>
      <c r="D313" s="2" t="str">
        <f t="shared" si="4"/>
        <v>Kaišiadorių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13" s="2">
        <v>23</v>
      </c>
    </row>
    <row r="314" spans="1:5" x14ac:dyDescent="0.35">
      <c r="A314" s="2" t="s">
        <v>265</v>
      </c>
      <c r="B314" s="2" t="s">
        <v>266</v>
      </c>
      <c r="C314" s="2" t="s">
        <v>497</v>
      </c>
      <c r="D314" s="2" t="str">
        <f t="shared" si="4"/>
        <v>Kaišiadorių rajono savivaldybės administracija Licencija verstis mažmenine prekyba su tabako gaminiais susijusiais gaminiais</v>
      </c>
      <c r="E314" s="2">
        <v>2</v>
      </c>
    </row>
    <row r="315" spans="1:5" x14ac:dyDescent="0.35">
      <c r="A315" s="2" t="s">
        <v>265</v>
      </c>
      <c r="B315" s="2" t="s">
        <v>266</v>
      </c>
      <c r="C315" s="2" t="s">
        <v>14</v>
      </c>
      <c r="D315" s="2" t="str">
        <f t="shared" si="4"/>
        <v>Kaišiadorių rajono savivaldybės administracija Leidimas prekiauti (teikti paslaugas) savivaldybės viešosiose vietose</v>
      </c>
      <c r="E315" s="2">
        <v>415</v>
      </c>
    </row>
    <row r="316" spans="1:5" x14ac:dyDescent="0.35">
      <c r="A316" s="2" t="s">
        <v>267</v>
      </c>
      <c r="B316" s="2" t="s">
        <v>268</v>
      </c>
      <c r="C316" s="2" t="s">
        <v>15</v>
      </c>
      <c r="D316" s="2" t="str">
        <f t="shared" si="4"/>
        <v>Vilkaviškio rajono savivaldybės administracija Licencija verstis mažmenine prekyba alkoholiniais gėrimais</v>
      </c>
      <c r="E316" s="2">
        <v>2</v>
      </c>
    </row>
    <row r="317" spans="1:5" x14ac:dyDescent="0.35">
      <c r="A317" s="2" t="s">
        <v>270</v>
      </c>
      <c r="B317" s="2" t="s">
        <v>271</v>
      </c>
      <c r="C317" s="2" t="s">
        <v>11</v>
      </c>
      <c r="D317" s="2" t="str">
        <f t="shared" si="4"/>
        <v>Panevėžio rajono savivaldybės administracija Licencija verstis mažmenine prekyba tabako gaminiais</v>
      </c>
      <c r="E317" s="2">
        <v>3</v>
      </c>
    </row>
    <row r="318" spans="1:5" x14ac:dyDescent="0.35">
      <c r="A318" s="2" t="s">
        <v>270</v>
      </c>
      <c r="B318" s="2" t="s">
        <v>271</v>
      </c>
      <c r="C318" s="2" t="s">
        <v>497</v>
      </c>
      <c r="D318" s="2" t="str">
        <f t="shared" si="4"/>
        <v>Panevėžio rajono savivaldybės administracija Licencija verstis mažmenine prekyba su tabako gaminiais susijusiais gaminiais</v>
      </c>
      <c r="E318" s="2">
        <v>2</v>
      </c>
    </row>
    <row r="319" spans="1:5" x14ac:dyDescent="0.35">
      <c r="A319" s="2" t="s">
        <v>272</v>
      </c>
      <c r="B319" s="2" t="s">
        <v>273</v>
      </c>
      <c r="C319" s="2" t="s">
        <v>15</v>
      </c>
      <c r="D319" s="2" t="str">
        <f t="shared" si="4"/>
        <v>Anykščių rajono savivaldybės administracija Licencija verstis mažmenine prekyba alkoholiniais gėrimais</v>
      </c>
      <c r="E319" s="2">
        <v>2</v>
      </c>
    </row>
    <row r="320" spans="1:5" x14ac:dyDescent="0.35">
      <c r="A320" s="2" t="s">
        <v>272</v>
      </c>
      <c r="B320" s="2" t="s">
        <v>273</v>
      </c>
      <c r="C320" s="2" t="s">
        <v>497</v>
      </c>
      <c r="D320" s="2" t="str">
        <f t="shared" si="4"/>
        <v>Anykščių rajono savivaldybės administracija Licencija verstis mažmenine prekyba su tabako gaminiais susijusiais gaminiais</v>
      </c>
      <c r="E320" s="2">
        <v>5</v>
      </c>
    </row>
    <row r="321" spans="1:5" x14ac:dyDescent="0.35">
      <c r="A321" s="2" t="s">
        <v>272</v>
      </c>
      <c r="B321" s="2" t="s">
        <v>273</v>
      </c>
      <c r="C321" s="2" t="s">
        <v>17</v>
      </c>
      <c r="D321" s="2" t="str">
        <f t="shared" si="4"/>
        <v>Anykščių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21" s="2">
        <v>22</v>
      </c>
    </row>
    <row r="322" spans="1:5" x14ac:dyDescent="0.35">
      <c r="A322" s="2" t="s">
        <v>272</v>
      </c>
      <c r="B322" s="2" t="s">
        <v>273</v>
      </c>
      <c r="C322" s="2" t="s">
        <v>148</v>
      </c>
      <c r="D322" s="2" t="str">
        <f t="shared" si="4"/>
        <v>Anykščių rajono savivaldybės administracija Leidimas įrengti išorinę reklamą</v>
      </c>
      <c r="E322" s="2">
        <v>15</v>
      </c>
    </row>
    <row r="323" spans="1:5" x14ac:dyDescent="0.35">
      <c r="A323" s="2" t="s">
        <v>272</v>
      </c>
      <c r="B323" s="2" t="s">
        <v>273</v>
      </c>
      <c r="C323" s="2" t="s">
        <v>473</v>
      </c>
      <c r="D323" s="2" t="str">
        <f t="shared" ref="D323:D386" si="5">_xlfn.CONCAT(B323, " ", C323)</f>
        <v>Anykščių rajono savivaldybės administracija Licencija verstis mažmenine prekyba alkoholiniais gėrimais, kurių tūrinė etilo alkoholio koncentracija neviršija 15 procentų, kurortinio, poilsio ir turizmo sezonų laikotarpiu</v>
      </c>
      <c r="E323" s="2">
        <v>1</v>
      </c>
    </row>
    <row r="324" spans="1:5" x14ac:dyDescent="0.35">
      <c r="A324" s="2" t="s">
        <v>274</v>
      </c>
      <c r="B324" s="2" t="s">
        <v>275</v>
      </c>
      <c r="C324" s="2" t="s">
        <v>148</v>
      </c>
      <c r="D324" s="2" t="str">
        <f t="shared" si="5"/>
        <v>Kupiškio rajono savivaldybės administracija Leidimas įrengti išorinę reklamą</v>
      </c>
      <c r="E324" s="2">
        <v>8</v>
      </c>
    </row>
    <row r="325" spans="1:5" x14ac:dyDescent="0.35">
      <c r="A325" s="2" t="s">
        <v>274</v>
      </c>
      <c r="B325" s="2" t="s">
        <v>275</v>
      </c>
      <c r="C325" s="2" t="s">
        <v>497</v>
      </c>
      <c r="D325" s="2" t="str">
        <f t="shared" si="5"/>
        <v>Kupiškio rajono savivaldybės administracija Licencija verstis mažmenine prekyba su tabako gaminiais susijusiais gaminiais</v>
      </c>
      <c r="E325" s="2">
        <v>1</v>
      </c>
    </row>
    <row r="326" spans="1:5" x14ac:dyDescent="0.35">
      <c r="A326" s="2" t="s">
        <v>274</v>
      </c>
      <c r="B326" s="2" t="s">
        <v>275</v>
      </c>
      <c r="C326" s="2" t="s">
        <v>10</v>
      </c>
      <c r="D326" s="2" t="str">
        <f t="shared" si="5"/>
        <v>Kupiškio rajono savivaldybės administracija Licencija vienkartinė verstis mažmenine prekyba natūralios fermentacijos alkoholiniais gėrimais, kurių tūrinė etilo alkoholio koncentracija neviršija 7,5 procento, masiniuose renginiuose ir mugėse</v>
      </c>
      <c r="E326" s="2">
        <v>4</v>
      </c>
    </row>
    <row r="327" spans="1:5" x14ac:dyDescent="0.35">
      <c r="A327" s="2" t="s">
        <v>276</v>
      </c>
      <c r="B327" s="2" t="s">
        <v>277</v>
      </c>
      <c r="C327" s="2" t="s">
        <v>10</v>
      </c>
      <c r="D327" s="2" t="str">
        <f t="shared" si="5"/>
        <v>Druskininkų savivaldybės administracija Licencija vienkartinė verstis mažmenine prekyba natūralios fermentacijos alkoholiniais gėrimais, kurių tūrinė etilo alkoholio koncentracija neviršija 7,5 procento, masiniuose renginiuose ir mugėse</v>
      </c>
      <c r="E327" s="2">
        <v>3</v>
      </c>
    </row>
    <row r="328" spans="1:5" x14ac:dyDescent="0.35">
      <c r="A328" s="2" t="s">
        <v>276</v>
      </c>
      <c r="B328" s="2" t="s">
        <v>277</v>
      </c>
      <c r="C328" s="2" t="s">
        <v>15</v>
      </c>
      <c r="D328" s="2" t="str">
        <f t="shared" si="5"/>
        <v>Druskininkų savivaldybės administracija Licencija verstis mažmenine prekyba alkoholiniais gėrimais</v>
      </c>
      <c r="E328" s="2">
        <v>2</v>
      </c>
    </row>
    <row r="329" spans="1:5" x14ac:dyDescent="0.35">
      <c r="A329" s="2" t="s">
        <v>276</v>
      </c>
      <c r="B329" s="2" t="s">
        <v>277</v>
      </c>
      <c r="C329" s="2" t="s">
        <v>473</v>
      </c>
      <c r="D329" s="2" t="str">
        <f t="shared" si="5"/>
        <v>Druskininkų savivaldybės administracija Licencija verstis mažmenine prekyba alkoholiniais gėrimais, kurių tūrinė etilo alkoholio koncentracija neviršija 15 procentų, kurortinio, poilsio ir turizmo sezonų laikotarpiu</v>
      </c>
      <c r="E329" s="2">
        <v>9</v>
      </c>
    </row>
    <row r="330" spans="1:5" x14ac:dyDescent="0.35">
      <c r="A330" s="2" t="s">
        <v>276</v>
      </c>
      <c r="B330" s="2" t="s">
        <v>277</v>
      </c>
      <c r="C330" s="2" t="s">
        <v>148</v>
      </c>
      <c r="D330" s="2" t="str">
        <f t="shared" si="5"/>
        <v>Druskininkų savivaldybės administracija Leidimas įrengti išorinę reklamą</v>
      </c>
      <c r="E330" s="2">
        <v>114</v>
      </c>
    </row>
    <row r="331" spans="1:5" x14ac:dyDescent="0.35">
      <c r="A331" s="2" t="s">
        <v>276</v>
      </c>
      <c r="B331" s="2" t="s">
        <v>277</v>
      </c>
      <c r="C331" s="2" t="s">
        <v>11</v>
      </c>
      <c r="D331" s="2" t="str">
        <f t="shared" si="5"/>
        <v>Druskininkų savivaldybės administracija Licencija verstis mažmenine prekyba tabako gaminiais</v>
      </c>
      <c r="E331" s="2">
        <v>1</v>
      </c>
    </row>
    <row r="332" spans="1:5" x14ac:dyDescent="0.35">
      <c r="A332" s="2" t="s">
        <v>276</v>
      </c>
      <c r="B332" s="2" t="s">
        <v>277</v>
      </c>
      <c r="C332" s="2" t="s">
        <v>17</v>
      </c>
      <c r="D332" s="2" t="str">
        <f t="shared" si="5"/>
        <v>Druskininkų savivaldybės administracija Licencija vienkartinė verstis mažmenine prekyba alumi, alaus mišiniais su nealkoholiniais gėrimais ir natūralios fermentacijos sidru, kurių tūrinė etilo alkoholio koncentracija neviršija 7,5 procento, masiniuose renginiuose ir mugėse</v>
      </c>
      <c r="E332" s="2">
        <v>69</v>
      </c>
    </row>
    <row r="333" spans="1:5" x14ac:dyDescent="0.35">
      <c r="A333" s="2" t="s">
        <v>276</v>
      </c>
      <c r="B333" s="2" t="s">
        <v>277</v>
      </c>
      <c r="C333" s="2" t="s">
        <v>14</v>
      </c>
      <c r="D333" s="2" t="str">
        <f t="shared" si="5"/>
        <v>Druskininkų savivaldybės administracija Leidimas prekiauti (teikti paslaugas) savivaldybės viešosiose vietose</v>
      </c>
      <c r="E333" s="2">
        <v>86</v>
      </c>
    </row>
    <row r="334" spans="1:5" x14ac:dyDescent="0.35">
      <c r="A334" s="2" t="s">
        <v>278</v>
      </c>
      <c r="B334" s="2" t="s">
        <v>279</v>
      </c>
      <c r="C334" s="2" t="s">
        <v>16</v>
      </c>
      <c r="D334" s="2" t="str">
        <f t="shared" si="5"/>
        <v>Kazlų Rūdos savivaldybės administracija Licencija vienkartinė verstis mažmenine prekyba alkoholiniais gėrimais parodose ir mugėse, rengiamose stacionariuose pastatuose</v>
      </c>
      <c r="E334" s="2">
        <v>2</v>
      </c>
    </row>
    <row r="335" spans="1:5" x14ac:dyDescent="0.35">
      <c r="A335" s="2" t="s">
        <v>278</v>
      </c>
      <c r="B335" s="2" t="s">
        <v>279</v>
      </c>
      <c r="C335" s="2" t="s">
        <v>497</v>
      </c>
      <c r="D335" s="2" t="str">
        <f t="shared" si="5"/>
        <v>Kazlų Rūdos savivaldybės administracija Licencija verstis mažmenine prekyba su tabako gaminiais susijusiais gaminiais</v>
      </c>
      <c r="E335" s="2">
        <v>1</v>
      </c>
    </row>
    <row r="336" spans="1:5" x14ac:dyDescent="0.35">
      <c r="A336" s="2" t="s">
        <v>278</v>
      </c>
      <c r="B336" s="2" t="s">
        <v>279</v>
      </c>
      <c r="C336" s="2" t="s">
        <v>17</v>
      </c>
      <c r="D336" s="2" t="str">
        <f t="shared" si="5"/>
        <v>Kazlų Rūdos savivaldybės administracija Licencija vienkartinė verstis mažmenine prekyba alumi, alaus mišiniais su nealkoholiniais gėrimais ir natūralios fermentacijos sidru, kurių tūrinė etilo alkoholio koncentracija neviršija 7,5 procento, masiniuose renginiuose ir mugėse</v>
      </c>
      <c r="E336" s="2">
        <v>4</v>
      </c>
    </row>
    <row r="337" spans="1:5" x14ac:dyDescent="0.35">
      <c r="A337" s="2" t="s">
        <v>278</v>
      </c>
      <c r="B337" s="2" t="s">
        <v>279</v>
      </c>
      <c r="C337" s="2" t="s">
        <v>15</v>
      </c>
      <c r="D337" s="2" t="str">
        <f t="shared" si="5"/>
        <v>Kazlų Rūdos savivaldybės administracija Licencija verstis mažmenine prekyba alkoholiniais gėrimais</v>
      </c>
      <c r="E337" s="2">
        <v>2</v>
      </c>
    </row>
    <row r="338" spans="1:5" x14ac:dyDescent="0.35">
      <c r="A338" s="2" t="s">
        <v>280</v>
      </c>
      <c r="B338" s="2" t="s">
        <v>281</v>
      </c>
      <c r="C338" s="2" t="s">
        <v>285</v>
      </c>
      <c r="D338" s="2" t="str">
        <f t="shared" si="5"/>
        <v>Aplinkos apsaugos agentūra Fluorintų šiltnamio efektą sukeliančių dujų tvarkymo atestatas</v>
      </c>
      <c r="E338" s="2">
        <v>19</v>
      </c>
    </row>
    <row r="339" spans="1:5" x14ac:dyDescent="0.35">
      <c r="A339" s="2" t="s">
        <v>280</v>
      </c>
      <c r="B339" s="2" t="s">
        <v>281</v>
      </c>
      <c r="C339" s="2" t="s">
        <v>287</v>
      </c>
      <c r="D339" s="2" t="str">
        <f t="shared" si="5"/>
        <v>Aplinkos apsaugos agentūra Taršos integruotos prevencijos ir kontrolės leidimas</v>
      </c>
      <c r="E339" s="2">
        <v>2</v>
      </c>
    </row>
    <row r="340" spans="1:5" x14ac:dyDescent="0.35">
      <c r="A340" s="2" t="s">
        <v>280</v>
      </c>
      <c r="B340" s="2" t="s">
        <v>281</v>
      </c>
      <c r="C340" s="2" t="s">
        <v>284</v>
      </c>
      <c r="D340" s="2" t="str">
        <f t="shared" si="5"/>
        <v>Aplinkos apsaugos agentūra Taršos leidimas</v>
      </c>
      <c r="E340" s="2">
        <v>11</v>
      </c>
    </row>
    <row r="341" spans="1:5" x14ac:dyDescent="0.35">
      <c r="A341" s="2" t="s">
        <v>280</v>
      </c>
      <c r="B341" s="2" t="s">
        <v>281</v>
      </c>
      <c r="C341" s="2" t="s">
        <v>282</v>
      </c>
      <c r="D341" s="2" t="str">
        <f t="shared" si="5"/>
        <v>Aplinkos apsaugos agentūra Leidimas atlikti taršos šaltinių išmetamų ir (arba) išleidžiamų į aplinką teršalų ir teršalų aplinkos elementuose (ore, vandenyje, dirvožemyje) laboratorinius tyrimus ir (ar) matavimus ir (ar) imti ėminius laboratoriniams tyrimas atlikti</v>
      </c>
      <c r="E341" s="2">
        <v>4</v>
      </c>
    </row>
    <row r="342" spans="1:5" x14ac:dyDescent="0.35">
      <c r="A342" s="2" t="s">
        <v>280</v>
      </c>
      <c r="B342" s="2" t="s">
        <v>281</v>
      </c>
      <c r="C342" s="2" t="s">
        <v>506</v>
      </c>
      <c r="D342" s="2" t="str">
        <f t="shared" si="5"/>
        <v>Aplinkos apsaugos agentūra Gaminių ir (ar) pakuočių atliekų tvarkymo organizavimo licencija</v>
      </c>
      <c r="E342" s="2">
        <v>1</v>
      </c>
    </row>
    <row r="343" spans="1:5" x14ac:dyDescent="0.35">
      <c r="A343" s="2" t="s">
        <v>288</v>
      </c>
      <c r="B343" s="2" t="s">
        <v>289</v>
      </c>
      <c r="C343" s="2" t="s">
        <v>507</v>
      </c>
      <c r="D343" s="2" t="str">
        <f t="shared" si="5"/>
        <v>Policijos departamentas prie Lietuvos Respublikos vidaus reikalų ministerijos Licencija tarpininkauti ginklų, šaudmenų, jų dalių prekyboje</v>
      </c>
      <c r="E343" s="2">
        <v>3</v>
      </c>
    </row>
    <row r="344" spans="1:5" x14ac:dyDescent="0.35">
      <c r="A344" s="2" t="s">
        <v>288</v>
      </c>
      <c r="B344" s="2" t="s">
        <v>289</v>
      </c>
      <c r="C344" s="2" t="s">
        <v>291</v>
      </c>
      <c r="D344" s="2" t="str">
        <f t="shared" si="5"/>
        <v>Policijos departamentas prie Lietuvos Respublikos vidaus reikalų ministerijos Ginklų, šaudmenų, jų dalių ir ginklų priedėlių importo, eksporto, prekybos civilinėje apyvartoje ginklais, šaudmenimis, jų dalimis ir ginklų priedėliais bei ginklų nuomos licencija</v>
      </c>
      <c r="E344" s="2">
        <v>4</v>
      </c>
    </row>
    <row r="345" spans="1:5" x14ac:dyDescent="0.35">
      <c r="A345" s="2" t="s">
        <v>288</v>
      </c>
      <c r="B345" s="2" t="s">
        <v>289</v>
      </c>
      <c r="C345" s="2" t="s">
        <v>508</v>
      </c>
      <c r="D345" s="2" t="str">
        <f t="shared" si="5"/>
        <v>Policijos departamentas prie Lietuvos Respublikos vidaus reikalų ministerijos Neginkluotos asmens ir turto saugos licencija</v>
      </c>
      <c r="E345" s="2">
        <v>1</v>
      </c>
    </row>
    <row r="346" spans="1:5" x14ac:dyDescent="0.35">
      <c r="A346" s="2" t="s">
        <v>288</v>
      </c>
      <c r="B346" s="2" t="s">
        <v>289</v>
      </c>
      <c r="C346" s="2" t="s">
        <v>296</v>
      </c>
      <c r="D346" s="2" t="str">
        <f t="shared" si="5"/>
        <v>Policijos departamentas prie Lietuvos Respublikos vidaus reikalų ministerijos Licencija importuoti, eksportuoti civilines pirotechnikos priemones</v>
      </c>
      <c r="E346" s="2">
        <v>1</v>
      </c>
    </row>
    <row r="347" spans="1:5" x14ac:dyDescent="0.35">
      <c r="A347" s="2" t="s">
        <v>288</v>
      </c>
      <c r="B347" s="2" t="s">
        <v>289</v>
      </c>
      <c r="C347" s="2" t="s">
        <v>294</v>
      </c>
      <c r="D347" s="2" t="str">
        <f t="shared" si="5"/>
        <v>Policijos departamentas prie Lietuvos Respublikos vidaus reikalų ministerijos Ginklų, A kategorijos ginklų priedėlių, šaudmenų, jų dalių gamybos licencija</v>
      </c>
      <c r="E347" s="2">
        <v>1</v>
      </c>
    </row>
    <row r="348" spans="1:5" x14ac:dyDescent="0.35">
      <c r="A348" s="2" t="s">
        <v>288</v>
      </c>
      <c r="B348" s="2" t="s">
        <v>289</v>
      </c>
      <c r="C348" s="2" t="s">
        <v>509</v>
      </c>
      <c r="D348" s="2" t="str">
        <f t="shared" si="5"/>
        <v>Policijos departamentas prie Lietuvos Respublikos vidaus reikalų ministerijos Ginkluota asmens ir turto saugos licencija</v>
      </c>
      <c r="E348" s="2">
        <v>3</v>
      </c>
    </row>
    <row r="349" spans="1:5" x14ac:dyDescent="0.35">
      <c r="A349" s="2" t="s">
        <v>297</v>
      </c>
      <c r="B349" s="2" t="s">
        <v>298</v>
      </c>
      <c r="C349" s="2" t="s">
        <v>300</v>
      </c>
      <c r="D349" s="2" t="str">
        <f t="shared" si="5"/>
        <v>Valstybinė vaistų kontrolės tarnyba prie Lietuvos Respublikos sveikatos apsaugos ministerijos Vaistininko praktikos licencija</v>
      </c>
      <c r="E349" s="2">
        <v>5</v>
      </c>
    </row>
    <row r="350" spans="1:5" x14ac:dyDescent="0.35">
      <c r="A350" s="2" t="s">
        <v>297</v>
      </c>
      <c r="B350" s="2" t="s">
        <v>298</v>
      </c>
      <c r="C350" s="2" t="s">
        <v>299</v>
      </c>
      <c r="D350" s="2" t="str">
        <f t="shared" si="5"/>
        <v>Valstybinė vaistų kontrolės tarnyba prie Lietuvos Respublikos sveikatos apsaugos ministerijos Vaistininko padėjėjo (farmakotechniko) įrašymas į vaistininkų padėjėjų (farmakotechnikų) sąrašą</v>
      </c>
      <c r="E350" s="2">
        <v>2</v>
      </c>
    </row>
    <row r="351" spans="1:5" x14ac:dyDescent="0.35">
      <c r="A351" s="2" t="s">
        <v>301</v>
      </c>
      <c r="B351" s="2" t="s">
        <v>302</v>
      </c>
      <c r="C351" s="2" t="s">
        <v>307</v>
      </c>
      <c r="D351" s="2" t="str">
        <f t="shared" si="5"/>
        <v>Valstybinė akreditavimo sveikatos priežiūros veiklai tarnyba prie Sveikatos apsaugos ministerijos Pažymėjimas, suteikiantis teisę atlikti medicinos priemonių (prietaisų) techninės būklės tikrinimą</v>
      </c>
      <c r="E351" s="2">
        <v>1</v>
      </c>
    </row>
    <row r="352" spans="1:5" x14ac:dyDescent="0.35">
      <c r="A352" s="2" t="s">
        <v>301</v>
      </c>
      <c r="B352" s="2" t="s">
        <v>302</v>
      </c>
      <c r="C352" s="2" t="s">
        <v>308</v>
      </c>
      <c r="D352" s="2" t="str">
        <f t="shared" si="5"/>
        <v>Valstybinė akreditavimo sveikatos priežiūros veiklai tarnyba prie Sveikatos apsaugos ministerijos Odontologijos praktikos licencija</v>
      </c>
      <c r="E352" s="2">
        <v>28</v>
      </c>
    </row>
    <row r="353" spans="1:5" x14ac:dyDescent="0.35">
      <c r="A353" s="2" t="s">
        <v>301</v>
      </c>
      <c r="B353" s="2" t="s">
        <v>302</v>
      </c>
      <c r="C353" s="2" t="s">
        <v>306</v>
      </c>
      <c r="D353" s="2" t="str">
        <f t="shared" si="5"/>
        <v>Valstybinė akreditavimo sveikatos priežiūros veiklai tarnyba prie Sveikatos apsaugos ministerijos Akušerijos praktikos licencija</v>
      </c>
      <c r="E353" s="2">
        <v>29</v>
      </c>
    </row>
    <row r="354" spans="1:5" x14ac:dyDescent="0.35">
      <c r="A354" s="2" t="s">
        <v>301</v>
      </c>
      <c r="B354" s="2" t="s">
        <v>302</v>
      </c>
      <c r="C354" s="2" t="s">
        <v>310</v>
      </c>
      <c r="D354" s="2" t="str">
        <f t="shared" si="5"/>
        <v>Valstybinė akreditavimo sveikatos priežiūros veiklai tarnyba prie Sveikatos apsaugos ministerijos Teikiamų į rinką medicinos priemonių (prietaisų) registravimas (Lietuvos gamyba)</v>
      </c>
      <c r="E354" s="2">
        <v>24</v>
      </c>
    </row>
    <row r="355" spans="1:5" x14ac:dyDescent="0.35">
      <c r="A355" s="2" t="s">
        <v>301</v>
      </c>
      <c r="B355" s="2" t="s">
        <v>302</v>
      </c>
      <c r="C355" s="2" t="s">
        <v>311</v>
      </c>
      <c r="D355" s="2" t="str">
        <f t="shared" si="5"/>
        <v>Valstybinė akreditavimo sveikatos priežiūros veiklai tarnyba prie Sveikatos apsaugos ministerijos Bendrosios slaugos praktikos licencija</v>
      </c>
      <c r="E355" s="2">
        <v>527</v>
      </c>
    </row>
    <row r="356" spans="1:5" x14ac:dyDescent="0.35">
      <c r="A356" s="2" t="s">
        <v>301</v>
      </c>
      <c r="B356" s="2" t="s">
        <v>302</v>
      </c>
      <c r="C356" s="2" t="s">
        <v>305</v>
      </c>
      <c r="D356" s="2" t="str">
        <f t="shared" si="5"/>
        <v>Valstybinė akreditavimo sveikatos priežiūros veiklai tarnyba prie Sveikatos apsaugos ministerijos Visuomenės sveikatos priežiūros veiklos licencija</v>
      </c>
      <c r="E356" s="2">
        <v>15</v>
      </c>
    </row>
    <row r="357" spans="1:5" x14ac:dyDescent="0.35">
      <c r="A357" s="2" t="s">
        <v>301</v>
      </c>
      <c r="B357" s="2" t="s">
        <v>302</v>
      </c>
      <c r="C357" s="2" t="s">
        <v>499</v>
      </c>
      <c r="D357" s="2" t="str">
        <f t="shared" si="5"/>
        <v>Valstybinė akreditavimo sveikatos priežiūros veiklai tarnyba prie Sveikatos apsaugos ministerijos Papildomosios ir alternatyviosios sveikatos priežiūros įstaigos licencija</v>
      </c>
      <c r="E357" s="2">
        <v>4</v>
      </c>
    </row>
    <row r="358" spans="1:5" x14ac:dyDescent="0.35">
      <c r="A358" s="2" t="s">
        <v>301</v>
      </c>
      <c r="B358" s="2" t="s">
        <v>302</v>
      </c>
      <c r="C358" s="2" t="s">
        <v>309</v>
      </c>
      <c r="D358" s="2" t="str">
        <f t="shared" si="5"/>
        <v>Valstybinė akreditavimo sveikatos priežiūros veiklai tarnyba prie Sveikatos apsaugos ministerijos Medicinos praktikos licencija</v>
      </c>
      <c r="E358" s="2">
        <v>95</v>
      </c>
    </row>
    <row r="359" spans="1:5" x14ac:dyDescent="0.35">
      <c r="A359" s="2" t="s">
        <v>301</v>
      </c>
      <c r="B359" s="2" t="s">
        <v>302</v>
      </c>
      <c r="C359" s="2" t="s">
        <v>488</v>
      </c>
      <c r="D359" s="2" t="str">
        <f t="shared" si="5"/>
        <v>Valstybinė akreditavimo sveikatos priežiūros veiklai tarnyba prie Sveikatos apsaugos ministerijos Asmens sveikatos priežiūros praktikos licencija</v>
      </c>
      <c r="E359" s="2">
        <v>2640</v>
      </c>
    </row>
    <row r="360" spans="1:5" x14ac:dyDescent="0.35">
      <c r="A360" s="2" t="s">
        <v>301</v>
      </c>
      <c r="B360" s="2" t="s">
        <v>302</v>
      </c>
      <c r="C360" s="2" t="s">
        <v>500</v>
      </c>
      <c r="D360" s="2" t="str">
        <f t="shared" si="5"/>
        <v>Valstybinė akreditavimo sveikatos priežiūros veiklai tarnyba prie Sveikatos apsaugos ministerijos Papildomosios ir alternatyviosios sveikatos priežiūros specialistų veiklos licencija</v>
      </c>
      <c r="E360" s="2">
        <v>14</v>
      </c>
    </row>
    <row r="361" spans="1:5" x14ac:dyDescent="0.35">
      <c r="A361" s="2" t="s">
        <v>301</v>
      </c>
      <c r="B361" s="2" t="s">
        <v>302</v>
      </c>
      <c r="C361" s="2" t="s">
        <v>303</v>
      </c>
      <c r="D361" s="2" t="str">
        <f t="shared" si="5"/>
        <v>Valstybinė akreditavimo sveikatos priežiūros veiklai tarnyba prie Sveikatos apsaugos ministerijos Įstaigos asmens sveikatos priežiūros licencija</v>
      </c>
      <c r="E361" s="2">
        <v>169</v>
      </c>
    </row>
    <row r="362" spans="1:5" x14ac:dyDescent="0.35">
      <c r="A362" s="2" t="s">
        <v>312</v>
      </c>
      <c r="B362" s="2" t="s">
        <v>313</v>
      </c>
      <c r="C362" s="2" t="s">
        <v>314</v>
      </c>
      <c r="D362" s="2" t="str">
        <f t="shared" si="5"/>
        <v>Socialinių paslaugų priežiūros departamentas prie Socialinės apsaugos ir darbo ministerijos Licencija teikti socialinę globą</v>
      </c>
      <c r="E362" s="2">
        <v>36</v>
      </c>
    </row>
    <row r="363" spans="1:5" x14ac:dyDescent="0.35">
      <c r="A363" s="2" t="s">
        <v>315</v>
      </c>
      <c r="B363" s="2" t="s">
        <v>316</v>
      </c>
      <c r="C363" s="2" t="s">
        <v>465</v>
      </c>
      <c r="D363" s="2" t="str">
        <f t="shared" si="5"/>
        <v>Radiacinės saugos centras Licencija gaminti, naudoti (taip pat pakartotinai naudoti), saugoti, perdirbti jonizuojančiosios spinduliuotės šaltinius ir (ar) tvarkyti (atlikti pradinį radioaktyviųjų atliekų apdorojimą, atlikti pagrindinį radioaktyviųjų atliekų apdorojimą, saugoti) radioaktyviąsias atliekas</v>
      </c>
      <c r="E363" s="2">
        <v>35</v>
      </c>
    </row>
    <row r="364" spans="1:5" x14ac:dyDescent="0.35">
      <c r="A364" s="2" t="s">
        <v>315</v>
      </c>
      <c r="B364" s="2" t="s">
        <v>316</v>
      </c>
      <c r="C364" s="2" t="s">
        <v>435</v>
      </c>
      <c r="D364" s="2" t="str">
        <f t="shared" si="5"/>
        <v>Radiacinės saugos centras Veiklos su jonizuojančios spinduoliuotės šaltiniais registravimas</v>
      </c>
      <c r="E364" s="2">
        <v>32</v>
      </c>
    </row>
    <row r="365" spans="1:5" x14ac:dyDescent="0.35">
      <c r="A365" s="2" t="s">
        <v>323</v>
      </c>
      <c r="B365" s="2" t="s">
        <v>324</v>
      </c>
      <c r="C365" s="2" t="s">
        <v>326</v>
      </c>
      <c r="D365" s="2" t="str">
        <f t="shared" si="5"/>
        <v>Lietuvos metrologijos inspekcija Leidimas ženklinti  matavimo indus ?3? ženklu</v>
      </c>
      <c r="E365" s="2">
        <v>6</v>
      </c>
    </row>
    <row r="366" spans="1:5" x14ac:dyDescent="0.35">
      <c r="A366" s="2" t="s">
        <v>323</v>
      </c>
      <c r="B366" s="2" t="s">
        <v>324</v>
      </c>
      <c r="C366" s="2" t="s">
        <v>327</v>
      </c>
      <c r="D366" s="2" t="str">
        <f t="shared" si="5"/>
        <v>Lietuvos metrologijos inspekcija Leidimas ženklinti fasuotas prekes ?e? ženklu</v>
      </c>
      <c r="E366" s="2">
        <v>24</v>
      </c>
    </row>
    <row r="367" spans="1:5" x14ac:dyDescent="0.35">
      <c r="A367" s="2" t="s">
        <v>328</v>
      </c>
      <c r="B367" s="2" t="s">
        <v>329</v>
      </c>
      <c r="C367" s="2" t="s">
        <v>330</v>
      </c>
      <c r="D367" s="2" t="str">
        <f t="shared" si="5"/>
        <v>Valstybės įmonė Klaipėdos valstybinio jūrų uosto direkcija Leidimas linijinių laivų ir (ar) laivų, kurie veža vienarūšius krovinius kapitonams plaukioti Lietuvos Respublikos jūrų uosto akvatorijoje be locmano</v>
      </c>
      <c r="E367" s="2">
        <v>11</v>
      </c>
    </row>
    <row r="368" spans="1:5" x14ac:dyDescent="0.35">
      <c r="A368" s="2" t="s">
        <v>338</v>
      </c>
      <c r="B368" s="2" t="s">
        <v>339</v>
      </c>
      <c r="C368" s="2" t="s">
        <v>473</v>
      </c>
      <c r="D368" s="2" t="str">
        <f t="shared" si="5"/>
        <v>Joniškio rajono savivaldybės administracija Licencija verstis mažmenine prekyba alkoholiniais gėrimais, kurių tūrinė etilo alkoholio koncentracija neviršija 15 procentų, kurortinio, poilsio ir turizmo sezonų laikotarpiu</v>
      </c>
      <c r="E368" s="2">
        <v>1</v>
      </c>
    </row>
    <row r="369" spans="1:5" x14ac:dyDescent="0.35">
      <c r="A369" s="2" t="s">
        <v>338</v>
      </c>
      <c r="B369" s="2" t="s">
        <v>339</v>
      </c>
      <c r="C369" s="2" t="s">
        <v>150</v>
      </c>
      <c r="D369" s="2" t="str">
        <f t="shared" si="5"/>
        <v>Joniškio rajono savivaldybės administracija Licencija verstis mažmenine prekyba alumi, alaus mišiniais su nealkoholiniais gėrimais, natūralios fermentacijos sidru, kurių tūrinė etilo alkoholio koncentracija neviršija 7,5 procento</v>
      </c>
      <c r="E369" s="2">
        <v>1</v>
      </c>
    </row>
    <row r="370" spans="1:5" x14ac:dyDescent="0.35">
      <c r="A370" s="2" t="s">
        <v>338</v>
      </c>
      <c r="B370" s="2" t="s">
        <v>339</v>
      </c>
      <c r="C370" s="2" t="s">
        <v>148</v>
      </c>
      <c r="D370" s="2" t="str">
        <f t="shared" si="5"/>
        <v>Joniškio rajono savivaldybės administracija Leidimas įrengti išorinę reklamą</v>
      </c>
      <c r="E370" s="2">
        <v>42</v>
      </c>
    </row>
    <row r="371" spans="1:5" x14ac:dyDescent="0.35">
      <c r="A371" s="2" t="s">
        <v>338</v>
      </c>
      <c r="B371" s="2" t="s">
        <v>339</v>
      </c>
      <c r="C371" s="2" t="s">
        <v>15</v>
      </c>
      <c r="D371" s="2" t="str">
        <f t="shared" si="5"/>
        <v>Joniškio rajono savivaldybės administracija Licencija verstis mažmenine prekyba alkoholiniais gėrimais</v>
      </c>
      <c r="E371" s="2">
        <v>2</v>
      </c>
    </row>
    <row r="372" spans="1:5" x14ac:dyDescent="0.35">
      <c r="A372" s="2" t="s">
        <v>338</v>
      </c>
      <c r="B372" s="2" t="s">
        <v>339</v>
      </c>
      <c r="C372" s="2" t="s">
        <v>497</v>
      </c>
      <c r="D372" s="2" t="str">
        <f t="shared" si="5"/>
        <v>Joniškio rajono savivaldybės administracija Licencija verstis mažmenine prekyba su tabako gaminiais susijusiais gaminiais</v>
      </c>
      <c r="E372" s="2">
        <v>2</v>
      </c>
    </row>
    <row r="373" spans="1:5" x14ac:dyDescent="0.35">
      <c r="A373" s="2" t="s">
        <v>340</v>
      </c>
      <c r="B373" s="2" t="s">
        <v>341</v>
      </c>
      <c r="C373" s="2" t="s">
        <v>497</v>
      </c>
      <c r="D373" s="2" t="str">
        <f t="shared" si="5"/>
        <v>Panevėžio miesto savivaldybės administracija Licencija verstis mažmenine prekyba su tabako gaminiais susijusiais gaminiais</v>
      </c>
      <c r="E373" s="2">
        <v>3</v>
      </c>
    </row>
    <row r="374" spans="1:5" x14ac:dyDescent="0.35">
      <c r="A374" s="2" t="s">
        <v>340</v>
      </c>
      <c r="B374" s="2" t="s">
        <v>341</v>
      </c>
      <c r="C374" s="2" t="s">
        <v>148</v>
      </c>
      <c r="D374" s="2" t="str">
        <f t="shared" si="5"/>
        <v>Panevėžio miesto savivaldybės administracija Leidimas įrengti išorinę reklamą</v>
      </c>
      <c r="E374" s="2">
        <v>75</v>
      </c>
    </row>
    <row r="375" spans="1:5" x14ac:dyDescent="0.35">
      <c r="A375" s="2" t="s">
        <v>340</v>
      </c>
      <c r="B375" s="2" t="s">
        <v>341</v>
      </c>
      <c r="C375" s="2" t="s">
        <v>15</v>
      </c>
      <c r="D375" s="2" t="str">
        <f t="shared" si="5"/>
        <v>Panevėžio miesto savivaldybės administracija Licencija verstis mažmenine prekyba alkoholiniais gėrimais</v>
      </c>
      <c r="E375" s="2">
        <v>10</v>
      </c>
    </row>
    <row r="376" spans="1:5" x14ac:dyDescent="0.35">
      <c r="A376" s="2" t="s">
        <v>340</v>
      </c>
      <c r="B376" s="2" t="s">
        <v>341</v>
      </c>
      <c r="C376" s="2" t="s">
        <v>14</v>
      </c>
      <c r="D376" s="2" t="str">
        <f t="shared" si="5"/>
        <v>Panevėžio miesto savivaldybės administracija Leidimas prekiauti (teikti paslaugas) savivaldybės viešosiose vietose</v>
      </c>
      <c r="E376" s="2">
        <v>148</v>
      </c>
    </row>
    <row r="377" spans="1:5" x14ac:dyDescent="0.35">
      <c r="A377" s="2" t="s">
        <v>340</v>
      </c>
      <c r="B377" s="2" t="s">
        <v>341</v>
      </c>
      <c r="C377" s="2" t="s">
        <v>11</v>
      </c>
      <c r="D377" s="2" t="str">
        <f t="shared" si="5"/>
        <v>Panevėžio miesto savivaldybės administracija Licencija verstis mažmenine prekyba tabako gaminiais</v>
      </c>
      <c r="E377" s="2">
        <v>4</v>
      </c>
    </row>
    <row r="378" spans="1:5" x14ac:dyDescent="0.35">
      <c r="A378" s="2" t="s">
        <v>343</v>
      </c>
      <c r="B378" s="2" t="s">
        <v>344</v>
      </c>
      <c r="C378" s="2" t="s">
        <v>497</v>
      </c>
      <c r="D378" s="2" t="str">
        <f t="shared" si="5"/>
        <v>Pakruojo rajono savivaldybės administracija Licencija verstis mažmenine prekyba su tabako gaminiais susijusiais gaminiais</v>
      </c>
      <c r="E378" s="2">
        <v>3</v>
      </c>
    </row>
    <row r="379" spans="1:5" x14ac:dyDescent="0.35">
      <c r="A379" s="2" t="s">
        <v>343</v>
      </c>
      <c r="B379" s="2" t="s">
        <v>344</v>
      </c>
      <c r="C379" s="2" t="s">
        <v>15</v>
      </c>
      <c r="D379" s="2" t="str">
        <f t="shared" si="5"/>
        <v>Pakruojo rajono savivaldybės administracija Licencija verstis mažmenine prekyba alkoholiniais gėrimais</v>
      </c>
      <c r="E379" s="2">
        <v>1</v>
      </c>
    </row>
    <row r="380" spans="1:5" x14ac:dyDescent="0.35">
      <c r="A380" s="2" t="s">
        <v>343</v>
      </c>
      <c r="B380" s="2" t="s">
        <v>344</v>
      </c>
      <c r="C380" s="2" t="s">
        <v>17</v>
      </c>
      <c r="D380" s="2" t="str">
        <f t="shared" si="5"/>
        <v>Pakruojo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80" s="2">
        <v>7</v>
      </c>
    </row>
    <row r="381" spans="1:5" x14ac:dyDescent="0.35">
      <c r="A381" s="2" t="s">
        <v>343</v>
      </c>
      <c r="B381" s="2" t="s">
        <v>344</v>
      </c>
      <c r="C381" s="2" t="s">
        <v>29</v>
      </c>
      <c r="D381" s="2" t="str">
        <f t="shared" si="5"/>
        <v>Pakruojo rajono savivaldybės administracija Leidimas organizuoti renginį Savivaldybei priklausančiose viešojo naudojimo teritorijose ar valdytojo teise valdomose viešojo naudojimo teritorijose</v>
      </c>
      <c r="E381" s="2">
        <v>55</v>
      </c>
    </row>
    <row r="382" spans="1:5" x14ac:dyDescent="0.35">
      <c r="A382" s="2" t="s">
        <v>345</v>
      </c>
      <c r="B382" s="2" t="s">
        <v>346</v>
      </c>
      <c r="C382" s="2" t="s">
        <v>497</v>
      </c>
      <c r="D382" s="2" t="str">
        <f t="shared" si="5"/>
        <v>Raseinių rajono savivaldybės administracija Licencija verstis mažmenine prekyba su tabako gaminiais susijusiais gaminiais</v>
      </c>
      <c r="E382" s="2">
        <v>2</v>
      </c>
    </row>
    <row r="383" spans="1:5" x14ac:dyDescent="0.35">
      <c r="A383" s="2" t="s">
        <v>345</v>
      </c>
      <c r="B383" s="2" t="s">
        <v>346</v>
      </c>
      <c r="C383" s="2" t="s">
        <v>29</v>
      </c>
      <c r="D383" s="2" t="str">
        <f t="shared" si="5"/>
        <v>Raseinių rajono savivaldybės administracija Leidimas organizuoti renginį Savivaldybei priklausančiose viešojo naudojimo teritorijose ar valdytojo teise valdomose viešojo naudojimo teritorijose</v>
      </c>
      <c r="E383" s="2">
        <v>14</v>
      </c>
    </row>
    <row r="384" spans="1:5" x14ac:dyDescent="0.35">
      <c r="A384" s="2" t="s">
        <v>345</v>
      </c>
      <c r="B384" s="2" t="s">
        <v>346</v>
      </c>
      <c r="C384" s="2" t="s">
        <v>15</v>
      </c>
      <c r="D384" s="2" t="str">
        <f t="shared" si="5"/>
        <v>Raseinių rajono savivaldybės administracija Licencija verstis mažmenine prekyba alkoholiniais gėrimais</v>
      </c>
      <c r="E384" s="2">
        <v>6</v>
      </c>
    </row>
    <row r="385" spans="1:5" x14ac:dyDescent="0.35">
      <c r="A385" s="2" t="s">
        <v>345</v>
      </c>
      <c r="B385" s="2" t="s">
        <v>346</v>
      </c>
      <c r="C385" s="2" t="s">
        <v>14</v>
      </c>
      <c r="D385" s="2" t="str">
        <f t="shared" si="5"/>
        <v>Raseinių rajono savivaldybės administracija Leidimas prekiauti (teikti paslaugas) savivaldybės viešosiose vietose</v>
      </c>
      <c r="E385" s="2">
        <v>165</v>
      </c>
    </row>
    <row r="386" spans="1:5" x14ac:dyDescent="0.35">
      <c r="A386" s="2" t="s">
        <v>345</v>
      </c>
      <c r="B386" s="2" t="s">
        <v>346</v>
      </c>
      <c r="C386" s="2" t="s">
        <v>17</v>
      </c>
      <c r="D386" s="2" t="str">
        <f t="shared" si="5"/>
        <v>Raseinių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86" s="2">
        <v>16</v>
      </c>
    </row>
    <row r="387" spans="1:5" x14ac:dyDescent="0.35">
      <c r="A387" s="2" t="s">
        <v>345</v>
      </c>
      <c r="B387" s="2" t="s">
        <v>346</v>
      </c>
      <c r="C387" s="2" t="s">
        <v>11</v>
      </c>
      <c r="D387" s="2" t="str">
        <f t="shared" ref="D387:D433" si="6">_xlfn.CONCAT(B387, " ", C387)</f>
        <v>Raseinių rajono savivaldybės administracija Licencija verstis mažmenine prekyba tabako gaminiais</v>
      </c>
      <c r="E387" s="2">
        <v>4</v>
      </c>
    </row>
    <row r="388" spans="1:5" x14ac:dyDescent="0.35">
      <c r="A388" s="2" t="s">
        <v>347</v>
      </c>
      <c r="B388" s="2" t="s">
        <v>348</v>
      </c>
      <c r="C388" s="2" t="s">
        <v>11</v>
      </c>
      <c r="D388" s="2" t="str">
        <f t="shared" si="6"/>
        <v>Prienų rajono savivaldybės administracija Licencija verstis mažmenine prekyba tabako gaminiais</v>
      </c>
      <c r="E388" s="2">
        <v>1</v>
      </c>
    </row>
    <row r="389" spans="1:5" x14ac:dyDescent="0.35">
      <c r="A389" s="2" t="s">
        <v>347</v>
      </c>
      <c r="B389" s="2" t="s">
        <v>348</v>
      </c>
      <c r="C389" s="2" t="s">
        <v>497</v>
      </c>
      <c r="D389" s="2" t="str">
        <f t="shared" si="6"/>
        <v>Prienų rajono savivaldybės administracija Licencija verstis mažmenine prekyba su tabako gaminiais susijusiais gaminiais</v>
      </c>
      <c r="E389" s="2">
        <v>1</v>
      </c>
    </row>
    <row r="390" spans="1:5" x14ac:dyDescent="0.35">
      <c r="A390" s="2" t="s">
        <v>347</v>
      </c>
      <c r="B390" s="2" t="s">
        <v>348</v>
      </c>
      <c r="C390" s="2" t="s">
        <v>15</v>
      </c>
      <c r="D390" s="2" t="str">
        <f t="shared" si="6"/>
        <v>Prienų rajono savivaldybės administracija Licencija verstis mažmenine prekyba alkoholiniais gėrimais</v>
      </c>
      <c r="E390" s="2">
        <v>2</v>
      </c>
    </row>
    <row r="391" spans="1:5" x14ac:dyDescent="0.35">
      <c r="A391" s="2" t="s">
        <v>347</v>
      </c>
      <c r="B391" s="2" t="s">
        <v>348</v>
      </c>
      <c r="C391" s="2" t="s">
        <v>17</v>
      </c>
      <c r="D391" s="2" t="str">
        <f t="shared" si="6"/>
        <v>Prienų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91" s="2">
        <v>2</v>
      </c>
    </row>
    <row r="392" spans="1:5" x14ac:dyDescent="0.35">
      <c r="A392" s="2" t="s">
        <v>349</v>
      </c>
      <c r="B392" s="2" t="s">
        <v>350</v>
      </c>
      <c r="C392" s="2" t="s">
        <v>17</v>
      </c>
      <c r="D392" s="2" t="str">
        <f t="shared" si="6"/>
        <v>Ignalinos rajono savivaldybės administracija Licencija vienkartinė verstis mažmenine prekyba alumi, alaus mišiniais su nealkoholiniais gėrimais ir natūralios fermentacijos sidru, kurių tūrinė etilo alkoholio koncentracija neviršija 7,5 procento, masiniuose renginiuose ir mugėse</v>
      </c>
      <c r="E392" s="2">
        <v>17</v>
      </c>
    </row>
    <row r="393" spans="1:5" x14ac:dyDescent="0.35">
      <c r="A393" s="2" t="s">
        <v>349</v>
      </c>
      <c r="B393" s="2" t="s">
        <v>350</v>
      </c>
      <c r="C393" s="2" t="s">
        <v>149</v>
      </c>
      <c r="D393" s="2" t="str">
        <f t="shared" si="6"/>
        <v>Ignalinos rajono savivaldybės administracija Licencija verstis mažmenine prekyba alkoholiniais gėrimais, kurių tūrinė etilo alkoholio koncentracija neviršija 22 procentų</v>
      </c>
      <c r="E393" s="2">
        <v>2</v>
      </c>
    </row>
    <row r="394" spans="1:5" x14ac:dyDescent="0.35">
      <c r="A394" s="2" t="s">
        <v>349</v>
      </c>
      <c r="B394" s="2" t="s">
        <v>350</v>
      </c>
      <c r="C394" s="2" t="s">
        <v>10</v>
      </c>
      <c r="D394" s="2" t="str">
        <f t="shared" si="6"/>
        <v>Ignalinos rajono savivaldybės administracija Licencija vienkartinė verstis mažmenine prekyba natūralios fermentacijos alkoholiniais gėrimais, kurių tūrinė etilo alkoholio koncentracija neviršija 7,5 procento, masiniuose renginiuose ir mugėse</v>
      </c>
      <c r="E394" s="2">
        <v>1</v>
      </c>
    </row>
    <row r="395" spans="1:5" x14ac:dyDescent="0.35">
      <c r="A395" s="2" t="s">
        <v>349</v>
      </c>
      <c r="B395" s="2" t="s">
        <v>350</v>
      </c>
      <c r="C395" s="2" t="s">
        <v>15</v>
      </c>
      <c r="D395" s="2" t="str">
        <f t="shared" si="6"/>
        <v>Ignalinos rajono savivaldybės administracija Licencija verstis mažmenine prekyba alkoholiniais gėrimais</v>
      </c>
      <c r="E395" s="2">
        <v>3</v>
      </c>
    </row>
    <row r="396" spans="1:5" x14ac:dyDescent="0.35">
      <c r="A396" s="2" t="s">
        <v>351</v>
      </c>
      <c r="B396" s="2" t="s">
        <v>352</v>
      </c>
      <c r="C396" s="2" t="s">
        <v>359</v>
      </c>
      <c r="D396" s="2" t="str">
        <f t="shared" si="6"/>
        <v>Nacionalinis visuomenės sveikatos centras prie Sveikatos apsaugos ministerijos Sprendimas dėl radiotechninio objekto radiotechninės dalies projekto derinimo</v>
      </c>
      <c r="E396" s="2">
        <v>304</v>
      </c>
    </row>
    <row r="397" spans="1:5" x14ac:dyDescent="0.35">
      <c r="A397" s="2" t="s">
        <v>351</v>
      </c>
      <c r="B397" s="2" t="s">
        <v>352</v>
      </c>
      <c r="C397" s="2" t="s">
        <v>510</v>
      </c>
      <c r="D397" s="2" t="str">
        <f t="shared" si="6"/>
        <v>Nacionalinis visuomenės sveikatos centras prie Sveikatos apsaugos ministerijos Radiotechninio objekto radiotechninės dalies projekto derinimo pažymą</v>
      </c>
      <c r="E397" s="2">
        <v>345</v>
      </c>
    </row>
    <row r="398" spans="1:5" x14ac:dyDescent="0.35">
      <c r="A398" s="2" t="s">
        <v>351</v>
      </c>
      <c r="B398" s="2" t="s">
        <v>352</v>
      </c>
      <c r="C398" s="2" t="s">
        <v>355</v>
      </c>
      <c r="D398" s="2" t="str">
        <f t="shared" si="6"/>
        <v>Nacionalinis visuomenės sveikatos centras prie Sveikatos apsaugos ministerijos Leidimas vykdyti veiklą, susijusią su nuodingosiomis medžiagomis</v>
      </c>
      <c r="E398" s="2">
        <v>19</v>
      </c>
    </row>
    <row r="399" spans="1:5" x14ac:dyDescent="0.35">
      <c r="A399" s="2" t="s">
        <v>351</v>
      </c>
      <c r="B399" s="2" t="s">
        <v>352</v>
      </c>
      <c r="C399" s="2" t="s">
        <v>354</v>
      </c>
      <c r="D399" s="2" t="str">
        <f t="shared" si="6"/>
        <v>Nacionalinis visuomenės sveikatos centras prie Sveikatos apsaugos ministerijos Leidimas-higienos pasas</v>
      </c>
      <c r="E399" s="2">
        <v>2725</v>
      </c>
    </row>
    <row r="400" spans="1:5" x14ac:dyDescent="0.35">
      <c r="A400" s="2" t="s">
        <v>351</v>
      </c>
      <c r="B400" s="2" t="s">
        <v>352</v>
      </c>
      <c r="C400" s="2" t="s">
        <v>511</v>
      </c>
      <c r="D400" s="2" t="str">
        <f t="shared" si="6"/>
        <v>Nacionalinis visuomenės sveikatos centras prie Sveikatos apsaugos ministerijos Elektromagnetinės spinduliuotės stebėsenos plano derinimo pažymą</v>
      </c>
      <c r="E400" s="2">
        <v>267</v>
      </c>
    </row>
    <row r="401" spans="1:5" x14ac:dyDescent="0.35">
      <c r="A401" s="2" t="s">
        <v>351</v>
      </c>
      <c r="B401" s="2" t="s">
        <v>352</v>
      </c>
      <c r="C401" s="2" t="s">
        <v>357</v>
      </c>
      <c r="D401" s="2" t="str">
        <f t="shared" si="6"/>
        <v>Nacionalinis visuomenės sveikatos centras prie Sveikatos apsaugos ministerijos Sprendimas dėl elektromagnetinės stebėsenos plano derinimo</v>
      </c>
      <c r="E401" s="2">
        <v>332</v>
      </c>
    </row>
    <row r="402" spans="1:5" x14ac:dyDescent="0.35">
      <c r="A402" s="2" t="s">
        <v>351</v>
      </c>
      <c r="B402" s="2" t="s">
        <v>352</v>
      </c>
      <c r="C402" s="2" t="s">
        <v>358</v>
      </c>
      <c r="D402" s="2" t="str">
        <f t="shared" si="6"/>
        <v>Nacionalinis visuomenės sveikatos centras prie Sveikatos apsaugos ministerijos Sprendimas dėl planuojamos ūkinės veiklos galimybių</v>
      </c>
      <c r="E402" s="2">
        <v>30</v>
      </c>
    </row>
    <row r="403" spans="1:5" x14ac:dyDescent="0.35">
      <c r="A403" s="2" t="s">
        <v>371</v>
      </c>
      <c r="B403" s="2" t="s">
        <v>372</v>
      </c>
      <c r="C403" s="2" t="s">
        <v>388</v>
      </c>
      <c r="D403" s="2" t="str">
        <f t="shared" si="6"/>
        <v>Valstybinė augalininkystės tarnyba prie Žemės ūkio ministerijos Augalų apsaugos produktų registracijos liudijimas</v>
      </c>
      <c r="E403" s="2">
        <v>26</v>
      </c>
    </row>
    <row r="404" spans="1:5" x14ac:dyDescent="0.35">
      <c r="A404" s="2" t="s">
        <v>371</v>
      </c>
      <c r="B404" s="2" t="s">
        <v>372</v>
      </c>
      <c r="C404" s="2" t="s">
        <v>381</v>
      </c>
      <c r="D404" s="2" t="str">
        <f t="shared" si="6"/>
        <v>Valstybinė augalininkystės tarnyba prie Žemės ūkio ministerijos Vienkartinis leidimas įvežti augalų apsaugos produktus iš ne Europos Sąjungos valstybių narių ir ne Europos ekonominės erdvės valstybių</v>
      </c>
      <c r="E404" s="2">
        <v>60</v>
      </c>
    </row>
    <row r="405" spans="1:5" x14ac:dyDescent="0.35">
      <c r="A405" s="2" t="s">
        <v>371</v>
      </c>
      <c r="B405" s="2" t="s">
        <v>372</v>
      </c>
      <c r="C405" s="2" t="s">
        <v>443</v>
      </c>
      <c r="D405" s="2" t="str">
        <f t="shared" si="6"/>
        <v>Valstybinė augalininkystės tarnyba prie Žemės ūkio ministerijos Leidimas platinti augalų apsaugos produktus</v>
      </c>
      <c r="E405" s="2">
        <v>24</v>
      </c>
    </row>
    <row r="406" spans="1:5" x14ac:dyDescent="0.35">
      <c r="A406" s="2" t="s">
        <v>371</v>
      </c>
      <c r="B406" s="2" t="s">
        <v>372</v>
      </c>
      <c r="C406" s="2" t="s">
        <v>383</v>
      </c>
      <c r="D406" s="2" t="str">
        <f t="shared" si="6"/>
        <v>Valstybinė augalininkystės tarnyba prie Žemės ūkio ministerijos Prekių saugojimo ir muitinio tikrinimo vietos pripažinimo tinkama augalams, augaliniams produktams ir kitiems susijusiems objektams laikyti pažymėjimas</v>
      </c>
      <c r="E406" s="2">
        <v>48</v>
      </c>
    </row>
    <row r="407" spans="1:5" x14ac:dyDescent="0.35">
      <c r="A407" s="2" t="s">
        <v>371</v>
      </c>
      <c r="B407" s="2" t="s">
        <v>372</v>
      </c>
      <c r="C407" s="2" t="s">
        <v>384</v>
      </c>
      <c r="D407" s="2" t="str">
        <f t="shared" si="6"/>
        <v>Valstybinė augalininkystės tarnyba prie Žemės ūkio ministerijos Trąšų ar dirvožemių gerinimo priemonės tinkamumo naudoti ekologinėje gamyboje patvirtinimas</v>
      </c>
      <c r="E407" s="2">
        <v>5</v>
      </c>
    </row>
    <row r="408" spans="1:5" x14ac:dyDescent="0.35">
      <c r="A408" s="2" t="s">
        <v>371</v>
      </c>
      <c r="B408" s="2" t="s">
        <v>372</v>
      </c>
      <c r="C408" s="2" t="s">
        <v>386</v>
      </c>
      <c r="D408" s="2" t="str">
        <f t="shared" si="6"/>
        <v>Valstybinė augalininkystės tarnyba prie Žemės ūkio ministerijos Leidimas įvežti kenksmingus organizmus, augalus, augalinius produktus ir su jais susijusius objektus bandymų ar moksliniais ir veislinės selekcijos tikslais</v>
      </c>
      <c r="E408" s="2">
        <v>3</v>
      </c>
    </row>
    <row r="409" spans="1:5" x14ac:dyDescent="0.35">
      <c r="A409" s="2" t="s">
        <v>371</v>
      </c>
      <c r="B409" s="2" t="s">
        <v>372</v>
      </c>
      <c r="C409" s="2" t="s">
        <v>387</v>
      </c>
      <c r="D409" s="2" t="str">
        <f t="shared" si="6"/>
        <v>Valstybinė augalininkystės tarnyba prie Žemės ūkio ministerijos Leidimas išsirašyti augalų pasus patiems Lietuvos Respublikos fitosanitarinio registro objektams</v>
      </c>
      <c r="E409" s="2">
        <v>23</v>
      </c>
    </row>
    <row r="410" spans="1:5" x14ac:dyDescent="0.35">
      <c r="A410" s="2" t="s">
        <v>371</v>
      </c>
      <c r="B410" s="2" t="s">
        <v>372</v>
      </c>
      <c r="C410" s="2" t="s">
        <v>376</v>
      </c>
      <c r="D410" s="2" t="str">
        <f t="shared" si="6"/>
        <v>Valstybinė augalininkystės tarnyba prie Žemės ūkio ministerijos Įtraukimas į ūkio subjektų, turinčių teisę registruoti purkštuvus ir atlikti jų techninę apžiūrą sąrašą</v>
      </c>
      <c r="E410" s="2">
        <v>1</v>
      </c>
    </row>
    <row r="411" spans="1:5" x14ac:dyDescent="0.35">
      <c r="A411" s="2" t="s">
        <v>371</v>
      </c>
      <c r="B411" s="2" t="s">
        <v>372</v>
      </c>
      <c r="C411" s="2" t="s">
        <v>390</v>
      </c>
      <c r="D411" s="2" t="str">
        <f t="shared" si="6"/>
        <v>Valstybinė augalininkystės tarnyba prie Žemės ūkio ministerijos Dauginamosios medžiagos tiekėjo pažymėjimas</v>
      </c>
      <c r="E411" s="2">
        <v>6</v>
      </c>
    </row>
    <row r="412" spans="1:5" x14ac:dyDescent="0.35">
      <c r="A412" s="2" t="s">
        <v>371</v>
      </c>
      <c r="B412" s="2" t="s">
        <v>372</v>
      </c>
      <c r="C412" s="2" t="s">
        <v>389</v>
      </c>
      <c r="D412" s="2" t="str">
        <f t="shared" si="6"/>
        <v>Valstybinė augalininkystės tarnyba prie Žemės ūkio ministerijos Leidimas atlikti neregistruotų augalų apsaugos produktų mokslinius tyrimus</v>
      </c>
      <c r="E412" s="2">
        <v>48</v>
      </c>
    </row>
    <row r="413" spans="1:5" x14ac:dyDescent="0.35">
      <c r="A413" s="2" t="s">
        <v>371</v>
      </c>
      <c r="B413" s="2" t="s">
        <v>372</v>
      </c>
      <c r="C413" s="2" t="s">
        <v>375</v>
      </c>
      <c r="D413" s="2" t="str">
        <f t="shared" si="6"/>
        <v>Valstybinė augalininkystės tarnyba prie Žemės ūkio ministerijos Lietuvos Respublikos fitosanitarinio registro pažymėjimas</v>
      </c>
      <c r="E413" s="2">
        <v>199</v>
      </c>
    </row>
    <row r="414" spans="1:5" x14ac:dyDescent="0.35">
      <c r="A414" s="2" t="s">
        <v>371</v>
      </c>
      <c r="B414" s="2" t="s">
        <v>372</v>
      </c>
      <c r="C414" s="2" t="s">
        <v>374</v>
      </c>
      <c r="D414" s="2" t="str">
        <f t="shared" si="6"/>
        <v>Valstybinė augalininkystės tarnyba prie Žemės ūkio ministerijos Leidimas naudoti patvirtintą medinės pakavimo medžiagos ženklą</v>
      </c>
      <c r="E414" s="2">
        <v>25</v>
      </c>
    </row>
    <row r="415" spans="1:5" x14ac:dyDescent="0.35">
      <c r="A415" s="2" t="s">
        <v>391</v>
      </c>
      <c r="B415" s="2" t="s">
        <v>392</v>
      </c>
      <c r="C415" s="2" t="s">
        <v>402</v>
      </c>
      <c r="D415" s="2" t="str">
        <f t="shared" si="6"/>
        <v>Narkotikų, tabako ir alkoholio kontrolės departamentas Licencija verstis didmenine prekyba alkoholiniais gėrimais</v>
      </c>
      <c r="E415" s="2">
        <v>17</v>
      </c>
    </row>
    <row r="416" spans="1:5" x14ac:dyDescent="0.35">
      <c r="A416" s="2" t="s">
        <v>391</v>
      </c>
      <c r="B416" s="2" t="s">
        <v>392</v>
      </c>
      <c r="C416" s="2" t="s">
        <v>512</v>
      </c>
      <c r="D416" s="2" t="str">
        <f t="shared" si="6"/>
        <v>Narkotikų, tabako ir alkoholio kontrolės departamentas Leidimas vykdyti pluoštinių kanapių gaminių gamybos, kurios metu susidaro pluoštinių kanapių tarpiniai produktai, kuriuose THC kiekis viršija leidžiamą 0,2 procento ribą, veiklą</v>
      </c>
      <c r="E416" s="2">
        <v>3</v>
      </c>
    </row>
    <row r="417" spans="1:5" x14ac:dyDescent="0.35">
      <c r="A417" s="2" t="s">
        <v>391</v>
      </c>
      <c r="B417" s="2" t="s">
        <v>392</v>
      </c>
      <c r="C417" s="2" t="s">
        <v>397</v>
      </c>
      <c r="D417" s="2" t="str">
        <f t="shared" si="6"/>
        <v>Narkotikų, tabako ir alkoholio kontrolės departamentas Alaus, alaus ir nealkoholinių gėrimų mišinių gamybos licencija</v>
      </c>
      <c r="E417" s="2">
        <v>1</v>
      </c>
    </row>
    <row r="418" spans="1:5" x14ac:dyDescent="0.35">
      <c r="A418" s="2" t="s">
        <v>391</v>
      </c>
      <c r="B418" s="2" t="s">
        <v>392</v>
      </c>
      <c r="C418" s="2" t="s">
        <v>444</v>
      </c>
      <c r="D418" s="2" t="str">
        <f t="shared" si="6"/>
        <v>Narkotikų, tabako ir alkoholio kontrolės departamentas Leidimas verstis veikla su į narkotinių ir psichotropinių medžiagų IV sąrašą įrašytomis medžiagomis</v>
      </c>
      <c r="E418" s="2">
        <v>2</v>
      </c>
    </row>
    <row r="419" spans="1:5" x14ac:dyDescent="0.35">
      <c r="A419" s="2" t="s">
        <v>391</v>
      </c>
      <c r="B419" s="2" t="s">
        <v>392</v>
      </c>
      <c r="C419" s="2" t="s">
        <v>404</v>
      </c>
      <c r="D419" s="2" t="str">
        <f t="shared" si="6"/>
        <v>Narkotikų, tabako ir alkoholio kontrolės departamentas Veiklos vietos registracijos pažymėjimas</v>
      </c>
      <c r="E419" s="2">
        <v>1</v>
      </c>
    </row>
    <row r="420" spans="1:5" x14ac:dyDescent="0.35">
      <c r="A420" s="2" t="s">
        <v>391</v>
      </c>
      <c r="B420" s="2" t="s">
        <v>392</v>
      </c>
      <c r="C420" s="2" t="s">
        <v>395</v>
      </c>
      <c r="D420" s="2" t="str">
        <f t="shared" si="6"/>
        <v>Narkotikų, tabako ir alkoholio kontrolės departamentas Leidimas pirkti nedenatūruoto etilo alkoholio</v>
      </c>
      <c r="E420" s="2">
        <v>68</v>
      </c>
    </row>
    <row r="421" spans="1:5" x14ac:dyDescent="0.35">
      <c r="A421" s="2" t="s">
        <v>391</v>
      </c>
      <c r="B421" s="2" t="s">
        <v>392</v>
      </c>
      <c r="C421" s="2" t="s">
        <v>513</v>
      </c>
      <c r="D421" s="2" t="str">
        <f t="shared" si="6"/>
        <v>Narkotikų, tabako ir alkoholio kontrolės departamentas Specialusis leidimas naudoti I, II ir (ar) III sąrašų narkotines, psichotropines medžiagas moksliniam tyrimui</v>
      </c>
      <c r="E421" s="2">
        <v>4</v>
      </c>
    </row>
    <row r="422" spans="1:5" x14ac:dyDescent="0.35">
      <c r="A422" s="2" t="s">
        <v>391</v>
      </c>
      <c r="B422" s="2" t="s">
        <v>392</v>
      </c>
      <c r="C422" s="2" t="s">
        <v>401</v>
      </c>
      <c r="D422" s="2" t="str">
        <f t="shared" si="6"/>
        <v>Narkotikų, tabako ir alkoholio kontrolės departamentas Licencija verstis didmenine prekyba tabako gaminiais</v>
      </c>
      <c r="E422" s="2">
        <v>1</v>
      </c>
    </row>
    <row r="423" spans="1:5" x14ac:dyDescent="0.35">
      <c r="A423" s="2" t="s">
        <v>391</v>
      </c>
      <c r="B423" s="2" t="s">
        <v>392</v>
      </c>
      <c r="C423" s="2" t="s">
        <v>394</v>
      </c>
      <c r="D423" s="2" t="str">
        <f t="shared" si="6"/>
        <v>Narkotikų, tabako ir alkoholio kontrolės departamentas Licencija verstis didmenine prekyba alumi, alaus mišiniais su nealkoholiniais gėrimais, natūralios fermentacijos sidru, kurio tūrinė etilo alkoholio koncentracija neviršija 8,5 procento</v>
      </c>
      <c r="E423" s="2">
        <v>2</v>
      </c>
    </row>
    <row r="424" spans="1:5" x14ac:dyDescent="0.35">
      <c r="A424" s="2" t="s">
        <v>391</v>
      </c>
      <c r="B424" s="2" t="s">
        <v>392</v>
      </c>
      <c r="C424" s="2" t="s">
        <v>496</v>
      </c>
      <c r="D424" s="2" t="str">
        <f t="shared" si="6"/>
        <v>Narkotikų, tabako ir alkoholio kontrolės departamentas Licencija verstis didmenine prekyba su tabako gaminiais susijusiais gaminiais</v>
      </c>
      <c r="E424" s="2">
        <v>5</v>
      </c>
    </row>
    <row r="425" spans="1:5" x14ac:dyDescent="0.35">
      <c r="A425" s="2" t="s">
        <v>391</v>
      </c>
      <c r="B425" s="2" t="s">
        <v>392</v>
      </c>
      <c r="C425" s="2" t="s">
        <v>398</v>
      </c>
      <c r="D425" s="2" t="str">
        <f t="shared" si="6"/>
        <v>Narkotikų, tabako ir alkoholio kontrolės departamentas Leidimas pirkti ir naudoti denatūruotą etilo alkoholį</v>
      </c>
      <c r="E425" s="2">
        <v>26</v>
      </c>
    </row>
    <row r="426" spans="1:5" x14ac:dyDescent="0.35">
      <c r="A426" s="2" t="s">
        <v>391</v>
      </c>
      <c r="B426" s="2" t="s">
        <v>392</v>
      </c>
      <c r="C426" s="2" t="s">
        <v>393</v>
      </c>
      <c r="D426" s="2" t="str">
        <f t="shared" si="6"/>
        <v>Narkotikų, tabako ir alkoholio kontrolės departamentas Alkoholio produktų, įskaitant alkoholinius gėrimus, kurių tūrinė etilo alkoholio koncentracija neviršija 22 procentų, gamybos licencija</v>
      </c>
      <c r="E426" s="2">
        <v>1</v>
      </c>
    </row>
    <row r="427" spans="1:5" x14ac:dyDescent="0.35">
      <c r="A427" s="2" t="s">
        <v>391</v>
      </c>
      <c r="B427" s="2" t="s">
        <v>392</v>
      </c>
      <c r="C427" s="2" t="s">
        <v>396</v>
      </c>
      <c r="D427" s="2" t="str">
        <f t="shared" si="6"/>
        <v>Narkotikų, tabako ir alkoholio kontrolės departamentas Leidimas naudoti denatūruotą etilo alkoholį</v>
      </c>
      <c r="E427" s="2">
        <v>8</v>
      </c>
    </row>
    <row r="428" spans="1:5" x14ac:dyDescent="0.35">
      <c r="A428" s="2" t="s">
        <v>405</v>
      </c>
      <c r="B428" s="2" t="s">
        <v>406</v>
      </c>
      <c r="C428" s="2" t="s">
        <v>414</v>
      </c>
      <c r="D428" s="2" t="str">
        <f t="shared" si="6"/>
        <v>Audito, apskaitos, turto vertinimo ir nemokumo valdymo tarnyba prie Lietuvos Respublikos finansų ministerijos Fizinio asmens įrašymas į Nemokumo administratorių sąrašą</v>
      </c>
      <c r="E428" s="2">
        <v>7</v>
      </c>
    </row>
    <row r="429" spans="1:5" x14ac:dyDescent="0.35">
      <c r="A429" s="2" t="s">
        <v>405</v>
      </c>
      <c r="B429" s="2" t="s">
        <v>406</v>
      </c>
      <c r="C429" s="2" t="s">
        <v>408</v>
      </c>
      <c r="D429" s="2" t="str">
        <f t="shared" si="6"/>
        <v>Audito, apskaitos, turto vertinimo ir nemokumo valdymo tarnyba prie Lietuvos Respublikos finansų ministerijos Juridinio asmens įrašymas į asmenų, turinčių teisę teikti įmonių bankroto administravimo paslaugas, sąrašą</v>
      </c>
      <c r="E429" s="2">
        <v>12</v>
      </c>
    </row>
    <row r="430" spans="1:5" x14ac:dyDescent="0.35">
      <c r="A430" s="2" t="s">
        <v>405</v>
      </c>
      <c r="B430" s="2" t="s">
        <v>406</v>
      </c>
      <c r="C430" s="2" t="s">
        <v>412</v>
      </c>
      <c r="D430" s="2" t="str">
        <f t="shared" si="6"/>
        <v>Audito, apskaitos, turto vertinimo ir nemokumo valdymo tarnyba prie Lietuvos Respublikos finansų ministerijos Juridinio asmens įrašymas į Nemokumo administratorių sąrašą</v>
      </c>
      <c r="E430" s="2">
        <v>36</v>
      </c>
    </row>
    <row r="431" spans="1:5" x14ac:dyDescent="0.35">
      <c r="A431" s="2" t="s">
        <v>405</v>
      </c>
      <c r="B431" s="2" t="s">
        <v>406</v>
      </c>
      <c r="C431" s="2" t="s">
        <v>410</v>
      </c>
      <c r="D431" s="2" t="str">
        <f t="shared" si="6"/>
        <v>Audito, apskaitos, turto vertinimo ir nemokumo valdymo tarnyba prie Lietuvos Respublikos finansų ministerijos Turto arba verslo vertintojo kvalifikacijos pažymėjimas</v>
      </c>
      <c r="E431" s="2">
        <v>36</v>
      </c>
    </row>
    <row r="432" spans="1:5" x14ac:dyDescent="0.35">
      <c r="A432" s="2" t="s">
        <v>405</v>
      </c>
      <c r="B432" s="2" t="s">
        <v>406</v>
      </c>
      <c r="C432" s="2" t="s">
        <v>413</v>
      </c>
      <c r="D432" s="2" t="str">
        <f t="shared" si="6"/>
        <v>Audito, apskaitos, turto vertinimo ir nemokumo valdymo tarnyba prie Lietuvos Respublikos finansų ministerijos Įrašymo į išorės turto arba verslo vertinimo veikla turinčių teisę verstis asmenų sąrašą pažymėjimas</v>
      </c>
      <c r="E432" s="2">
        <v>2</v>
      </c>
    </row>
    <row r="433" spans="1:5" x14ac:dyDescent="0.35">
      <c r="A433" s="2" t="s">
        <v>405</v>
      </c>
      <c r="B433" s="2" t="s">
        <v>406</v>
      </c>
      <c r="C433" s="2" t="s">
        <v>411</v>
      </c>
      <c r="D433" s="2" t="str">
        <f t="shared" si="6"/>
        <v>Audito, apskaitos, turto vertinimo ir nemokumo valdymo tarnyba prie Lietuvos Respublikos finansų ministerijos Juridinio asmens įrašymas į asmenų, turinčių teisę teikti įmonių restruktūrizavimo administravimo paslaugas, sąrašą</v>
      </c>
      <c r="E433" s="2">
        <v>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C6504-E1BB-42A0-9639-02923A8F27D4}">
  <dimension ref="A1:J804"/>
  <sheetViews>
    <sheetView workbookViewId="0">
      <pane ySplit="1" topLeftCell="A2" activePane="bottomLeft" state="frozen"/>
      <selection pane="bottomLeft" activeCell="B15" sqref="B15"/>
    </sheetView>
  </sheetViews>
  <sheetFormatPr defaultRowHeight="14.5" x14ac:dyDescent="0.35"/>
  <cols>
    <col min="1" max="1" width="18.81640625" customWidth="1"/>
    <col min="2" max="2" width="38.54296875" customWidth="1"/>
    <col min="3" max="3" width="54" customWidth="1"/>
    <col min="4" max="4" width="19.81640625" customWidth="1"/>
    <col min="5" max="5" width="18.453125" customWidth="1"/>
    <col min="6" max="6" width="18.54296875" customWidth="1"/>
    <col min="7" max="7" width="18.453125" customWidth="1"/>
    <col min="8" max="8" width="18.26953125" customWidth="1"/>
    <col min="9" max="9" width="18.453125" customWidth="1"/>
  </cols>
  <sheetData>
    <row r="1" spans="1:10" x14ac:dyDescent="0.35">
      <c r="A1" s="1" t="s">
        <v>0</v>
      </c>
      <c r="B1" s="1" t="s">
        <v>1</v>
      </c>
      <c r="C1" s="1" t="s">
        <v>2</v>
      </c>
      <c r="D1" s="1" t="s">
        <v>514</v>
      </c>
      <c r="E1" s="1" t="s">
        <v>515</v>
      </c>
      <c r="F1" s="1" t="s">
        <v>516</v>
      </c>
      <c r="G1" s="1" t="s">
        <v>517</v>
      </c>
      <c r="H1" s="1" t="s">
        <v>518</v>
      </c>
      <c r="I1" s="1" t="s">
        <v>519</v>
      </c>
      <c r="J1" s="3"/>
    </row>
    <row r="2" spans="1:10" x14ac:dyDescent="0.35">
      <c r="A2" s="2" t="s">
        <v>181</v>
      </c>
      <c r="B2" s="2" t="s">
        <v>182</v>
      </c>
      <c r="C2" s="2" t="s">
        <v>148</v>
      </c>
      <c r="D2" s="2">
        <f>_xlfn.XLOOKUP(_xlfn.CONCAT(B2, " ", C2),'2017'!$D$1:$D$419,'2017'!$E$1:$E$419, -1)</f>
        <v>-1</v>
      </c>
      <c r="E2" s="2">
        <f>_xlfn.XLOOKUP(_xlfn.CONCAT(B2, " ", C2),'2018'!$D$1:$D$458,'2018'!$E$1:$E$458,-1, 0)</f>
        <v>12</v>
      </c>
      <c r="F2" s="2">
        <f>_xlfn.XLOOKUP(_xlfn.CONCAT(B2, " ", C2),'2019'!$D$1:$D$499,'2019'!$E$1:$E$499,-1, 0)</f>
        <v>16</v>
      </c>
      <c r="G2" s="2">
        <f>_xlfn.XLOOKUP(_xlfn.CONCAT(B2, " ", C2),'2020'!$D$1:$D$476,'2020'!$E$1:$E$476,-1, 0)</f>
        <v>26</v>
      </c>
      <c r="H2" s="2">
        <f>_xlfn.XLOOKUP(_xlfn.CONCAT(B2, " ", C2),'2021'!$D$1:$D$530,'2021'!$E$1:$E$530,-1, 0)</f>
        <v>18</v>
      </c>
      <c r="I2" s="2">
        <f>_xlfn.XLOOKUP(_xlfn.CONCAT(B2, " ", C2),'2022'!$D$2:$D$433,'2022'!$E$2:$E$433,-1, 0)</f>
        <v>12</v>
      </c>
    </row>
    <row r="3" spans="1:10" x14ac:dyDescent="0.35">
      <c r="A3" s="2" t="s">
        <v>181</v>
      </c>
      <c r="B3" s="2" t="s">
        <v>182</v>
      </c>
      <c r="C3" s="2" t="s">
        <v>15</v>
      </c>
      <c r="D3" s="2">
        <f>_xlfn.XLOOKUP(_xlfn.CONCAT(B3, " ", C3),'2017'!$D$1:$D$419,'2017'!$E$1:$E$419, -1)</f>
        <v>-1</v>
      </c>
      <c r="E3" s="2">
        <f>_xlfn.XLOOKUP(_xlfn.CONCAT(B3, " ", C3),'2018'!$D$1:$D$458,'2018'!$E$1:$E$458,-1, 0)</f>
        <v>1</v>
      </c>
      <c r="F3" s="2">
        <f>_xlfn.XLOOKUP(_xlfn.CONCAT(B3, " ", C3),'2019'!$D$1:$D$499,'2019'!$E$1:$E$499,-1, 0)</f>
        <v>2</v>
      </c>
      <c r="G3" s="2">
        <f>_xlfn.XLOOKUP(_xlfn.CONCAT(B3, " ", C3),'2020'!$D$1:$D$476,'2020'!$E$1:$E$476,-1, 0)</f>
        <v>2</v>
      </c>
      <c r="H3" s="2">
        <f>_xlfn.XLOOKUP(_xlfn.CONCAT(B3, " ", C3),'2021'!$D$1:$D$530,'2021'!$E$1:$E$530,-1, 0)</f>
        <v>4</v>
      </c>
      <c r="I3" s="2">
        <f>_xlfn.XLOOKUP(_xlfn.CONCAT(B3, " ", C3),'2022'!$D$2:$D$433,'2022'!$E$2:$E$433,-1, 0)</f>
        <v>1</v>
      </c>
    </row>
    <row r="4" spans="1:10" x14ac:dyDescent="0.35">
      <c r="A4" s="2" t="s">
        <v>181</v>
      </c>
      <c r="B4" s="2" t="s">
        <v>182</v>
      </c>
      <c r="C4" s="2" t="s">
        <v>497</v>
      </c>
      <c r="D4" s="2">
        <f>_xlfn.XLOOKUP(_xlfn.CONCAT(B4, " ", C4),'2017'!$D$1:$D$419,'2017'!$E$1:$E$419, -1)</f>
        <v>-1</v>
      </c>
      <c r="E4" s="2">
        <f>_xlfn.XLOOKUP(_xlfn.CONCAT(B4, " ", C4),'2018'!$D$1:$D$458,'2018'!$E$1:$E$458,-1, 0)</f>
        <v>-1</v>
      </c>
      <c r="F4" s="2">
        <f>_xlfn.XLOOKUP(_xlfn.CONCAT(B4, " ", C4),'2019'!$D$1:$D$499,'2019'!$E$1:$E$499,-1, 0)</f>
        <v>-1</v>
      </c>
      <c r="G4" s="2">
        <f>_xlfn.XLOOKUP(_xlfn.CONCAT(B4, " ", C4),'2020'!$D$1:$D$476,'2020'!$E$1:$E$476,-1, 0)</f>
        <v>-1</v>
      </c>
      <c r="H4" s="2">
        <f>_xlfn.XLOOKUP(_xlfn.CONCAT(B4, " ", C4),'2021'!$D$1:$D$530,'2021'!$E$1:$E$530,-1, 0)</f>
        <v>28</v>
      </c>
      <c r="I4" s="2">
        <f>_xlfn.XLOOKUP(_xlfn.CONCAT(B4, " ", C4),'2022'!$D$2:$D$433,'2022'!$E$2:$E$433,-1, 0)</f>
        <v>-1</v>
      </c>
    </row>
    <row r="5" spans="1:10" x14ac:dyDescent="0.35">
      <c r="A5" s="2" t="s">
        <v>181</v>
      </c>
      <c r="B5" s="2" t="s">
        <v>182</v>
      </c>
      <c r="C5" s="2" t="s">
        <v>11</v>
      </c>
      <c r="D5" s="2">
        <f>_xlfn.XLOOKUP(_xlfn.CONCAT(B5, " ", C5),'2017'!$D$1:$D$419,'2017'!$E$1:$E$419, -1)</f>
        <v>1</v>
      </c>
      <c r="E5" s="2">
        <f>_xlfn.XLOOKUP(_xlfn.CONCAT(B5, " ", C5),'2018'!$D$1:$D$458,'2018'!$E$1:$E$458,-1, 0)</f>
        <v>-1</v>
      </c>
      <c r="F5" s="2">
        <f>_xlfn.XLOOKUP(_xlfn.CONCAT(B5, " ", C5),'2019'!$D$1:$D$499,'2019'!$E$1:$E$499,-1, 0)</f>
        <v>1</v>
      </c>
      <c r="G5" s="2">
        <f>_xlfn.XLOOKUP(_xlfn.CONCAT(B5, " ", C5),'2020'!$D$1:$D$476,'2020'!$E$1:$E$476,-1, 0)</f>
        <v>-1</v>
      </c>
      <c r="H5" s="2">
        <f>_xlfn.XLOOKUP(_xlfn.CONCAT(B5, " ", C5),'2021'!$D$1:$D$530,'2021'!$E$1:$E$530,-1, 0)</f>
        <v>3</v>
      </c>
      <c r="I5" s="2">
        <f>_xlfn.XLOOKUP(_xlfn.CONCAT(B5, " ", C5),'2022'!$D$2:$D$433,'2022'!$E$2:$E$433,-1, 0)</f>
        <v>-1</v>
      </c>
    </row>
    <row r="6" spans="1:10" x14ac:dyDescent="0.35">
      <c r="A6" s="2" t="s">
        <v>181</v>
      </c>
      <c r="B6" s="2" t="s">
        <v>182</v>
      </c>
      <c r="C6" s="2" t="s">
        <v>17</v>
      </c>
      <c r="D6" s="2">
        <f>_xlfn.XLOOKUP(_xlfn.CONCAT(B6, " ", C6),'2017'!$D$1:$D$419,'2017'!$E$1:$E$419, -1)</f>
        <v>-1</v>
      </c>
      <c r="E6" s="2">
        <f>_xlfn.XLOOKUP(_xlfn.CONCAT(B6, " ", C6),'2018'!$D$1:$D$458,'2018'!$E$1:$E$458,-1, 0)</f>
        <v>11</v>
      </c>
      <c r="F6" s="2">
        <f>_xlfn.XLOOKUP(_xlfn.CONCAT(B6, " ", C6),'2019'!$D$1:$D$499,'2019'!$E$1:$E$499,-1, 0)</f>
        <v>17</v>
      </c>
      <c r="G6" s="2">
        <f>_xlfn.XLOOKUP(_xlfn.CONCAT(B6, " ", C6),'2020'!$D$1:$D$476,'2020'!$E$1:$E$476,-1, 0)</f>
        <v>2</v>
      </c>
      <c r="H6" s="2">
        <f>_xlfn.XLOOKUP(_xlfn.CONCAT(B6, " ", C6),'2021'!$D$1:$D$530,'2021'!$E$1:$E$530,-1, 0)</f>
        <v>-1</v>
      </c>
      <c r="I6" s="2">
        <f>_xlfn.XLOOKUP(_xlfn.CONCAT(B6, " ", C6),'2022'!$D$2:$D$433,'2022'!$E$2:$E$433,-1, 0)</f>
        <v>18</v>
      </c>
    </row>
    <row r="7" spans="1:10" x14ac:dyDescent="0.35">
      <c r="A7" s="2" t="s">
        <v>181</v>
      </c>
      <c r="B7" s="2" t="s">
        <v>182</v>
      </c>
      <c r="C7" s="2" t="s">
        <v>10</v>
      </c>
      <c r="D7" s="2">
        <f>_xlfn.XLOOKUP(_xlfn.CONCAT(B7, " ", C7),'2017'!$D$1:$D$419,'2017'!$E$1:$E$419, -1)</f>
        <v>11</v>
      </c>
      <c r="E7" s="2">
        <f>_xlfn.XLOOKUP(_xlfn.CONCAT(B7, " ", C7),'2018'!$D$1:$D$458,'2018'!$E$1:$E$458,-1, 0)</f>
        <v>-1</v>
      </c>
      <c r="F7" s="2">
        <f>_xlfn.XLOOKUP(_xlfn.CONCAT(B7, " ", C7),'2019'!$D$1:$D$499,'2019'!$E$1:$E$499,-1, 0)</f>
        <v>-1</v>
      </c>
      <c r="G7" s="2">
        <f>_xlfn.XLOOKUP(_xlfn.CONCAT(B7, " ", C7),'2020'!$D$1:$D$476,'2020'!$E$1:$E$476,-1, 0)</f>
        <v>-1</v>
      </c>
      <c r="H7" s="2">
        <f>_xlfn.XLOOKUP(_xlfn.CONCAT(B7, " ", C7),'2021'!$D$1:$D$530,'2021'!$E$1:$E$530,-1, 0)</f>
        <v>1</v>
      </c>
      <c r="I7" s="2">
        <f>_xlfn.XLOOKUP(_xlfn.CONCAT(B7, " ", C7),'2022'!$D$2:$D$433,'2022'!$E$2:$E$433,-1, 0)</f>
        <v>-1</v>
      </c>
    </row>
    <row r="8" spans="1:10" x14ac:dyDescent="0.35">
      <c r="A8" s="2" t="s">
        <v>181</v>
      </c>
      <c r="B8" s="2" t="s">
        <v>182</v>
      </c>
      <c r="C8" s="2" t="s">
        <v>225</v>
      </c>
      <c r="D8" s="2">
        <f>_xlfn.XLOOKUP(_xlfn.CONCAT(B8, " ", C8),'2017'!$D$1:$D$419,'2017'!$E$1:$E$419, -1)</f>
        <v>-1</v>
      </c>
      <c r="E8" s="2">
        <f>_xlfn.XLOOKUP(_xlfn.CONCAT(B8, " ", C8),'2018'!$D$1:$D$458,'2018'!$E$1:$E$458,-1, 0)</f>
        <v>-1</v>
      </c>
      <c r="F8" s="2">
        <f>_xlfn.XLOOKUP(_xlfn.CONCAT(B8, " ", C8),'2019'!$D$1:$D$499,'2019'!$E$1:$E$499,-1, 0)</f>
        <v>-1</v>
      </c>
      <c r="G8" s="2">
        <f>_xlfn.XLOOKUP(_xlfn.CONCAT(B8, " ", C8),'2020'!$D$1:$D$476,'2020'!$E$1:$E$476,-1, 0)</f>
        <v>-1</v>
      </c>
      <c r="H8" s="2">
        <f>_xlfn.XLOOKUP(_xlfn.CONCAT(B8, " ", C8),'2021'!$D$1:$D$530,'2021'!$E$1:$E$530,-1, 0)</f>
        <v>1</v>
      </c>
      <c r="I8" s="2">
        <f>_xlfn.XLOOKUP(_xlfn.CONCAT(B8, " ", C8),'2022'!$D$2:$D$433,'2022'!$E$2:$E$433,-1, 0)</f>
        <v>-1</v>
      </c>
    </row>
    <row r="9" spans="1:10" x14ac:dyDescent="0.35">
      <c r="A9" s="2" t="s">
        <v>141</v>
      </c>
      <c r="B9" s="2" t="s">
        <v>142</v>
      </c>
      <c r="C9" s="2" t="s">
        <v>148</v>
      </c>
      <c r="D9" s="2">
        <f>_xlfn.XLOOKUP(_xlfn.CONCAT(B9, " ", C9),'2017'!$D$1:$D$419,'2017'!$E$1:$E$419, -1)</f>
        <v>-1</v>
      </c>
      <c r="E9" s="2">
        <f>_xlfn.XLOOKUP(_xlfn.CONCAT(B9, " ", C9),'2018'!$D$1:$D$458,'2018'!$E$1:$E$458,-1, 0)</f>
        <v>-1</v>
      </c>
      <c r="F9" s="2">
        <f>_xlfn.XLOOKUP(_xlfn.CONCAT(B9, " ", C9),'2019'!$D$1:$D$499,'2019'!$E$1:$E$499,-1, 0)</f>
        <v>174</v>
      </c>
      <c r="G9" s="2">
        <f>_xlfn.XLOOKUP(_xlfn.CONCAT(B9, " ", C9),'2020'!$D$1:$D$476,'2020'!$E$1:$E$476,-1, 0)</f>
        <v>44</v>
      </c>
      <c r="H9" s="2">
        <f>_xlfn.XLOOKUP(_xlfn.CONCAT(B9, " ", C9),'2021'!$D$1:$D$530,'2021'!$E$1:$E$530,-1, 0)</f>
        <v>101</v>
      </c>
      <c r="I9" s="2">
        <f>_xlfn.XLOOKUP(_xlfn.CONCAT(B9, " ", C9),'2022'!$D$2:$D$433,'2022'!$E$2:$E$433,-1, 0)</f>
        <v>83</v>
      </c>
    </row>
    <row r="10" spans="1:10" x14ac:dyDescent="0.35">
      <c r="A10" s="2" t="s">
        <v>141</v>
      </c>
      <c r="B10" s="2" t="s">
        <v>142</v>
      </c>
      <c r="C10" s="2" t="s">
        <v>14</v>
      </c>
      <c r="D10" s="2">
        <f>_xlfn.XLOOKUP(_xlfn.CONCAT(B10, " ", C10),'2017'!$D$1:$D$419,'2017'!$E$1:$E$419, -1)</f>
        <v>3</v>
      </c>
      <c r="E10" s="2">
        <f>_xlfn.XLOOKUP(_xlfn.CONCAT(B10, " ", C10),'2018'!$D$1:$D$458,'2018'!$E$1:$E$458,-1, 0)</f>
        <v>47</v>
      </c>
      <c r="F10" s="2">
        <f>_xlfn.XLOOKUP(_xlfn.CONCAT(B10, " ", C10),'2019'!$D$1:$D$499,'2019'!$E$1:$E$499,-1, 0)</f>
        <v>242</v>
      </c>
      <c r="G10" s="2">
        <f>_xlfn.XLOOKUP(_xlfn.CONCAT(B10, " ", C10),'2020'!$D$1:$D$476,'2020'!$E$1:$E$476,-1, 0)</f>
        <v>185</v>
      </c>
      <c r="H10" s="2">
        <f>_xlfn.XLOOKUP(_xlfn.CONCAT(B10, " ", C10),'2021'!$D$1:$D$530,'2021'!$E$1:$E$530,-1, 0)</f>
        <v>194</v>
      </c>
      <c r="I10" s="2">
        <f>_xlfn.XLOOKUP(_xlfn.CONCAT(B10, " ", C10),'2022'!$D$2:$D$433,'2022'!$E$2:$E$433,-1, 0)</f>
        <v>162</v>
      </c>
    </row>
    <row r="11" spans="1:10" x14ac:dyDescent="0.35">
      <c r="A11" s="2" t="s">
        <v>141</v>
      </c>
      <c r="B11" s="2" t="s">
        <v>142</v>
      </c>
      <c r="C11" s="2" t="s">
        <v>143</v>
      </c>
      <c r="D11" s="2">
        <f>_xlfn.XLOOKUP(_xlfn.CONCAT(B11, " ", C11),'2017'!$D$1:$D$419,'2017'!$E$1:$E$419, -1)</f>
        <v>32</v>
      </c>
      <c r="E11" s="2">
        <f>_xlfn.XLOOKUP(_xlfn.CONCAT(B11, " ", C11),'2018'!$D$1:$D$458,'2018'!$E$1:$E$458,-1, 0)</f>
        <v>19</v>
      </c>
      <c r="F11" s="2">
        <f>_xlfn.XLOOKUP(_xlfn.CONCAT(B11, " ", C11),'2019'!$D$1:$D$499,'2019'!$E$1:$E$499,-1, 0)</f>
        <v>2</v>
      </c>
      <c r="G11" s="2">
        <f>_xlfn.XLOOKUP(_xlfn.CONCAT(B11, " ", C11),'2020'!$D$1:$D$476,'2020'!$E$1:$E$476,-1, 0)</f>
        <v>2</v>
      </c>
      <c r="H11" s="2">
        <f>_xlfn.XLOOKUP(_xlfn.CONCAT(B11, " ", C11),'2021'!$D$1:$D$530,'2021'!$E$1:$E$530,-1, 0)</f>
        <v>-1</v>
      </c>
      <c r="I11" s="2">
        <f>_xlfn.XLOOKUP(_xlfn.CONCAT(B11, " ", C11),'2022'!$D$2:$D$433,'2022'!$E$2:$E$433,-1, 0)</f>
        <v>-1</v>
      </c>
    </row>
    <row r="12" spans="1:10" x14ac:dyDescent="0.35">
      <c r="A12" s="2" t="s">
        <v>141</v>
      </c>
      <c r="B12" s="2" t="s">
        <v>142</v>
      </c>
      <c r="C12" s="2" t="s">
        <v>15</v>
      </c>
      <c r="D12" s="2">
        <f>_xlfn.XLOOKUP(_xlfn.CONCAT(B12, " ", C12),'2017'!$D$1:$D$419,'2017'!$E$1:$E$419, -1)</f>
        <v>8</v>
      </c>
      <c r="E12" s="2">
        <f>_xlfn.XLOOKUP(_xlfn.CONCAT(B12, " ", C12),'2018'!$D$1:$D$458,'2018'!$E$1:$E$458,-1, 0)</f>
        <v>5</v>
      </c>
      <c r="F12" s="2">
        <f>_xlfn.XLOOKUP(_xlfn.CONCAT(B12, " ", C12),'2019'!$D$1:$D$499,'2019'!$E$1:$E$499,-1, 0)</f>
        <v>10</v>
      </c>
      <c r="G12" s="2">
        <f>_xlfn.XLOOKUP(_xlfn.CONCAT(B12, " ", C12),'2020'!$D$1:$D$476,'2020'!$E$1:$E$476,-1, 0)</f>
        <v>7</v>
      </c>
      <c r="H12" s="2">
        <f>_xlfn.XLOOKUP(_xlfn.CONCAT(B12, " ", C12),'2021'!$D$1:$D$530,'2021'!$E$1:$E$530,-1, 0)</f>
        <v>7</v>
      </c>
      <c r="I12" s="2">
        <f>_xlfn.XLOOKUP(_xlfn.CONCAT(B12, " ", C12),'2022'!$D$2:$D$433,'2022'!$E$2:$E$433,-1, 0)</f>
        <v>5</v>
      </c>
    </row>
    <row r="13" spans="1:10" x14ac:dyDescent="0.35">
      <c r="A13" s="2" t="s">
        <v>141</v>
      </c>
      <c r="B13" s="2" t="s">
        <v>142</v>
      </c>
      <c r="C13" s="2" t="s">
        <v>150</v>
      </c>
      <c r="D13" s="2">
        <f>_xlfn.XLOOKUP(_xlfn.CONCAT(B13, " ", C13),'2017'!$D$1:$D$419,'2017'!$E$1:$E$419, -1)</f>
        <v>-1</v>
      </c>
      <c r="E13" s="2">
        <f>_xlfn.XLOOKUP(_xlfn.CONCAT(B13, " ", C13),'2018'!$D$1:$D$458,'2018'!$E$1:$E$458,-1, 0)</f>
        <v>-1</v>
      </c>
      <c r="F13" s="2">
        <f>_xlfn.XLOOKUP(_xlfn.CONCAT(B13, " ", C13),'2019'!$D$1:$D$499,'2019'!$E$1:$E$499,-1, 0)</f>
        <v>-1</v>
      </c>
      <c r="G13" s="2">
        <f>_xlfn.XLOOKUP(_xlfn.CONCAT(B13, " ", C13),'2020'!$D$1:$D$476,'2020'!$E$1:$E$476,-1, 0)</f>
        <v>-1</v>
      </c>
      <c r="H13" s="2">
        <f>_xlfn.XLOOKUP(_xlfn.CONCAT(B13, " ", C13),'2021'!$D$1:$D$530,'2021'!$E$1:$E$530,-1, 0)</f>
        <v>1</v>
      </c>
      <c r="I13" s="2">
        <f>_xlfn.XLOOKUP(_xlfn.CONCAT(B13, " ", C13),'2022'!$D$2:$D$433,'2022'!$E$2:$E$433,-1, 0)</f>
        <v>4</v>
      </c>
    </row>
    <row r="14" spans="1:10" x14ac:dyDescent="0.35">
      <c r="A14" s="2" t="s">
        <v>141</v>
      </c>
      <c r="B14" s="2" t="s">
        <v>142</v>
      </c>
      <c r="C14" s="2" t="s">
        <v>497</v>
      </c>
      <c r="D14" s="2">
        <f>_xlfn.XLOOKUP(_xlfn.CONCAT(B14, " ", C14),'2017'!$D$1:$D$419,'2017'!$E$1:$E$419, -1)</f>
        <v>-1</v>
      </c>
      <c r="E14" s="2">
        <f>_xlfn.XLOOKUP(_xlfn.CONCAT(B14, " ", C14),'2018'!$D$1:$D$458,'2018'!$E$1:$E$458,-1, 0)</f>
        <v>-1</v>
      </c>
      <c r="F14" s="2">
        <f>_xlfn.XLOOKUP(_xlfn.CONCAT(B14, " ", C14),'2019'!$D$1:$D$499,'2019'!$E$1:$E$499,-1, 0)</f>
        <v>-1</v>
      </c>
      <c r="G14" s="2">
        <f>_xlfn.XLOOKUP(_xlfn.CONCAT(B14, " ", C14),'2020'!$D$1:$D$476,'2020'!$E$1:$E$476,-1, 0)</f>
        <v>-1</v>
      </c>
      <c r="H14" s="2">
        <f>_xlfn.XLOOKUP(_xlfn.CONCAT(B14, " ", C14),'2021'!$D$1:$D$530,'2021'!$E$1:$E$530,-1, 0)</f>
        <v>53</v>
      </c>
      <c r="I14" s="2">
        <f>_xlfn.XLOOKUP(_xlfn.CONCAT(B14, " ", C14),'2022'!$D$2:$D$433,'2022'!$E$2:$E$433,-1, 0)</f>
        <v>2</v>
      </c>
    </row>
    <row r="15" spans="1:10" x14ac:dyDescent="0.35">
      <c r="A15" s="2" t="s">
        <v>141</v>
      </c>
      <c r="B15" s="2" t="s">
        <v>142</v>
      </c>
      <c r="C15" s="2" t="s">
        <v>11</v>
      </c>
      <c r="D15" s="2">
        <f>_xlfn.XLOOKUP(_xlfn.CONCAT(B15, " ", C15),'2017'!$D$1:$D$419,'2017'!$E$1:$E$419, -1)</f>
        <v>4</v>
      </c>
      <c r="E15" s="2">
        <f>_xlfn.XLOOKUP(_xlfn.CONCAT(B15, " ", C15),'2018'!$D$1:$D$458,'2018'!$E$1:$E$458,-1, 0)</f>
        <v>4</v>
      </c>
      <c r="F15" s="2">
        <f>_xlfn.XLOOKUP(_xlfn.CONCAT(B15, " ", C15),'2019'!$D$1:$D$499,'2019'!$E$1:$E$499,-1, 0)</f>
        <v>6</v>
      </c>
      <c r="G15" s="2">
        <f>_xlfn.XLOOKUP(_xlfn.CONCAT(B15, " ", C15),'2020'!$D$1:$D$476,'2020'!$E$1:$E$476,-1, 0)</f>
        <v>3</v>
      </c>
      <c r="H15" s="2">
        <f>_xlfn.XLOOKUP(_xlfn.CONCAT(B15, " ", C15),'2021'!$D$1:$D$530,'2021'!$E$1:$E$530,-1, 0)</f>
        <v>4</v>
      </c>
      <c r="I15" s="2">
        <f>_xlfn.XLOOKUP(_xlfn.CONCAT(B15, " ", C15),'2022'!$D$2:$D$433,'2022'!$E$2:$E$433,-1, 0)</f>
        <v>-1</v>
      </c>
    </row>
    <row r="16" spans="1:10" x14ac:dyDescent="0.35">
      <c r="A16" s="2" t="s">
        <v>141</v>
      </c>
      <c r="B16" s="2" t="s">
        <v>142</v>
      </c>
      <c r="C16" s="2" t="s">
        <v>16</v>
      </c>
      <c r="D16" s="2">
        <f>_xlfn.XLOOKUP(_xlfn.CONCAT(B16, " ", C16),'2017'!$D$1:$D$419,'2017'!$E$1:$E$419, -1)</f>
        <v>-1</v>
      </c>
      <c r="E16" s="2">
        <f>_xlfn.XLOOKUP(_xlfn.CONCAT(B16, " ", C16),'2018'!$D$1:$D$458,'2018'!$E$1:$E$458,-1, 0)</f>
        <v>3</v>
      </c>
      <c r="F16" s="2">
        <f>_xlfn.XLOOKUP(_xlfn.CONCAT(B16, " ", C16),'2019'!$D$1:$D$499,'2019'!$E$1:$E$499,-1, 0)</f>
        <v>1</v>
      </c>
      <c r="G16" s="2">
        <f>_xlfn.XLOOKUP(_xlfn.CONCAT(B16, " ", C16),'2020'!$D$1:$D$476,'2020'!$E$1:$E$476,-1, 0)</f>
        <v>-1</v>
      </c>
      <c r="H16" s="2">
        <f>_xlfn.XLOOKUP(_xlfn.CONCAT(B16, " ", C16),'2021'!$D$1:$D$530,'2021'!$E$1:$E$530,-1, 0)</f>
        <v>3</v>
      </c>
      <c r="I16" s="2">
        <f>_xlfn.XLOOKUP(_xlfn.CONCAT(B16, " ", C16),'2022'!$D$2:$D$433,'2022'!$E$2:$E$433,-1, 0)</f>
        <v>7</v>
      </c>
    </row>
    <row r="17" spans="1:9" x14ac:dyDescent="0.35">
      <c r="A17" s="2" t="s">
        <v>141</v>
      </c>
      <c r="B17" s="2" t="s">
        <v>142</v>
      </c>
      <c r="C17" s="2" t="s">
        <v>10</v>
      </c>
      <c r="D17" s="2">
        <f>_xlfn.XLOOKUP(_xlfn.CONCAT(B17, " ", C17),'2017'!$D$1:$D$419,'2017'!$E$1:$E$419, -1)</f>
        <v>-1</v>
      </c>
      <c r="E17" s="2">
        <f>_xlfn.XLOOKUP(_xlfn.CONCAT(B17, " ", C17),'2018'!$D$1:$D$458,'2018'!$E$1:$E$458,-1, 0)</f>
        <v>53</v>
      </c>
      <c r="F17" s="2">
        <f>_xlfn.XLOOKUP(_xlfn.CONCAT(B17, " ", C17),'2019'!$D$1:$D$499,'2019'!$E$1:$E$499,-1, 0)</f>
        <v>47</v>
      </c>
      <c r="G17" s="2">
        <f>_xlfn.XLOOKUP(_xlfn.CONCAT(B17, " ", C17),'2020'!$D$1:$D$476,'2020'!$E$1:$E$476,-1, 0)</f>
        <v>16</v>
      </c>
      <c r="H17" s="2">
        <f>_xlfn.XLOOKUP(_xlfn.CONCAT(B17, " ", C17),'2021'!$D$1:$D$530,'2021'!$E$1:$E$530,-1, 0)</f>
        <v>3</v>
      </c>
      <c r="I17" s="2">
        <f>_xlfn.XLOOKUP(_xlfn.CONCAT(B17, " ", C17),'2022'!$D$2:$D$433,'2022'!$E$2:$E$433,-1, 0)</f>
        <v>20</v>
      </c>
    </row>
    <row r="18" spans="1:9" x14ac:dyDescent="0.35">
      <c r="A18" s="2" t="s">
        <v>177</v>
      </c>
      <c r="B18" s="2" t="s">
        <v>178</v>
      </c>
      <c r="C18" s="2" t="s">
        <v>148</v>
      </c>
      <c r="D18" s="2">
        <f>_xlfn.XLOOKUP(_xlfn.CONCAT(B18, " ", C18),'2017'!$D$1:$D$419,'2017'!$E$1:$E$419, -1)</f>
        <v>-1</v>
      </c>
      <c r="E18" s="2">
        <f>_xlfn.XLOOKUP(_xlfn.CONCAT(B18, " ", C18),'2018'!$D$1:$D$458,'2018'!$E$1:$E$458,-1, 0)</f>
        <v>-1</v>
      </c>
      <c r="F18" s="2">
        <f>_xlfn.XLOOKUP(_xlfn.CONCAT(B18, " ", C18),'2019'!$D$1:$D$499,'2019'!$E$1:$E$499,-1, 0)</f>
        <v>6</v>
      </c>
      <c r="G18" s="2">
        <f>_xlfn.XLOOKUP(_xlfn.CONCAT(B18, " ", C18),'2020'!$D$1:$D$476,'2020'!$E$1:$E$476,-1, 0)</f>
        <v>1</v>
      </c>
      <c r="H18" s="2">
        <f>_xlfn.XLOOKUP(_xlfn.CONCAT(B18, " ", C18),'2021'!$D$1:$D$530,'2021'!$E$1:$E$530,-1, 0)</f>
        <v>13</v>
      </c>
      <c r="I18" s="2">
        <f>_xlfn.XLOOKUP(_xlfn.CONCAT(B18, " ", C18),'2022'!$D$2:$D$433,'2022'!$E$2:$E$433,-1, 0)</f>
        <v>-1</v>
      </c>
    </row>
    <row r="19" spans="1:9" x14ac:dyDescent="0.35">
      <c r="A19" s="2" t="s">
        <v>177</v>
      </c>
      <c r="B19" s="2" t="s">
        <v>178</v>
      </c>
      <c r="C19" s="2" t="s">
        <v>479</v>
      </c>
      <c r="D19" s="2">
        <f>_xlfn.XLOOKUP(_xlfn.CONCAT(B19, " ", C19),'2017'!$D$1:$D$419,'2017'!$E$1:$E$419, -1)</f>
        <v>-1</v>
      </c>
      <c r="E19" s="2">
        <f>_xlfn.XLOOKUP(_xlfn.CONCAT(B19, " ", C19),'2018'!$D$1:$D$458,'2018'!$E$1:$E$458,-1, 0)</f>
        <v>-1</v>
      </c>
      <c r="F19" s="2">
        <f>_xlfn.XLOOKUP(_xlfn.CONCAT(B19, " ", C19),'2019'!$D$1:$D$499,'2019'!$E$1:$E$499,-1, 0)</f>
        <v>-1</v>
      </c>
      <c r="G19" s="2">
        <f>_xlfn.XLOOKUP(_xlfn.CONCAT(B19, " ", C19),'2020'!$D$1:$D$476,'2020'!$E$1:$E$476,-1, 0)</f>
        <v>1</v>
      </c>
      <c r="H19" s="2">
        <f>_xlfn.XLOOKUP(_xlfn.CONCAT(B19, " ", C19),'2021'!$D$1:$D$530,'2021'!$E$1:$E$530,-1, 0)</f>
        <v>1</v>
      </c>
      <c r="I19" s="2">
        <f>_xlfn.XLOOKUP(_xlfn.CONCAT(B19, " ", C19),'2022'!$D$2:$D$433,'2022'!$E$2:$E$433,-1, 0)</f>
        <v>-1</v>
      </c>
    </row>
    <row r="20" spans="1:9" x14ac:dyDescent="0.35">
      <c r="A20" s="2" t="s">
        <v>177</v>
      </c>
      <c r="B20" s="2" t="s">
        <v>178</v>
      </c>
      <c r="C20" s="2" t="s">
        <v>14</v>
      </c>
      <c r="D20" s="2">
        <f>_xlfn.XLOOKUP(_xlfn.CONCAT(B20, " ", C20),'2017'!$D$1:$D$419,'2017'!$E$1:$E$419, -1)</f>
        <v>21</v>
      </c>
      <c r="E20" s="2">
        <f>_xlfn.XLOOKUP(_xlfn.CONCAT(B20, " ", C20),'2018'!$D$1:$D$458,'2018'!$E$1:$E$458,-1, 0)</f>
        <v>18</v>
      </c>
      <c r="F20" s="2">
        <f>_xlfn.XLOOKUP(_xlfn.CONCAT(B20, " ", C20),'2019'!$D$1:$D$499,'2019'!$E$1:$E$499,-1, 0)</f>
        <v>36</v>
      </c>
      <c r="G20" s="2">
        <f>_xlfn.XLOOKUP(_xlfn.CONCAT(B20, " ", C20),'2020'!$D$1:$D$476,'2020'!$E$1:$E$476,-1, 0)</f>
        <v>14</v>
      </c>
      <c r="H20" s="2">
        <f>_xlfn.XLOOKUP(_xlfn.CONCAT(B20, " ", C20),'2021'!$D$1:$D$530,'2021'!$E$1:$E$530,-1, 0)</f>
        <v>18</v>
      </c>
      <c r="I20" s="2">
        <f>_xlfn.XLOOKUP(_xlfn.CONCAT(B20, " ", C20),'2022'!$D$2:$D$433,'2022'!$E$2:$E$433,-1, 0)</f>
        <v>21</v>
      </c>
    </row>
    <row r="21" spans="1:9" x14ac:dyDescent="0.35">
      <c r="A21" s="2" t="s">
        <v>177</v>
      </c>
      <c r="B21" s="2" t="s">
        <v>178</v>
      </c>
      <c r="C21" s="2" t="s">
        <v>15</v>
      </c>
      <c r="D21" s="2">
        <f>_xlfn.XLOOKUP(_xlfn.CONCAT(B21, " ", C21),'2017'!$D$1:$D$419,'2017'!$E$1:$E$419, -1)</f>
        <v>6</v>
      </c>
      <c r="E21" s="2">
        <f>_xlfn.XLOOKUP(_xlfn.CONCAT(B21, " ", C21),'2018'!$D$1:$D$458,'2018'!$E$1:$E$458,-1, 0)</f>
        <v>5</v>
      </c>
      <c r="F21" s="2">
        <f>_xlfn.XLOOKUP(_xlfn.CONCAT(B21, " ", C21),'2019'!$D$1:$D$499,'2019'!$E$1:$E$499,-1, 0)</f>
        <v>2</v>
      </c>
      <c r="G21" s="2">
        <f>_xlfn.XLOOKUP(_xlfn.CONCAT(B21, " ", C21),'2020'!$D$1:$D$476,'2020'!$E$1:$E$476,-1, 0)</f>
        <v>2</v>
      </c>
      <c r="H21" s="2">
        <f>_xlfn.XLOOKUP(_xlfn.CONCAT(B21, " ", C21),'2021'!$D$1:$D$530,'2021'!$E$1:$E$530,-1, 0)</f>
        <v>-1</v>
      </c>
      <c r="I21" s="2">
        <f>_xlfn.XLOOKUP(_xlfn.CONCAT(B21, " ", C21),'2022'!$D$2:$D$433,'2022'!$E$2:$E$433,-1, 0)</f>
        <v>4</v>
      </c>
    </row>
    <row r="22" spans="1:9" x14ac:dyDescent="0.35">
      <c r="A22" s="2" t="s">
        <v>177</v>
      </c>
      <c r="B22" s="2" t="s">
        <v>178</v>
      </c>
      <c r="C22" s="2" t="s">
        <v>473</v>
      </c>
      <c r="D22" s="2">
        <f>_xlfn.XLOOKUP(_xlfn.CONCAT(B22, " ", C22),'2017'!$D$1:$D$419,'2017'!$E$1:$E$419, -1)</f>
        <v>-1</v>
      </c>
      <c r="E22" s="2">
        <f>_xlfn.XLOOKUP(_xlfn.CONCAT(B22, " ", C22),'2018'!$D$1:$D$458,'2018'!$E$1:$E$458,-1, 0)</f>
        <v>-1</v>
      </c>
      <c r="F22" s="2">
        <f>_xlfn.XLOOKUP(_xlfn.CONCAT(B22, " ", C22),'2019'!$D$1:$D$499,'2019'!$E$1:$E$499,-1, 0)</f>
        <v>-1</v>
      </c>
      <c r="G22" s="2">
        <f>_xlfn.XLOOKUP(_xlfn.CONCAT(B22, " ", C22),'2020'!$D$1:$D$476,'2020'!$E$1:$E$476,-1, 0)</f>
        <v>1</v>
      </c>
      <c r="H22" s="2">
        <f>_xlfn.XLOOKUP(_xlfn.CONCAT(B22, " ", C22),'2021'!$D$1:$D$530,'2021'!$E$1:$E$530,-1, 0)</f>
        <v>1</v>
      </c>
      <c r="I22" s="2">
        <f>_xlfn.XLOOKUP(_xlfn.CONCAT(B22, " ", C22),'2022'!$D$2:$D$433,'2022'!$E$2:$E$433,-1, 0)</f>
        <v>2</v>
      </c>
    </row>
    <row r="23" spans="1:9" x14ac:dyDescent="0.35">
      <c r="A23" s="2" t="s">
        <v>177</v>
      </c>
      <c r="B23" s="2" t="s">
        <v>178</v>
      </c>
      <c r="C23" s="2" t="s">
        <v>149</v>
      </c>
      <c r="D23" s="2">
        <f>_xlfn.XLOOKUP(_xlfn.CONCAT(B23, " ", C23),'2017'!$D$1:$D$419,'2017'!$E$1:$E$419, -1)</f>
        <v>-1</v>
      </c>
      <c r="E23" s="2">
        <f>_xlfn.XLOOKUP(_xlfn.CONCAT(B23, " ", C23),'2018'!$D$1:$D$458,'2018'!$E$1:$E$458,-1, 0)</f>
        <v>-1</v>
      </c>
      <c r="F23" s="2">
        <f>_xlfn.XLOOKUP(_xlfn.CONCAT(B23, " ", C23),'2019'!$D$1:$D$499,'2019'!$E$1:$E$499,-1, 0)</f>
        <v>1</v>
      </c>
      <c r="G23" s="2">
        <f>_xlfn.XLOOKUP(_xlfn.CONCAT(B23, " ", C23),'2020'!$D$1:$D$476,'2020'!$E$1:$E$476,-1, 0)</f>
        <v>-1</v>
      </c>
      <c r="H23" s="2">
        <f>_xlfn.XLOOKUP(_xlfn.CONCAT(B23, " ", C23),'2021'!$D$1:$D$530,'2021'!$E$1:$E$530,-1, 0)</f>
        <v>-1</v>
      </c>
      <c r="I23" s="2">
        <f>_xlfn.XLOOKUP(_xlfn.CONCAT(B23, " ", C23),'2022'!$D$2:$D$433,'2022'!$E$2:$E$433,-1, 0)</f>
        <v>-1</v>
      </c>
    </row>
    <row r="24" spans="1:9" x14ac:dyDescent="0.35">
      <c r="A24" s="2" t="s">
        <v>177</v>
      </c>
      <c r="B24" s="2" t="s">
        <v>178</v>
      </c>
      <c r="C24" s="2" t="s">
        <v>497</v>
      </c>
      <c r="D24" s="2">
        <f>_xlfn.XLOOKUP(_xlfn.CONCAT(B24, " ", C24),'2017'!$D$1:$D$419,'2017'!$E$1:$E$419, -1)</f>
        <v>-1</v>
      </c>
      <c r="E24" s="2">
        <f>_xlfn.XLOOKUP(_xlfn.CONCAT(B24, " ", C24),'2018'!$D$1:$D$458,'2018'!$E$1:$E$458,-1, 0)</f>
        <v>-1</v>
      </c>
      <c r="F24" s="2">
        <f>_xlfn.XLOOKUP(_xlfn.CONCAT(B24, " ", C24),'2019'!$D$1:$D$499,'2019'!$E$1:$E$499,-1, 0)</f>
        <v>-1</v>
      </c>
      <c r="G24" s="2">
        <f>_xlfn.XLOOKUP(_xlfn.CONCAT(B24, " ", C24),'2020'!$D$1:$D$476,'2020'!$E$1:$E$476,-1, 0)</f>
        <v>-1</v>
      </c>
      <c r="H24" s="2">
        <f>_xlfn.XLOOKUP(_xlfn.CONCAT(B24, " ", C24),'2021'!$D$1:$D$530,'2021'!$E$1:$E$530,-1, 0)</f>
        <v>15</v>
      </c>
      <c r="I24" s="2">
        <f>_xlfn.XLOOKUP(_xlfn.CONCAT(B24, " ", C24),'2022'!$D$2:$D$433,'2022'!$E$2:$E$433,-1, 0)</f>
        <v>4</v>
      </c>
    </row>
    <row r="25" spans="1:9" x14ac:dyDescent="0.35">
      <c r="A25" s="2" t="s">
        <v>177</v>
      </c>
      <c r="B25" s="2" t="s">
        <v>178</v>
      </c>
      <c r="C25" s="2" t="s">
        <v>11</v>
      </c>
      <c r="D25" s="2">
        <f>_xlfn.XLOOKUP(_xlfn.CONCAT(B25, " ", C25),'2017'!$D$1:$D$419,'2017'!$E$1:$E$419, -1)</f>
        <v>6</v>
      </c>
      <c r="E25" s="2">
        <f>_xlfn.XLOOKUP(_xlfn.CONCAT(B25, " ", C25),'2018'!$D$1:$D$458,'2018'!$E$1:$E$458,-1, 0)</f>
        <v>3</v>
      </c>
      <c r="F25" s="2">
        <f>_xlfn.XLOOKUP(_xlfn.CONCAT(B25, " ", C25),'2019'!$D$1:$D$499,'2019'!$E$1:$E$499,-1, 0)</f>
        <v>3</v>
      </c>
      <c r="G25" s="2">
        <f>_xlfn.XLOOKUP(_xlfn.CONCAT(B25, " ", C25),'2020'!$D$1:$D$476,'2020'!$E$1:$E$476,-1, 0)</f>
        <v>1</v>
      </c>
      <c r="H25" s="2">
        <f>_xlfn.XLOOKUP(_xlfn.CONCAT(B25, " ", C25),'2021'!$D$1:$D$530,'2021'!$E$1:$E$530,-1, 0)</f>
        <v>-1</v>
      </c>
      <c r="I25" s="2">
        <f>_xlfn.XLOOKUP(_xlfn.CONCAT(B25, " ", C25),'2022'!$D$2:$D$433,'2022'!$E$2:$E$433,-1, 0)</f>
        <v>4</v>
      </c>
    </row>
    <row r="26" spans="1:9" x14ac:dyDescent="0.35">
      <c r="A26" s="2" t="s">
        <v>177</v>
      </c>
      <c r="B26" s="2" t="s">
        <v>178</v>
      </c>
      <c r="C26" s="2" t="s">
        <v>13</v>
      </c>
      <c r="D26" s="2">
        <f>_xlfn.XLOOKUP(_xlfn.CONCAT(B26, " ", C26),'2017'!$D$1:$D$419,'2017'!$E$1:$E$419, -1)</f>
        <v>1</v>
      </c>
      <c r="E26" s="2">
        <f>_xlfn.XLOOKUP(_xlfn.CONCAT(B26, " ", C26),'2018'!$D$1:$D$458,'2018'!$E$1:$E$458,-1, 0)</f>
        <v>1</v>
      </c>
      <c r="F26" s="2">
        <f>_xlfn.XLOOKUP(_xlfn.CONCAT(B26, " ", C26),'2019'!$D$1:$D$499,'2019'!$E$1:$E$499,-1, 0)</f>
        <v>1</v>
      </c>
      <c r="G26" s="2">
        <f>_xlfn.XLOOKUP(_xlfn.CONCAT(B26, " ", C26),'2020'!$D$1:$D$476,'2020'!$E$1:$E$476,-1, 0)</f>
        <v>-1</v>
      </c>
      <c r="H26" s="2">
        <f>_xlfn.XLOOKUP(_xlfn.CONCAT(B26, " ", C26),'2021'!$D$1:$D$530,'2021'!$E$1:$E$530,-1, 0)</f>
        <v>-1</v>
      </c>
      <c r="I26" s="2">
        <f>_xlfn.XLOOKUP(_xlfn.CONCAT(B26, " ", C26),'2022'!$D$2:$D$433,'2022'!$E$2:$E$433,-1, 0)</f>
        <v>-1</v>
      </c>
    </row>
    <row r="27" spans="1:9" x14ac:dyDescent="0.35">
      <c r="A27" s="2" t="s">
        <v>177</v>
      </c>
      <c r="B27" s="2" t="s">
        <v>178</v>
      </c>
      <c r="C27" s="2" t="s">
        <v>17</v>
      </c>
      <c r="D27" s="2">
        <f>_xlfn.XLOOKUP(_xlfn.CONCAT(B27, " ", C27),'2017'!$D$1:$D$419,'2017'!$E$1:$E$419, -1)</f>
        <v>23</v>
      </c>
      <c r="E27" s="2">
        <f>_xlfn.XLOOKUP(_xlfn.CONCAT(B27, " ", C27),'2018'!$D$1:$D$458,'2018'!$E$1:$E$458,-1, 0)</f>
        <v>29</v>
      </c>
      <c r="F27" s="2">
        <f>_xlfn.XLOOKUP(_xlfn.CONCAT(B27, " ", C27),'2019'!$D$1:$D$499,'2019'!$E$1:$E$499,-1, 0)</f>
        <v>26</v>
      </c>
      <c r="G27" s="2">
        <f>_xlfn.XLOOKUP(_xlfn.CONCAT(B27, " ", C27),'2020'!$D$1:$D$476,'2020'!$E$1:$E$476,-1, 0)</f>
        <v>29</v>
      </c>
      <c r="H27" s="2">
        <f>_xlfn.XLOOKUP(_xlfn.CONCAT(B27, " ", C27),'2021'!$D$1:$D$530,'2021'!$E$1:$E$530,-1, 0)</f>
        <v>-1</v>
      </c>
      <c r="I27" s="2">
        <f>_xlfn.XLOOKUP(_xlfn.CONCAT(B27, " ", C27),'2022'!$D$2:$D$433,'2022'!$E$2:$E$433,-1, 0)</f>
        <v>13</v>
      </c>
    </row>
    <row r="28" spans="1:9" x14ac:dyDescent="0.35">
      <c r="A28" s="2" t="s">
        <v>177</v>
      </c>
      <c r="B28" s="2" t="s">
        <v>178</v>
      </c>
      <c r="C28" s="2" t="s">
        <v>10</v>
      </c>
      <c r="D28" s="2">
        <f>_xlfn.XLOOKUP(_xlfn.CONCAT(B28, " ", C28),'2017'!$D$1:$D$419,'2017'!$E$1:$E$419, -1)</f>
        <v>-1</v>
      </c>
      <c r="E28" s="2">
        <f>_xlfn.XLOOKUP(_xlfn.CONCAT(B28, " ", C28),'2018'!$D$1:$D$458,'2018'!$E$1:$E$458,-1, 0)</f>
        <v>1</v>
      </c>
      <c r="F28" s="2">
        <f>_xlfn.XLOOKUP(_xlfn.CONCAT(B28, " ", C28),'2019'!$D$1:$D$499,'2019'!$E$1:$E$499,-1, 0)</f>
        <v>-1</v>
      </c>
      <c r="G28" s="2">
        <f>_xlfn.XLOOKUP(_xlfn.CONCAT(B28, " ", C28),'2020'!$D$1:$D$476,'2020'!$E$1:$E$476,-1, 0)</f>
        <v>-1</v>
      </c>
      <c r="H28" s="2">
        <f>_xlfn.XLOOKUP(_xlfn.CONCAT(B28, " ", C28),'2021'!$D$1:$D$530,'2021'!$E$1:$E$530,-1, 0)</f>
        <v>-1</v>
      </c>
      <c r="I28" s="2">
        <f>_xlfn.XLOOKUP(_xlfn.CONCAT(B28, " ", C28),'2022'!$D$2:$D$433,'2022'!$E$2:$E$433,-1, 0)</f>
        <v>1</v>
      </c>
    </row>
    <row r="29" spans="1:9" x14ac:dyDescent="0.35">
      <c r="A29" s="2" t="s">
        <v>272</v>
      </c>
      <c r="B29" s="2" t="s">
        <v>273</v>
      </c>
      <c r="C29" s="2" t="s">
        <v>148</v>
      </c>
      <c r="D29" s="2">
        <f>_xlfn.XLOOKUP(_xlfn.CONCAT(B29, " ", C29),'2017'!$D$1:$D$419,'2017'!$E$1:$E$419, -1)</f>
        <v>-1</v>
      </c>
      <c r="E29" s="2">
        <f>_xlfn.XLOOKUP(_xlfn.CONCAT(B29, " ", C29),'2018'!$D$1:$D$458,'2018'!$E$1:$E$458,-1, 0)</f>
        <v>3</v>
      </c>
      <c r="F29" s="2">
        <f>_xlfn.XLOOKUP(_xlfn.CONCAT(B29, " ", C29),'2019'!$D$1:$D$499,'2019'!$E$1:$E$499,-1, 0)</f>
        <v>33</v>
      </c>
      <c r="G29" s="2">
        <f>_xlfn.XLOOKUP(_xlfn.CONCAT(B29, " ", C29),'2020'!$D$1:$D$476,'2020'!$E$1:$E$476,-1, 0)</f>
        <v>-1</v>
      </c>
      <c r="H29" s="2">
        <f>_xlfn.XLOOKUP(_xlfn.CONCAT(B29, " ", C29),'2021'!$D$1:$D$530,'2021'!$E$1:$E$530,-1, 0)</f>
        <v>2</v>
      </c>
      <c r="I29" s="2">
        <f>_xlfn.XLOOKUP(_xlfn.CONCAT(B29, " ", C29),'2022'!$D$2:$D$433,'2022'!$E$2:$E$433,-1, 0)</f>
        <v>15</v>
      </c>
    </row>
    <row r="30" spans="1:9" x14ac:dyDescent="0.35">
      <c r="A30" s="2" t="s">
        <v>272</v>
      </c>
      <c r="B30" s="2" t="s">
        <v>273</v>
      </c>
      <c r="C30" s="2" t="s">
        <v>15</v>
      </c>
      <c r="D30" s="2">
        <f>_xlfn.XLOOKUP(_xlfn.CONCAT(B30, " ", C30),'2017'!$D$1:$D$419,'2017'!$E$1:$E$419, -1)</f>
        <v>7</v>
      </c>
      <c r="E30" s="2">
        <f>_xlfn.XLOOKUP(_xlfn.CONCAT(B30, " ", C30),'2018'!$D$1:$D$458,'2018'!$E$1:$E$458,-1, 0)</f>
        <v>1</v>
      </c>
      <c r="F30" s="2">
        <f>_xlfn.XLOOKUP(_xlfn.CONCAT(B30, " ", C30),'2019'!$D$1:$D$499,'2019'!$E$1:$E$499,-1, 0)</f>
        <v>6</v>
      </c>
      <c r="G30" s="2">
        <f>_xlfn.XLOOKUP(_xlfn.CONCAT(B30, " ", C30),'2020'!$D$1:$D$476,'2020'!$E$1:$E$476,-1, 0)</f>
        <v>7</v>
      </c>
      <c r="H30" s="2">
        <f>_xlfn.XLOOKUP(_xlfn.CONCAT(B30, " ", C30),'2021'!$D$1:$D$530,'2021'!$E$1:$E$530,-1, 0)</f>
        <v>14</v>
      </c>
      <c r="I30" s="2">
        <f>_xlfn.XLOOKUP(_xlfn.CONCAT(B30, " ", C30),'2022'!$D$2:$D$433,'2022'!$E$2:$E$433,-1, 0)</f>
        <v>2</v>
      </c>
    </row>
    <row r="31" spans="1:9" x14ac:dyDescent="0.35">
      <c r="A31" s="2" t="s">
        <v>272</v>
      </c>
      <c r="B31" s="2" t="s">
        <v>273</v>
      </c>
      <c r="C31" s="2" t="s">
        <v>473</v>
      </c>
      <c r="D31" s="2">
        <f>_xlfn.XLOOKUP(_xlfn.CONCAT(B31, " ", C31),'2017'!$D$1:$D$419,'2017'!$E$1:$E$419, -1)</f>
        <v>-1</v>
      </c>
      <c r="E31" s="2">
        <f>_xlfn.XLOOKUP(_xlfn.CONCAT(B31, " ", C31),'2018'!$D$1:$D$458,'2018'!$E$1:$E$458,-1, 0)</f>
        <v>-1</v>
      </c>
      <c r="F31" s="2">
        <f>_xlfn.XLOOKUP(_xlfn.CONCAT(B31, " ", C31),'2019'!$D$1:$D$499,'2019'!$E$1:$E$499,-1, 0)</f>
        <v>-1</v>
      </c>
      <c r="G31" s="2">
        <f>_xlfn.XLOOKUP(_xlfn.CONCAT(B31, " ", C31),'2020'!$D$1:$D$476,'2020'!$E$1:$E$476,-1, 0)</f>
        <v>-1</v>
      </c>
      <c r="H31" s="2">
        <f>_xlfn.XLOOKUP(_xlfn.CONCAT(B31, " ", C31),'2021'!$D$1:$D$530,'2021'!$E$1:$E$530,-1, 0)</f>
        <v>1</v>
      </c>
      <c r="I31" s="2">
        <f>_xlfn.XLOOKUP(_xlfn.CONCAT(B31, " ", C31),'2022'!$D$2:$D$433,'2022'!$E$2:$E$433,-1, 0)</f>
        <v>1</v>
      </c>
    </row>
    <row r="32" spans="1:9" x14ac:dyDescent="0.35">
      <c r="A32" s="2" t="s">
        <v>272</v>
      </c>
      <c r="B32" s="2" t="s">
        <v>273</v>
      </c>
      <c r="C32" s="2" t="s">
        <v>149</v>
      </c>
      <c r="D32" s="2">
        <f>_xlfn.XLOOKUP(_xlfn.CONCAT(B32, " ", C32),'2017'!$D$1:$D$419,'2017'!$E$1:$E$419, -1)</f>
        <v>-1</v>
      </c>
      <c r="E32" s="2">
        <f>_xlfn.XLOOKUP(_xlfn.CONCAT(B32, " ", C32),'2018'!$D$1:$D$458,'2018'!$E$1:$E$458,-1, 0)</f>
        <v>-1</v>
      </c>
      <c r="F32" s="2">
        <f>_xlfn.XLOOKUP(_xlfn.CONCAT(B32, " ", C32),'2019'!$D$1:$D$499,'2019'!$E$1:$E$499,-1, 0)</f>
        <v>-1</v>
      </c>
      <c r="G32" s="2">
        <f>_xlfn.XLOOKUP(_xlfn.CONCAT(B32, " ", C32),'2020'!$D$1:$D$476,'2020'!$E$1:$E$476,-1, 0)</f>
        <v>1</v>
      </c>
      <c r="H32" s="2">
        <f>_xlfn.XLOOKUP(_xlfn.CONCAT(B32, " ", C32),'2021'!$D$1:$D$530,'2021'!$E$1:$E$530,-1, 0)</f>
        <v>-1</v>
      </c>
      <c r="I32" s="2">
        <f>_xlfn.XLOOKUP(_xlfn.CONCAT(B32, " ", C32),'2022'!$D$2:$D$433,'2022'!$E$2:$E$433,-1, 0)</f>
        <v>-1</v>
      </c>
    </row>
    <row r="33" spans="1:9" x14ac:dyDescent="0.35">
      <c r="A33" s="2" t="s">
        <v>272</v>
      </c>
      <c r="B33" s="2" t="s">
        <v>273</v>
      </c>
      <c r="C33" s="2" t="s">
        <v>150</v>
      </c>
      <c r="D33" s="2">
        <f>_xlfn.XLOOKUP(_xlfn.CONCAT(B33, " ", C33),'2017'!$D$1:$D$419,'2017'!$E$1:$E$419, -1)</f>
        <v>-1</v>
      </c>
      <c r="E33" s="2">
        <f>_xlfn.XLOOKUP(_xlfn.CONCAT(B33, " ", C33),'2018'!$D$1:$D$458,'2018'!$E$1:$E$458,-1, 0)</f>
        <v>1</v>
      </c>
      <c r="F33" s="2">
        <f>_xlfn.XLOOKUP(_xlfn.CONCAT(B33, " ", C33),'2019'!$D$1:$D$499,'2019'!$E$1:$E$499,-1, 0)</f>
        <v>1</v>
      </c>
      <c r="G33" s="2">
        <f>_xlfn.XLOOKUP(_xlfn.CONCAT(B33, " ", C33),'2020'!$D$1:$D$476,'2020'!$E$1:$E$476,-1, 0)</f>
        <v>-1</v>
      </c>
      <c r="H33" s="2">
        <f>_xlfn.XLOOKUP(_xlfn.CONCAT(B33, " ", C33),'2021'!$D$1:$D$530,'2021'!$E$1:$E$530,-1, 0)</f>
        <v>-1</v>
      </c>
      <c r="I33" s="2">
        <f>_xlfn.XLOOKUP(_xlfn.CONCAT(B33, " ", C33),'2022'!$D$2:$D$433,'2022'!$E$2:$E$433,-1, 0)</f>
        <v>-1</v>
      </c>
    </row>
    <row r="34" spans="1:9" x14ac:dyDescent="0.35">
      <c r="A34" s="2" t="s">
        <v>272</v>
      </c>
      <c r="B34" s="2" t="s">
        <v>273</v>
      </c>
      <c r="C34" s="2" t="s">
        <v>497</v>
      </c>
      <c r="D34" s="2">
        <f>_xlfn.XLOOKUP(_xlfn.CONCAT(B34, " ", C34),'2017'!$D$1:$D$419,'2017'!$E$1:$E$419, -1)</f>
        <v>-1</v>
      </c>
      <c r="E34" s="2">
        <f>_xlfn.XLOOKUP(_xlfn.CONCAT(B34, " ", C34),'2018'!$D$1:$D$458,'2018'!$E$1:$E$458,-1, 0)</f>
        <v>-1</v>
      </c>
      <c r="F34" s="2">
        <f>_xlfn.XLOOKUP(_xlfn.CONCAT(B34, " ", C34),'2019'!$D$1:$D$499,'2019'!$E$1:$E$499,-1, 0)</f>
        <v>-1</v>
      </c>
      <c r="G34" s="2">
        <f>_xlfn.XLOOKUP(_xlfn.CONCAT(B34, " ", C34),'2020'!$D$1:$D$476,'2020'!$E$1:$E$476,-1, 0)</f>
        <v>-1</v>
      </c>
      <c r="H34" s="2">
        <f>_xlfn.XLOOKUP(_xlfn.CONCAT(B34, " ", C34),'2021'!$D$1:$D$530,'2021'!$E$1:$E$530,-1, 0)</f>
        <v>25</v>
      </c>
      <c r="I34" s="2">
        <f>_xlfn.XLOOKUP(_xlfn.CONCAT(B34, " ", C34),'2022'!$D$2:$D$433,'2022'!$E$2:$E$433,-1, 0)</f>
        <v>5</v>
      </c>
    </row>
    <row r="35" spans="1:9" x14ac:dyDescent="0.35">
      <c r="A35" s="2" t="s">
        <v>272</v>
      </c>
      <c r="B35" s="2" t="s">
        <v>273</v>
      </c>
      <c r="C35" s="2" t="s">
        <v>11</v>
      </c>
      <c r="D35" s="2">
        <f>_xlfn.XLOOKUP(_xlfn.CONCAT(B35, " ", C35),'2017'!$D$1:$D$419,'2017'!$E$1:$E$419, -1)</f>
        <v>1</v>
      </c>
      <c r="E35" s="2">
        <f>_xlfn.XLOOKUP(_xlfn.CONCAT(B35, " ", C35),'2018'!$D$1:$D$458,'2018'!$E$1:$E$458,-1, 0)</f>
        <v>-1</v>
      </c>
      <c r="F35" s="2">
        <f>_xlfn.XLOOKUP(_xlfn.CONCAT(B35, " ", C35),'2019'!$D$1:$D$499,'2019'!$E$1:$E$499,-1, 0)</f>
        <v>2</v>
      </c>
      <c r="G35" s="2">
        <f>_xlfn.XLOOKUP(_xlfn.CONCAT(B35, " ", C35),'2020'!$D$1:$D$476,'2020'!$E$1:$E$476,-1, 0)</f>
        <v>1</v>
      </c>
      <c r="H35" s="2">
        <f>_xlfn.XLOOKUP(_xlfn.CONCAT(B35, " ", C35),'2021'!$D$1:$D$530,'2021'!$E$1:$E$530,-1, 0)</f>
        <v>12</v>
      </c>
      <c r="I35" s="2">
        <f>_xlfn.XLOOKUP(_xlfn.CONCAT(B35, " ", C35),'2022'!$D$2:$D$433,'2022'!$E$2:$E$433,-1, 0)</f>
        <v>-1</v>
      </c>
    </row>
    <row r="36" spans="1:9" x14ac:dyDescent="0.35">
      <c r="A36" s="2" t="s">
        <v>272</v>
      </c>
      <c r="B36" s="2" t="s">
        <v>273</v>
      </c>
      <c r="C36" s="2" t="s">
        <v>12</v>
      </c>
      <c r="D36" s="2">
        <f>_xlfn.XLOOKUP(_xlfn.CONCAT(B36, " ", C36),'2017'!$D$1:$D$419,'2017'!$E$1:$E$419, -1)</f>
        <v>-1</v>
      </c>
      <c r="E36" s="2">
        <f>_xlfn.XLOOKUP(_xlfn.CONCAT(B36, " ", C36),'2018'!$D$1:$D$458,'2018'!$E$1:$E$458,-1, 0)</f>
        <v>-1</v>
      </c>
      <c r="F36" s="2">
        <f>_xlfn.XLOOKUP(_xlfn.CONCAT(B36, " ", C36),'2019'!$D$1:$D$499,'2019'!$E$1:$E$499,-1, 0)</f>
        <v>1</v>
      </c>
      <c r="G36" s="2">
        <f>_xlfn.XLOOKUP(_xlfn.CONCAT(B36, " ", C36),'2020'!$D$1:$D$476,'2020'!$E$1:$E$476,-1, 0)</f>
        <v>-1</v>
      </c>
      <c r="H36" s="2">
        <f>_xlfn.XLOOKUP(_xlfn.CONCAT(B36, " ", C36),'2021'!$D$1:$D$530,'2021'!$E$1:$E$530,-1, 0)</f>
        <v>-1</v>
      </c>
      <c r="I36" s="2">
        <f>_xlfn.XLOOKUP(_xlfn.CONCAT(B36, " ", C36),'2022'!$D$2:$D$433,'2022'!$E$2:$E$433,-1, 0)</f>
        <v>-1</v>
      </c>
    </row>
    <row r="37" spans="1:9" x14ac:dyDescent="0.35">
      <c r="A37" s="2" t="s">
        <v>272</v>
      </c>
      <c r="B37" s="2" t="s">
        <v>273</v>
      </c>
      <c r="C37" s="2" t="s">
        <v>17</v>
      </c>
      <c r="D37" s="2">
        <f>_xlfn.XLOOKUP(_xlfn.CONCAT(B37, " ", C37),'2017'!$D$1:$D$419,'2017'!$E$1:$E$419, -1)</f>
        <v>13</v>
      </c>
      <c r="E37" s="2">
        <f>_xlfn.XLOOKUP(_xlfn.CONCAT(B37, " ", C37),'2018'!$D$1:$D$458,'2018'!$E$1:$E$458,-1, 0)</f>
        <v>-1</v>
      </c>
      <c r="F37" s="2">
        <f>_xlfn.XLOOKUP(_xlfn.CONCAT(B37, " ", C37),'2019'!$D$1:$D$499,'2019'!$E$1:$E$499,-1, 0)</f>
        <v>53</v>
      </c>
      <c r="G37" s="2">
        <f>_xlfn.XLOOKUP(_xlfn.CONCAT(B37, " ", C37),'2020'!$D$1:$D$476,'2020'!$E$1:$E$476,-1, 0)</f>
        <v>36</v>
      </c>
      <c r="H37" s="2">
        <f>_xlfn.XLOOKUP(_xlfn.CONCAT(B37, " ", C37),'2021'!$D$1:$D$530,'2021'!$E$1:$E$530,-1, 0)</f>
        <v>-1</v>
      </c>
      <c r="I37" s="2">
        <f>_xlfn.XLOOKUP(_xlfn.CONCAT(B37, " ", C37),'2022'!$D$2:$D$433,'2022'!$E$2:$E$433,-1, 0)</f>
        <v>22</v>
      </c>
    </row>
    <row r="38" spans="1:9" x14ac:dyDescent="0.35">
      <c r="A38" s="2" t="s">
        <v>272</v>
      </c>
      <c r="B38" s="2" t="s">
        <v>273</v>
      </c>
      <c r="C38" s="2" t="s">
        <v>10</v>
      </c>
      <c r="D38" s="2">
        <f>_xlfn.XLOOKUP(_xlfn.CONCAT(B38, " ", C38),'2017'!$D$1:$D$419,'2017'!$E$1:$E$419, -1)</f>
        <v>1</v>
      </c>
      <c r="E38" s="2">
        <f>_xlfn.XLOOKUP(_xlfn.CONCAT(B38, " ", C38),'2018'!$D$1:$D$458,'2018'!$E$1:$E$458,-1, 0)</f>
        <v>-1</v>
      </c>
      <c r="F38" s="2">
        <f>_xlfn.XLOOKUP(_xlfn.CONCAT(B38, " ", C38),'2019'!$D$1:$D$499,'2019'!$E$1:$E$499,-1, 0)</f>
        <v>9</v>
      </c>
      <c r="G38" s="2">
        <f>_xlfn.XLOOKUP(_xlfn.CONCAT(B38, " ", C38),'2020'!$D$1:$D$476,'2020'!$E$1:$E$476,-1, 0)</f>
        <v>4</v>
      </c>
      <c r="H38" s="2">
        <f>_xlfn.XLOOKUP(_xlfn.CONCAT(B38, " ", C38),'2021'!$D$1:$D$530,'2021'!$E$1:$E$530,-1, 0)</f>
        <v>4</v>
      </c>
      <c r="I38" s="2">
        <f>_xlfn.XLOOKUP(_xlfn.CONCAT(B38, " ", C38),'2022'!$D$2:$D$433,'2022'!$E$2:$E$433,-1, 0)</f>
        <v>-1</v>
      </c>
    </row>
    <row r="39" spans="1:9" x14ac:dyDescent="0.35">
      <c r="A39" s="2" t="s">
        <v>280</v>
      </c>
      <c r="B39" s="2" t="s">
        <v>281</v>
      </c>
      <c r="C39" s="2" t="s">
        <v>283</v>
      </c>
      <c r="D39" s="2">
        <f>_xlfn.XLOOKUP(_xlfn.CONCAT(B39, " ", C39),'2017'!$D$1:$D$419,'2017'!$E$1:$E$419, -1)</f>
        <v>125</v>
      </c>
      <c r="E39" s="2">
        <f>_xlfn.XLOOKUP(_xlfn.CONCAT(B39, " ", C39),'2018'!$D$1:$D$458,'2018'!$E$1:$E$458,-1, 0)</f>
        <v>179</v>
      </c>
      <c r="F39" s="2">
        <f>_xlfn.XLOOKUP(_xlfn.CONCAT(B39, " ", C39),'2019'!$D$1:$D$499,'2019'!$E$1:$E$499,-1, 0)</f>
        <v>122</v>
      </c>
      <c r="G39" s="2">
        <f>_xlfn.XLOOKUP(_xlfn.CONCAT(B39, " ", C39),'2020'!$D$1:$D$476,'2020'!$E$1:$E$476,-1, 0)</f>
        <v>151</v>
      </c>
      <c r="H39" s="2">
        <f>_xlfn.XLOOKUP(_xlfn.CONCAT(B39, " ", C39),'2021'!$D$1:$D$530,'2021'!$E$1:$E$530,-1, 0)</f>
        <v>7</v>
      </c>
      <c r="I39" s="2">
        <f>_xlfn.XLOOKUP(_xlfn.CONCAT(B39, " ", C39),'2022'!$D$2:$D$433,'2022'!$E$2:$E$433,-1, 0)</f>
        <v>-1</v>
      </c>
    </row>
    <row r="40" spans="1:9" x14ac:dyDescent="0.35">
      <c r="A40" s="2" t="s">
        <v>280</v>
      </c>
      <c r="B40" s="2" t="s">
        <v>281</v>
      </c>
      <c r="C40" s="2" t="s">
        <v>286</v>
      </c>
      <c r="D40" s="2">
        <f>_xlfn.XLOOKUP(_xlfn.CONCAT(B40, " ", C40),'2017'!$D$1:$D$419,'2017'!$E$1:$E$419, -1)</f>
        <v>1</v>
      </c>
      <c r="E40" s="2">
        <f>_xlfn.XLOOKUP(_xlfn.CONCAT(B40, " ", C40),'2018'!$D$1:$D$458,'2018'!$E$1:$E$458,-1, 0)</f>
        <v>-1</v>
      </c>
      <c r="F40" s="2">
        <f>_xlfn.XLOOKUP(_xlfn.CONCAT(B40, " ", C40),'2019'!$D$1:$D$499,'2019'!$E$1:$E$499,-1, 0)</f>
        <v>-1</v>
      </c>
      <c r="G40" s="2">
        <f>_xlfn.XLOOKUP(_xlfn.CONCAT(B40, " ", C40),'2020'!$D$1:$D$476,'2020'!$E$1:$E$476,-1, 0)</f>
        <v>-1</v>
      </c>
      <c r="H40" s="2">
        <f>_xlfn.XLOOKUP(_xlfn.CONCAT(B40, " ", C40),'2021'!$D$1:$D$530,'2021'!$E$1:$E$530,-1, 0)</f>
        <v>-1</v>
      </c>
      <c r="I40" s="2">
        <f>_xlfn.XLOOKUP(_xlfn.CONCAT(B40, " ", C40),'2022'!$D$2:$D$433,'2022'!$E$2:$E$433,-1, 0)</f>
        <v>-1</v>
      </c>
    </row>
    <row r="41" spans="1:9" x14ac:dyDescent="0.35">
      <c r="A41" s="2" t="s">
        <v>280</v>
      </c>
      <c r="B41" s="2" t="s">
        <v>281</v>
      </c>
      <c r="C41" s="2" t="s">
        <v>285</v>
      </c>
      <c r="D41" s="2">
        <f>_xlfn.XLOOKUP(_xlfn.CONCAT(B41, " ", C41),'2017'!$D$1:$D$419,'2017'!$E$1:$E$419, -1)</f>
        <v>15</v>
      </c>
      <c r="E41" s="2">
        <f>_xlfn.XLOOKUP(_xlfn.CONCAT(B41, " ", C41),'2018'!$D$1:$D$458,'2018'!$E$1:$E$458,-1, 0)</f>
        <v>17</v>
      </c>
      <c r="F41" s="2">
        <f>_xlfn.XLOOKUP(_xlfn.CONCAT(B41, " ", C41),'2019'!$D$1:$D$499,'2019'!$E$1:$E$499,-1, 0)</f>
        <v>16</v>
      </c>
      <c r="G41" s="2">
        <f>_xlfn.XLOOKUP(_xlfn.CONCAT(B41, " ", C41),'2020'!$D$1:$D$476,'2020'!$E$1:$E$476,-1, 0)</f>
        <v>20</v>
      </c>
      <c r="H41" s="2">
        <f>_xlfn.XLOOKUP(_xlfn.CONCAT(B41, " ", C41),'2021'!$D$1:$D$530,'2021'!$E$1:$E$530,-1, 0)</f>
        <v>21</v>
      </c>
      <c r="I41" s="2">
        <f>_xlfn.XLOOKUP(_xlfn.CONCAT(B41, " ", C41),'2022'!$D$2:$D$433,'2022'!$E$2:$E$433,-1, 0)</f>
        <v>19</v>
      </c>
    </row>
    <row r="42" spans="1:9" x14ac:dyDescent="0.35">
      <c r="A42" s="2" t="s">
        <v>280</v>
      </c>
      <c r="B42" s="2" t="s">
        <v>281</v>
      </c>
      <c r="C42" s="2" t="s">
        <v>282</v>
      </c>
      <c r="D42" s="2">
        <f>_xlfn.XLOOKUP(_xlfn.CONCAT(B42, " ", C42),'2017'!$D$1:$D$419,'2017'!$E$1:$E$419, -1)</f>
        <v>4</v>
      </c>
      <c r="E42" s="2">
        <f>_xlfn.XLOOKUP(_xlfn.CONCAT(B42, " ", C42),'2018'!$D$1:$D$458,'2018'!$E$1:$E$458,-1, 0)</f>
        <v>4</v>
      </c>
      <c r="F42" s="2">
        <f>_xlfn.XLOOKUP(_xlfn.CONCAT(B42, " ", C42),'2019'!$D$1:$D$499,'2019'!$E$1:$E$499,-1, 0)</f>
        <v>3</v>
      </c>
      <c r="G42" s="2">
        <f>_xlfn.XLOOKUP(_xlfn.CONCAT(B42, " ", C42),'2020'!$D$1:$D$476,'2020'!$E$1:$E$476,-1, 0)</f>
        <v>4</v>
      </c>
      <c r="H42" s="2">
        <f>_xlfn.XLOOKUP(_xlfn.CONCAT(B42, " ", C42),'2021'!$D$1:$D$530,'2021'!$E$1:$E$530,-1, 0)</f>
        <v>-1</v>
      </c>
      <c r="I42" s="2">
        <f>_xlfn.XLOOKUP(_xlfn.CONCAT(B42, " ", C42),'2022'!$D$2:$D$433,'2022'!$E$2:$E$433,-1, 0)</f>
        <v>4</v>
      </c>
    </row>
    <row r="43" spans="1:9" x14ac:dyDescent="0.35">
      <c r="A43" s="2" t="s">
        <v>280</v>
      </c>
      <c r="B43" s="2" t="s">
        <v>281</v>
      </c>
      <c r="C43" s="2" t="s">
        <v>287</v>
      </c>
      <c r="D43" s="2">
        <f>_xlfn.XLOOKUP(_xlfn.CONCAT(B43, " ", C43),'2017'!$D$1:$D$419,'2017'!$E$1:$E$419, -1)</f>
        <v>5</v>
      </c>
      <c r="E43" s="2">
        <f>_xlfn.XLOOKUP(_xlfn.CONCAT(B43, " ", C43),'2018'!$D$1:$D$458,'2018'!$E$1:$E$458,-1, 0)</f>
        <v>-1</v>
      </c>
      <c r="F43" s="2">
        <f>_xlfn.XLOOKUP(_xlfn.CONCAT(B43, " ", C43),'2019'!$D$1:$D$499,'2019'!$E$1:$E$499,-1, 0)</f>
        <v>-1</v>
      </c>
      <c r="G43" s="2">
        <f>_xlfn.XLOOKUP(_xlfn.CONCAT(B43, " ", C43),'2020'!$D$1:$D$476,'2020'!$E$1:$E$476,-1, 0)</f>
        <v>-1</v>
      </c>
      <c r="H43" s="2">
        <f>_xlfn.XLOOKUP(_xlfn.CONCAT(B43, " ", C43),'2021'!$D$1:$D$530,'2021'!$E$1:$E$530,-1, 0)</f>
        <v>0</v>
      </c>
      <c r="I43" s="2">
        <f>_xlfn.XLOOKUP(_xlfn.CONCAT(B43, " ", C43),'2022'!$D$2:$D$433,'2022'!$E$2:$E$433,-1, 0)</f>
        <v>2</v>
      </c>
    </row>
    <row r="44" spans="1:9" x14ac:dyDescent="0.35">
      <c r="A44" s="2" t="s">
        <v>280</v>
      </c>
      <c r="B44" s="2" t="s">
        <v>281</v>
      </c>
      <c r="C44" s="2" t="s">
        <v>284</v>
      </c>
      <c r="D44" s="2">
        <f>_xlfn.XLOOKUP(_xlfn.CONCAT(B44, " ", C44),'2017'!$D$1:$D$419,'2017'!$E$1:$E$419, -1)</f>
        <v>34</v>
      </c>
      <c r="E44" s="2">
        <f>_xlfn.XLOOKUP(_xlfn.CONCAT(B44, " ", C44),'2018'!$D$1:$D$458,'2018'!$E$1:$E$458,-1, 0)</f>
        <v>-1</v>
      </c>
      <c r="F44" s="2">
        <f>_xlfn.XLOOKUP(_xlfn.CONCAT(B44, " ", C44),'2019'!$D$1:$D$499,'2019'!$E$1:$E$499,-1, 0)</f>
        <v>-1</v>
      </c>
      <c r="G44" s="2">
        <f>_xlfn.XLOOKUP(_xlfn.CONCAT(B44, " ", C44),'2020'!$D$1:$D$476,'2020'!$E$1:$E$476,-1, 0)</f>
        <v>0</v>
      </c>
      <c r="H44" s="2">
        <f>_xlfn.XLOOKUP(_xlfn.CONCAT(B44, " ", C44),'2021'!$D$1:$D$530,'2021'!$E$1:$E$530,-1, 0)</f>
        <v>12</v>
      </c>
      <c r="I44" s="2">
        <f>_xlfn.XLOOKUP(_xlfn.CONCAT(B44, " ", C44),'2022'!$D$2:$D$433,'2022'!$E$2:$E$433,-1, 0)</f>
        <v>11</v>
      </c>
    </row>
    <row r="45" spans="1:9" x14ac:dyDescent="0.35">
      <c r="A45" s="2" t="s">
        <v>405</v>
      </c>
      <c r="B45" s="2" t="s">
        <v>406</v>
      </c>
      <c r="C45" s="2" t="s">
        <v>407</v>
      </c>
      <c r="D45" s="2">
        <f>_xlfn.XLOOKUP(_xlfn.CONCAT(B45, " ", C45),'2017'!$D$1:$D$419,'2017'!$E$1:$E$419, -1)</f>
        <v>1</v>
      </c>
      <c r="E45" s="2">
        <f>_xlfn.XLOOKUP(_xlfn.CONCAT(B45, " ", C45),'2018'!$D$1:$D$458,'2018'!$E$1:$E$458,-1, 0)</f>
        <v>-1</v>
      </c>
      <c r="F45" s="2">
        <f>_xlfn.XLOOKUP(_xlfn.CONCAT(B45, " ", C45),'2019'!$D$1:$D$499,'2019'!$E$1:$E$499,-1, 0)</f>
        <v>2</v>
      </c>
      <c r="G45" s="2">
        <f>_xlfn.XLOOKUP(_xlfn.CONCAT(B45, " ", C45),'2020'!$D$1:$D$476,'2020'!$E$1:$E$476,-1, 0)</f>
        <v>-1</v>
      </c>
      <c r="H45" s="2">
        <f>_xlfn.XLOOKUP(_xlfn.CONCAT(B45, " ", C45),'2021'!$D$1:$D$530,'2021'!$E$1:$E$530,-1, 0)</f>
        <v>-1</v>
      </c>
      <c r="I45" s="2">
        <f>_xlfn.XLOOKUP(_xlfn.CONCAT(B45, " ", C45),'2022'!$D$2:$D$433,'2022'!$E$2:$E$433,-1, 0)</f>
        <v>-1</v>
      </c>
    </row>
    <row r="46" spans="1:9" x14ac:dyDescent="0.35">
      <c r="A46" s="2" t="s">
        <v>405</v>
      </c>
      <c r="B46" s="2" t="s">
        <v>406</v>
      </c>
      <c r="C46" s="2" t="s">
        <v>415</v>
      </c>
      <c r="D46" s="2">
        <f>_xlfn.XLOOKUP(_xlfn.CONCAT(B46, " ", C46),'2017'!$D$1:$D$419,'2017'!$E$1:$E$419, -1)</f>
        <v>4</v>
      </c>
      <c r="E46" s="2">
        <f>_xlfn.XLOOKUP(_xlfn.CONCAT(B46, " ", C46),'2018'!$D$1:$D$458,'2018'!$E$1:$E$458,-1, 0)</f>
        <v>12</v>
      </c>
      <c r="F46" s="2">
        <f>_xlfn.XLOOKUP(_xlfn.CONCAT(B46, " ", C46),'2019'!$D$1:$D$499,'2019'!$E$1:$E$499,-1, 0)</f>
        <v>17</v>
      </c>
      <c r="G46" s="2">
        <f>_xlfn.XLOOKUP(_xlfn.CONCAT(B46, " ", C46),'2020'!$D$1:$D$476,'2020'!$E$1:$E$476,-1, 0)</f>
        <v>-1</v>
      </c>
      <c r="H46" s="2">
        <f>_xlfn.XLOOKUP(_xlfn.CONCAT(B46, " ", C46),'2021'!$D$1:$D$530,'2021'!$E$1:$E$530,-1, 0)</f>
        <v>21</v>
      </c>
      <c r="I46" s="2">
        <f>_xlfn.XLOOKUP(_xlfn.CONCAT(B46, " ", C46),'2022'!$D$2:$D$433,'2022'!$E$2:$E$433,-1, 0)</f>
        <v>-1</v>
      </c>
    </row>
    <row r="47" spans="1:9" x14ac:dyDescent="0.35">
      <c r="A47" s="2" t="s">
        <v>405</v>
      </c>
      <c r="B47" s="2" t="s">
        <v>406</v>
      </c>
      <c r="C47" s="2" t="s">
        <v>414</v>
      </c>
      <c r="D47" s="2">
        <f>_xlfn.XLOOKUP(_xlfn.CONCAT(B47, " ", C47),'2017'!$D$1:$D$419,'2017'!$E$1:$E$419, -1)</f>
        <v>4</v>
      </c>
      <c r="E47" s="2">
        <f>_xlfn.XLOOKUP(_xlfn.CONCAT(B47, " ", C47),'2018'!$D$1:$D$458,'2018'!$E$1:$E$458,-1, 0)</f>
        <v>10</v>
      </c>
      <c r="F47" s="2">
        <f>_xlfn.XLOOKUP(_xlfn.CONCAT(B47, " ", C47),'2019'!$D$1:$D$499,'2019'!$E$1:$E$499,-1, 0)</f>
        <v>17</v>
      </c>
      <c r="G47" s="2">
        <f>_xlfn.XLOOKUP(_xlfn.CONCAT(B47, " ", C47),'2020'!$D$1:$D$476,'2020'!$E$1:$E$476,-1, 0)</f>
        <v>-1</v>
      </c>
      <c r="H47" s="2">
        <f>_xlfn.XLOOKUP(_xlfn.CONCAT(B47, " ", C47),'2021'!$D$1:$D$530,'2021'!$E$1:$E$530,-1, 0)</f>
        <v>18</v>
      </c>
      <c r="I47" s="2">
        <f>_xlfn.XLOOKUP(_xlfn.CONCAT(B47, " ", C47),'2022'!$D$2:$D$433,'2022'!$E$2:$E$433,-1, 0)</f>
        <v>7</v>
      </c>
    </row>
    <row r="48" spans="1:9" x14ac:dyDescent="0.35">
      <c r="A48" s="2" t="s">
        <v>405</v>
      </c>
      <c r="B48" s="2" t="s">
        <v>406</v>
      </c>
      <c r="C48" s="2" t="s">
        <v>409</v>
      </c>
      <c r="D48" s="2">
        <f>_xlfn.XLOOKUP(_xlfn.CONCAT(B48, " ", C48),'2017'!$D$1:$D$419,'2017'!$E$1:$E$419, -1)</f>
        <v>21</v>
      </c>
      <c r="E48" s="2">
        <f>_xlfn.XLOOKUP(_xlfn.CONCAT(B48, " ", C48),'2018'!$D$1:$D$458,'2018'!$E$1:$E$458,-1, 0)</f>
        <v>11</v>
      </c>
      <c r="F48" s="2">
        <f>_xlfn.XLOOKUP(_xlfn.CONCAT(B48, " ", C48),'2019'!$D$1:$D$499,'2019'!$E$1:$E$499,-1, 0)</f>
        <v>53</v>
      </c>
      <c r="G48" s="2">
        <f>_xlfn.XLOOKUP(_xlfn.CONCAT(B48, " ", C48),'2020'!$D$1:$D$476,'2020'!$E$1:$E$476,-1, 0)</f>
        <v>5</v>
      </c>
      <c r="H48" s="2">
        <f>_xlfn.XLOOKUP(_xlfn.CONCAT(B48, " ", C48),'2021'!$D$1:$D$530,'2021'!$E$1:$E$530,-1, 0)</f>
        <v>133</v>
      </c>
      <c r="I48" s="2">
        <f>_xlfn.XLOOKUP(_xlfn.CONCAT(B48, " ", C48),'2022'!$D$2:$D$433,'2022'!$E$2:$E$433,-1, 0)</f>
        <v>-1</v>
      </c>
    </row>
    <row r="49" spans="1:9" x14ac:dyDescent="0.35">
      <c r="A49" s="2" t="s">
        <v>405</v>
      </c>
      <c r="B49" s="2" t="s">
        <v>406</v>
      </c>
      <c r="C49" s="2" t="s">
        <v>413</v>
      </c>
      <c r="D49" s="2">
        <f>_xlfn.XLOOKUP(_xlfn.CONCAT(B49, " ", C49),'2017'!$D$1:$D$419,'2017'!$E$1:$E$419, -1)</f>
        <v>2</v>
      </c>
      <c r="E49" s="2">
        <f>_xlfn.XLOOKUP(_xlfn.CONCAT(B49, " ", C49),'2018'!$D$1:$D$458,'2018'!$E$1:$E$458,-1, 0)</f>
        <v>6</v>
      </c>
      <c r="F49" s="2">
        <f>_xlfn.XLOOKUP(_xlfn.CONCAT(B49, " ", C49),'2019'!$D$1:$D$499,'2019'!$E$1:$E$499,-1, 0)</f>
        <v>7</v>
      </c>
      <c r="G49" s="2">
        <f>_xlfn.XLOOKUP(_xlfn.CONCAT(B49, " ", C49),'2020'!$D$1:$D$476,'2020'!$E$1:$E$476,-1, 0)</f>
        <v>12</v>
      </c>
      <c r="H49" s="2">
        <f>_xlfn.XLOOKUP(_xlfn.CONCAT(B49, " ", C49),'2021'!$D$1:$D$530,'2021'!$E$1:$E$530,-1, 0)</f>
        <v>8</v>
      </c>
      <c r="I49" s="2">
        <f>_xlfn.XLOOKUP(_xlfn.CONCAT(B49, " ", C49),'2022'!$D$2:$D$433,'2022'!$E$2:$E$433,-1, 0)</f>
        <v>2</v>
      </c>
    </row>
    <row r="50" spans="1:9" x14ac:dyDescent="0.35">
      <c r="A50" s="2" t="s">
        <v>405</v>
      </c>
      <c r="B50" s="2" t="s">
        <v>406</v>
      </c>
      <c r="C50" s="2" t="s">
        <v>408</v>
      </c>
      <c r="D50" s="2">
        <f>_xlfn.XLOOKUP(_xlfn.CONCAT(B50, " ", C50),'2017'!$D$1:$D$419,'2017'!$E$1:$E$419, -1)</f>
        <v>10</v>
      </c>
      <c r="E50" s="2">
        <f>_xlfn.XLOOKUP(_xlfn.CONCAT(B50, " ", C50),'2018'!$D$1:$D$458,'2018'!$E$1:$E$458,-1, 0)</f>
        <v>17</v>
      </c>
      <c r="F50" s="2">
        <f>_xlfn.XLOOKUP(_xlfn.CONCAT(B50, " ", C50),'2019'!$D$1:$D$499,'2019'!$E$1:$E$499,-1, 0)</f>
        <v>21</v>
      </c>
      <c r="G50" s="2">
        <f>_xlfn.XLOOKUP(_xlfn.CONCAT(B50, " ", C50),'2020'!$D$1:$D$476,'2020'!$E$1:$E$476,-1, 0)</f>
        <v>6</v>
      </c>
      <c r="H50" s="2">
        <f>_xlfn.XLOOKUP(_xlfn.CONCAT(B50, " ", C50),'2021'!$D$1:$D$530,'2021'!$E$1:$E$530,-1, 0)</f>
        <v>29</v>
      </c>
      <c r="I50" s="2">
        <f>_xlfn.XLOOKUP(_xlfn.CONCAT(B50, " ", C50),'2022'!$D$2:$D$433,'2022'!$E$2:$E$433,-1, 0)</f>
        <v>12</v>
      </c>
    </row>
    <row r="51" spans="1:9" x14ac:dyDescent="0.35">
      <c r="A51" s="2" t="s">
        <v>405</v>
      </c>
      <c r="B51" s="2" t="s">
        <v>406</v>
      </c>
      <c r="C51" s="2" t="s">
        <v>411</v>
      </c>
      <c r="D51" s="2">
        <f>_xlfn.XLOOKUP(_xlfn.CONCAT(B51, " ", C51),'2017'!$D$1:$D$419,'2017'!$E$1:$E$419, -1)</f>
        <v>1</v>
      </c>
      <c r="E51" s="2">
        <f>_xlfn.XLOOKUP(_xlfn.CONCAT(B51, " ", C51),'2018'!$D$1:$D$458,'2018'!$E$1:$E$458,-1, 0)</f>
        <v>7</v>
      </c>
      <c r="F51" s="2">
        <f>_xlfn.XLOOKUP(_xlfn.CONCAT(B51, " ", C51),'2019'!$D$1:$D$499,'2019'!$E$1:$E$499,-1, 0)</f>
        <v>31</v>
      </c>
      <c r="G51" s="2">
        <f>_xlfn.XLOOKUP(_xlfn.CONCAT(B51, " ", C51),'2020'!$D$1:$D$476,'2020'!$E$1:$E$476,-1, 0)</f>
        <v>15</v>
      </c>
      <c r="H51" s="2">
        <f>_xlfn.XLOOKUP(_xlfn.CONCAT(B51, " ", C51),'2021'!$D$1:$D$530,'2021'!$E$1:$E$530,-1, 0)</f>
        <v>184</v>
      </c>
      <c r="I51" s="2">
        <f>_xlfn.XLOOKUP(_xlfn.CONCAT(B51, " ", C51),'2022'!$D$2:$D$433,'2022'!$E$2:$E$433,-1, 0)</f>
        <v>13</v>
      </c>
    </row>
    <row r="52" spans="1:9" x14ac:dyDescent="0.35">
      <c r="A52" s="2" t="s">
        <v>405</v>
      </c>
      <c r="B52" s="2" t="s">
        <v>406</v>
      </c>
      <c r="C52" s="2" t="s">
        <v>412</v>
      </c>
      <c r="D52" s="2">
        <f>_xlfn.XLOOKUP(_xlfn.CONCAT(B52, " ", C52),'2017'!$D$1:$D$419,'2017'!$E$1:$E$419, -1)</f>
        <v>8</v>
      </c>
      <c r="E52" s="2">
        <f>_xlfn.XLOOKUP(_xlfn.CONCAT(B52, " ", C52),'2018'!$D$1:$D$458,'2018'!$E$1:$E$458,-1, 0)</f>
        <v>12</v>
      </c>
      <c r="F52" s="2">
        <f>_xlfn.XLOOKUP(_xlfn.CONCAT(B52, " ", C52),'2019'!$D$1:$D$499,'2019'!$E$1:$E$499,-1, 0)</f>
        <v>11</v>
      </c>
      <c r="G52" s="2">
        <f>_xlfn.XLOOKUP(_xlfn.CONCAT(B52, " ", C52),'2020'!$D$1:$D$476,'2020'!$E$1:$E$476,-1, 0)</f>
        <v>4</v>
      </c>
      <c r="H52" s="2">
        <f>_xlfn.XLOOKUP(_xlfn.CONCAT(B52, " ", C52),'2021'!$D$1:$D$530,'2021'!$E$1:$E$530,-1, 0)</f>
        <v>27</v>
      </c>
      <c r="I52" s="2">
        <f>_xlfn.XLOOKUP(_xlfn.CONCAT(B52, " ", C52),'2022'!$D$2:$D$433,'2022'!$E$2:$E$433,-1, 0)</f>
        <v>36</v>
      </c>
    </row>
    <row r="53" spans="1:9" x14ac:dyDescent="0.35">
      <c r="A53" s="2" t="s">
        <v>405</v>
      </c>
      <c r="B53" s="2" t="s">
        <v>406</v>
      </c>
      <c r="C53" s="2" t="s">
        <v>410</v>
      </c>
      <c r="D53" s="2">
        <f>_xlfn.XLOOKUP(_xlfn.CONCAT(B53, " ", C53),'2017'!$D$1:$D$419,'2017'!$E$1:$E$419, -1)</f>
        <v>39</v>
      </c>
      <c r="E53" s="2">
        <f>_xlfn.XLOOKUP(_xlfn.CONCAT(B53, " ", C53),'2018'!$D$1:$D$458,'2018'!$E$1:$E$458,-1, 0)</f>
        <v>47</v>
      </c>
      <c r="F53" s="2">
        <f>_xlfn.XLOOKUP(_xlfn.CONCAT(B53, " ", C53),'2019'!$D$1:$D$499,'2019'!$E$1:$E$499,-1, 0)</f>
        <v>55</v>
      </c>
      <c r="G53" s="2">
        <f>_xlfn.XLOOKUP(_xlfn.CONCAT(B53, " ", C53),'2020'!$D$1:$D$476,'2020'!$E$1:$E$476,-1, 0)</f>
        <v>79</v>
      </c>
      <c r="H53" s="2">
        <f>_xlfn.XLOOKUP(_xlfn.CONCAT(B53, " ", C53),'2021'!$D$1:$D$530,'2021'!$E$1:$E$530,-1, 0)</f>
        <v>110</v>
      </c>
      <c r="I53" s="2">
        <f>_xlfn.XLOOKUP(_xlfn.CONCAT(B53, " ", C53),'2022'!$D$2:$D$433,'2022'!$E$2:$E$433,-1, 0)</f>
        <v>36</v>
      </c>
    </row>
    <row r="54" spans="1:9" x14ac:dyDescent="0.35">
      <c r="A54" s="2" t="s">
        <v>201</v>
      </c>
      <c r="B54" s="2" t="s">
        <v>202</v>
      </c>
      <c r="C54" s="2" t="s">
        <v>148</v>
      </c>
      <c r="D54" s="2">
        <f>_xlfn.XLOOKUP(_xlfn.CONCAT(B54, " ", C54),'2017'!$D$1:$D$419,'2017'!$E$1:$E$419, -1)</f>
        <v>-1</v>
      </c>
      <c r="E54" s="2">
        <f>_xlfn.XLOOKUP(_xlfn.CONCAT(B54, " ", C54),'2018'!$D$1:$D$458,'2018'!$E$1:$E$458,-1, 0)</f>
        <v>-1</v>
      </c>
      <c r="F54" s="2">
        <f>_xlfn.XLOOKUP(_xlfn.CONCAT(B54, " ", C54),'2019'!$D$1:$D$499,'2019'!$E$1:$E$499,-1, 0)</f>
        <v>10</v>
      </c>
      <c r="G54" s="2">
        <f>_xlfn.XLOOKUP(_xlfn.CONCAT(B54, " ", C54),'2020'!$D$1:$D$476,'2020'!$E$1:$E$476,-1, 0)</f>
        <v>3</v>
      </c>
      <c r="H54" s="2">
        <f>_xlfn.XLOOKUP(_xlfn.CONCAT(B54, " ", C54),'2021'!$D$1:$D$530,'2021'!$E$1:$E$530,-1, 0)</f>
        <v>18</v>
      </c>
      <c r="I54" s="2">
        <f>_xlfn.XLOOKUP(_xlfn.CONCAT(B54, " ", C54),'2022'!$D$2:$D$433,'2022'!$E$2:$E$433,-1, 0)</f>
        <v>11</v>
      </c>
    </row>
    <row r="55" spans="1:9" x14ac:dyDescent="0.35">
      <c r="A55" s="2" t="s">
        <v>201</v>
      </c>
      <c r="B55" s="2" t="s">
        <v>202</v>
      </c>
      <c r="C55" s="2" t="s">
        <v>15</v>
      </c>
      <c r="D55" s="2">
        <f>_xlfn.XLOOKUP(_xlfn.CONCAT(B55, " ", C55),'2017'!$D$1:$D$419,'2017'!$E$1:$E$419, -1)</f>
        <v>3</v>
      </c>
      <c r="E55" s="2">
        <f>_xlfn.XLOOKUP(_xlfn.CONCAT(B55, " ", C55),'2018'!$D$1:$D$458,'2018'!$E$1:$E$458,-1, 0)</f>
        <v>3</v>
      </c>
      <c r="F55" s="2">
        <f>_xlfn.XLOOKUP(_xlfn.CONCAT(B55, " ", C55),'2019'!$D$1:$D$499,'2019'!$E$1:$E$499,-1, 0)</f>
        <v>-1</v>
      </c>
      <c r="G55" s="2">
        <f>_xlfn.XLOOKUP(_xlfn.CONCAT(B55, " ", C55),'2020'!$D$1:$D$476,'2020'!$E$1:$E$476,-1, 0)</f>
        <v>4</v>
      </c>
      <c r="H55" s="2">
        <f>_xlfn.XLOOKUP(_xlfn.CONCAT(B55, " ", C55),'2021'!$D$1:$D$530,'2021'!$E$1:$E$530,-1, 0)</f>
        <v>3</v>
      </c>
      <c r="I55" s="2">
        <f>_xlfn.XLOOKUP(_xlfn.CONCAT(B55, " ", C55),'2022'!$D$2:$D$433,'2022'!$E$2:$E$433,-1, 0)</f>
        <v>-1</v>
      </c>
    </row>
    <row r="56" spans="1:9" x14ac:dyDescent="0.35">
      <c r="A56" s="2" t="s">
        <v>201</v>
      </c>
      <c r="B56" s="2" t="s">
        <v>202</v>
      </c>
      <c r="C56" s="2" t="s">
        <v>473</v>
      </c>
      <c r="D56" s="2">
        <f>_xlfn.XLOOKUP(_xlfn.CONCAT(B56, " ", C56),'2017'!$D$1:$D$419,'2017'!$E$1:$E$419, -1)</f>
        <v>-1</v>
      </c>
      <c r="E56" s="2">
        <f>_xlfn.XLOOKUP(_xlfn.CONCAT(B56, " ", C56),'2018'!$D$1:$D$458,'2018'!$E$1:$E$458,-1, 0)</f>
        <v>-1</v>
      </c>
      <c r="F56" s="2">
        <f>_xlfn.XLOOKUP(_xlfn.CONCAT(B56, " ", C56),'2019'!$D$1:$D$499,'2019'!$E$1:$E$499,-1, 0)</f>
        <v>-1</v>
      </c>
      <c r="G56" s="2">
        <f>_xlfn.XLOOKUP(_xlfn.CONCAT(B56, " ", C56),'2020'!$D$1:$D$476,'2020'!$E$1:$E$476,-1, 0)</f>
        <v>1</v>
      </c>
      <c r="H56" s="2">
        <f>_xlfn.XLOOKUP(_xlfn.CONCAT(B56, " ", C56),'2021'!$D$1:$D$530,'2021'!$E$1:$E$530,-1, 0)</f>
        <v>1</v>
      </c>
      <c r="I56" s="2">
        <f>_xlfn.XLOOKUP(_xlfn.CONCAT(B56, " ", C56),'2022'!$D$2:$D$433,'2022'!$E$2:$E$433,-1, 0)</f>
        <v>3</v>
      </c>
    </row>
    <row r="57" spans="1:9" x14ac:dyDescent="0.35">
      <c r="A57" s="2" t="s">
        <v>201</v>
      </c>
      <c r="B57" s="2" t="s">
        <v>202</v>
      </c>
      <c r="C57" s="2" t="s">
        <v>149</v>
      </c>
      <c r="D57" s="2">
        <f>_xlfn.XLOOKUP(_xlfn.CONCAT(B57, " ", C57),'2017'!$D$1:$D$419,'2017'!$E$1:$E$419, -1)</f>
        <v>-1</v>
      </c>
      <c r="E57" s="2">
        <f>_xlfn.XLOOKUP(_xlfn.CONCAT(B57, " ", C57),'2018'!$D$1:$D$458,'2018'!$E$1:$E$458,-1, 0)</f>
        <v>1</v>
      </c>
      <c r="F57" s="2">
        <f>_xlfn.XLOOKUP(_xlfn.CONCAT(B57, " ", C57),'2019'!$D$1:$D$499,'2019'!$E$1:$E$499,-1, 0)</f>
        <v>2</v>
      </c>
      <c r="G57" s="2">
        <f>_xlfn.XLOOKUP(_xlfn.CONCAT(B57, " ", C57),'2020'!$D$1:$D$476,'2020'!$E$1:$E$476,-1, 0)</f>
        <v>-1</v>
      </c>
      <c r="H57" s="2">
        <f>_xlfn.XLOOKUP(_xlfn.CONCAT(B57, " ", C57),'2021'!$D$1:$D$530,'2021'!$E$1:$E$530,-1, 0)</f>
        <v>-1</v>
      </c>
      <c r="I57" s="2">
        <f>_xlfn.XLOOKUP(_xlfn.CONCAT(B57, " ", C57),'2022'!$D$2:$D$433,'2022'!$E$2:$E$433,-1, 0)</f>
        <v>-1</v>
      </c>
    </row>
    <row r="58" spans="1:9" x14ac:dyDescent="0.35">
      <c r="A58" s="2" t="s">
        <v>201</v>
      </c>
      <c r="B58" s="2" t="s">
        <v>202</v>
      </c>
      <c r="C58" s="2" t="s">
        <v>497</v>
      </c>
      <c r="D58" s="2">
        <f>_xlfn.XLOOKUP(_xlfn.CONCAT(B58, " ", C58),'2017'!$D$1:$D$419,'2017'!$E$1:$E$419, -1)</f>
        <v>-1</v>
      </c>
      <c r="E58" s="2">
        <f>_xlfn.XLOOKUP(_xlfn.CONCAT(B58, " ", C58),'2018'!$D$1:$D$458,'2018'!$E$1:$E$458,-1, 0)</f>
        <v>-1</v>
      </c>
      <c r="F58" s="2">
        <f>_xlfn.XLOOKUP(_xlfn.CONCAT(B58, " ", C58),'2019'!$D$1:$D$499,'2019'!$E$1:$E$499,-1, 0)</f>
        <v>-1</v>
      </c>
      <c r="G58" s="2">
        <f>_xlfn.XLOOKUP(_xlfn.CONCAT(B58, " ", C58),'2020'!$D$1:$D$476,'2020'!$E$1:$E$476,-1, 0)</f>
        <v>-1</v>
      </c>
      <c r="H58" s="2">
        <f>_xlfn.XLOOKUP(_xlfn.CONCAT(B58, " ", C58),'2021'!$D$1:$D$530,'2021'!$E$1:$E$530,-1, 0)</f>
        <v>5</v>
      </c>
      <c r="I58" s="2">
        <f>_xlfn.XLOOKUP(_xlfn.CONCAT(B58, " ", C58),'2022'!$D$2:$D$433,'2022'!$E$2:$E$433,-1, 0)</f>
        <v>-1</v>
      </c>
    </row>
    <row r="59" spans="1:9" x14ac:dyDescent="0.35">
      <c r="A59" s="2" t="s">
        <v>201</v>
      </c>
      <c r="B59" s="2" t="s">
        <v>202</v>
      </c>
      <c r="C59" s="2" t="s">
        <v>11</v>
      </c>
      <c r="D59" s="2">
        <f>_xlfn.XLOOKUP(_xlfn.CONCAT(B59, " ", C59),'2017'!$D$1:$D$419,'2017'!$E$1:$E$419, -1)</f>
        <v>-1</v>
      </c>
      <c r="E59" s="2">
        <f>_xlfn.XLOOKUP(_xlfn.CONCAT(B59, " ", C59),'2018'!$D$1:$D$458,'2018'!$E$1:$E$458,-1, 0)</f>
        <v>3</v>
      </c>
      <c r="F59" s="2">
        <f>_xlfn.XLOOKUP(_xlfn.CONCAT(B59, " ", C59),'2019'!$D$1:$D$499,'2019'!$E$1:$E$499,-1, 0)</f>
        <v>-1</v>
      </c>
      <c r="G59" s="2">
        <f>_xlfn.XLOOKUP(_xlfn.CONCAT(B59, " ", C59),'2020'!$D$1:$D$476,'2020'!$E$1:$E$476,-1, 0)</f>
        <v>1</v>
      </c>
      <c r="H59" s="2">
        <f>_xlfn.XLOOKUP(_xlfn.CONCAT(B59, " ", C59),'2021'!$D$1:$D$530,'2021'!$E$1:$E$530,-1, 0)</f>
        <v>-1</v>
      </c>
      <c r="I59" s="2">
        <f>_xlfn.XLOOKUP(_xlfn.CONCAT(B59, " ", C59),'2022'!$D$2:$D$433,'2022'!$E$2:$E$433,-1, 0)</f>
        <v>-1</v>
      </c>
    </row>
    <row r="60" spans="1:9" x14ac:dyDescent="0.35">
      <c r="A60" s="2" t="s">
        <v>72</v>
      </c>
      <c r="B60" s="2" t="s">
        <v>73</v>
      </c>
      <c r="C60" s="2" t="s">
        <v>148</v>
      </c>
      <c r="D60" s="2">
        <f>_xlfn.XLOOKUP(_xlfn.CONCAT(B60, " ", C60),'2017'!$D$1:$D$419,'2017'!$E$1:$E$419, -1)</f>
        <v>-1</v>
      </c>
      <c r="E60" s="2">
        <f>_xlfn.XLOOKUP(_xlfn.CONCAT(B60, " ", C60),'2018'!$D$1:$D$458,'2018'!$E$1:$E$458,-1, 0)</f>
        <v>-1</v>
      </c>
      <c r="F60" s="2">
        <f>_xlfn.XLOOKUP(_xlfn.CONCAT(B60, " ", C60),'2019'!$D$1:$D$499,'2019'!$E$1:$E$499,-1, 0)</f>
        <v>15</v>
      </c>
      <c r="G60" s="2">
        <f>_xlfn.XLOOKUP(_xlfn.CONCAT(B60, " ", C60),'2020'!$D$1:$D$476,'2020'!$E$1:$E$476,-1, 0)</f>
        <v>38</v>
      </c>
      <c r="H60" s="2">
        <f>_xlfn.XLOOKUP(_xlfn.CONCAT(B60, " ", C60),'2021'!$D$1:$D$530,'2021'!$E$1:$E$530,-1, 0)</f>
        <v>36</v>
      </c>
      <c r="I60" s="2">
        <f>_xlfn.XLOOKUP(_xlfn.CONCAT(B60, " ", C60),'2022'!$D$2:$D$433,'2022'!$E$2:$E$433,-1, 0)</f>
        <v>38</v>
      </c>
    </row>
    <row r="61" spans="1:9" x14ac:dyDescent="0.35">
      <c r="A61" s="2" t="s">
        <v>72</v>
      </c>
      <c r="B61" s="2" t="s">
        <v>73</v>
      </c>
      <c r="C61" s="2" t="s">
        <v>15</v>
      </c>
      <c r="D61" s="2">
        <f>_xlfn.XLOOKUP(_xlfn.CONCAT(B61, " ", C61),'2017'!$D$1:$D$419,'2017'!$E$1:$E$419, -1)</f>
        <v>3</v>
      </c>
      <c r="E61" s="2">
        <f>_xlfn.XLOOKUP(_xlfn.CONCAT(B61, " ", C61),'2018'!$D$1:$D$458,'2018'!$E$1:$E$458,-1, 0)</f>
        <v>5</v>
      </c>
      <c r="F61" s="2">
        <f>_xlfn.XLOOKUP(_xlfn.CONCAT(B61, " ", C61),'2019'!$D$1:$D$499,'2019'!$E$1:$E$499,-1, 0)</f>
        <v>-1</v>
      </c>
      <c r="G61" s="2">
        <f>_xlfn.XLOOKUP(_xlfn.CONCAT(B61, " ", C61),'2020'!$D$1:$D$476,'2020'!$E$1:$E$476,-1, 0)</f>
        <v>1</v>
      </c>
      <c r="H61" s="2">
        <f>_xlfn.XLOOKUP(_xlfn.CONCAT(B61, " ", C61),'2021'!$D$1:$D$530,'2021'!$E$1:$E$530,-1, 0)</f>
        <v>5</v>
      </c>
      <c r="I61" s="2">
        <f>_xlfn.XLOOKUP(_xlfn.CONCAT(B61, " ", C61),'2022'!$D$2:$D$433,'2022'!$E$2:$E$433,-1, 0)</f>
        <v>-1</v>
      </c>
    </row>
    <row r="62" spans="1:9" x14ac:dyDescent="0.35">
      <c r="A62" s="2" t="s">
        <v>72</v>
      </c>
      <c r="B62" s="2" t="s">
        <v>73</v>
      </c>
      <c r="C62" s="2" t="s">
        <v>74</v>
      </c>
      <c r="D62" s="2">
        <f>_xlfn.XLOOKUP(_xlfn.CONCAT(B62, " ", C62),'2017'!$D$1:$D$419,'2017'!$E$1:$E$419, -1)</f>
        <v>1</v>
      </c>
      <c r="E62" s="2">
        <f>_xlfn.XLOOKUP(_xlfn.CONCAT(B62, " ", C62),'2018'!$D$1:$D$458,'2018'!$E$1:$E$458,-1, 0)</f>
        <v>-1</v>
      </c>
      <c r="F62" s="2">
        <f>_xlfn.XLOOKUP(_xlfn.CONCAT(B62, " ", C62),'2019'!$D$1:$D$499,'2019'!$E$1:$E$499,-1, 0)</f>
        <v>-1</v>
      </c>
      <c r="G62" s="2">
        <f>_xlfn.XLOOKUP(_xlfn.CONCAT(B62, " ", C62),'2020'!$D$1:$D$476,'2020'!$E$1:$E$476,-1, 0)</f>
        <v>-1</v>
      </c>
      <c r="H62" s="2">
        <f>_xlfn.XLOOKUP(_xlfn.CONCAT(B62, " ", C62),'2021'!$D$1:$D$530,'2021'!$E$1:$E$530,-1, 0)</f>
        <v>-1</v>
      </c>
      <c r="I62" s="2">
        <f>_xlfn.XLOOKUP(_xlfn.CONCAT(B62, " ", C62),'2022'!$D$2:$D$433,'2022'!$E$2:$E$433,-1, 0)</f>
        <v>-1</v>
      </c>
    </row>
    <row r="63" spans="1:9" x14ac:dyDescent="0.35">
      <c r="A63" s="2" t="s">
        <v>72</v>
      </c>
      <c r="B63" s="2" t="s">
        <v>73</v>
      </c>
      <c r="C63" s="2" t="s">
        <v>497</v>
      </c>
      <c r="D63" s="2">
        <f>_xlfn.XLOOKUP(_xlfn.CONCAT(B63, " ", C63),'2017'!$D$1:$D$419,'2017'!$E$1:$E$419, -1)</f>
        <v>-1</v>
      </c>
      <c r="E63" s="2">
        <f>_xlfn.XLOOKUP(_xlfn.CONCAT(B63, " ", C63),'2018'!$D$1:$D$458,'2018'!$E$1:$E$458,-1, 0)</f>
        <v>-1</v>
      </c>
      <c r="F63" s="2">
        <f>_xlfn.XLOOKUP(_xlfn.CONCAT(B63, " ", C63),'2019'!$D$1:$D$499,'2019'!$E$1:$E$499,-1, 0)</f>
        <v>-1</v>
      </c>
      <c r="G63" s="2">
        <f>_xlfn.XLOOKUP(_xlfn.CONCAT(B63, " ", C63),'2020'!$D$1:$D$476,'2020'!$E$1:$E$476,-1, 0)</f>
        <v>-1</v>
      </c>
      <c r="H63" s="2">
        <f>_xlfn.XLOOKUP(_xlfn.CONCAT(B63, " ", C63),'2021'!$D$1:$D$530,'2021'!$E$1:$E$530,-1, 0)</f>
        <v>27</v>
      </c>
      <c r="I63" s="2">
        <f>_xlfn.XLOOKUP(_xlfn.CONCAT(B63, " ", C63),'2022'!$D$2:$D$433,'2022'!$E$2:$E$433,-1, 0)</f>
        <v>-1</v>
      </c>
    </row>
    <row r="64" spans="1:9" x14ac:dyDescent="0.35">
      <c r="A64" s="2" t="s">
        <v>72</v>
      </c>
      <c r="B64" s="2" t="s">
        <v>73</v>
      </c>
      <c r="C64" s="2" t="s">
        <v>11</v>
      </c>
      <c r="D64" s="2">
        <f>_xlfn.XLOOKUP(_xlfn.CONCAT(B64, " ", C64),'2017'!$D$1:$D$419,'2017'!$E$1:$E$419, -1)</f>
        <v>5</v>
      </c>
      <c r="E64" s="2">
        <f>_xlfn.XLOOKUP(_xlfn.CONCAT(B64, " ", C64),'2018'!$D$1:$D$458,'2018'!$E$1:$E$458,-1, 0)</f>
        <v>3</v>
      </c>
      <c r="F64" s="2">
        <f>_xlfn.XLOOKUP(_xlfn.CONCAT(B64, " ", C64),'2019'!$D$1:$D$499,'2019'!$E$1:$E$499,-1, 0)</f>
        <v>-1</v>
      </c>
      <c r="G64" s="2">
        <f>_xlfn.XLOOKUP(_xlfn.CONCAT(B64, " ", C64),'2020'!$D$1:$D$476,'2020'!$E$1:$E$476,-1, 0)</f>
        <v>1</v>
      </c>
      <c r="H64" s="2">
        <f>_xlfn.XLOOKUP(_xlfn.CONCAT(B64, " ", C64),'2021'!$D$1:$D$530,'2021'!$E$1:$E$530,-1, 0)</f>
        <v>1</v>
      </c>
      <c r="I64" s="2">
        <f>_xlfn.XLOOKUP(_xlfn.CONCAT(B64, " ", C64),'2022'!$D$2:$D$433,'2022'!$E$2:$E$433,-1, 0)</f>
        <v>-1</v>
      </c>
    </row>
    <row r="65" spans="1:9" x14ac:dyDescent="0.35">
      <c r="A65" s="2" t="s">
        <v>72</v>
      </c>
      <c r="B65" s="2" t="s">
        <v>73</v>
      </c>
      <c r="C65" s="2" t="s">
        <v>17</v>
      </c>
      <c r="D65" s="2">
        <f>_xlfn.XLOOKUP(_xlfn.CONCAT(B65, " ", C65),'2017'!$D$1:$D$419,'2017'!$E$1:$E$419, -1)</f>
        <v>-1</v>
      </c>
      <c r="E65" s="2">
        <f>_xlfn.XLOOKUP(_xlfn.CONCAT(B65, " ", C65),'2018'!$D$1:$D$458,'2018'!$E$1:$E$458,-1, 0)</f>
        <v>-1</v>
      </c>
      <c r="F65" s="2">
        <f>_xlfn.XLOOKUP(_xlfn.CONCAT(B65, " ", C65),'2019'!$D$1:$D$499,'2019'!$E$1:$E$499,-1, 0)</f>
        <v>-1</v>
      </c>
      <c r="G65" s="2">
        <f>_xlfn.XLOOKUP(_xlfn.CONCAT(B65, " ", C65),'2020'!$D$1:$D$476,'2020'!$E$1:$E$476,-1, 0)</f>
        <v>1</v>
      </c>
      <c r="H65" s="2">
        <f>_xlfn.XLOOKUP(_xlfn.CONCAT(B65, " ", C65),'2021'!$D$1:$D$530,'2021'!$E$1:$E$530,-1, 0)</f>
        <v>-1</v>
      </c>
      <c r="I65" s="2">
        <f>_xlfn.XLOOKUP(_xlfn.CONCAT(B65, " ", C65),'2022'!$D$2:$D$433,'2022'!$E$2:$E$433,-1, 0)</f>
        <v>19</v>
      </c>
    </row>
    <row r="66" spans="1:9" x14ac:dyDescent="0.35">
      <c r="A66" s="2" t="s">
        <v>72</v>
      </c>
      <c r="B66" s="2" t="s">
        <v>73</v>
      </c>
      <c r="C66" s="2" t="s">
        <v>10</v>
      </c>
      <c r="D66" s="2">
        <f>_xlfn.XLOOKUP(_xlfn.CONCAT(B66, " ", C66),'2017'!$D$1:$D$419,'2017'!$E$1:$E$419, -1)</f>
        <v>-1</v>
      </c>
      <c r="E66" s="2">
        <f>_xlfn.XLOOKUP(_xlfn.CONCAT(B66, " ", C66),'2018'!$D$1:$D$458,'2018'!$E$1:$E$458,-1, 0)</f>
        <v>-1</v>
      </c>
      <c r="F66" s="2">
        <f>_xlfn.XLOOKUP(_xlfn.CONCAT(B66, " ", C66),'2019'!$D$1:$D$499,'2019'!$E$1:$E$499,-1, 0)</f>
        <v>-1</v>
      </c>
      <c r="G66" s="2">
        <f>_xlfn.XLOOKUP(_xlfn.CONCAT(B66, " ", C66),'2020'!$D$1:$D$476,'2020'!$E$1:$E$476,-1, 0)</f>
        <v>-1</v>
      </c>
      <c r="H66" s="2">
        <f>_xlfn.XLOOKUP(_xlfn.CONCAT(B66, " ", C66),'2021'!$D$1:$D$530,'2021'!$E$1:$E$530,-1, 0)</f>
        <v>2</v>
      </c>
      <c r="I66" s="2">
        <f>_xlfn.XLOOKUP(_xlfn.CONCAT(B66, " ", C66),'2022'!$D$2:$D$433,'2022'!$E$2:$E$433,-1, 0)</f>
        <v>-1</v>
      </c>
    </row>
    <row r="67" spans="1:9" x14ac:dyDescent="0.35">
      <c r="A67" s="2" t="s">
        <v>474</v>
      </c>
      <c r="B67" s="2" t="s">
        <v>475</v>
      </c>
      <c r="C67" s="2" t="s">
        <v>14</v>
      </c>
      <c r="D67" s="2">
        <f>_xlfn.XLOOKUP(_xlfn.CONCAT(B67, " ", C67),'2017'!$D$1:$D$419,'2017'!$E$1:$E$419, -1)</f>
        <v>-1</v>
      </c>
      <c r="E67" s="2">
        <f>_xlfn.XLOOKUP(_xlfn.CONCAT(B67, " ", C67),'2018'!$D$1:$D$458,'2018'!$E$1:$E$458,-1, 0)</f>
        <v>-1</v>
      </c>
      <c r="F67" s="2">
        <f>_xlfn.XLOOKUP(_xlfn.CONCAT(B67, " ", C67),'2019'!$D$1:$D$499,'2019'!$E$1:$E$499,-1, 0)</f>
        <v>-1</v>
      </c>
      <c r="G67" s="2">
        <f>_xlfn.XLOOKUP(_xlfn.CONCAT(B67, " ", C67),'2020'!$D$1:$D$476,'2020'!$E$1:$E$476,-1, 0)</f>
        <v>560</v>
      </c>
      <c r="H67" s="2">
        <f>_xlfn.XLOOKUP(_xlfn.CONCAT(B67, " ", C67),'2021'!$D$1:$D$530,'2021'!$E$1:$E$530,-1, 0)</f>
        <v>2649</v>
      </c>
      <c r="I67" s="2">
        <f>_xlfn.XLOOKUP(_xlfn.CONCAT(B67, " ", C67),'2022'!$D$2:$D$433,'2022'!$E$2:$E$433,-1, 0)</f>
        <v>1581</v>
      </c>
    </row>
    <row r="68" spans="1:9" x14ac:dyDescent="0.35">
      <c r="A68" s="2" t="s">
        <v>276</v>
      </c>
      <c r="B68" s="2" t="s">
        <v>277</v>
      </c>
      <c r="C68" s="2" t="s">
        <v>148</v>
      </c>
      <c r="D68" s="2">
        <f>_xlfn.XLOOKUP(_xlfn.CONCAT(B68, " ", C68),'2017'!$D$1:$D$419,'2017'!$E$1:$E$419, -1)</f>
        <v>17</v>
      </c>
      <c r="E68" s="2">
        <f>_xlfn.XLOOKUP(_xlfn.CONCAT(B68, " ", C68),'2018'!$D$1:$D$458,'2018'!$E$1:$E$458,-1, 0)</f>
        <v>41</v>
      </c>
      <c r="F68" s="2">
        <f>_xlfn.XLOOKUP(_xlfn.CONCAT(B68, " ", C68),'2019'!$D$1:$D$499,'2019'!$E$1:$E$499,-1, 0)</f>
        <v>167</v>
      </c>
      <c r="G68" s="2">
        <f>_xlfn.XLOOKUP(_xlfn.CONCAT(B68, " ", C68),'2020'!$D$1:$D$476,'2020'!$E$1:$E$476,-1, 0)</f>
        <v>139</v>
      </c>
      <c r="H68" s="2">
        <f>_xlfn.XLOOKUP(_xlfn.CONCAT(B68, " ", C68),'2021'!$D$1:$D$530,'2021'!$E$1:$E$530,-1, 0)</f>
        <v>146</v>
      </c>
      <c r="I68" s="2">
        <f>_xlfn.XLOOKUP(_xlfn.CONCAT(B68, " ", C68),'2022'!$D$2:$D$433,'2022'!$E$2:$E$433,-1, 0)</f>
        <v>114</v>
      </c>
    </row>
    <row r="69" spans="1:9" x14ac:dyDescent="0.35">
      <c r="A69" s="2" t="s">
        <v>276</v>
      </c>
      <c r="B69" s="2" t="s">
        <v>277</v>
      </c>
      <c r="C69" s="2" t="s">
        <v>29</v>
      </c>
      <c r="D69" s="2">
        <f>_xlfn.XLOOKUP(_xlfn.CONCAT(B69, " ", C69),'2017'!$D$1:$D$419,'2017'!$E$1:$E$419, -1)</f>
        <v>-1</v>
      </c>
      <c r="E69" s="2">
        <f>_xlfn.XLOOKUP(_xlfn.CONCAT(B69, " ", C69),'2018'!$D$1:$D$458,'2018'!$E$1:$E$458,-1, 0)</f>
        <v>-1</v>
      </c>
      <c r="F69" s="2">
        <f>_xlfn.XLOOKUP(_xlfn.CONCAT(B69, " ", C69),'2019'!$D$1:$D$499,'2019'!$E$1:$E$499,-1, 0)</f>
        <v>-1</v>
      </c>
      <c r="G69" s="2">
        <f>_xlfn.XLOOKUP(_xlfn.CONCAT(B69, " ", C69),'2020'!$D$1:$D$476,'2020'!$E$1:$E$476,-1, 0)</f>
        <v>1</v>
      </c>
      <c r="H69" s="2">
        <f>_xlfn.XLOOKUP(_xlfn.CONCAT(B69, " ", C69),'2021'!$D$1:$D$530,'2021'!$E$1:$E$530,-1, 0)</f>
        <v>14</v>
      </c>
      <c r="I69" s="2">
        <f>_xlfn.XLOOKUP(_xlfn.CONCAT(B69, " ", C69),'2022'!$D$2:$D$433,'2022'!$E$2:$E$433,-1, 0)</f>
        <v>-1</v>
      </c>
    </row>
    <row r="70" spans="1:9" x14ac:dyDescent="0.35">
      <c r="A70" s="2" t="s">
        <v>276</v>
      </c>
      <c r="B70" s="2" t="s">
        <v>277</v>
      </c>
      <c r="C70" s="2" t="s">
        <v>14</v>
      </c>
      <c r="D70" s="2">
        <f>_xlfn.XLOOKUP(_xlfn.CONCAT(B70, " ", C70),'2017'!$D$1:$D$419,'2017'!$E$1:$E$419, -1)</f>
        <v>-1</v>
      </c>
      <c r="E70" s="2">
        <f>_xlfn.XLOOKUP(_xlfn.CONCAT(B70, " ", C70),'2018'!$D$1:$D$458,'2018'!$E$1:$E$458,-1, 0)</f>
        <v>4</v>
      </c>
      <c r="F70" s="2">
        <f>_xlfn.XLOOKUP(_xlfn.CONCAT(B70, " ", C70),'2019'!$D$1:$D$499,'2019'!$E$1:$E$499,-1, 0)</f>
        <v>116</v>
      </c>
      <c r="G70" s="2">
        <f>_xlfn.XLOOKUP(_xlfn.CONCAT(B70, " ", C70),'2020'!$D$1:$D$476,'2020'!$E$1:$E$476,-1, 0)</f>
        <v>571</v>
      </c>
      <c r="H70" s="2">
        <f>_xlfn.XLOOKUP(_xlfn.CONCAT(B70, " ", C70),'2021'!$D$1:$D$530,'2021'!$E$1:$E$530,-1, 0)</f>
        <v>133</v>
      </c>
      <c r="I70" s="2">
        <f>_xlfn.XLOOKUP(_xlfn.CONCAT(B70, " ", C70),'2022'!$D$2:$D$433,'2022'!$E$2:$E$433,-1, 0)</f>
        <v>86</v>
      </c>
    </row>
    <row r="71" spans="1:9" x14ac:dyDescent="0.35">
      <c r="A71" s="2" t="s">
        <v>276</v>
      </c>
      <c r="B71" s="2" t="s">
        <v>277</v>
      </c>
      <c r="C71" s="2" t="s">
        <v>15</v>
      </c>
      <c r="D71" s="2">
        <f>_xlfn.XLOOKUP(_xlfn.CONCAT(B71, " ", C71),'2017'!$D$1:$D$419,'2017'!$E$1:$E$419, -1)</f>
        <v>6</v>
      </c>
      <c r="E71" s="2">
        <f>_xlfn.XLOOKUP(_xlfn.CONCAT(B71, " ", C71),'2018'!$D$1:$D$458,'2018'!$E$1:$E$458,-1, 0)</f>
        <v>17</v>
      </c>
      <c r="F71" s="2">
        <f>_xlfn.XLOOKUP(_xlfn.CONCAT(B71, " ", C71),'2019'!$D$1:$D$499,'2019'!$E$1:$E$499,-1, 0)</f>
        <v>5</v>
      </c>
      <c r="G71" s="2">
        <f>_xlfn.XLOOKUP(_xlfn.CONCAT(B71, " ", C71),'2020'!$D$1:$D$476,'2020'!$E$1:$E$476,-1, 0)</f>
        <v>6</v>
      </c>
      <c r="H71" s="2">
        <f>_xlfn.XLOOKUP(_xlfn.CONCAT(B71, " ", C71),'2021'!$D$1:$D$530,'2021'!$E$1:$E$530,-1, 0)</f>
        <v>8</v>
      </c>
      <c r="I71" s="2">
        <f>_xlfn.XLOOKUP(_xlfn.CONCAT(B71, " ", C71),'2022'!$D$2:$D$433,'2022'!$E$2:$E$433,-1, 0)</f>
        <v>2</v>
      </c>
    </row>
    <row r="72" spans="1:9" x14ac:dyDescent="0.35">
      <c r="A72" s="2" t="s">
        <v>276</v>
      </c>
      <c r="B72" s="2" t="s">
        <v>277</v>
      </c>
      <c r="C72" s="2" t="s">
        <v>473</v>
      </c>
      <c r="D72" s="2">
        <f>_xlfn.XLOOKUP(_xlfn.CONCAT(B72, " ", C72),'2017'!$D$1:$D$419,'2017'!$E$1:$E$419, -1)</f>
        <v>-1</v>
      </c>
      <c r="E72" s="2">
        <f>_xlfn.XLOOKUP(_xlfn.CONCAT(B72, " ", C72),'2018'!$D$1:$D$458,'2018'!$E$1:$E$458,-1, 0)</f>
        <v>-1</v>
      </c>
      <c r="F72" s="2">
        <f>_xlfn.XLOOKUP(_xlfn.CONCAT(B72, " ", C72),'2019'!$D$1:$D$499,'2019'!$E$1:$E$499,-1, 0)</f>
        <v>-1</v>
      </c>
      <c r="G72" s="2">
        <f>_xlfn.XLOOKUP(_xlfn.CONCAT(B72, " ", C72),'2020'!$D$1:$D$476,'2020'!$E$1:$E$476,-1, 0)</f>
        <v>2</v>
      </c>
      <c r="H72" s="2">
        <f>_xlfn.XLOOKUP(_xlfn.CONCAT(B72, " ", C72),'2021'!$D$1:$D$530,'2021'!$E$1:$E$530,-1, 0)</f>
        <v>4</v>
      </c>
      <c r="I72" s="2">
        <f>_xlfn.XLOOKUP(_xlfn.CONCAT(B72, " ", C72),'2022'!$D$2:$D$433,'2022'!$E$2:$E$433,-1, 0)</f>
        <v>9</v>
      </c>
    </row>
    <row r="73" spans="1:9" x14ac:dyDescent="0.35">
      <c r="A73" s="2" t="s">
        <v>276</v>
      </c>
      <c r="B73" s="2" t="s">
        <v>277</v>
      </c>
      <c r="C73" s="2" t="s">
        <v>497</v>
      </c>
      <c r="D73" s="2">
        <f>_xlfn.XLOOKUP(_xlfn.CONCAT(B73, " ", C73),'2017'!$D$1:$D$419,'2017'!$E$1:$E$419, -1)</f>
        <v>-1</v>
      </c>
      <c r="E73" s="2">
        <f>_xlfn.XLOOKUP(_xlfn.CONCAT(B73, " ", C73),'2018'!$D$1:$D$458,'2018'!$E$1:$E$458,-1, 0)</f>
        <v>-1</v>
      </c>
      <c r="F73" s="2">
        <f>_xlfn.XLOOKUP(_xlfn.CONCAT(B73, " ", C73),'2019'!$D$1:$D$499,'2019'!$E$1:$E$499,-1, 0)</f>
        <v>-1</v>
      </c>
      <c r="G73" s="2">
        <f>_xlfn.XLOOKUP(_xlfn.CONCAT(B73, " ", C73),'2020'!$D$1:$D$476,'2020'!$E$1:$E$476,-1, 0)</f>
        <v>-1</v>
      </c>
      <c r="H73" s="2">
        <f>_xlfn.XLOOKUP(_xlfn.CONCAT(B73, " ", C73),'2021'!$D$1:$D$530,'2021'!$E$1:$E$530,-1, 0)</f>
        <v>17</v>
      </c>
      <c r="I73" s="2">
        <f>_xlfn.XLOOKUP(_xlfn.CONCAT(B73, " ", C73),'2022'!$D$2:$D$433,'2022'!$E$2:$E$433,-1, 0)</f>
        <v>-1</v>
      </c>
    </row>
    <row r="74" spans="1:9" x14ac:dyDescent="0.35">
      <c r="A74" s="2" t="s">
        <v>276</v>
      </c>
      <c r="B74" s="2" t="s">
        <v>277</v>
      </c>
      <c r="C74" s="2" t="s">
        <v>11</v>
      </c>
      <c r="D74" s="2">
        <f>_xlfn.XLOOKUP(_xlfn.CONCAT(B74, " ", C74),'2017'!$D$1:$D$419,'2017'!$E$1:$E$419, -1)</f>
        <v>1</v>
      </c>
      <c r="E74" s="2">
        <f>_xlfn.XLOOKUP(_xlfn.CONCAT(B74, " ", C74),'2018'!$D$1:$D$458,'2018'!$E$1:$E$458,-1, 0)</f>
        <v>1</v>
      </c>
      <c r="F74" s="2">
        <f>_xlfn.XLOOKUP(_xlfn.CONCAT(B74, " ", C74),'2019'!$D$1:$D$499,'2019'!$E$1:$E$499,-1, 0)</f>
        <v>2</v>
      </c>
      <c r="G74" s="2">
        <f>_xlfn.XLOOKUP(_xlfn.CONCAT(B74, " ", C74),'2020'!$D$1:$D$476,'2020'!$E$1:$E$476,-1, 0)</f>
        <v>2</v>
      </c>
      <c r="H74" s="2">
        <f>_xlfn.XLOOKUP(_xlfn.CONCAT(B74, " ", C74),'2021'!$D$1:$D$530,'2021'!$E$1:$E$530,-1, 0)</f>
        <v>2</v>
      </c>
      <c r="I74" s="2">
        <f>_xlfn.XLOOKUP(_xlfn.CONCAT(B74, " ", C74),'2022'!$D$2:$D$433,'2022'!$E$2:$E$433,-1, 0)</f>
        <v>1</v>
      </c>
    </row>
    <row r="75" spans="1:9" x14ac:dyDescent="0.35">
      <c r="A75" s="2" t="s">
        <v>276</v>
      </c>
      <c r="B75" s="2" t="s">
        <v>277</v>
      </c>
      <c r="C75" s="2" t="s">
        <v>13</v>
      </c>
      <c r="D75" s="2">
        <f>_xlfn.XLOOKUP(_xlfn.CONCAT(B75, " ", C75),'2017'!$D$1:$D$419,'2017'!$E$1:$E$419, -1)</f>
        <v>5</v>
      </c>
      <c r="E75" s="2">
        <f>_xlfn.XLOOKUP(_xlfn.CONCAT(B75, " ", C75),'2018'!$D$1:$D$458,'2018'!$E$1:$E$458,-1, 0)</f>
        <v>5</v>
      </c>
      <c r="F75" s="2">
        <f>_xlfn.XLOOKUP(_xlfn.CONCAT(B75, " ", C75),'2019'!$D$1:$D$499,'2019'!$E$1:$E$499,-1, 0)</f>
        <v>7</v>
      </c>
      <c r="G75" s="2">
        <f>_xlfn.XLOOKUP(_xlfn.CONCAT(B75, " ", C75),'2020'!$D$1:$D$476,'2020'!$E$1:$E$476,-1, 0)</f>
        <v>-1</v>
      </c>
      <c r="H75" s="2">
        <f>_xlfn.XLOOKUP(_xlfn.CONCAT(B75, " ", C75),'2021'!$D$1:$D$530,'2021'!$E$1:$E$530,-1, 0)</f>
        <v>-1</v>
      </c>
      <c r="I75" s="2">
        <f>_xlfn.XLOOKUP(_xlfn.CONCAT(B75, " ", C75),'2022'!$D$2:$D$433,'2022'!$E$2:$E$433,-1, 0)</f>
        <v>-1</v>
      </c>
    </row>
    <row r="76" spans="1:9" x14ac:dyDescent="0.35">
      <c r="A76" s="2" t="s">
        <v>276</v>
      </c>
      <c r="B76" s="2" t="s">
        <v>277</v>
      </c>
      <c r="C76" s="2" t="s">
        <v>17</v>
      </c>
      <c r="D76" s="2">
        <f>_xlfn.XLOOKUP(_xlfn.CONCAT(B76, " ", C76),'2017'!$D$1:$D$419,'2017'!$E$1:$E$419, -1)</f>
        <v>58</v>
      </c>
      <c r="E76" s="2">
        <f>_xlfn.XLOOKUP(_xlfn.CONCAT(B76, " ", C76),'2018'!$D$1:$D$458,'2018'!$E$1:$E$458,-1, 0)</f>
        <v>68</v>
      </c>
      <c r="F76" s="2">
        <f>_xlfn.XLOOKUP(_xlfn.CONCAT(B76, " ", C76),'2019'!$D$1:$D$499,'2019'!$E$1:$E$499,-1, 0)</f>
        <v>75</v>
      </c>
      <c r="G76" s="2">
        <f>_xlfn.XLOOKUP(_xlfn.CONCAT(B76, " ", C76),'2020'!$D$1:$D$476,'2020'!$E$1:$E$476,-1, 0)</f>
        <v>33</v>
      </c>
      <c r="H76" s="2">
        <f>_xlfn.XLOOKUP(_xlfn.CONCAT(B76, " ", C76),'2021'!$D$1:$D$530,'2021'!$E$1:$E$530,-1, 0)</f>
        <v>-1</v>
      </c>
      <c r="I76" s="2">
        <f>_xlfn.XLOOKUP(_xlfn.CONCAT(B76, " ", C76),'2022'!$D$2:$D$433,'2022'!$E$2:$E$433,-1, 0)</f>
        <v>69</v>
      </c>
    </row>
    <row r="77" spans="1:9" x14ac:dyDescent="0.35">
      <c r="A77" s="2" t="s">
        <v>276</v>
      </c>
      <c r="B77" s="2" t="s">
        <v>277</v>
      </c>
      <c r="C77" s="2" t="s">
        <v>10</v>
      </c>
      <c r="D77" s="2">
        <f>_xlfn.XLOOKUP(_xlfn.CONCAT(B77, " ", C77),'2017'!$D$1:$D$419,'2017'!$E$1:$E$419, -1)</f>
        <v>-1</v>
      </c>
      <c r="E77" s="2">
        <f>_xlfn.XLOOKUP(_xlfn.CONCAT(B77, " ", C77),'2018'!$D$1:$D$458,'2018'!$E$1:$E$458,-1, 0)</f>
        <v>-1</v>
      </c>
      <c r="F77" s="2">
        <f>_xlfn.XLOOKUP(_xlfn.CONCAT(B77, " ", C77),'2019'!$D$1:$D$499,'2019'!$E$1:$E$499,-1, 0)</f>
        <v>-1</v>
      </c>
      <c r="G77" s="2">
        <f>_xlfn.XLOOKUP(_xlfn.CONCAT(B77, " ", C77),'2020'!$D$1:$D$476,'2020'!$E$1:$E$476,-1, 0)</f>
        <v>-1</v>
      </c>
      <c r="H77" s="2">
        <f>_xlfn.XLOOKUP(_xlfn.CONCAT(B77, " ", C77),'2021'!$D$1:$D$530,'2021'!$E$1:$E$530,-1, 0)</f>
        <v>7</v>
      </c>
      <c r="I77" s="2">
        <f>_xlfn.XLOOKUP(_xlfn.CONCAT(B77, " ", C77),'2022'!$D$2:$D$433,'2022'!$E$2:$E$433,-1, 0)</f>
        <v>3</v>
      </c>
    </row>
    <row r="78" spans="1:9" x14ac:dyDescent="0.35">
      <c r="A78" s="2" t="s">
        <v>276</v>
      </c>
      <c r="B78" s="2" t="s">
        <v>277</v>
      </c>
      <c r="C78" s="2" t="s">
        <v>151</v>
      </c>
      <c r="D78" s="2">
        <f>_xlfn.XLOOKUP(_xlfn.CONCAT(B78, " ", C78),'2017'!$D$1:$D$419,'2017'!$E$1:$E$419, -1)</f>
        <v>-1</v>
      </c>
      <c r="E78" s="2">
        <f>_xlfn.XLOOKUP(_xlfn.CONCAT(B78, " ", C78),'2018'!$D$1:$D$458,'2018'!$E$1:$E$458,-1, 0)</f>
        <v>-1</v>
      </c>
      <c r="F78" s="2">
        <f>_xlfn.XLOOKUP(_xlfn.CONCAT(B78, " ", C78),'2019'!$D$1:$D$499,'2019'!$E$1:$E$499,-1, 0)</f>
        <v>-1</v>
      </c>
      <c r="G78" s="2">
        <f>_xlfn.XLOOKUP(_xlfn.CONCAT(B78, " ", C78),'2020'!$D$1:$D$476,'2020'!$E$1:$E$476,-1, 0)</f>
        <v>3</v>
      </c>
      <c r="H78" s="2">
        <f>_xlfn.XLOOKUP(_xlfn.CONCAT(B78, " ", C78),'2021'!$D$1:$D$530,'2021'!$E$1:$E$530,-1, 0)</f>
        <v>-1</v>
      </c>
      <c r="I78" s="2">
        <f>_xlfn.XLOOKUP(_xlfn.CONCAT(B78, " ", C78),'2022'!$D$2:$D$433,'2022'!$E$2:$E$433,-1, 0)</f>
        <v>-1</v>
      </c>
    </row>
    <row r="79" spans="1:9" x14ac:dyDescent="0.35">
      <c r="A79" s="2" t="s">
        <v>219</v>
      </c>
      <c r="B79" s="2" t="s">
        <v>220</v>
      </c>
      <c r="C79" s="2" t="s">
        <v>148</v>
      </c>
      <c r="D79" s="2">
        <f>_xlfn.XLOOKUP(_xlfn.CONCAT(B79, " ", C79),'2017'!$D$1:$D$419,'2017'!$E$1:$E$419, -1)</f>
        <v>-1</v>
      </c>
      <c r="E79" s="2">
        <f>_xlfn.XLOOKUP(_xlfn.CONCAT(B79, " ", C79),'2018'!$D$1:$D$458,'2018'!$E$1:$E$458,-1, 0)</f>
        <v>1</v>
      </c>
      <c r="F79" s="2">
        <f>_xlfn.XLOOKUP(_xlfn.CONCAT(B79, " ", C79),'2019'!$D$1:$D$499,'2019'!$E$1:$E$499,-1, 0)</f>
        <v>0</v>
      </c>
      <c r="G79" s="2">
        <f>_xlfn.XLOOKUP(_xlfn.CONCAT(B79, " ", C79),'2020'!$D$1:$D$476,'2020'!$E$1:$E$476,-1, 0)</f>
        <v>0</v>
      </c>
      <c r="H79" s="2">
        <f>_xlfn.XLOOKUP(_xlfn.CONCAT(B79, " ", C79),'2021'!$D$1:$D$530,'2021'!$E$1:$E$530,-1, 0)</f>
        <v>-1</v>
      </c>
      <c r="I79" s="2">
        <f>_xlfn.XLOOKUP(_xlfn.CONCAT(B79, " ", C79),'2022'!$D$2:$D$433,'2022'!$E$2:$E$433,-1, 0)</f>
        <v>-1</v>
      </c>
    </row>
    <row r="80" spans="1:9" x14ac:dyDescent="0.35">
      <c r="A80" s="2" t="s">
        <v>219</v>
      </c>
      <c r="B80" s="2" t="s">
        <v>220</v>
      </c>
      <c r="C80" s="2" t="s">
        <v>15</v>
      </c>
      <c r="D80" s="2">
        <f>_xlfn.XLOOKUP(_xlfn.CONCAT(B80, " ", C80),'2017'!$D$1:$D$419,'2017'!$E$1:$E$419, -1)</f>
        <v>5</v>
      </c>
      <c r="E80" s="2">
        <f>_xlfn.XLOOKUP(_xlfn.CONCAT(B80, " ", C80),'2018'!$D$1:$D$458,'2018'!$E$1:$E$458,-1, 0)</f>
        <v>4</v>
      </c>
      <c r="F80" s="2">
        <f>_xlfn.XLOOKUP(_xlfn.CONCAT(B80, " ", C80),'2019'!$D$1:$D$499,'2019'!$E$1:$E$499,-1, 0)</f>
        <v>9</v>
      </c>
      <c r="G80" s="2">
        <f>_xlfn.XLOOKUP(_xlfn.CONCAT(B80, " ", C80),'2020'!$D$1:$D$476,'2020'!$E$1:$E$476,-1, 0)</f>
        <v>2</v>
      </c>
      <c r="H80" s="2">
        <f>_xlfn.XLOOKUP(_xlfn.CONCAT(B80, " ", C80),'2021'!$D$1:$D$530,'2021'!$E$1:$E$530,-1, 0)</f>
        <v>3</v>
      </c>
      <c r="I80" s="2">
        <f>_xlfn.XLOOKUP(_xlfn.CONCAT(B80, " ", C80),'2022'!$D$2:$D$433,'2022'!$E$2:$E$433,-1, 0)</f>
        <v>2</v>
      </c>
    </row>
    <row r="81" spans="1:9" x14ac:dyDescent="0.35">
      <c r="A81" s="2" t="s">
        <v>219</v>
      </c>
      <c r="B81" s="2" t="s">
        <v>220</v>
      </c>
      <c r="C81" s="2" t="s">
        <v>473</v>
      </c>
      <c r="D81" s="2">
        <f>_xlfn.XLOOKUP(_xlfn.CONCAT(B81, " ", C81),'2017'!$D$1:$D$419,'2017'!$E$1:$E$419, -1)</f>
        <v>-1</v>
      </c>
      <c r="E81" s="2">
        <f>_xlfn.XLOOKUP(_xlfn.CONCAT(B81, " ", C81),'2018'!$D$1:$D$458,'2018'!$E$1:$E$458,-1, 0)</f>
        <v>-1</v>
      </c>
      <c r="F81" s="2">
        <f>_xlfn.XLOOKUP(_xlfn.CONCAT(B81, " ", C81),'2019'!$D$1:$D$499,'2019'!$E$1:$E$499,-1, 0)</f>
        <v>-1</v>
      </c>
      <c r="G81" s="2">
        <f>_xlfn.XLOOKUP(_xlfn.CONCAT(B81, " ", C81),'2020'!$D$1:$D$476,'2020'!$E$1:$E$476,-1, 0)</f>
        <v>2</v>
      </c>
      <c r="H81" s="2">
        <f>_xlfn.XLOOKUP(_xlfn.CONCAT(B81, " ", C81),'2021'!$D$1:$D$530,'2021'!$E$1:$E$530,-1, 0)</f>
        <v>6</v>
      </c>
      <c r="I81" s="2">
        <f>_xlfn.XLOOKUP(_xlfn.CONCAT(B81, " ", C81),'2022'!$D$2:$D$433,'2022'!$E$2:$E$433,-1, 0)</f>
        <v>2</v>
      </c>
    </row>
    <row r="82" spans="1:9" x14ac:dyDescent="0.35">
      <c r="A82" s="2" t="s">
        <v>219</v>
      </c>
      <c r="B82" s="2" t="s">
        <v>220</v>
      </c>
      <c r="C82" s="2" t="s">
        <v>497</v>
      </c>
      <c r="D82" s="2">
        <f>_xlfn.XLOOKUP(_xlfn.CONCAT(B82, " ", C82),'2017'!$D$1:$D$419,'2017'!$E$1:$E$419, -1)</f>
        <v>-1</v>
      </c>
      <c r="E82" s="2">
        <f>_xlfn.XLOOKUP(_xlfn.CONCAT(B82, " ", C82),'2018'!$D$1:$D$458,'2018'!$E$1:$E$458,-1, 0)</f>
        <v>-1</v>
      </c>
      <c r="F82" s="2">
        <f>_xlfn.XLOOKUP(_xlfn.CONCAT(B82, " ", C82),'2019'!$D$1:$D$499,'2019'!$E$1:$E$499,-1, 0)</f>
        <v>-1</v>
      </c>
      <c r="G82" s="2">
        <f>_xlfn.XLOOKUP(_xlfn.CONCAT(B82, " ", C82),'2020'!$D$1:$D$476,'2020'!$E$1:$E$476,-1, 0)</f>
        <v>-1</v>
      </c>
      <c r="H82" s="2">
        <f>_xlfn.XLOOKUP(_xlfn.CONCAT(B82, " ", C82),'2021'!$D$1:$D$530,'2021'!$E$1:$E$530,-1, 0)</f>
        <v>26</v>
      </c>
      <c r="I82" s="2">
        <f>_xlfn.XLOOKUP(_xlfn.CONCAT(B82, " ", C82),'2022'!$D$2:$D$433,'2022'!$E$2:$E$433,-1, 0)</f>
        <v>1</v>
      </c>
    </row>
    <row r="83" spans="1:9" x14ac:dyDescent="0.35">
      <c r="A83" s="2" t="s">
        <v>219</v>
      </c>
      <c r="B83" s="2" t="s">
        <v>220</v>
      </c>
      <c r="C83" s="2" t="s">
        <v>11</v>
      </c>
      <c r="D83" s="2">
        <f>_xlfn.XLOOKUP(_xlfn.CONCAT(B83, " ", C83),'2017'!$D$1:$D$419,'2017'!$E$1:$E$419, -1)</f>
        <v>1</v>
      </c>
      <c r="E83" s="2">
        <f>_xlfn.XLOOKUP(_xlfn.CONCAT(B83, " ", C83),'2018'!$D$1:$D$458,'2018'!$E$1:$E$458,-1, 0)</f>
        <v>4</v>
      </c>
      <c r="F83" s="2">
        <f>_xlfn.XLOOKUP(_xlfn.CONCAT(B83, " ", C83),'2019'!$D$1:$D$499,'2019'!$E$1:$E$499,-1, 0)</f>
        <v>5</v>
      </c>
      <c r="G83" s="2">
        <f>_xlfn.XLOOKUP(_xlfn.CONCAT(B83, " ", C83),'2020'!$D$1:$D$476,'2020'!$E$1:$E$476,-1, 0)</f>
        <v>3</v>
      </c>
      <c r="H83" s="2">
        <f>_xlfn.XLOOKUP(_xlfn.CONCAT(B83, " ", C83),'2021'!$D$1:$D$530,'2021'!$E$1:$E$530,-1, 0)</f>
        <v>3</v>
      </c>
      <c r="I83" s="2">
        <f>_xlfn.XLOOKUP(_xlfn.CONCAT(B83, " ", C83),'2022'!$D$2:$D$433,'2022'!$E$2:$E$433,-1, 0)</f>
        <v>2</v>
      </c>
    </row>
    <row r="84" spans="1:9" x14ac:dyDescent="0.35">
      <c r="A84" s="2" t="s">
        <v>219</v>
      </c>
      <c r="B84" s="2" t="s">
        <v>220</v>
      </c>
      <c r="C84" s="2" t="s">
        <v>13</v>
      </c>
      <c r="D84" s="2">
        <f>_xlfn.XLOOKUP(_xlfn.CONCAT(B84, " ", C84),'2017'!$D$1:$D$419,'2017'!$E$1:$E$419, -1)</f>
        <v>1</v>
      </c>
      <c r="E84" s="2">
        <f>_xlfn.XLOOKUP(_xlfn.CONCAT(B84, " ", C84),'2018'!$D$1:$D$458,'2018'!$E$1:$E$458,-1, 0)</f>
        <v>2</v>
      </c>
      <c r="F84" s="2">
        <f>_xlfn.XLOOKUP(_xlfn.CONCAT(B84, " ", C84),'2019'!$D$1:$D$499,'2019'!$E$1:$E$499,-1, 0)</f>
        <v>3</v>
      </c>
      <c r="G84" s="2">
        <f>_xlfn.XLOOKUP(_xlfn.CONCAT(B84, " ", C84),'2020'!$D$1:$D$476,'2020'!$E$1:$E$476,-1, 0)</f>
        <v>-1</v>
      </c>
      <c r="H84" s="2">
        <f>_xlfn.XLOOKUP(_xlfn.CONCAT(B84, " ", C84),'2021'!$D$1:$D$530,'2021'!$E$1:$E$530,-1, 0)</f>
        <v>-1</v>
      </c>
      <c r="I84" s="2">
        <f>_xlfn.XLOOKUP(_xlfn.CONCAT(B84, " ", C84),'2022'!$D$2:$D$433,'2022'!$E$2:$E$433,-1, 0)</f>
        <v>-1</v>
      </c>
    </row>
    <row r="85" spans="1:9" x14ac:dyDescent="0.35">
      <c r="A85" s="2" t="s">
        <v>219</v>
      </c>
      <c r="B85" s="2" t="s">
        <v>220</v>
      </c>
      <c r="C85" s="2" t="s">
        <v>12</v>
      </c>
      <c r="D85" s="2">
        <f>_xlfn.XLOOKUP(_xlfn.CONCAT(B85, " ", C85),'2017'!$D$1:$D$419,'2017'!$E$1:$E$419, -1)</f>
        <v>-1</v>
      </c>
      <c r="E85" s="2">
        <f>_xlfn.XLOOKUP(_xlfn.CONCAT(B85, " ", C85),'2018'!$D$1:$D$458,'2018'!$E$1:$E$458,-1, 0)</f>
        <v>-1</v>
      </c>
      <c r="F85" s="2">
        <f>_xlfn.XLOOKUP(_xlfn.CONCAT(B85, " ", C85),'2019'!$D$1:$D$499,'2019'!$E$1:$E$499,-1, 0)</f>
        <v>1</v>
      </c>
      <c r="G85" s="2">
        <f>_xlfn.XLOOKUP(_xlfn.CONCAT(B85, " ", C85),'2020'!$D$1:$D$476,'2020'!$E$1:$E$476,-1, 0)</f>
        <v>-1</v>
      </c>
      <c r="H85" s="2">
        <f>_xlfn.XLOOKUP(_xlfn.CONCAT(B85, " ", C85),'2021'!$D$1:$D$530,'2021'!$E$1:$E$530,-1, 0)</f>
        <v>-1</v>
      </c>
      <c r="I85" s="2">
        <f>_xlfn.XLOOKUP(_xlfn.CONCAT(B85, " ", C85),'2022'!$D$2:$D$433,'2022'!$E$2:$E$433,-1, 0)</f>
        <v>-1</v>
      </c>
    </row>
    <row r="86" spans="1:9" x14ac:dyDescent="0.35">
      <c r="A86" s="2" t="s">
        <v>219</v>
      </c>
      <c r="B86" s="2" t="s">
        <v>220</v>
      </c>
      <c r="C86" s="2" t="s">
        <v>17</v>
      </c>
      <c r="D86" s="2">
        <f>_xlfn.XLOOKUP(_xlfn.CONCAT(B86, " ", C86),'2017'!$D$1:$D$419,'2017'!$E$1:$E$419, -1)</f>
        <v>-1</v>
      </c>
      <c r="E86" s="2">
        <f>_xlfn.XLOOKUP(_xlfn.CONCAT(B86, " ", C86),'2018'!$D$1:$D$458,'2018'!$E$1:$E$458,-1, 0)</f>
        <v>1</v>
      </c>
      <c r="F86" s="2">
        <f>_xlfn.XLOOKUP(_xlfn.CONCAT(B86, " ", C86),'2019'!$D$1:$D$499,'2019'!$E$1:$E$499,-1, 0)</f>
        <v>17</v>
      </c>
      <c r="G86" s="2">
        <f>_xlfn.XLOOKUP(_xlfn.CONCAT(B86, " ", C86),'2020'!$D$1:$D$476,'2020'!$E$1:$E$476,-1, 0)</f>
        <v>17</v>
      </c>
      <c r="H86" s="2">
        <f>_xlfn.XLOOKUP(_xlfn.CONCAT(B86, " ", C86),'2021'!$D$1:$D$530,'2021'!$E$1:$E$530,-1, 0)</f>
        <v>6</v>
      </c>
      <c r="I86" s="2">
        <f>_xlfn.XLOOKUP(_xlfn.CONCAT(B86, " ", C86),'2022'!$D$2:$D$433,'2022'!$E$2:$E$433,-1, 0)</f>
        <v>12</v>
      </c>
    </row>
    <row r="87" spans="1:9" x14ac:dyDescent="0.35">
      <c r="A87" s="2" t="s">
        <v>349</v>
      </c>
      <c r="B87" s="2" t="s">
        <v>350</v>
      </c>
      <c r="C87" s="2" t="s">
        <v>15</v>
      </c>
      <c r="D87" s="2">
        <f>_xlfn.XLOOKUP(_xlfn.CONCAT(B87, " ", C87),'2017'!$D$1:$D$419,'2017'!$E$1:$E$419, -1)</f>
        <v>4</v>
      </c>
      <c r="E87" s="2">
        <f>_xlfn.XLOOKUP(_xlfn.CONCAT(B87, " ", C87),'2018'!$D$1:$D$458,'2018'!$E$1:$E$458,-1, 0)</f>
        <v>3</v>
      </c>
      <c r="F87" s="2">
        <f>_xlfn.XLOOKUP(_xlfn.CONCAT(B87, " ", C87),'2019'!$D$1:$D$499,'2019'!$E$1:$E$499,-1, 0)</f>
        <v>3</v>
      </c>
      <c r="G87" s="2">
        <f>_xlfn.XLOOKUP(_xlfn.CONCAT(B87, " ", C87),'2020'!$D$1:$D$476,'2020'!$E$1:$E$476,-1, 0)</f>
        <v>4</v>
      </c>
      <c r="H87" s="2">
        <f>_xlfn.XLOOKUP(_xlfn.CONCAT(B87, " ", C87),'2021'!$D$1:$D$530,'2021'!$E$1:$E$530,-1, 0)</f>
        <v>1</v>
      </c>
      <c r="I87" s="2">
        <f>_xlfn.XLOOKUP(_xlfn.CONCAT(B87, " ", C87),'2022'!$D$2:$D$433,'2022'!$E$2:$E$433,-1, 0)</f>
        <v>3</v>
      </c>
    </row>
    <row r="88" spans="1:9" x14ac:dyDescent="0.35">
      <c r="A88" s="2" t="s">
        <v>349</v>
      </c>
      <c r="B88" s="2" t="s">
        <v>350</v>
      </c>
      <c r="C88" s="2" t="s">
        <v>497</v>
      </c>
      <c r="D88" s="2">
        <f>_xlfn.XLOOKUP(_xlfn.CONCAT(B88, " ", C88),'2017'!$D$1:$D$419,'2017'!$E$1:$E$419, -1)</f>
        <v>-1</v>
      </c>
      <c r="E88" s="2">
        <f>_xlfn.XLOOKUP(_xlfn.CONCAT(B88, " ", C88),'2018'!$D$1:$D$458,'2018'!$E$1:$E$458,-1, 0)</f>
        <v>-1</v>
      </c>
      <c r="F88" s="2">
        <f>_xlfn.XLOOKUP(_xlfn.CONCAT(B88, " ", C88),'2019'!$D$1:$D$499,'2019'!$E$1:$E$499,-1, 0)</f>
        <v>-1</v>
      </c>
      <c r="G88" s="2">
        <f>_xlfn.XLOOKUP(_xlfn.CONCAT(B88, " ", C88),'2020'!$D$1:$D$476,'2020'!$E$1:$E$476,-1, 0)</f>
        <v>-1</v>
      </c>
      <c r="H88" s="2">
        <f>_xlfn.XLOOKUP(_xlfn.CONCAT(B88, " ", C88),'2021'!$D$1:$D$530,'2021'!$E$1:$E$530,-1, 0)</f>
        <v>17</v>
      </c>
      <c r="I88" s="2">
        <f>_xlfn.XLOOKUP(_xlfn.CONCAT(B88, " ", C88),'2022'!$D$2:$D$433,'2022'!$E$2:$E$433,-1, 0)</f>
        <v>-1</v>
      </c>
    </row>
    <row r="89" spans="1:9" x14ac:dyDescent="0.35">
      <c r="A89" s="2" t="s">
        <v>349</v>
      </c>
      <c r="B89" s="2" t="s">
        <v>350</v>
      </c>
      <c r="C89" s="2" t="s">
        <v>11</v>
      </c>
      <c r="D89" s="2">
        <f>_xlfn.XLOOKUP(_xlfn.CONCAT(B89, " ", C89),'2017'!$D$1:$D$419,'2017'!$E$1:$E$419, -1)</f>
        <v>1</v>
      </c>
      <c r="E89" s="2">
        <f>_xlfn.XLOOKUP(_xlfn.CONCAT(B89, " ", C89),'2018'!$D$1:$D$458,'2018'!$E$1:$E$458,-1, 0)</f>
        <v>1</v>
      </c>
      <c r="F89" s="2">
        <f>_xlfn.XLOOKUP(_xlfn.CONCAT(B89, " ", C89),'2019'!$D$1:$D$499,'2019'!$E$1:$E$499,-1, 0)</f>
        <v>2</v>
      </c>
      <c r="G89" s="2">
        <f>_xlfn.XLOOKUP(_xlfn.CONCAT(B89, " ", C89),'2020'!$D$1:$D$476,'2020'!$E$1:$E$476,-1, 0)</f>
        <v>3</v>
      </c>
      <c r="H89" s="2">
        <f>_xlfn.XLOOKUP(_xlfn.CONCAT(B89, " ", C89),'2021'!$D$1:$D$530,'2021'!$E$1:$E$530,-1, 0)</f>
        <v>-1</v>
      </c>
      <c r="I89" s="2">
        <f>_xlfn.XLOOKUP(_xlfn.CONCAT(B89, " ", C89),'2022'!$D$2:$D$433,'2022'!$E$2:$E$433,-1, 0)</f>
        <v>-1</v>
      </c>
    </row>
    <row r="90" spans="1:9" x14ac:dyDescent="0.35">
      <c r="A90" s="2" t="s">
        <v>349</v>
      </c>
      <c r="B90" s="2" t="s">
        <v>350</v>
      </c>
      <c r="C90" s="2" t="s">
        <v>17</v>
      </c>
      <c r="D90" s="2">
        <f>_xlfn.XLOOKUP(_xlfn.CONCAT(B90, " ", C90),'2017'!$D$1:$D$419,'2017'!$E$1:$E$419, -1)</f>
        <v>-1</v>
      </c>
      <c r="E90" s="2">
        <f>_xlfn.XLOOKUP(_xlfn.CONCAT(B90, " ", C90),'2018'!$D$1:$D$458,'2018'!$E$1:$E$458,-1, 0)</f>
        <v>-1</v>
      </c>
      <c r="F90" s="2">
        <f>_xlfn.XLOOKUP(_xlfn.CONCAT(B90, " ", C90),'2019'!$D$1:$D$499,'2019'!$E$1:$E$499,-1, 0)</f>
        <v>12</v>
      </c>
      <c r="G90" s="2">
        <f>_xlfn.XLOOKUP(_xlfn.CONCAT(B90, " ", C90),'2020'!$D$1:$D$476,'2020'!$E$1:$E$476,-1, 0)</f>
        <v>15</v>
      </c>
      <c r="H90" s="2">
        <f>_xlfn.XLOOKUP(_xlfn.CONCAT(B90, " ", C90),'2021'!$D$1:$D$530,'2021'!$E$1:$E$530,-1, 0)</f>
        <v>17</v>
      </c>
      <c r="I90" s="2">
        <f>_xlfn.XLOOKUP(_xlfn.CONCAT(B90, " ", C90),'2022'!$D$2:$D$433,'2022'!$E$2:$E$433,-1, 0)</f>
        <v>17</v>
      </c>
    </row>
    <row r="91" spans="1:9" x14ac:dyDescent="0.35">
      <c r="A91" s="2" t="s">
        <v>349</v>
      </c>
      <c r="B91" s="2" t="s">
        <v>350</v>
      </c>
      <c r="C91" s="2" t="s">
        <v>10</v>
      </c>
      <c r="D91" s="2">
        <f>_xlfn.XLOOKUP(_xlfn.CONCAT(B91, " ", C91),'2017'!$D$1:$D$419,'2017'!$E$1:$E$419, -1)</f>
        <v>-1</v>
      </c>
      <c r="E91" s="2">
        <f>_xlfn.XLOOKUP(_xlfn.CONCAT(B91, " ", C91),'2018'!$D$1:$D$458,'2018'!$E$1:$E$458,-1, 0)</f>
        <v>-1</v>
      </c>
      <c r="F91" s="2">
        <f>_xlfn.XLOOKUP(_xlfn.CONCAT(B91, " ", C91),'2019'!$D$1:$D$499,'2019'!$E$1:$E$499,-1, 0)</f>
        <v>4</v>
      </c>
      <c r="G91" s="2">
        <f>_xlfn.XLOOKUP(_xlfn.CONCAT(B91, " ", C91),'2020'!$D$1:$D$476,'2020'!$E$1:$E$476,-1, 0)</f>
        <v>-1</v>
      </c>
      <c r="H91" s="2">
        <f>_xlfn.XLOOKUP(_xlfn.CONCAT(B91, " ", C91),'2021'!$D$1:$D$530,'2021'!$E$1:$E$530,-1, 0)</f>
        <v>-1</v>
      </c>
      <c r="I91" s="2">
        <f>_xlfn.XLOOKUP(_xlfn.CONCAT(B91, " ", C91),'2022'!$D$2:$D$433,'2022'!$E$2:$E$433,-1, 0)</f>
        <v>1</v>
      </c>
    </row>
    <row r="92" spans="1:9" x14ac:dyDescent="0.35">
      <c r="A92" s="2" t="s">
        <v>232</v>
      </c>
      <c r="B92" s="2" t="s">
        <v>233</v>
      </c>
      <c r="C92" s="2" t="s">
        <v>148</v>
      </c>
      <c r="D92" s="2">
        <f>_xlfn.XLOOKUP(_xlfn.CONCAT(B92, " ", C92),'2017'!$D$1:$D$419,'2017'!$E$1:$E$419, -1)</f>
        <v>-1</v>
      </c>
      <c r="E92" s="2">
        <f>_xlfn.XLOOKUP(_xlfn.CONCAT(B92, " ", C92),'2018'!$D$1:$D$458,'2018'!$E$1:$E$458,-1, 0)</f>
        <v>-1</v>
      </c>
      <c r="F92" s="2">
        <f>_xlfn.XLOOKUP(_xlfn.CONCAT(B92, " ", C92),'2019'!$D$1:$D$499,'2019'!$E$1:$E$499,-1, 0)</f>
        <v>35</v>
      </c>
      <c r="G92" s="2">
        <f>_xlfn.XLOOKUP(_xlfn.CONCAT(B92, " ", C92),'2020'!$D$1:$D$476,'2020'!$E$1:$E$476,-1, 0)</f>
        <v>166</v>
      </c>
      <c r="H92" s="2">
        <f>_xlfn.XLOOKUP(_xlfn.CONCAT(B92, " ", C92),'2021'!$D$1:$D$530,'2021'!$E$1:$E$530,-1, 0)</f>
        <v>138</v>
      </c>
      <c r="I92" s="2">
        <f>_xlfn.XLOOKUP(_xlfn.CONCAT(B92, " ", C92),'2022'!$D$2:$D$433,'2022'!$E$2:$E$433,-1, 0)</f>
        <v>6</v>
      </c>
    </row>
    <row r="93" spans="1:9" x14ac:dyDescent="0.35">
      <c r="A93" s="2" t="s">
        <v>232</v>
      </c>
      <c r="B93" s="2" t="s">
        <v>233</v>
      </c>
      <c r="C93" s="2" t="s">
        <v>479</v>
      </c>
      <c r="D93" s="2">
        <f>_xlfn.XLOOKUP(_xlfn.CONCAT(B93, " ", C93),'2017'!$D$1:$D$419,'2017'!$E$1:$E$419, -1)</f>
        <v>-1</v>
      </c>
      <c r="E93" s="2">
        <f>_xlfn.XLOOKUP(_xlfn.CONCAT(B93, " ", C93),'2018'!$D$1:$D$458,'2018'!$E$1:$E$458,-1, 0)</f>
        <v>-1</v>
      </c>
      <c r="F93" s="2">
        <f>_xlfn.XLOOKUP(_xlfn.CONCAT(B93, " ", C93),'2019'!$D$1:$D$499,'2019'!$E$1:$E$499,-1, 0)</f>
        <v>-1</v>
      </c>
      <c r="G93" s="2">
        <f>_xlfn.XLOOKUP(_xlfn.CONCAT(B93, " ", C93),'2020'!$D$1:$D$476,'2020'!$E$1:$E$476,-1, 0)</f>
        <v>1</v>
      </c>
      <c r="H93" s="2">
        <f>_xlfn.XLOOKUP(_xlfn.CONCAT(B93, " ", C93),'2021'!$D$1:$D$530,'2021'!$E$1:$E$530,-1, 0)</f>
        <v>-1</v>
      </c>
      <c r="I93" s="2">
        <f>_xlfn.XLOOKUP(_xlfn.CONCAT(B93, " ", C93),'2022'!$D$2:$D$433,'2022'!$E$2:$E$433,-1, 0)</f>
        <v>-1</v>
      </c>
    </row>
    <row r="94" spans="1:9" x14ac:dyDescent="0.35">
      <c r="A94" s="2" t="s">
        <v>232</v>
      </c>
      <c r="B94" s="2" t="s">
        <v>233</v>
      </c>
      <c r="C94" s="2" t="s">
        <v>14</v>
      </c>
      <c r="D94" s="2">
        <f>_xlfn.XLOOKUP(_xlfn.CONCAT(B94, " ", C94),'2017'!$D$1:$D$419,'2017'!$E$1:$E$419, -1)</f>
        <v>18</v>
      </c>
      <c r="E94" s="2">
        <f>_xlfn.XLOOKUP(_xlfn.CONCAT(B94, " ", C94),'2018'!$D$1:$D$458,'2018'!$E$1:$E$458,-1, 0)</f>
        <v>15</v>
      </c>
      <c r="F94" s="2">
        <f>_xlfn.XLOOKUP(_xlfn.CONCAT(B94, " ", C94),'2019'!$D$1:$D$499,'2019'!$E$1:$E$499,-1, 0)</f>
        <v>-1</v>
      </c>
      <c r="G94" s="2">
        <f>_xlfn.XLOOKUP(_xlfn.CONCAT(B94, " ", C94),'2020'!$D$1:$D$476,'2020'!$E$1:$E$476,-1, 0)</f>
        <v>-1</v>
      </c>
      <c r="H94" s="2">
        <f>_xlfn.XLOOKUP(_xlfn.CONCAT(B94, " ", C94),'2021'!$D$1:$D$530,'2021'!$E$1:$E$530,-1, 0)</f>
        <v>-1</v>
      </c>
      <c r="I94" s="2">
        <f>_xlfn.XLOOKUP(_xlfn.CONCAT(B94, " ", C94),'2022'!$D$2:$D$433,'2022'!$E$2:$E$433,-1, 0)</f>
        <v>-1</v>
      </c>
    </row>
    <row r="95" spans="1:9" x14ac:dyDescent="0.35">
      <c r="A95" s="2" t="s">
        <v>232</v>
      </c>
      <c r="B95" s="2" t="s">
        <v>233</v>
      </c>
      <c r="C95" s="2" t="s">
        <v>234</v>
      </c>
      <c r="D95" s="2">
        <f>_xlfn.XLOOKUP(_xlfn.CONCAT(B95, " ", C95),'2017'!$D$1:$D$419,'2017'!$E$1:$E$419, -1)</f>
        <v>0</v>
      </c>
      <c r="E95" s="2">
        <f>_xlfn.XLOOKUP(_xlfn.CONCAT(B95, " ", C95),'2018'!$D$1:$D$458,'2018'!$E$1:$E$458,-1, 0)</f>
        <v>1</v>
      </c>
      <c r="F95" s="2">
        <f>_xlfn.XLOOKUP(_xlfn.CONCAT(B95, " ", C95),'2019'!$D$1:$D$499,'2019'!$E$1:$E$499,-1, 0)</f>
        <v>2</v>
      </c>
      <c r="G95" s="2">
        <f>_xlfn.XLOOKUP(_xlfn.CONCAT(B95, " ", C95),'2020'!$D$1:$D$476,'2020'!$E$1:$E$476,-1, 0)</f>
        <v>2</v>
      </c>
      <c r="H95" s="2">
        <f>_xlfn.XLOOKUP(_xlfn.CONCAT(B95, " ", C95),'2021'!$D$1:$D$530,'2021'!$E$1:$E$530,-1, 0)</f>
        <v>-1</v>
      </c>
      <c r="I95" s="2">
        <f>_xlfn.XLOOKUP(_xlfn.CONCAT(B95, " ", C95),'2022'!$D$2:$D$433,'2022'!$E$2:$E$433,-1, 0)</f>
        <v>-1</v>
      </c>
    </row>
    <row r="96" spans="1:9" x14ac:dyDescent="0.35">
      <c r="A96" s="2" t="s">
        <v>232</v>
      </c>
      <c r="B96" s="2" t="s">
        <v>233</v>
      </c>
      <c r="C96" s="2" t="s">
        <v>15</v>
      </c>
      <c r="D96" s="2">
        <f>_xlfn.XLOOKUP(_xlfn.CONCAT(B96, " ", C96),'2017'!$D$1:$D$419,'2017'!$E$1:$E$419, -1)</f>
        <v>9</v>
      </c>
      <c r="E96" s="2">
        <f>_xlfn.XLOOKUP(_xlfn.CONCAT(B96, " ", C96),'2018'!$D$1:$D$458,'2018'!$E$1:$E$458,-1, 0)</f>
        <v>3</v>
      </c>
      <c r="F96" s="2">
        <f>_xlfn.XLOOKUP(_xlfn.CONCAT(B96, " ", C96),'2019'!$D$1:$D$499,'2019'!$E$1:$E$499,-1, 0)</f>
        <v>6</v>
      </c>
      <c r="G96" s="2">
        <f>_xlfn.XLOOKUP(_xlfn.CONCAT(B96, " ", C96),'2020'!$D$1:$D$476,'2020'!$E$1:$E$476,-1, 0)</f>
        <v>22</v>
      </c>
      <c r="H96" s="2">
        <f>_xlfn.XLOOKUP(_xlfn.CONCAT(B96, " ", C96),'2021'!$D$1:$D$530,'2021'!$E$1:$E$530,-1, 0)</f>
        <v>3</v>
      </c>
      <c r="I96" s="2">
        <f>_xlfn.XLOOKUP(_xlfn.CONCAT(B96, " ", C96),'2022'!$D$2:$D$433,'2022'!$E$2:$E$433,-1, 0)</f>
        <v>4</v>
      </c>
    </row>
    <row r="97" spans="1:9" x14ac:dyDescent="0.35">
      <c r="A97" s="2" t="s">
        <v>232</v>
      </c>
      <c r="B97" s="2" t="s">
        <v>233</v>
      </c>
      <c r="C97" s="2" t="s">
        <v>473</v>
      </c>
      <c r="D97" s="2">
        <f>_xlfn.XLOOKUP(_xlfn.CONCAT(B97, " ", C97),'2017'!$D$1:$D$419,'2017'!$E$1:$E$419, -1)</f>
        <v>-1</v>
      </c>
      <c r="E97" s="2">
        <f>_xlfn.XLOOKUP(_xlfn.CONCAT(B97, " ", C97),'2018'!$D$1:$D$458,'2018'!$E$1:$E$458,-1, 0)</f>
        <v>-1</v>
      </c>
      <c r="F97" s="2">
        <f>_xlfn.XLOOKUP(_xlfn.CONCAT(B97, " ", C97),'2019'!$D$1:$D$499,'2019'!$E$1:$E$499,-1, 0)</f>
        <v>-1</v>
      </c>
      <c r="G97" s="2">
        <f>_xlfn.XLOOKUP(_xlfn.CONCAT(B97, " ", C97),'2020'!$D$1:$D$476,'2020'!$E$1:$E$476,-1, 0)</f>
        <v>-1</v>
      </c>
      <c r="H97" s="2">
        <f>_xlfn.XLOOKUP(_xlfn.CONCAT(B97, " ", C97),'2021'!$D$1:$D$530,'2021'!$E$1:$E$530,-1, 0)</f>
        <v>1</v>
      </c>
      <c r="I97" s="2">
        <f>_xlfn.XLOOKUP(_xlfn.CONCAT(B97, " ", C97),'2022'!$D$2:$D$433,'2022'!$E$2:$E$433,-1, 0)</f>
        <v>2</v>
      </c>
    </row>
    <row r="98" spans="1:9" x14ac:dyDescent="0.35">
      <c r="A98" s="2" t="s">
        <v>232</v>
      </c>
      <c r="B98" s="2" t="s">
        <v>233</v>
      </c>
      <c r="C98" s="2" t="s">
        <v>497</v>
      </c>
      <c r="D98" s="2">
        <f>_xlfn.XLOOKUP(_xlfn.CONCAT(B98, " ", C98),'2017'!$D$1:$D$419,'2017'!$E$1:$E$419, -1)</f>
        <v>-1</v>
      </c>
      <c r="E98" s="2">
        <f>_xlfn.XLOOKUP(_xlfn.CONCAT(B98, " ", C98),'2018'!$D$1:$D$458,'2018'!$E$1:$E$458,-1, 0)</f>
        <v>-1</v>
      </c>
      <c r="F98" s="2">
        <f>_xlfn.XLOOKUP(_xlfn.CONCAT(B98, " ", C98),'2019'!$D$1:$D$499,'2019'!$E$1:$E$499,-1, 0)</f>
        <v>-1</v>
      </c>
      <c r="G98" s="2">
        <f>_xlfn.XLOOKUP(_xlfn.CONCAT(B98, " ", C98),'2020'!$D$1:$D$476,'2020'!$E$1:$E$476,-1, 0)</f>
        <v>-1</v>
      </c>
      <c r="H98" s="2">
        <f>_xlfn.XLOOKUP(_xlfn.CONCAT(B98, " ", C98),'2021'!$D$1:$D$530,'2021'!$E$1:$E$530,-1, 0)</f>
        <v>46</v>
      </c>
      <c r="I98" s="2">
        <f>_xlfn.XLOOKUP(_xlfn.CONCAT(B98, " ", C98),'2022'!$D$2:$D$433,'2022'!$E$2:$E$433,-1, 0)</f>
        <v>-1</v>
      </c>
    </row>
    <row r="99" spans="1:9" x14ac:dyDescent="0.35">
      <c r="A99" s="2" t="s">
        <v>232</v>
      </c>
      <c r="B99" s="2" t="s">
        <v>233</v>
      </c>
      <c r="C99" s="2" t="s">
        <v>11</v>
      </c>
      <c r="D99" s="2">
        <f>_xlfn.XLOOKUP(_xlfn.CONCAT(B99, " ", C99),'2017'!$D$1:$D$419,'2017'!$E$1:$E$419, -1)</f>
        <v>10</v>
      </c>
      <c r="E99" s="2">
        <f>_xlfn.XLOOKUP(_xlfn.CONCAT(B99, " ", C99),'2018'!$D$1:$D$458,'2018'!$E$1:$E$458,-1, 0)</f>
        <v>2</v>
      </c>
      <c r="F99" s="2">
        <f>_xlfn.XLOOKUP(_xlfn.CONCAT(B99, " ", C99),'2019'!$D$1:$D$499,'2019'!$E$1:$E$499,-1, 0)</f>
        <v>1</v>
      </c>
      <c r="G99" s="2">
        <f>_xlfn.XLOOKUP(_xlfn.CONCAT(B99, " ", C99),'2020'!$D$1:$D$476,'2020'!$E$1:$E$476,-1, 0)</f>
        <v>20</v>
      </c>
      <c r="H99" s="2">
        <f>_xlfn.XLOOKUP(_xlfn.CONCAT(B99, " ", C99),'2021'!$D$1:$D$530,'2021'!$E$1:$E$530,-1, 0)</f>
        <v>2</v>
      </c>
      <c r="I99" s="2">
        <f>_xlfn.XLOOKUP(_xlfn.CONCAT(B99, " ", C99),'2022'!$D$2:$D$433,'2022'!$E$2:$E$433,-1, 0)</f>
        <v>1</v>
      </c>
    </row>
    <row r="100" spans="1:9" x14ac:dyDescent="0.35">
      <c r="A100" s="2" t="s">
        <v>232</v>
      </c>
      <c r="B100" s="2" t="s">
        <v>233</v>
      </c>
      <c r="C100" s="2" t="s">
        <v>17</v>
      </c>
      <c r="D100" s="2">
        <f>_xlfn.XLOOKUP(_xlfn.CONCAT(B100, " ", C100),'2017'!$D$1:$D$419,'2017'!$E$1:$E$419, -1)</f>
        <v>8</v>
      </c>
      <c r="E100" s="2">
        <f>_xlfn.XLOOKUP(_xlfn.CONCAT(B100, " ", C100),'2018'!$D$1:$D$458,'2018'!$E$1:$E$458,-1, 0)</f>
        <v>10</v>
      </c>
      <c r="F100" s="2">
        <f>_xlfn.XLOOKUP(_xlfn.CONCAT(B100, " ", C100),'2019'!$D$1:$D$499,'2019'!$E$1:$E$499,-1, 0)</f>
        <v>7</v>
      </c>
      <c r="G100" s="2">
        <f>_xlfn.XLOOKUP(_xlfn.CONCAT(B100, " ", C100),'2020'!$D$1:$D$476,'2020'!$E$1:$E$476,-1, 0)</f>
        <v>4</v>
      </c>
      <c r="H100" s="2">
        <f>_xlfn.XLOOKUP(_xlfn.CONCAT(B100, " ", C100),'2021'!$D$1:$D$530,'2021'!$E$1:$E$530,-1, 0)</f>
        <v>3</v>
      </c>
      <c r="I100" s="2">
        <f>_xlfn.XLOOKUP(_xlfn.CONCAT(B100, " ", C100),'2022'!$D$2:$D$433,'2022'!$E$2:$E$433,-1, 0)</f>
        <v>4</v>
      </c>
    </row>
    <row r="101" spans="1:9" x14ac:dyDescent="0.35">
      <c r="A101" s="2" t="s">
        <v>338</v>
      </c>
      <c r="B101" s="2" t="s">
        <v>339</v>
      </c>
      <c r="C101" s="2" t="s">
        <v>148</v>
      </c>
      <c r="D101" s="2">
        <f>_xlfn.XLOOKUP(_xlfn.CONCAT(B101, " ", C101),'2017'!$D$1:$D$419,'2017'!$E$1:$E$419, -1)</f>
        <v>-1</v>
      </c>
      <c r="E101" s="2">
        <f>_xlfn.XLOOKUP(_xlfn.CONCAT(B101, " ", C101),'2018'!$D$1:$D$458,'2018'!$E$1:$E$458,-1, 0)</f>
        <v>21</v>
      </c>
      <c r="F101" s="2">
        <f>_xlfn.XLOOKUP(_xlfn.CONCAT(B101, " ", C101),'2019'!$D$1:$D$499,'2019'!$E$1:$E$499,-1, 0)</f>
        <v>58</v>
      </c>
      <c r="G101" s="2">
        <f>_xlfn.XLOOKUP(_xlfn.CONCAT(B101, " ", C101),'2020'!$D$1:$D$476,'2020'!$E$1:$E$476,-1, 0)</f>
        <v>50</v>
      </c>
      <c r="H101" s="2">
        <f>_xlfn.XLOOKUP(_xlfn.CONCAT(B101, " ", C101),'2021'!$D$1:$D$530,'2021'!$E$1:$E$530,-1, 0)</f>
        <v>61</v>
      </c>
      <c r="I101" s="2">
        <f>_xlfn.XLOOKUP(_xlfn.CONCAT(B101, " ", C101),'2022'!$D$2:$D$433,'2022'!$E$2:$E$433,-1, 0)</f>
        <v>42</v>
      </c>
    </row>
    <row r="102" spans="1:9" x14ac:dyDescent="0.35">
      <c r="A102" s="2" t="s">
        <v>338</v>
      </c>
      <c r="B102" s="2" t="s">
        <v>339</v>
      </c>
      <c r="C102" s="2" t="s">
        <v>15</v>
      </c>
      <c r="D102" s="2">
        <f>_xlfn.XLOOKUP(_xlfn.CONCAT(B102, " ", C102),'2017'!$D$1:$D$419,'2017'!$E$1:$E$419, -1)</f>
        <v>4</v>
      </c>
      <c r="E102" s="2">
        <f>_xlfn.XLOOKUP(_xlfn.CONCAT(B102, " ", C102),'2018'!$D$1:$D$458,'2018'!$E$1:$E$458,-1, 0)</f>
        <v>2</v>
      </c>
      <c r="F102" s="2">
        <f>_xlfn.XLOOKUP(_xlfn.CONCAT(B102, " ", C102),'2019'!$D$1:$D$499,'2019'!$E$1:$E$499,-1, 0)</f>
        <v>3</v>
      </c>
      <c r="G102" s="2">
        <f>_xlfn.XLOOKUP(_xlfn.CONCAT(B102, " ", C102),'2020'!$D$1:$D$476,'2020'!$E$1:$E$476,-1, 0)</f>
        <v>2</v>
      </c>
      <c r="H102" s="2">
        <f>_xlfn.XLOOKUP(_xlfn.CONCAT(B102, " ", C102),'2021'!$D$1:$D$530,'2021'!$E$1:$E$530,-1, 0)</f>
        <v>5</v>
      </c>
      <c r="I102" s="2">
        <f>_xlfn.XLOOKUP(_xlfn.CONCAT(B102, " ", C102),'2022'!$D$2:$D$433,'2022'!$E$2:$E$433,-1, 0)</f>
        <v>2</v>
      </c>
    </row>
    <row r="103" spans="1:9" x14ac:dyDescent="0.35">
      <c r="A103" s="2" t="s">
        <v>338</v>
      </c>
      <c r="B103" s="2" t="s">
        <v>339</v>
      </c>
      <c r="C103" s="2" t="s">
        <v>74</v>
      </c>
      <c r="D103" s="2">
        <f>_xlfn.XLOOKUP(_xlfn.CONCAT(B103, " ", C103),'2017'!$D$1:$D$419,'2017'!$E$1:$E$419, -1)</f>
        <v>-1</v>
      </c>
      <c r="E103" s="2">
        <f>_xlfn.XLOOKUP(_xlfn.CONCAT(B103, " ", C103),'2018'!$D$1:$D$458,'2018'!$E$1:$E$458,-1, 0)</f>
        <v>1</v>
      </c>
      <c r="F103" s="2">
        <f>_xlfn.XLOOKUP(_xlfn.CONCAT(B103, " ", C103),'2019'!$D$1:$D$499,'2019'!$E$1:$E$499,-1, 0)</f>
        <v>-1</v>
      </c>
      <c r="G103" s="2">
        <f>_xlfn.XLOOKUP(_xlfn.CONCAT(B103, " ", C103),'2020'!$D$1:$D$476,'2020'!$E$1:$E$476,-1, 0)</f>
        <v>-1</v>
      </c>
      <c r="H103" s="2">
        <f>_xlfn.XLOOKUP(_xlfn.CONCAT(B103, " ", C103),'2021'!$D$1:$D$530,'2021'!$E$1:$E$530,-1, 0)</f>
        <v>-1</v>
      </c>
      <c r="I103" s="2">
        <f>_xlfn.XLOOKUP(_xlfn.CONCAT(B103, " ", C103),'2022'!$D$2:$D$433,'2022'!$E$2:$E$433,-1, 0)</f>
        <v>-1</v>
      </c>
    </row>
    <row r="104" spans="1:9" x14ac:dyDescent="0.35">
      <c r="A104" s="2" t="s">
        <v>338</v>
      </c>
      <c r="B104" s="2" t="s">
        <v>339</v>
      </c>
      <c r="C104" s="2" t="s">
        <v>497</v>
      </c>
      <c r="D104" s="2">
        <f>_xlfn.XLOOKUP(_xlfn.CONCAT(B104, " ", C104),'2017'!$D$1:$D$419,'2017'!$E$1:$E$419, -1)</f>
        <v>-1</v>
      </c>
      <c r="E104" s="2">
        <f>_xlfn.XLOOKUP(_xlfn.CONCAT(B104, " ", C104),'2018'!$D$1:$D$458,'2018'!$E$1:$E$458,-1, 0)</f>
        <v>-1</v>
      </c>
      <c r="F104" s="2">
        <f>_xlfn.XLOOKUP(_xlfn.CONCAT(B104, " ", C104),'2019'!$D$1:$D$499,'2019'!$E$1:$E$499,-1, 0)</f>
        <v>-1</v>
      </c>
      <c r="G104" s="2">
        <f>_xlfn.XLOOKUP(_xlfn.CONCAT(B104, " ", C104),'2020'!$D$1:$D$476,'2020'!$E$1:$E$476,-1, 0)</f>
        <v>-1</v>
      </c>
      <c r="H104" s="2">
        <f>_xlfn.XLOOKUP(_xlfn.CONCAT(B104, " ", C104),'2021'!$D$1:$D$530,'2021'!$E$1:$E$530,-1, 0)</f>
        <v>23</v>
      </c>
      <c r="I104" s="2">
        <f>_xlfn.XLOOKUP(_xlfn.CONCAT(B104, " ", C104),'2022'!$D$2:$D$433,'2022'!$E$2:$E$433,-1, 0)</f>
        <v>2</v>
      </c>
    </row>
    <row r="105" spans="1:9" x14ac:dyDescent="0.35">
      <c r="A105" s="2" t="s">
        <v>338</v>
      </c>
      <c r="B105" s="2" t="s">
        <v>339</v>
      </c>
      <c r="C105" s="2" t="s">
        <v>11</v>
      </c>
      <c r="D105" s="2">
        <f>_xlfn.XLOOKUP(_xlfn.CONCAT(B105, " ", C105),'2017'!$D$1:$D$419,'2017'!$E$1:$E$419, -1)</f>
        <v>3</v>
      </c>
      <c r="E105" s="2">
        <f>_xlfn.XLOOKUP(_xlfn.CONCAT(B105, " ", C105),'2018'!$D$1:$D$458,'2018'!$E$1:$E$458,-1, 0)</f>
        <v>1</v>
      </c>
      <c r="F105" s="2">
        <f>_xlfn.XLOOKUP(_xlfn.CONCAT(B105, " ", C105),'2019'!$D$1:$D$499,'2019'!$E$1:$E$499,-1, 0)</f>
        <v>1</v>
      </c>
      <c r="G105" s="2">
        <f>_xlfn.XLOOKUP(_xlfn.CONCAT(B105, " ", C105),'2020'!$D$1:$D$476,'2020'!$E$1:$E$476,-1, 0)</f>
        <v>1</v>
      </c>
      <c r="H105" s="2">
        <f>_xlfn.XLOOKUP(_xlfn.CONCAT(B105, " ", C105),'2021'!$D$1:$D$530,'2021'!$E$1:$E$530,-1, 0)</f>
        <v>3</v>
      </c>
      <c r="I105" s="2">
        <f>_xlfn.XLOOKUP(_xlfn.CONCAT(B105, " ", C105),'2022'!$D$2:$D$433,'2022'!$E$2:$E$433,-1, 0)</f>
        <v>-1</v>
      </c>
    </row>
    <row r="106" spans="1:9" x14ac:dyDescent="0.35">
      <c r="A106" s="2" t="s">
        <v>338</v>
      </c>
      <c r="B106" s="2" t="s">
        <v>339</v>
      </c>
      <c r="C106" s="2" t="s">
        <v>17</v>
      </c>
      <c r="D106" s="2">
        <f>_xlfn.XLOOKUP(_xlfn.CONCAT(B106, " ", C106),'2017'!$D$1:$D$419,'2017'!$E$1:$E$419, -1)</f>
        <v>-1</v>
      </c>
      <c r="E106" s="2">
        <f>_xlfn.XLOOKUP(_xlfn.CONCAT(B106, " ", C106),'2018'!$D$1:$D$458,'2018'!$E$1:$E$458,-1, 0)</f>
        <v>11</v>
      </c>
      <c r="F106" s="2">
        <f>_xlfn.XLOOKUP(_xlfn.CONCAT(B106, " ", C106),'2019'!$D$1:$D$499,'2019'!$E$1:$E$499,-1, 0)</f>
        <v>13</v>
      </c>
      <c r="G106" s="2">
        <f>_xlfn.XLOOKUP(_xlfn.CONCAT(B106, " ", C106),'2020'!$D$1:$D$476,'2020'!$E$1:$E$476,-1, 0)</f>
        <v>6</v>
      </c>
      <c r="H106" s="2">
        <f>_xlfn.XLOOKUP(_xlfn.CONCAT(B106, " ", C106),'2021'!$D$1:$D$530,'2021'!$E$1:$E$530,-1, 0)</f>
        <v>-1</v>
      </c>
      <c r="I106" s="2">
        <f>_xlfn.XLOOKUP(_xlfn.CONCAT(B106, " ", C106),'2022'!$D$2:$D$433,'2022'!$E$2:$E$433,-1, 0)</f>
        <v>-1</v>
      </c>
    </row>
    <row r="107" spans="1:9" x14ac:dyDescent="0.35">
      <c r="A107" s="2" t="s">
        <v>338</v>
      </c>
      <c r="B107" s="2" t="s">
        <v>339</v>
      </c>
      <c r="C107" s="2" t="s">
        <v>10</v>
      </c>
      <c r="D107" s="2">
        <f>_xlfn.XLOOKUP(_xlfn.CONCAT(B107, " ", C107),'2017'!$D$1:$D$419,'2017'!$E$1:$E$419, -1)</f>
        <v>-1</v>
      </c>
      <c r="E107" s="2">
        <f>_xlfn.XLOOKUP(_xlfn.CONCAT(B107, " ", C107),'2018'!$D$1:$D$458,'2018'!$E$1:$E$458,-1, 0)</f>
        <v>6</v>
      </c>
      <c r="F107" s="2">
        <f>_xlfn.XLOOKUP(_xlfn.CONCAT(B107, " ", C107),'2019'!$D$1:$D$499,'2019'!$E$1:$E$499,-1, 0)</f>
        <v>18</v>
      </c>
      <c r="G107" s="2">
        <f>_xlfn.XLOOKUP(_xlfn.CONCAT(B107, " ", C107),'2020'!$D$1:$D$476,'2020'!$E$1:$E$476,-1, 0)</f>
        <v>1</v>
      </c>
      <c r="H107" s="2">
        <f>_xlfn.XLOOKUP(_xlfn.CONCAT(B107, " ", C107),'2021'!$D$1:$D$530,'2021'!$E$1:$E$530,-1, 0)</f>
        <v>1</v>
      </c>
      <c r="I107" s="2">
        <f>_xlfn.XLOOKUP(_xlfn.CONCAT(B107, " ", C107),'2022'!$D$2:$D$433,'2022'!$E$2:$E$433,-1, 0)</f>
        <v>-1</v>
      </c>
    </row>
    <row r="108" spans="1:9" x14ac:dyDescent="0.35">
      <c r="A108" s="2" t="s">
        <v>169</v>
      </c>
      <c r="B108" s="2" t="s">
        <v>170</v>
      </c>
      <c r="C108" s="2" t="s">
        <v>148</v>
      </c>
      <c r="D108" s="2">
        <f>_xlfn.XLOOKUP(_xlfn.CONCAT(B108, " ", C108),'2017'!$D$1:$D$419,'2017'!$E$1:$E$419, -1)</f>
        <v>-1</v>
      </c>
      <c r="E108" s="2">
        <f>_xlfn.XLOOKUP(_xlfn.CONCAT(B108, " ", C108),'2018'!$D$1:$D$458,'2018'!$E$1:$E$458,-1, 0)</f>
        <v>9</v>
      </c>
      <c r="F108" s="2">
        <f>_xlfn.XLOOKUP(_xlfn.CONCAT(B108, " ", C108),'2019'!$D$1:$D$499,'2019'!$E$1:$E$499,-1, 0)</f>
        <v>26</v>
      </c>
      <c r="G108" s="2">
        <f>_xlfn.XLOOKUP(_xlfn.CONCAT(B108, " ", C108),'2020'!$D$1:$D$476,'2020'!$E$1:$E$476,-1, 0)</f>
        <v>27</v>
      </c>
      <c r="H108" s="2">
        <f>_xlfn.XLOOKUP(_xlfn.CONCAT(B108, " ", C108),'2021'!$D$1:$D$530,'2021'!$E$1:$E$530,-1, 0)</f>
        <v>30</v>
      </c>
      <c r="I108" s="2">
        <f>_xlfn.XLOOKUP(_xlfn.CONCAT(B108, " ", C108),'2022'!$D$2:$D$433,'2022'!$E$2:$E$433,-1, 0)</f>
        <v>21</v>
      </c>
    </row>
    <row r="109" spans="1:9" x14ac:dyDescent="0.35">
      <c r="A109" s="2" t="s">
        <v>169</v>
      </c>
      <c r="B109" s="2" t="s">
        <v>170</v>
      </c>
      <c r="C109" s="2" t="s">
        <v>479</v>
      </c>
      <c r="D109" s="2">
        <f>_xlfn.XLOOKUP(_xlfn.CONCAT(B109, " ", C109),'2017'!$D$1:$D$419,'2017'!$E$1:$E$419, -1)</f>
        <v>-1</v>
      </c>
      <c r="E109" s="2">
        <f>_xlfn.XLOOKUP(_xlfn.CONCAT(B109, " ", C109),'2018'!$D$1:$D$458,'2018'!$E$1:$E$458,-1, 0)</f>
        <v>-1</v>
      </c>
      <c r="F109" s="2">
        <f>_xlfn.XLOOKUP(_xlfn.CONCAT(B109, " ", C109),'2019'!$D$1:$D$499,'2019'!$E$1:$E$499,-1, 0)</f>
        <v>-1</v>
      </c>
      <c r="G109" s="2">
        <f>_xlfn.XLOOKUP(_xlfn.CONCAT(B109, " ", C109),'2020'!$D$1:$D$476,'2020'!$E$1:$E$476,-1, 0)</f>
        <v>-1</v>
      </c>
      <c r="H109" s="2">
        <f>_xlfn.XLOOKUP(_xlfn.CONCAT(B109, " ", C109),'2021'!$D$1:$D$530,'2021'!$E$1:$E$530,-1, 0)</f>
        <v>2</v>
      </c>
      <c r="I109" s="2">
        <f>_xlfn.XLOOKUP(_xlfn.CONCAT(B109, " ", C109),'2022'!$D$2:$D$433,'2022'!$E$2:$E$433,-1, 0)</f>
        <v>-1</v>
      </c>
    </row>
    <row r="110" spans="1:9" x14ac:dyDescent="0.35">
      <c r="A110" s="2" t="s">
        <v>169</v>
      </c>
      <c r="B110" s="2" t="s">
        <v>170</v>
      </c>
      <c r="C110" s="2" t="s">
        <v>14</v>
      </c>
      <c r="D110" s="2">
        <f>_xlfn.XLOOKUP(_xlfn.CONCAT(B110, " ", C110),'2017'!$D$1:$D$419,'2017'!$E$1:$E$419, -1)</f>
        <v>-1</v>
      </c>
      <c r="E110" s="2">
        <f>_xlfn.XLOOKUP(_xlfn.CONCAT(B110, " ", C110),'2018'!$D$1:$D$458,'2018'!$E$1:$E$458,-1, 0)</f>
        <v>-1</v>
      </c>
      <c r="F110" s="2">
        <f>_xlfn.XLOOKUP(_xlfn.CONCAT(B110, " ", C110),'2019'!$D$1:$D$499,'2019'!$E$1:$E$499,-1, 0)</f>
        <v>-1</v>
      </c>
      <c r="G110" s="2">
        <f>_xlfn.XLOOKUP(_xlfn.CONCAT(B110, " ", C110),'2020'!$D$1:$D$476,'2020'!$E$1:$E$476,-1, 0)</f>
        <v>54</v>
      </c>
      <c r="H110" s="2">
        <f>_xlfn.XLOOKUP(_xlfn.CONCAT(B110, " ", C110),'2021'!$D$1:$D$530,'2021'!$E$1:$E$530,-1, 0)</f>
        <v>67</v>
      </c>
      <c r="I110" s="2">
        <f>_xlfn.XLOOKUP(_xlfn.CONCAT(B110, " ", C110),'2022'!$D$2:$D$433,'2022'!$E$2:$E$433,-1, 0)</f>
        <v>78</v>
      </c>
    </row>
    <row r="111" spans="1:9" x14ac:dyDescent="0.35">
      <c r="A111" s="2" t="s">
        <v>169</v>
      </c>
      <c r="B111" s="2" t="s">
        <v>170</v>
      </c>
      <c r="C111" s="2" t="s">
        <v>15</v>
      </c>
      <c r="D111" s="2">
        <f>_xlfn.XLOOKUP(_xlfn.CONCAT(B111, " ", C111),'2017'!$D$1:$D$419,'2017'!$E$1:$E$419, -1)</f>
        <v>3</v>
      </c>
      <c r="E111" s="2">
        <f>_xlfn.XLOOKUP(_xlfn.CONCAT(B111, " ", C111),'2018'!$D$1:$D$458,'2018'!$E$1:$E$458,-1, 0)</f>
        <v>3</v>
      </c>
      <c r="F111" s="2">
        <f>_xlfn.XLOOKUP(_xlfn.CONCAT(B111, " ", C111),'2019'!$D$1:$D$499,'2019'!$E$1:$E$499,-1, 0)</f>
        <v>3</v>
      </c>
      <c r="G111" s="2">
        <f>_xlfn.XLOOKUP(_xlfn.CONCAT(B111, " ", C111),'2020'!$D$1:$D$476,'2020'!$E$1:$E$476,-1, 0)</f>
        <v>9</v>
      </c>
      <c r="H111" s="2">
        <f>_xlfn.XLOOKUP(_xlfn.CONCAT(B111, " ", C111),'2021'!$D$1:$D$530,'2021'!$E$1:$E$530,-1, 0)</f>
        <v>4</v>
      </c>
      <c r="I111" s="2">
        <f>_xlfn.XLOOKUP(_xlfn.CONCAT(B111, " ", C111),'2022'!$D$2:$D$433,'2022'!$E$2:$E$433,-1, 0)</f>
        <v>1</v>
      </c>
    </row>
    <row r="112" spans="1:9" x14ac:dyDescent="0.35">
      <c r="A112" s="2" t="s">
        <v>169</v>
      </c>
      <c r="B112" s="2" t="s">
        <v>170</v>
      </c>
      <c r="C112" s="2" t="s">
        <v>150</v>
      </c>
      <c r="D112" s="2">
        <f>_xlfn.XLOOKUP(_xlfn.CONCAT(B112, " ", C112),'2017'!$D$1:$D$419,'2017'!$E$1:$E$419, -1)</f>
        <v>-1</v>
      </c>
      <c r="E112" s="2">
        <f>_xlfn.XLOOKUP(_xlfn.CONCAT(B112, " ", C112),'2018'!$D$1:$D$458,'2018'!$E$1:$E$458,-1, 0)</f>
        <v>-1</v>
      </c>
      <c r="F112" s="2">
        <f>_xlfn.XLOOKUP(_xlfn.CONCAT(B112, " ", C112),'2019'!$D$1:$D$499,'2019'!$E$1:$E$499,-1, 0)</f>
        <v>1</v>
      </c>
      <c r="G112" s="2">
        <f>_xlfn.XLOOKUP(_xlfn.CONCAT(B112, " ", C112),'2020'!$D$1:$D$476,'2020'!$E$1:$E$476,-1, 0)</f>
        <v>-1</v>
      </c>
      <c r="H112" s="2">
        <f>_xlfn.XLOOKUP(_xlfn.CONCAT(B112, " ", C112),'2021'!$D$1:$D$530,'2021'!$E$1:$E$530,-1, 0)</f>
        <v>-1</v>
      </c>
      <c r="I112" s="2">
        <f>_xlfn.XLOOKUP(_xlfn.CONCAT(B112, " ", C112),'2022'!$D$2:$D$433,'2022'!$E$2:$E$433,-1, 0)</f>
        <v>-1</v>
      </c>
    </row>
    <row r="113" spans="1:9" x14ac:dyDescent="0.35">
      <c r="A113" s="2" t="s">
        <v>169</v>
      </c>
      <c r="B113" s="2" t="s">
        <v>170</v>
      </c>
      <c r="C113" s="2" t="s">
        <v>497</v>
      </c>
      <c r="D113" s="2">
        <f>_xlfn.XLOOKUP(_xlfn.CONCAT(B113, " ", C113),'2017'!$D$1:$D$419,'2017'!$E$1:$E$419, -1)</f>
        <v>-1</v>
      </c>
      <c r="E113" s="2">
        <f>_xlfn.XLOOKUP(_xlfn.CONCAT(B113, " ", C113),'2018'!$D$1:$D$458,'2018'!$E$1:$E$458,-1, 0)</f>
        <v>-1</v>
      </c>
      <c r="F113" s="2">
        <f>_xlfn.XLOOKUP(_xlfn.CONCAT(B113, " ", C113),'2019'!$D$1:$D$499,'2019'!$E$1:$E$499,-1, 0)</f>
        <v>-1</v>
      </c>
      <c r="G113" s="2">
        <f>_xlfn.XLOOKUP(_xlfn.CONCAT(B113, " ", C113),'2020'!$D$1:$D$476,'2020'!$E$1:$E$476,-1, 0)</f>
        <v>-1</v>
      </c>
      <c r="H113" s="2">
        <f>_xlfn.XLOOKUP(_xlfn.CONCAT(B113, " ", C113),'2021'!$D$1:$D$530,'2021'!$E$1:$E$530,-1, 0)</f>
        <v>32</v>
      </c>
      <c r="I113" s="2">
        <f>_xlfn.XLOOKUP(_xlfn.CONCAT(B113, " ", C113),'2022'!$D$2:$D$433,'2022'!$E$2:$E$433,-1, 0)</f>
        <v>2</v>
      </c>
    </row>
    <row r="114" spans="1:9" x14ac:dyDescent="0.35">
      <c r="A114" s="2" t="s">
        <v>169</v>
      </c>
      <c r="B114" s="2" t="s">
        <v>170</v>
      </c>
      <c r="C114" s="2" t="s">
        <v>11</v>
      </c>
      <c r="D114" s="2">
        <f>_xlfn.XLOOKUP(_xlfn.CONCAT(B114, " ", C114),'2017'!$D$1:$D$419,'2017'!$E$1:$E$419, -1)</f>
        <v>5</v>
      </c>
      <c r="E114" s="2">
        <f>_xlfn.XLOOKUP(_xlfn.CONCAT(B114, " ", C114),'2018'!$D$1:$D$458,'2018'!$E$1:$E$458,-1, 0)</f>
        <v>4</v>
      </c>
      <c r="F114" s="2">
        <f>_xlfn.XLOOKUP(_xlfn.CONCAT(B114, " ", C114),'2019'!$D$1:$D$499,'2019'!$E$1:$E$499,-1, 0)</f>
        <v>3</v>
      </c>
      <c r="G114" s="2">
        <f>_xlfn.XLOOKUP(_xlfn.CONCAT(B114, " ", C114),'2020'!$D$1:$D$476,'2020'!$E$1:$E$476,-1, 0)</f>
        <v>7</v>
      </c>
      <c r="H114" s="2">
        <f>_xlfn.XLOOKUP(_xlfn.CONCAT(B114, " ", C114),'2021'!$D$1:$D$530,'2021'!$E$1:$E$530,-1, 0)</f>
        <v>3</v>
      </c>
      <c r="I114" s="2">
        <f>_xlfn.XLOOKUP(_xlfn.CONCAT(B114, " ", C114),'2022'!$D$2:$D$433,'2022'!$E$2:$E$433,-1, 0)</f>
        <v>-1</v>
      </c>
    </row>
    <row r="115" spans="1:9" x14ac:dyDescent="0.35">
      <c r="A115" s="2" t="s">
        <v>169</v>
      </c>
      <c r="B115" s="2" t="s">
        <v>170</v>
      </c>
      <c r="C115" s="2" t="s">
        <v>17</v>
      </c>
      <c r="D115" s="2">
        <f>_xlfn.XLOOKUP(_xlfn.CONCAT(B115, " ", C115),'2017'!$D$1:$D$419,'2017'!$E$1:$E$419, -1)</f>
        <v>-1</v>
      </c>
      <c r="E115" s="2">
        <f>_xlfn.XLOOKUP(_xlfn.CONCAT(B115, " ", C115),'2018'!$D$1:$D$458,'2018'!$E$1:$E$458,-1, 0)</f>
        <v>28</v>
      </c>
      <c r="F115" s="2">
        <f>_xlfn.XLOOKUP(_xlfn.CONCAT(B115, " ", C115),'2019'!$D$1:$D$499,'2019'!$E$1:$E$499,-1, 0)</f>
        <v>36</v>
      </c>
      <c r="G115" s="2">
        <f>_xlfn.XLOOKUP(_xlfn.CONCAT(B115, " ", C115),'2020'!$D$1:$D$476,'2020'!$E$1:$E$476,-1, 0)</f>
        <v>23</v>
      </c>
      <c r="H115" s="2">
        <f>_xlfn.XLOOKUP(_xlfn.CONCAT(B115, " ", C115),'2021'!$D$1:$D$530,'2021'!$E$1:$E$530,-1, 0)</f>
        <v>18</v>
      </c>
      <c r="I115" s="2">
        <f>_xlfn.XLOOKUP(_xlfn.CONCAT(B115, " ", C115),'2022'!$D$2:$D$433,'2022'!$E$2:$E$433,-1, 0)</f>
        <v>10</v>
      </c>
    </row>
    <row r="116" spans="1:9" x14ac:dyDescent="0.35">
      <c r="A116" s="2" t="s">
        <v>265</v>
      </c>
      <c r="B116" s="2" t="s">
        <v>266</v>
      </c>
      <c r="C116" s="2" t="s">
        <v>148</v>
      </c>
      <c r="D116" s="2">
        <f>_xlfn.XLOOKUP(_xlfn.CONCAT(B116, " ", C116),'2017'!$D$1:$D$419,'2017'!$E$1:$E$419, -1)</f>
        <v>-1</v>
      </c>
      <c r="E116" s="2">
        <f>_xlfn.XLOOKUP(_xlfn.CONCAT(B116, " ", C116),'2018'!$D$1:$D$458,'2018'!$E$1:$E$458,-1, 0)</f>
        <v>-1</v>
      </c>
      <c r="F116" s="2">
        <f>_xlfn.XLOOKUP(_xlfn.CONCAT(B116, " ", C116),'2019'!$D$1:$D$499,'2019'!$E$1:$E$499,-1, 0)</f>
        <v>12</v>
      </c>
      <c r="G116" s="2">
        <f>_xlfn.XLOOKUP(_xlfn.CONCAT(B116, " ", C116),'2020'!$D$1:$D$476,'2020'!$E$1:$E$476,-1, 0)</f>
        <v>9</v>
      </c>
      <c r="H116" s="2">
        <f>_xlfn.XLOOKUP(_xlfn.CONCAT(B116, " ", C116),'2021'!$D$1:$D$530,'2021'!$E$1:$E$530,-1, 0)</f>
        <v>9</v>
      </c>
      <c r="I116" s="2">
        <f>_xlfn.XLOOKUP(_xlfn.CONCAT(B116, " ", C116),'2022'!$D$2:$D$433,'2022'!$E$2:$E$433,-1, 0)</f>
        <v>30</v>
      </c>
    </row>
    <row r="117" spans="1:9" x14ac:dyDescent="0.35">
      <c r="A117" s="2" t="s">
        <v>265</v>
      </c>
      <c r="B117" s="2" t="s">
        <v>266</v>
      </c>
      <c r="C117" s="2" t="s">
        <v>14</v>
      </c>
      <c r="D117" s="2">
        <f>_xlfn.XLOOKUP(_xlfn.CONCAT(B117, " ", C117),'2017'!$D$1:$D$419,'2017'!$E$1:$E$419, -1)</f>
        <v>322</v>
      </c>
      <c r="E117" s="2">
        <f>_xlfn.XLOOKUP(_xlfn.CONCAT(B117, " ", C117),'2018'!$D$1:$D$458,'2018'!$E$1:$E$458,-1, 0)</f>
        <v>198</v>
      </c>
      <c r="F117" s="2">
        <f>_xlfn.XLOOKUP(_xlfn.CONCAT(B117, " ", C117),'2019'!$D$1:$D$499,'2019'!$E$1:$E$499,-1, 0)</f>
        <v>377</v>
      </c>
      <c r="G117" s="2">
        <f>_xlfn.XLOOKUP(_xlfn.CONCAT(B117, " ", C117),'2020'!$D$1:$D$476,'2020'!$E$1:$E$476,-1, 0)</f>
        <v>564</v>
      </c>
      <c r="H117" s="2">
        <f>_xlfn.XLOOKUP(_xlfn.CONCAT(B117, " ", C117),'2021'!$D$1:$D$530,'2021'!$E$1:$E$530,-1, 0)</f>
        <v>724</v>
      </c>
      <c r="I117" s="2">
        <f>_xlfn.XLOOKUP(_xlfn.CONCAT(B117, " ", C117),'2022'!$D$2:$D$433,'2022'!$E$2:$E$433,-1, 0)</f>
        <v>415</v>
      </c>
    </row>
    <row r="118" spans="1:9" x14ac:dyDescent="0.35">
      <c r="A118" s="2" t="s">
        <v>265</v>
      </c>
      <c r="B118" s="2" t="s">
        <v>266</v>
      </c>
      <c r="C118" s="2" t="s">
        <v>484</v>
      </c>
      <c r="D118" s="2">
        <f>_xlfn.XLOOKUP(_xlfn.CONCAT(B118, " ", C118),'2017'!$D$1:$D$419,'2017'!$E$1:$E$419, -1)</f>
        <v>-1</v>
      </c>
      <c r="E118" s="2">
        <f>_xlfn.XLOOKUP(_xlfn.CONCAT(B118, " ", C118),'2018'!$D$1:$D$458,'2018'!$E$1:$E$458,-1, 0)</f>
        <v>-1</v>
      </c>
      <c r="F118" s="2">
        <f>_xlfn.XLOOKUP(_xlfn.CONCAT(B118, " ", C118),'2019'!$D$1:$D$499,'2019'!$E$1:$E$499,-1, 0)</f>
        <v>-1</v>
      </c>
      <c r="G118" s="2">
        <f>_xlfn.XLOOKUP(_xlfn.CONCAT(B118, " ", C118),'2020'!$D$1:$D$476,'2020'!$E$1:$E$476,-1, 0)</f>
        <v>1</v>
      </c>
      <c r="H118" s="2">
        <f>_xlfn.XLOOKUP(_xlfn.CONCAT(B118, " ", C118),'2021'!$D$1:$D$530,'2021'!$E$1:$E$530,-1, 0)</f>
        <v>-1</v>
      </c>
      <c r="I118" s="2">
        <f>_xlfn.XLOOKUP(_xlfn.CONCAT(B118, " ", C118),'2022'!$D$2:$D$433,'2022'!$E$2:$E$433,-1, 0)</f>
        <v>-1</v>
      </c>
    </row>
    <row r="119" spans="1:9" x14ac:dyDescent="0.35">
      <c r="A119" s="2" t="s">
        <v>265</v>
      </c>
      <c r="B119" s="2" t="s">
        <v>266</v>
      </c>
      <c r="C119" s="2" t="s">
        <v>15</v>
      </c>
      <c r="D119" s="2">
        <f>_xlfn.XLOOKUP(_xlfn.CONCAT(B119, " ", C119),'2017'!$D$1:$D$419,'2017'!$E$1:$E$419, -1)</f>
        <v>4</v>
      </c>
      <c r="E119" s="2">
        <f>_xlfn.XLOOKUP(_xlfn.CONCAT(B119, " ", C119),'2018'!$D$1:$D$458,'2018'!$E$1:$E$458,-1, 0)</f>
        <v>7</v>
      </c>
      <c r="F119" s="2">
        <f>_xlfn.XLOOKUP(_xlfn.CONCAT(B119, " ", C119),'2019'!$D$1:$D$499,'2019'!$E$1:$E$499,-1, 0)</f>
        <v>9</v>
      </c>
      <c r="G119" s="2">
        <f>_xlfn.XLOOKUP(_xlfn.CONCAT(B119, " ", C119),'2020'!$D$1:$D$476,'2020'!$E$1:$E$476,-1, 0)</f>
        <v>4</v>
      </c>
      <c r="H119" s="2">
        <f>_xlfn.XLOOKUP(_xlfn.CONCAT(B119, " ", C119),'2021'!$D$1:$D$530,'2021'!$E$1:$E$530,-1, 0)</f>
        <v>2</v>
      </c>
      <c r="I119" s="2">
        <f>_xlfn.XLOOKUP(_xlfn.CONCAT(B119, " ", C119),'2022'!$D$2:$D$433,'2022'!$E$2:$E$433,-1, 0)</f>
        <v>6</v>
      </c>
    </row>
    <row r="120" spans="1:9" x14ac:dyDescent="0.35">
      <c r="A120" s="2" t="s">
        <v>265</v>
      </c>
      <c r="B120" s="2" t="s">
        <v>266</v>
      </c>
      <c r="C120" s="2" t="s">
        <v>150</v>
      </c>
      <c r="D120" s="2">
        <f>_xlfn.XLOOKUP(_xlfn.CONCAT(B120, " ", C120),'2017'!$D$1:$D$419,'2017'!$E$1:$E$419, -1)</f>
        <v>-1</v>
      </c>
      <c r="E120" s="2">
        <f>_xlfn.XLOOKUP(_xlfn.CONCAT(B120, " ", C120),'2018'!$D$1:$D$458,'2018'!$E$1:$E$458,-1, 0)</f>
        <v>-1</v>
      </c>
      <c r="F120" s="2">
        <f>_xlfn.XLOOKUP(_xlfn.CONCAT(B120, " ", C120),'2019'!$D$1:$D$499,'2019'!$E$1:$E$499,-1, 0)</f>
        <v>1</v>
      </c>
      <c r="G120" s="2">
        <f>_xlfn.XLOOKUP(_xlfn.CONCAT(B120, " ", C120),'2020'!$D$1:$D$476,'2020'!$E$1:$E$476,-1, 0)</f>
        <v>-1</v>
      </c>
      <c r="H120" s="2">
        <f>_xlfn.XLOOKUP(_xlfn.CONCAT(B120, " ", C120),'2021'!$D$1:$D$530,'2021'!$E$1:$E$530,-1, 0)</f>
        <v>1</v>
      </c>
      <c r="I120" s="2">
        <f>_xlfn.XLOOKUP(_xlfn.CONCAT(B120, " ", C120),'2022'!$D$2:$D$433,'2022'!$E$2:$E$433,-1, 0)</f>
        <v>-1</v>
      </c>
    </row>
    <row r="121" spans="1:9" x14ac:dyDescent="0.35">
      <c r="A121" s="2" t="s">
        <v>265</v>
      </c>
      <c r="B121" s="2" t="s">
        <v>266</v>
      </c>
      <c r="C121" s="2" t="s">
        <v>497</v>
      </c>
      <c r="D121" s="2">
        <f>_xlfn.XLOOKUP(_xlfn.CONCAT(B121, " ", C121),'2017'!$D$1:$D$419,'2017'!$E$1:$E$419, -1)</f>
        <v>-1</v>
      </c>
      <c r="E121" s="2">
        <f>_xlfn.XLOOKUP(_xlfn.CONCAT(B121, " ", C121),'2018'!$D$1:$D$458,'2018'!$E$1:$E$458,-1, 0)</f>
        <v>-1</v>
      </c>
      <c r="F121" s="2">
        <f>_xlfn.XLOOKUP(_xlfn.CONCAT(B121, " ", C121),'2019'!$D$1:$D$499,'2019'!$E$1:$E$499,-1, 0)</f>
        <v>-1</v>
      </c>
      <c r="G121" s="2">
        <f>_xlfn.XLOOKUP(_xlfn.CONCAT(B121, " ", C121),'2020'!$D$1:$D$476,'2020'!$E$1:$E$476,-1, 0)</f>
        <v>-1</v>
      </c>
      <c r="H121" s="2">
        <f>_xlfn.XLOOKUP(_xlfn.CONCAT(B121, " ", C121),'2021'!$D$1:$D$530,'2021'!$E$1:$E$530,-1, 0)</f>
        <v>33</v>
      </c>
      <c r="I121" s="2">
        <f>_xlfn.XLOOKUP(_xlfn.CONCAT(B121, " ", C121),'2022'!$D$2:$D$433,'2022'!$E$2:$E$433,-1, 0)</f>
        <v>2</v>
      </c>
    </row>
    <row r="122" spans="1:9" x14ac:dyDescent="0.35">
      <c r="A122" s="2" t="s">
        <v>265</v>
      </c>
      <c r="B122" s="2" t="s">
        <v>266</v>
      </c>
      <c r="C122" s="2" t="s">
        <v>11</v>
      </c>
      <c r="D122" s="2">
        <f>_xlfn.XLOOKUP(_xlfn.CONCAT(B122, " ", C122),'2017'!$D$1:$D$419,'2017'!$E$1:$E$419, -1)</f>
        <v>5</v>
      </c>
      <c r="E122" s="2">
        <f>_xlfn.XLOOKUP(_xlfn.CONCAT(B122, " ", C122),'2018'!$D$1:$D$458,'2018'!$E$1:$E$458,-1, 0)</f>
        <v>7</v>
      </c>
      <c r="F122" s="2">
        <f>_xlfn.XLOOKUP(_xlfn.CONCAT(B122, " ", C122),'2019'!$D$1:$D$499,'2019'!$E$1:$E$499,-1, 0)</f>
        <v>5</v>
      </c>
      <c r="G122" s="2">
        <f>_xlfn.XLOOKUP(_xlfn.CONCAT(B122, " ", C122),'2020'!$D$1:$D$476,'2020'!$E$1:$E$476,-1, 0)</f>
        <v>2</v>
      </c>
      <c r="H122" s="2">
        <f>_xlfn.XLOOKUP(_xlfn.CONCAT(B122, " ", C122),'2021'!$D$1:$D$530,'2021'!$E$1:$E$530,-1, 0)</f>
        <v>3</v>
      </c>
      <c r="I122" s="2">
        <f>_xlfn.XLOOKUP(_xlfn.CONCAT(B122, " ", C122),'2022'!$D$2:$D$433,'2022'!$E$2:$E$433,-1, 0)</f>
        <v>5</v>
      </c>
    </row>
    <row r="123" spans="1:9" x14ac:dyDescent="0.35">
      <c r="A123" s="2" t="s">
        <v>265</v>
      </c>
      <c r="B123" s="2" t="s">
        <v>266</v>
      </c>
      <c r="C123" s="2" t="s">
        <v>17</v>
      </c>
      <c r="D123" s="2">
        <f>_xlfn.XLOOKUP(_xlfn.CONCAT(B123, " ", C123),'2017'!$D$1:$D$419,'2017'!$E$1:$E$419, -1)</f>
        <v>-1</v>
      </c>
      <c r="E123" s="2">
        <f>_xlfn.XLOOKUP(_xlfn.CONCAT(B123, " ", C123),'2018'!$D$1:$D$458,'2018'!$E$1:$E$458,-1, 0)</f>
        <v>54</v>
      </c>
      <c r="F123" s="2">
        <f>_xlfn.XLOOKUP(_xlfn.CONCAT(B123, " ", C123),'2019'!$D$1:$D$499,'2019'!$E$1:$E$499,-1, 0)</f>
        <v>28</v>
      </c>
      <c r="G123" s="2">
        <f>_xlfn.XLOOKUP(_xlfn.CONCAT(B123, " ", C123),'2020'!$D$1:$D$476,'2020'!$E$1:$E$476,-1, 0)</f>
        <v>38</v>
      </c>
      <c r="H123" s="2">
        <f>_xlfn.XLOOKUP(_xlfn.CONCAT(B123, " ", C123),'2021'!$D$1:$D$530,'2021'!$E$1:$E$530,-1, 0)</f>
        <v>-1</v>
      </c>
      <c r="I123" s="2">
        <f>_xlfn.XLOOKUP(_xlfn.CONCAT(B123, " ", C123),'2022'!$D$2:$D$433,'2022'!$E$2:$E$433,-1, 0)</f>
        <v>23</v>
      </c>
    </row>
    <row r="124" spans="1:9" x14ac:dyDescent="0.35">
      <c r="A124" s="2" t="s">
        <v>265</v>
      </c>
      <c r="B124" s="2" t="s">
        <v>266</v>
      </c>
      <c r="C124" s="2" t="s">
        <v>10</v>
      </c>
      <c r="D124" s="2">
        <f>_xlfn.XLOOKUP(_xlfn.CONCAT(B124, " ", C124),'2017'!$D$1:$D$419,'2017'!$E$1:$E$419, -1)</f>
        <v>-1</v>
      </c>
      <c r="E124" s="2">
        <f>_xlfn.XLOOKUP(_xlfn.CONCAT(B124, " ", C124),'2018'!$D$1:$D$458,'2018'!$E$1:$E$458,-1, 0)</f>
        <v>13</v>
      </c>
      <c r="F124" s="2">
        <f>_xlfn.XLOOKUP(_xlfn.CONCAT(B124, " ", C124),'2019'!$D$1:$D$499,'2019'!$E$1:$E$499,-1, 0)</f>
        <v>23</v>
      </c>
      <c r="G124" s="2">
        <f>_xlfn.XLOOKUP(_xlfn.CONCAT(B124, " ", C124),'2020'!$D$1:$D$476,'2020'!$E$1:$E$476,-1, 0)</f>
        <v>16</v>
      </c>
      <c r="H124" s="2">
        <f>_xlfn.XLOOKUP(_xlfn.CONCAT(B124, " ", C124),'2021'!$D$1:$D$530,'2021'!$E$1:$E$530,-1, 0)</f>
        <v>3</v>
      </c>
      <c r="I124" s="2">
        <f>_xlfn.XLOOKUP(_xlfn.CONCAT(B124, " ", C124),'2022'!$D$2:$D$433,'2022'!$E$2:$E$433,-1, 0)</f>
        <v>18</v>
      </c>
    </row>
    <row r="125" spans="1:9" x14ac:dyDescent="0.35">
      <c r="A125" s="2" t="s">
        <v>203</v>
      </c>
      <c r="B125" s="2" t="s">
        <v>204</v>
      </c>
      <c r="C125" s="2" t="s">
        <v>148</v>
      </c>
      <c r="D125" s="2">
        <f>_xlfn.XLOOKUP(_xlfn.CONCAT(B125, " ", C125),'2017'!$D$1:$D$419,'2017'!$E$1:$E$419, -1)</f>
        <v>-1</v>
      </c>
      <c r="E125" s="2">
        <f>_xlfn.XLOOKUP(_xlfn.CONCAT(B125, " ", C125),'2018'!$D$1:$D$458,'2018'!$E$1:$E$458,-1, 0)</f>
        <v>1</v>
      </c>
      <c r="F125" s="2">
        <f>_xlfn.XLOOKUP(_xlfn.CONCAT(B125, " ", C125),'2019'!$D$1:$D$499,'2019'!$E$1:$E$499,-1, 0)</f>
        <v>9</v>
      </c>
      <c r="G125" s="2">
        <f>_xlfn.XLOOKUP(_xlfn.CONCAT(B125, " ", C125),'2020'!$D$1:$D$476,'2020'!$E$1:$E$476,-1, 0)</f>
        <v>10</v>
      </c>
      <c r="H125" s="2">
        <f>_xlfn.XLOOKUP(_xlfn.CONCAT(B125, " ", C125),'2021'!$D$1:$D$530,'2021'!$E$1:$E$530,-1, 0)</f>
        <v>18</v>
      </c>
      <c r="I125" s="2">
        <f>_xlfn.XLOOKUP(_xlfn.CONCAT(B125, " ", C125),'2022'!$D$2:$D$433,'2022'!$E$2:$E$433,-1, 0)</f>
        <v>5</v>
      </c>
    </row>
    <row r="126" spans="1:9" x14ac:dyDescent="0.35">
      <c r="A126" s="2" t="s">
        <v>203</v>
      </c>
      <c r="B126" s="2" t="s">
        <v>204</v>
      </c>
      <c r="C126" s="2" t="s">
        <v>15</v>
      </c>
      <c r="D126" s="2">
        <f>_xlfn.XLOOKUP(_xlfn.CONCAT(B126, " ", C126),'2017'!$D$1:$D$419,'2017'!$E$1:$E$419, -1)</f>
        <v>3</v>
      </c>
      <c r="E126" s="2">
        <f>_xlfn.XLOOKUP(_xlfn.CONCAT(B126, " ", C126),'2018'!$D$1:$D$458,'2018'!$E$1:$E$458,-1, 0)</f>
        <v>1</v>
      </c>
      <c r="F126" s="2">
        <f>_xlfn.XLOOKUP(_xlfn.CONCAT(B126, " ", C126),'2019'!$D$1:$D$499,'2019'!$E$1:$E$499,-1, 0)</f>
        <v>1</v>
      </c>
      <c r="G126" s="2">
        <f>_xlfn.XLOOKUP(_xlfn.CONCAT(B126, " ", C126),'2020'!$D$1:$D$476,'2020'!$E$1:$E$476,-1, 0)</f>
        <v>-1</v>
      </c>
      <c r="H126" s="2">
        <f>_xlfn.XLOOKUP(_xlfn.CONCAT(B126, " ", C126),'2021'!$D$1:$D$530,'2021'!$E$1:$E$530,-1, 0)</f>
        <v>1</v>
      </c>
      <c r="I126" s="2">
        <f>_xlfn.XLOOKUP(_xlfn.CONCAT(B126, " ", C126),'2022'!$D$2:$D$433,'2022'!$E$2:$E$433,-1, 0)</f>
        <v>-1</v>
      </c>
    </row>
    <row r="127" spans="1:9" x14ac:dyDescent="0.35">
      <c r="A127" s="2" t="s">
        <v>203</v>
      </c>
      <c r="B127" s="2" t="s">
        <v>204</v>
      </c>
      <c r="C127" s="2" t="s">
        <v>497</v>
      </c>
      <c r="D127" s="2">
        <f>_xlfn.XLOOKUP(_xlfn.CONCAT(B127, " ", C127),'2017'!$D$1:$D$419,'2017'!$E$1:$E$419, -1)</f>
        <v>-1</v>
      </c>
      <c r="E127" s="2">
        <f>_xlfn.XLOOKUP(_xlfn.CONCAT(B127, " ", C127),'2018'!$D$1:$D$458,'2018'!$E$1:$E$458,-1, 0)</f>
        <v>-1</v>
      </c>
      <c r="F127" s="2">
        <f>_xlfn.XLOOKUP(_xlfn.CONCAT(B127, " ", C127),'2019'!$D$1:$D$499,'2019'!$E$1:$E$499,-1, 0)</f>
        <v>-1</v>
      </c>
      <c r="G127" s="2">
        <f>_xlfn.XLOOKUP(_xlfn.CONCAT(B127, " ", C127),'2020'!$D$1:$D$476,'2020'!$E$1:$E$476,-1, 0)</f>
        <v>-1</v>
      </c>
      <c r="H127" s="2">
        <f>_xlfn.XLOOKUP(_xlfn.CONCAT(B127, " ", C127),'2021'!$D$1:$D$530,'2021'!$E$1:$E$530,-1, 0)</f>
        <v>15</v>
      </c>
      <c r="I127" s="2">
        <f>_xlfn.XLOOKUP(_xlfn.CONCAT(B127, " ", C127),'2022'!$D$2:$D$433,'2022'!$E$2:$E$433,-1, 0)</f>
        <v>-1</v>
      </c>
    </row>
    <row r="128" spans="1:9" x14ac:dyDescent="0.35">
      <c r="A128" s="2" t="s">
        <v>203</v>
      </c>
      <c r="B128" s="2" t="s">
        <v>204</v>
      </c>
      <c r="C128" s="2" t="s">
        <v>11</v>
      </c>
      <c r="D128" s="2">
        <f>_xlfn.XLOOKUP(_xlfn.CONCAT(B128, " ", C128),'2017'!$D$1:$D$419,'2017'!$E$1:$E$419, -1)</f>
        <v>2</v>
      </c>
      <c r="E128" s="2">
        <f>_xlfn.XLOOKUP(_xlfn.CONCAT(B128, " ", C128),'2018'!$D$1:$D$458,'2018'!$E$1:$E$458,-1, 0)</f>
        <v>1</v>
      </c>
      <c r="F128" s="2">
        <f>_xlfn.XLOOKUP(_xlfn.CONCAT(B128, " ", C128),'2019'!$D$1:$D$499,'2019'!$E$1:$E$499,-1, 0)</f>
        <v>2</v>
      </c>
      <c r="G128" s="2">
        <f>_xlfn.XLOOKUP(_xlfn.CONCAT(B128, " ", C128),'2020'!$D$1:$D$476,'2020'!$E$1:$E$476,-1, 0)</f>
        <v>-1</v>
      </c>
      <c r="H128" s="2">
        <f>_xlfn.XLOOKUP(_xlfn.CONCAT(B128, " ", C128),'2021'!$D$1:$D$530,'2021'!$E$1:$E$530,-1, 0)</f>
        <v>1</v>
      </c>
      <c r="I128" s="2">
        <f>_xlfn.XLOOKUP(_xlfn.CONCAT(B128, " ", C128),'2022'!$D$2:$D$433,'2022'!$E$2:$E$433,-1, 0)</f>
        <v>-1</v>
      </c>
    </row>
    <row r="129" spans="1:9" x14ac:dyDescent="0.35">
      <c r="A129" s="2" t="s">
        <v>203</v>
      </c>
      <c r="B129" s="2" t="s">
        <v>204</v>
      </c>
      <c r="C129" s="2" t="s">
        <v>17</v>
      </c>
      <c r="D129" s="2">
        <f>_xlfn.XLOOKUP(_xlfn.CONCAT(B129, " ", C129),'2017'!$D$1:$D$419,'2017'!$E$1:$E$419, -1)</f>
        <v>8</v>
      </c>
      <c r="E129" s="2">
        <f>_xlfn.XLOOKUP(_xlfn.CONCAT(B129, " ", C129),'2018'!$D$1:$D$458,'2018'!$E$1:$E$458,-1, 0)</f>
        <v>13</v>
      </c>
      <c r="F129" s="2">
        <f>_xlfn.XLOOKUP(_xlfn.CONCAT(B129, " ", C129),'2019'!$D$1:$D$499,'2019'!$E$1:$E$499,-1, 0)</f>
        <v>8</v>
      </c>
      <c r="G129" s="2">
        <f>_xlfn.XLOOKUP(_xlfn.CONCAT(B129, " ", C129),'2020'!$D$1:$D$476,'2020'!$E$1:$E$476,-1, 0)</f>
        <v>7</v>
      </c>
      <c r="H129" s="2">
        <f>_xlfn.XLOOKUP(_xlfn.CONCAT(B129, " ", C129),'2021'!$D$1:$D$530,'2021'!$E$1:$E$530,-1, 0)</f>
        <v>-1</v>
      </c>
      <c r="I129" s="2">
        <f>_xlfn.XLOOKUP(_xlfn.CONCAT(B129, " ", C129),'2022'!$D$2:$D$433,'2022'!$E$2:$E$433,-1, 0)</f>
        <v>1</v>
      </c>
    </row>
    <row r="130" spans="1:9" x14ac:dyDescent="0.35">
      <c r="A130" s="2" t="s">
        <v>203</v>
      </c>
      <c r="B130" s="2" t="s">
        <v>204</v>
      </c>
      <c r="C130" s="2" t="s">
        <v>10</v>
      </c>
      <c r="D130" s="2">
        <f>_xlfn.XLOOKUP(_xlfn.CONCAT(B130, " ", C130),'2017'!$D$1:$D$419,'2017'!$E$1:$E$419, -1)</f>
        <v>1</v>
      </c>
      <c r="E130" s="2">
        <f>_xlfn.XLOOKUP(_xlfn.CONCAT(B130, " ", C130),'2018'!$D$1:$D$458,'2018'!$E$1:$E$458,-1, 0)</f>
        <v>-1</v>
      </c>
      <c r="F130" s="2">
        <f>_xlfn.XLOOKUP(_xlfn.CONCAT(B130, " ", C130),'2019'!$D$1:$D$499,'2019'!$E$1:$E$499,-1, 0)</f>
        <v>-1</v>
      </c>
      <c r="G130" s="2">
        <f>_xlfn.XLOOKUP(_xlfn.CONCAT(B130, " ", C130),'2020'!$D$1:$D$476,'2020'!$E$1:$E$476,-1, 0)</f>
        <v>-1</v>
      </c>
      <c r="H130" s="2">
        <f>_xlfn.XLOOKUP(_xlfn.CONCAT(B130, " ", C130),'2021'!$D$1:$D$530,'2021'!$E$1:$E$530,-1, 0)</f>
        <v>-1</v>
      </c>
      <c r="I130" s="2">
        <f>_xlfn.XLOOKUP(_xlfn.CONCAT(B130, " ", C130),'2022'!$D$2:$D$433,'2022'!$E$2:$E$433,-1, 0)</f>
        <v>-1</v>
      </c>
    </row>
    <row r="131" spans="1:9" x14ac:dyDescent="0.35">
      <c r="A131" s="2" t="s">
        <v>223</v>
      </c>
      <c r="B131" s="2" t="s">
        <v>224</v>
      </c>
      <c r="C131" s="2" t="s">
        <v>148</v>
      </c>
      <c r="D131" s="2">
        <f>_xlfn.XLOOKUP(_xlfn.CONCAT(B131, " ", C131),'2017'!$D$1:$D$419,'2017'!$E$1:$E$419, -1)</f>
        <v>945</v>
      </c>
      <c r="E131" s="2">
        <f>_xlfn.XLOOKUP(_xlfn.CONCAT(B131, " ", C131),'2018'!$D$1:$D$458,'2018'!$E$1:$E$458,-1, 0)</f>
        <v>3017</v>
      </c>
      <c r="F131" s="2">
        <f>_xlfn.XLOOKUP(_xlfn.CONCAT(B131, " ", C131),'2019'!$D$1:$D$499,'2019'!$E$1:$E$499,-1, 0)</f>
        <v>3888</v>
      </c>
      <c r="G131" s="2">
        <f>_xlfn.XLOOKUP(_xlfn.CONCAT(B131, " ", C131),'2020'!$D$1:$D$476,'2020'!$E$1:$E$476,-1, 0)</f>
        <v>3148</v>
      </c>
      <c r="H131" s="2">
        <f>_xlfn.XLOOKUP(_xlfn.CONCAT(B131, " ", C131),'2021'!$D$1:$D$530,'2021'!$E$1:$E$530,-1, 0)</f>
        <v>2832</v>
      </c>
      <c r="I131" s="2">
        <f>_xlfn.XLOOKUP(_xlfn.CONCAT(B131, " ", C131),'2022'!$D$2:$D$433,'2022'!$E$2:$E$433,-1, 0)</f>
        <v>2232</v>
      </c>
    </row>
    <row r="132" spans="1:9" x14ac:dyDescent="0.35">
      <c r="A132" s="2" t="s">
        <v>223</v>
      </c>
      <c r="B132" s="2" t="s">
        <v>224</v>
      </c>
      <c r="C132" s="2" t="s">
        <v>14</v>
      </c>
      <c r="D132" s="2">
        <f>_xlfn.XLOOKUP(_xlfn.CONCAT(B132, " ", C132),'2017'!$D$1:$D$419,'2017'!$E$1:$E$419, -1)</f>
        <v>-1</v>
      </c>
      <c r="E132" s="2">
        <f>_xlfn.XLOOKUP(_xlfn.CONCAT(B132, " ", C132),'2018'!$D$1:$D$458,'2018'!$E$1:$E$458,-1, 0)</f>
        <v>-1</v>
      </c>
      <c r="F132" s="2">
        <f>_xlfn.XLOOKUP(_xlfn.CONCAT(B132, " ", C132),'2019'!$D$1:$D$499,'2019'!$E$1:$E$499,-1, 0)</f>
        <v>95</v>
      </c>
      <c r="G132" s="2">
        <f>_xlfn.XLOOKUP(_xlfn.CONCAT(B132, " ", C132),'2020'!$D$1:$D$476,'2020'!$E$1:$E$476,-1, 0)</f>
        <v>515</v>
      </c>
      <c r="H132" s="2">
        <f>_xlfn.XLOOKUP(_xlfn.CONCAT(B132, " ", C132),'2021'!$D$1:$D$530,'2021'!$E$1:$E$530,-1, 0)</f>
        <v>419</v>
      </c>
      <c r="I132" s="2">
        <f>_xlfn.XLOOKUP(_xlfn.CONCAT(B132, " ", C132),'2022'!$D$2:$D$433,'2022'!$E$2:$E$433,-1, 0)</f>
        <v>347</v>
      </c>
    </row>
    <row r="133" spans="1:9" x14ac:dyDescent="0.35">
      <c r="A133" s="2" t="s">
        <v>223</v>
      </c>
      <c r="B133" s="2" t="s">
        <v>224</v>
      </c>
      <c r="C133" s="2" t="s">
        <v>15</v>
      </c>
      <c r="D133" s="2">
        <f>_xlfn.XLOOKUP(_xlfn.CONCAT(B133, " ", C133),'2017'!$D$1:$D$419,'2017'!$E$1:$E$419, -1)</f>
        <v>88</v>
      </c>
      <c r="E133" s="2">
        <f>_xlfn.XLOOKUP(_xlfn.CONCAT(B133, " ", C133),'2018'!$D$1:$D$458,'2018'!$E$1:$E$458,-1, 0)</f>
        <v>85</v>
      </c>
      <c r="F133" s="2">
        <f>_xlfn.XLOOKUP(_xlfn.CONCAT(B133, " ", C133),'2019'!$D$1:$D$499,'2019'!$E$1:$E$499,-1, 0)</f>
        <v>80</v>
      </c>
      <c r="G133" s="2">
        <f>_xlfn.XLOOKUP(_xlfn.CONCAT(B133, " ", C133),'2020'!$D$1:$D$476,'2020'!$E$1:$E$476,-1, 0)</f>
        <v>75</v>
      </c>
      <c r="H133" s="2">
        <f>_xlfn.XLOOKUP(_xlfn.CONCAT(B133, " ", C133),'2021'!$D$1:$D$530,'2021'!$E$1:$E$530,-1, 0)</f>
        <v>92</v>
      </c>
      <c r="I133" s="2">
        <f>_xlfn.XLOOKUP(_xlfn.CONCAT(B133, " ", C133),'2022'!$D$2:$D$433,'2022'!$E$2:$E$433,-1, 0)</f>
        <v>58</v>
      </c>
    </row>
    <row r="134" spans="1:9" x14ac:dyDescent="0.35">
      <c r="A134" s="2" t="s">
        <v>223</v>
      </c>
      <c r="B134" s="2" t="s">
        <v>224</v>
      </c>
      <c r="C134" s="2" t="s">
        <v>473</v>
      </c>
      <c r="D134" s="2">
        <f>_xlfn.XLOOKUP(_xlfn.CONCAT(B134, " ", C134),'2017'!$D$1:$D$419,'2017'!$E$1:$E$419, -1)</f>
        <v>-1</v>
      </c>
      <c r="E134" s="2">
        <f>_xlfn.XLOOKUP(_xlfn.CONCAT(B134, " ", C134),'2018'!$D$1:$D$458,'2018'!$E$1:$E$458,-1, 0)</f>
        <v>-1</v>
      </c>
      <c r="F134" s="2">
        <f>_xlfn.XLOOKUP(_xlfn.CONCAT(B134, " ", C134),'2019'!$D$1:$D$499,'2019'!$E$1:$E$499,-1, 0)</f>
        <v>-1</v>
      </c>
      <c r="G134" s="2">
        <f>_xlfn.XLOOKUP(_xlfn.CONCAT(B134, " ", C134),'2020'!$D$1:$D$476,'2020'!$E$1:$E$476,-1, 0)</f>
        <v>1</v>
      </c>
      <c r="H134" s="2">
        <f>_xlfn.XLOOKUP(_xlfn.CONCAT(B134, " ", C134),'2021'!$D$1:$D$530,'2021'!$E$1:$E$530,-1, 0)</f>
        <v>2</v>
      </c>
      <c r="I134" s="2">
        <f>_xlfn.XLOOKUP(_xlfn.CONCAT(B134, " ", C134),'2022'!$D$2:$D$433,'2022'!$E$2:$E$433,-1, 0)</f>
        <v>4</v>
      </c>
    </row>
    <row r="135" spans="1:9" x14ac:dyDescent="0.35">
      <c r="A135" s="2" t="s">
        <v>223</v>
      </c>
      <c r="B135" s="2" t="s">
        <v>224</v>
      </c>
      <c r="C135" s="2" t="s">
        <v>149</v>
      </c>
      <c r="D135" s="2">
        <f>_xlfn.XLOOKUP(_xlfn.CONCAT(B135, " ", C135),'2017'!$D$1:$D$419,'2017'!$E$1:$E$419, -1)</f>
        <v>1</v>
      </c>
      <c r="E135" s="2">
        <f>_xlfn.XLOOKUP(_xlfn.CONCAT(B135, " ", C135),'2018'!$D$1:$D$458,'2018'!$E$1:$E$458,-1, 0)</f>
        <v>-1</v>
      </c>
      <c r="F135" s="2">
        <f>_xlfn.XLOOKUP(_xlfn.CONCAT(B135, " ", C135),'2019'!$D$1:$D$499,'2019'!$E$1:$E$499,-1, 0)</f>
        <v>1</v>
      </c>
      <c r="G135" s="2">
        <f>_xlfn.XLOOKUP(_xlfn.CONCAT(B135, " ", C135),'2020'!$D$1:$D$476,'2020'!$E$1:$E$476,-1, 0)</f>
        <v>-1</v>
      </c>
      <c r="H135" s="2">
        <f>_xlfn.XLOOKUP(_xlfn.CONCAT(B135, " ", C135),'2021'!$D$1:$D$530,'2021'!$E$1:$E$530,-1, 0)</f>
        <v>-1</v>
      </c>
      <c r="I135" s="2">
        <f>_xlfn.XLOOKUP(_xlfn.CONCAT(B135, " ", C135),'2022'!$D$2:$D$433,'2022'!$E$2:$E$433,-1, 0)</f>
        <v>-1</v>
      </c>
    </row>
    <row r="136" spans="1:9" x14ac:dyDescent="0.35">
      <c r="A136" s="2" t="s">
        <v>223</v>
      </c>
      <c r="B136" s="2" t="s">
        <v>224</v>
      </c>
      <c r="C136" s="2" t="s">
        <v>74</v>
      </c>
      <c r="D136" s="2">
        <f>_xlfn.XLOOKUP(_xlfn.CONCAT(B136, " ", C136),'2017'!$D$1:$D$419,'2017'!$E$1:$E$419, -1)</f>
        <v>1</v>
      </c>
      <c r="E136" s="2">
        <f>_xlfn.XLOOKUP(_xlfn.CONCAT(B136, " ", C136),'2018'!$D$1:$D$458,'2018'!$E$1:$E$458,-1, 0)</f>
        <v>-1</v>
      </c>
      <c r="F136" s="2">
        <f>_xlfn.XLOOKUP(_xlfn.CONCAT(B136, " ", C136),'2019'!$D$1:$D$499,'2019'!$E$1:$E$499,-1, 0)</f>
        <v>-1</v>
      </c>
      <c r="G136" s="2">
        <f>_xlfn.XLOOKUP(_xlfn.CONCAT(B136, " ", C136),'2020'!$D$1:$D$476,'2020'!$E$1:$E$476,-1, 0)</f>
        <v>1</v>
      </c>
      <c r="H136" s="2">
        <f>_xlfn.XLOOKUP(_xlfn.CONCAT(B136, " ", C136),'2021'!$D$1:$D$530,'2021'!$E$1:$E$530,-1, 0)</f>
        <v>1</v>
      </c>
      <c r="I136" s="2">
        <f>_xlfn.XLOOKUP(_xlfn.CONCAT(B136, " ", C136),'2022'!$D$2:$D$433,'2022'!$E$2:$E$433,-1, 0)</f>
        <v>-1</v>
      </c>
    </row>
    <row r="137" spans="1:9" x14ac:dyDescent="0.35">
      <c r="A137" s="2" t="s">
        <v>223</v>
      </c>
      <c r="B137" s="2" t="s">
        <v>224</v>
      </c>
      <c r="C137" s="2" t="s">
        <v>150</v>
      </c>
      <c r="D137" s="2">
        <f>_xlfn.XLOOKUP(_xlfn.CONCAT(B137, " ", C137),'2017'!$D$1:$D$419,'2017'!$E$1:$E$419, -1)</f>
        <v>1</v>
      </c>
      <c r="E137" s="2">
        <f>_xlfn.XLOOKUP(_xlfn.CONCAT(B137, " ", C137),'2018'!$D$1:$D$458,'2018'!$E$1:$E$458,-1, 0)</f>
        <v>-1</v>
      </c>
      <c r="F137" s="2">
        <f>_xlfn.XLOOKUP(_xlfn.CONCAT(B137, " ", C137),'2019'!$D$1:$D$499,'2019'!$E$1:$E$499,-1, 0)</f>
        <v>1</v>
      </c>
      <c r="G137" s="2">
        <f>_xlfn.XLOOKUP(_xlfn.CONCAT(B137, " ", C137),'2020'!$D$1:$D$476,'2020'!$E$1:$E$476,-1, 0)</f>
        <v>1</v>
      </c>
      <c r="H137" s="2">
        <f>_xlfn.XLOOKUP(_xlfn.CONCAT(B137, " ", C137),'2021'!$D$1:$D$530,'2021'!$E$1:$E$530,-1, 0)</f>
        <v>-1</v>
      </c>
      <c r="I137" s="2">
        <f>_xlfn.XLOOKUP(_xlfn.CONCAT(B137, " ", C137),'2022'!$D$2:$D$433,'2022'!$E$2:$E$433,-1, 0)</f>
        <v>-1</v>
      </c>
    </row>
    <row r="138" spans="1:9" x14ac:dyDescent="0.35">
      <c r="A138" s="2" t="s">
        <v>223</v>
      </c>
      <c r="B138" s="2" t="s">
        <v>224</v>
      </c>
      <c r="C138" s="2" t="s">
        <v>497</v>
      </c>
      <c r="D138" s="2">
        <f>_xlfn.XLOOKUP(_xlfn.CONCAT(B138, " ", C138),'2017'!$D$1:$D$419,'2017'!$E$1:$E$419, -1)</f>
        <v>-1</v>
      </c>
      <c r="E138" s="2">
        <f>_xlfn.XLOOKUP(_xlfn.CONCAT(B138, " ", C138),'2018'!$D$1:$D$458,'2018'!$E$1:$E$458,-1, 0)</f>
        <v>-1</v>
      </c>
      <c r="F138" s="2">
        <f>_xlfn.XLOOKUP(_xlfn.CONCAT(B138, " ", C138),'2019'!$D$1:$D$499,'2019'!$E$1:$E$499,-1, 0)</f>
        <v>-1</v>
      </c>
      <c r="G138" s="2">
        <f>_xlfn.XLOOKUP(_xlfn.CONCAT(B138, " ", C138),'2020'!$D$1:$D$476,'2020'!$E$1:$E$476,-1, 0)</f>
        <v>-1</v>
      </c>
      <c r="H138" s="2">
        <f>_xlfn.XLOOKUP(_xlfn.CONCAT(B138, " ", C138),'2021'!$D$1:$D$530,'2021'!$E$1:$E$530,-1, 0)</f>
        <v>352</v>
      </c>
      <c r="I138" s="2">
        <f>_xlfn.XLOOKUP(_xlfn.CONCAT(B138, " ", C138),'2022'!$D$2:$D$433,'2022'!$E$2:$E$433,-1, 0)</f>
        <v>22</v>
      </c>
    </row>
    <row r="139" spans="1:9" x14ac:dyDescent="0.35">
      <c r="A139" s="2" t="s">
        <v>223</v>
      </c>
      <c r="B139" s="2" t="s">
        <v>224</v>
      </c>
      <c r="C139" s="2" t="s">
        <v>11</v>
      </c>
      <c r="D139" s="2">
        <f>_xlfn.XLOOKUP(_xlfn.CONCAT(B139, " ", C139),'2017'!$D$1:$D$419,'2017'!$E$1:$E$419, -1)</f>
        <v>34</v>
      </c>
      <c r="E139" s="2">
        <f>_xlfn.XLOOKUP(_xlfn.CONCAT(B139, " ", C139),'2018'!$D$1:$D$458,'2018'!$E$1:$E$458,-1, 0)</f>
        <v>30</v>
      </c>
      <c r="F139" s="2">
        <f>_xlfn.XLOOKUP(_xlfn.CONCAT(B139, " ", C139),'2019'!$D$1:$D$499,'2019'!$E$1:$E$499,-1, 0)</f>
        <v>23</v>
      </c>
      <c r="G139" s="2">
        <f>_xlfn.XLOOKUP(_xlfn.CONCAT(B139, " ", C139),'2020'!$D$1:$D$476,'2020'!$E$1:$E$476,-1, 0)</f>
        <v>26</v>
      </c>
      <c r="H139" s="2">
        <f>_xlfn.XLOOKUP(_xlfn.CONCAT(B139, " ", C139),'2021'!$D$1:$D$530,'2021'!$E$1:$E$530,-1, 0)</f>
        <v>30</v>
      </c>
      <c r="I139" s="2">
        <f>_xlfn.XLOOKUP(_xlfn.CONCAT(B139, " ", C139),'2022'!$D$2:$D$433,'2022'!$E$2:$E$433,-1, 0)</f>
        <v>25</v>
      </c>
    </row>
    <row r="140" spans="1:9" x14ac:dyDescent="0.35">
      <c r="A140" s="2" t="s">
        <v>223</v>
      </c>
      <c r="B140" s="2" t="s">
        <v>224</v>
      </c>
      <c r="C140" s="2" t="s">
        <v>13</v>
      </c>
      <c r="D140" s="2">
        <f>_xlfn.XLOOKUP(_xlfn.CONCAT(B140, " ", C140),'2017'!$D$1:$D$419,'2017'!$E$1:$E$419, -1)</f>
        <v>5</v>
      </c>
      <c r="E140" s="2">
        <f>_xlfn.XLOOKUP(_xlfn.CONCAT(B140, " ", C140),'2018'!$D$1:$D$458,'2018'!$E$1:$E$458,-1, 0)</f>
        <v>4</v>
      </c>
      <c r="F140" s="2">
        <f>_xlfn.XLOOKUP(_xlfn.CONCAT(B140, " ", C140),'2019'!$D$1:$D$499,'2019'!$E$1:$E$499,-1, 0)</f>
        <v>3</v>
      </c>
      <c r="G140" s="2">
        <f>_xlfn.XLOOKUP(_xlfn.CONCAT(B140, " ", C140),'2020'!$D$1:$D$476,'2020'!$E$1:$E$476,-1, 0)</f>
        <v>-1</v>
      </c>
      <c r="H140" s="2">
        <f>_xlfn.XLOOKUP(_xlfn.CONCAT(B140, " ", C140),'2021'!$D$1:$D$530,'2021'!$E$1:$E$530,-1, 0)</f>
        <v>-1</v>
      </c>
      <c r="I140" s="2">
        <f>_xlfn.XLOOKUP(_xlfn.CONCAT(B140, " ", C140),'2022'!$D$2:$D$433,'2022'!$E$2:$E$433,-1, 0)</f>
        <v>-1</v>
      </c>
    </row>
    <row r="141" spans="1:9" x14ac:dyDescent="0.35">
      <c r="A141" s="2" t="s">
        <v>223</v>
      </c>
      <c r="B141" s="2" t="s">
        <v>224</v>
      </c>
      <c r="C141" s="2" t="s">
        <v>12</v>
      </c>
      <c r="D141" s="2">
        <f>_xlfn.XLOOKUP(_xlfn.CONCAT(B141, " ", C141),'2017'!$D$1:$D$419,'2017'!$E$1:$E$419, -1)</f>
        <v>2</v>
      </c>
      <c r="E141" s="2">
        <f>_xlfn.XLOOKUP(_xlfn.CONCAT(B141, " ", C141),'2018'!$D$1:$D$458,'2018'!$E$1:$E$458,-1, 0)</f>
        <v>-1</v>
      </c>
      <c r="F141" s="2">
        <f>_xlfn.XLOOKUP(_xlfn.CONCAT(B141, " ", C141),'2019'!$D$1:$D$499,'2019'!$E$1:$E$499,-1, 0)</f>
        <v>1</v>
      </c>
      <c r="G141" s="2">
        <f>_xlfn.XLOOKUP(_xlfn.CONCAT(B141, " ", C141),'2020'!$D$1:$D$476,'2020'!$E$1:$E$476,-1, 0)</f>
        <v>-1</v>
      </c>
      <c r="H141" s="2">
        <f>_xlfn.XLOOKUP(_xlfn.CONCAT(B141, " ", C141),'2021'!$D$1:$D$530,'2021'!$E$1:$E$530,-1, 0)</f>
        <v>-1</v>
      </c>
      <c r="I141" s="2">
        <f>_xlfn.XLOOKUP(_xlfn.CONCAT(B141, " ", C141),'2022'!$D$2:$D$433,'2022'!$E$2:$E$433,-1, 0)</f>
        <v>-1</v>
      </c>
    </row>
    <row r="142" spans="1:9" x14ac:dyDescent="0.35">
      <c r="A142" s="2" t="s">
        <v>223</v>
      </c>
      <c r="B142" s="2" t="s">
        <v>224</v>
      </c>
      <c r="C142" s="2" t="s">
        <v>16</v>
      </c>
      <c r="D142" s="2">
        <f>_xlfn.XLOOKUP(_xlfn.CONCAT(B142, " ", C142),'2017'!$D$1:$D$419,'2017'!$E$1:$E$419, -1)</f>
        <v>8</v>
      </c>
      <c r="E142" s="2">
        <f>_xlfn.XLOOKUP(_xlfn.CONCAT(B142, " ", C142),'2018'!$D$1:$D$458,'2018'!$E$1:$E$458,-1, 0)</f>
        <v>19</v>
      </c>
      <c r="F142" s="2">
        <f>_xlfn.XLOOKUP(_xlfn.CONCAT(B142, " ", C142),'2019'!$D$1:$D$499,'2019'!$E$1:$E$499,-1, 0)</f>
        <v>29</v>
      </c>
      <c r="G142" s="2">
        <f>_xlfn.XLOOKUP(_xlfn.CONCAT(B142, " ", C142),'2020'!$D$1:$D$476,'2020'!$E$1:$E$476,-1, 0)</f>
        <v>4</v>
      </c>
      <c r="H142" s="2">
        <f>_xlfn.XLOOKUP(_xlfn.CONCAT(B142, " ", C142),'2021'!$D$1:$D$530,'2021'!$E$1:$E$530,-1, 0)</f>
        <v>7</v>
      </c>
      <c r="I142" s="2">
        <f>_xlfn.XLOOKUP(_xlfn.CONCAT(B142, " ", C142),'2022'!$D$2:$D$433,'2022'!$E$2:$E$433,-1, 0)</f>
        <v>2</v>
      </c>
    </row>
    <row r="143" spans="1:9" x14ac:dyDescent="0.35">
      <c r="A143" s="2" t="s">
        <v>223</v>
      </c>
      <c r="B143" s="2" t="s">
        <v>224</v>
      </c>
      <c r="C143" s="2" t="s">
        <v>17</v>
      </c>
      <c r="D143" s="2">
        <f>_xlfn.XLOOKUP(_xlfn.CONCAT(B143, " ", C143),'2017'!$D$1:$D$419,'2017'!$E$1:$E$419, -1)</f>
        <v>9</v>
      </c>
      <c r="E143" s="2">
        <f>_xlfn.XLOOKUP(_xlfn.CONCAT(B143, " ", C143),'2018'!$D$1:$D$458,'2018'!$E$1:$E$458,-1, 0)</f>
        <v>184</v>
      </c>
      <c r="F143" s="2">
        <f>_xlfn.XLOOKUP(_xlfn.CONCAT(B143, " ", C143),'2019'!$D$1:$D$499,'2019'!$E$1:$E$499,-1, 0)</f>
        <v>192</v>
      </c>
      <c r="G143" s="2">
        <f>_xlfn.XLOOKUP(_xlfn.CONCAT(B143, " ", C143),'2020'!$D$1:$D$476,'2020'!$E$1:$E$476,-1, 0)</f>
        <v>119</v>
      </c>
      <c r="H143" s="2">
        <f>_xlfn.XLOOKUP(_xlfn.CONCAT(B143, " ", C143),'2021'!$D$1:$D$530,'2021'!$E$1:$E$530,-1, 0)</f>
        <v>-1</v>
      </c>
      <c r="I143" s="2">
        <f>_xlfn.XLOOKUP(_xlfn.CONCAT(B143, " ", C143),'2022'!$D$2:$D$433,'2022'!$E$2:$E$433,-1, 0)</f>
        <v>150</v>
      </c>
    </row>
    <row r="144" spans="1:9" x14ac:dyDescent="0.35">
      <c r="A144" s="2" t="s">
        <v>223</v>
      </c>
      <c r="B144" s="2" t="s">
        <v>224</v>
      </c>
      <c r="C144" s="2" t="s">
        <v>10</v>
      </c>
      <c r="D144" s="2">
        <f>_xlfn.XLOOKUP(_xlfn.CONCAT(B144, " ", C144),'2017'!$D$1:$D$419,'2017'!$E$1:$E$419, -1)</f>
        <v>40</v>
      </c>
      <c r="E144" s="2">
        <f>_xlfn.XLOOKUP(_xlfn.CONCAT(B144, " ", C144),'2018'!$D$1:$D$458,'2018'!$E$1:$E$458,-1, 0)</f>
        <v>17</v>
      </c>
      <c r="F144" s="2">
        <f>_xlfn.XLOOKUP(_xlfn.CONCAT(B144, " ", C144),'2019'!$D$1:$D$499,'2019'!$E$1:$E$499,-1, 0)</f>
        <v>26</v>
      </c>
      <c r="G144" s="2">
        <f>_xlfn.XLOOKUP(_xlfn.CONCAT(B144, " ", C144),'2020'!$D$1:$D$476,'2020'!$E$1:$E$476,-1, 0)</f>
        <v>8</v>
      </c>
      <c r="H144" s="2">
        <f>_xlfn.XLOOKUP(_xlfn.CONCAT(B144, " ", C144),'2021'!$D$1:$D$530,'2021'!$E$1:$E$530,-1, 0)</f>
        <v>-1</v>
      </c>
      <c r="I144" s="2">
        <f>_xlfn.XLOOKUP(_xlfn.CONCAT(B144, " ", C144),'2022'!$D$2:$D$433,'2022'!$E$2:$E$433,-1, 0)</f>
        <v>20</v>
      </c>
    </row>
    <row r="145" spans="1:9" x14ac:dyDescent="0.35">
      <c r="A145" s="2" t="s">
        <v>223</v>
      </c>
      <c r="B145" s="2" t="s">
        <v>224</v>
      </c>
      <c r="C145" s="2" t="s">
        <v>429</v>
      </c>
      <c r="D145" s="2">
        <f>_xlfn.XLOOKUP(_xlfn.CONCAT(B145, " ", C145),'2017'!$D$1:$D$419,'2017'!$E$1:$E$419, -1)</f>
        <v>-1</v>
      </c>
      <c r="E145" s="2">
        <f>_xlfn.XLOOKUP(_xlfn.CONCAT(B145, " ", C145),'2018'!$D$1:$D$458,'2018'!$E$1:$E$458,-1, 0)</f>
        <v>-1</v>
      </c>
      <c r="F145" s="2">
        <f>_xlfn.XLOOKUP(_xlfn.CONCAT(B145, " ", C145),'2019'!$D$1:$D$499,'2019'!$E$1:$E$499,-1, 0)</f>
        <v>1</v>
      </c>
      <c r="G145" s="2">
        <f>_xlfn.XLOOKUP(_xlfn.CONCAT(B145, " ", C145),'2020'!$D$1:$D$476,'2020'!$E$1:$E$476,-1, 0)</f>
        <v>-1</v>
      </c>
      <c r="H145" s="2">
        <f>_xlfn.XLOOKUP(_xlfn.CONCAT(B145, " ", C145),'2021'!$D$1:$D$530,'2021'!$E$1:$E$530,-1, 0)</f>
        <v>-1</v>
      </c>
      <c r="I145" s="2">
        <f>_xlfn.XLOOKUP(_xlfn.CONCAT(B145, " ", C145),'2022'!$D$2:$D$433,'2022'!$E$2:$E$433,-1, 0)</f>
        <v>-1</v>
      </c>
    </row>
    <row r="146" spans="1:9" x14ac:dyDescent="0.35">
      <c r="A146" s="2" t="s">
        <v>223</v>
      </c>
      <c r="B146" s="2" t="s">
        <v>224</v>
      </c>
      <c r="C146" s="2" t="s">
        <v>151</v>
      </c>
      <c r="D146" s="2">
        <f>_xlfn.XLOOKUP(_xlfn.CONCAT(B146, " ", C146),'2017'!$D$1:$D$419,'2017'!$E$1:$E$419, -1)</f>
        <v>2</v>
      </c>
      <c r="E146" s="2">
        <f>_xlfn.XLOOKUP(_xlfn.CONCAT(B146, " ", C146),'2018'!$D$1:$D$458,'2018'!$E$1:$E$458,-1, 0)</f>
        <v>5</v>
      </c>
      <c r="F146" s="2">
        <f>_xlfn.XLOOKUP(_xlfn.CONCAT(B146, " ", C146),'2019'!$D$1:$D$499,'2019'!$E$1:$E$499,-1, 0)</f>
        <v>3</v>
      </c>
      <c r="G146" s="2">
        <f>_xlfn.XLOOKUP(_xlfn.CONCAT(B146, " ", C146),'2020'!$D$1:$D$476,'2020'!$E$1:$E$476,-1, 0)</f>
        <v>11</v>
      </c>
      <c r="H146" s="2">
        <f>_xlfn.XLOOKUP(_xlfn.CONCAT(B146, " ", C146),'2021'!$D$1:$D$530,'2021'!$E$1:$E$530,-1, 0)</f>
        <v>10</v>
      </c>
      <c r="I146" s="2">
        <f>_xlfn.XLOOKUP(_xlfn.CONCAT(B146, " ", C146),'2022'!$D$2:$D$433,'2022'!$E$2:$E$433,-1, 0)</f>
        <v>6</v>
      </c>
    </row>
    <row r="147" spans="1:9" x14ac:dyDescent="0.35">
      <c r="A147" s="2" t="s">
        <v>223</v>
      </c>
      <c r="B147" s="2" t="s">
        <v>224</v>
      </c>
      <c r="C147" s="2" t="s">
        <v>225</v>
      </c>
      <c r="D147" s="2">
        <f>_xlfn.XLOOKUP(_xlfn.CONCAT(B147, " ", C147),'2017'!$D$1:$D$419,'2017'!$E$1:$E$419, -1)</f>
        <v>1</v>
      </c>
      <c r="E147" s="2">
        <f>_xlfn.XLOOKUP(_xlfn.CONCAT(B147, " ", C147),'2018'!$D$1:$D$458,'2018'!$E$1:$E$458,-1, 0)</f>
        <v>-1</v>
      </c>
      <c r="F147" s="2">
        <f>_xlfn.XLOOKUP(_xlfn.CONCAT(B147, " ", C147),'2019'!$D$1:$D$499,'2019'!$E$1:$E$499,-1, 0)</f>
        <v>-1</v>
      </c>
      <c r="G147" s="2">
        <f>_xlfn.XLOOKUP(_xlfn.CONCAT(B147, " ", C147),'2020'!$D$1:$D$476,'2020'!$E$1:$E$476,-1, 0)</f>
        <v>-1</v>
      </c>
      <c r="H147" s="2">
        <f>_xlfn.XLOOKUP(_xlfn.CONCAT(B147, " ", C147),'2021'!$D$1:$D$530,'2021'!$E$1:$E$530,-1, 0)</f>
        <v>-1</v>
      </c>
      <c r="I147" s="2">
        <f>_xlfn.XLOOKUP(_xlfn.CONCAT(B147, " ", C147),'2022'!$D$2:$D$433,'2022'!$E$2:$E$433,-1, 0)</f>
        <v>-1</v>
      </c>
    </row>
    <row r="148" spans="1:9" x14ac:dyDescent="0.35">
      <c r="A148" s="2" t="s">
        <v>221</v>
      </c>
      <c r="B148" s="2" t="s">
        <v>222</v>
      </c>
      <c r="C148" s="2" t="s">
        <v>15</v>
      </c>
      <c r="D148" s="2">
        <f>_xlfn.XLOOKUP(_xlfn.CONCAT(B148, " ", C148),'2017'!$D$1:$D$419,'2017'!$E$1:$E$419, -1)</f>
        <v>19</v>
      </c>
      <c r="E148" s="2">
        <f>_xlfn.XLOOKUP(_xlfn.CONCAT(B148, " ", C148),'2018'!$D$1:$D$458,'2018'!$E$1:$E$458,-1, 0)</f>
        <v>9</v>
      </c>
      <c r="F148" s="2">
        <f>_xlfn.XLOOKUP(_xlfn.CONCAT(B148, " ", C148),'2019'!$D$1:$D$499,'2019'!$E$1:$E$499,-1, 0)</f>
        <v>12</v>
      </c>
      <c r="G148" s="2">
        <f>_xlfn.XLOOKUP(_xlfn.CONCAT(B148, " ", C148),'2020'!$D$1:$D$476,'2020'!$E$1:$E$476,-1, 0)</f>
        <v>19</v>
      </c>
      <c r="H148" s="2">
        <f>_xlfn.XLOOKUP(_xlfn.CONCAT(B148, " ", C148),'2021'!$D$1:$D$530,'2021'!$E$1:$E$530,-1, 0)</f>
        <v>14</v>
      </c>
      <c r="I148" s="2">
        <f>_xlfn.XLOOKUP(_xlfn.CONCAT(B148, " ", C148),'2022'!$D$2:$D$433,'2022'!$E$2:$E$433,-1, 0)</f>
        <v>11</v>
      </c>
    </row>
    <row r="149" spans="1:9" x14ac:dyDescent="0.35">
      <c r="A149" s="2" t="s">
        <v>221</v>
      </c>
      <c r="B149" s="2" t="s">
        <v>222</v>
      </c>
      <c r="C149" s="2" t="s">
        <v>149</v>
      </c>
      <c r="D149" s="2">
        <f>_xlfn.XLOOKUP(_xlfn.CONCAT(B149, " ", C149),'2017'!$D$1:$D$419,'2017'!$E$1:$E$419, -1)</f>
        <v>-1</v>
      </c>
      <c r="E149" s="2">
        <f>_xlfn.XLOOKUP(_xlfn.CONCAT(B149, " ", C149),'2018'!$D$1:$D$458,'2018'!$E$1:$E$458,-1, 0)</f>
        <v>1</v>
      </c>
      <c r="F149" s="2">
        <f>_xlfn.XLOOKUP(_xlfn.CONCAT(B149, " ", C149),'2019'!$D$1:$D$499,'2019'!$E$1:$E$499,-1, 0)</f>
        <v>-1</v>
      </c>
      <c r="G149" s="2">
        <f>_xlfn.XLOOKUP(_xlfn.CONCAT(B149, " ", C149),'2020'!$D$1:$D$476,'2020'!$E$1:$E$476,-1, 0)</f>
        <v>-1</v>
      </c>
      <c r="H149" s="2">
        <f>_xlfn.XLOOKUP(_xlfn.CONCAT(B149, " ", C149),'2021'!$D$1:$D$530,'2021'!$E$1:$E$530,-1, 0)</f>
        <v>-1</v>
      </c>
      <c r="I149" s="2">
        <f>_xlfn.XLOOKUP(_xlfn.CONCAT(B149, " ", C149),'2022'!$D$2:$D$433,'2022'!$E$2:$E$433,-1, 0)</f>
        <v>-1</v>
      </c>
    </row>
    <row r="150" spans="1:9" x14ac:dyDescent="0.35">
      <c r="A150" s="2" t="s">
        <v>221</v>
      </c>
      <c r="B150" s="2" t="s">
        <v>222</v>
      </c>
      <c r="C150" s="2" t="s">
        <v>74</v>
      </c>
      <c r="D150" s="2">
        <f>_xlfn.XLOOKUP(_xlfn.CONCAT(B150, " ", C150),'2017'!$D$1:$D$419,'2017'!$E$1:$E$419, -1)</f>
        <v>2</v>
      </c>
      <c r="E150" s="2">
        <f>_xlfn.XLOOKUP(_xlfn.CONCAT(B150, " ", C150),'2018'!$D$1:$D$458,'2018'!$E$1:$E$458,-1, 0)</f>
        <v>-1</v>
      </c>
      <c r="F150" s="2">
        <f>_xlfn.XLOOKUP(_xlfn.CONCAT(B150, " ", C150),'2019'!$D$1:$D$499,'2019'!$E$1:$E$499,-1, 0)</f>
        <v>1</v>
      </c>
      <c r="G150" s="2">
        <f>_xlfn.XLOOKUP(_xlfn.CONCAT(B150, " ", C150),'2020'!$D$1:$D$476,'2020'!$E$1:$E$476,-1, 0)</f>
        <v>-1</v>
      </c>
      <c r="H150" s="2">
        <f>_xlfn.XLOOKUP(_xlfn.CONCAT(B150, " ", C150),'2021'!$D$1:$D$530,'2021'!$E$1:$E$530,-1, 0)</f>
        <v>-1</v>
      </c>
      <c r="I150" s="2">
        <f>_xlfn.XLOOKUP(_xlfn.CONCAT(B150, " ", C150),'2022'!$D$2:$D$433,'2022'!$E$2:$E$433,-1, 0)</f>
        <v>-1</v>
      </c>
    </row>
    <row r="151" spans="1:9" x14ac:dyDescent="0.35">
      <c r="A151" s="2" t="s">
        <v>221</v>
      </c>
      <c r="B151" s="2" t="s">
        <v>222</v>
      </c>
      <c r="C151" s="2" t="s">
        <v>150</v>
      </c>
      <c r="D151" s="2">
        <f>_xlfn.XLOOKUP(_xlfn.CONCAT(B151, " ", C151),'2017'!$D$1:$D$419,'2017'!$E$1:$E$419, -1)</f>
        <v>-1</v>
      </c>
      <c r="E151" s="2">
        <f>_xlfn.XLOOKUP(_xlfn.CONCAT(B151, " ", C151),'2018'!$D$1:$D$458,'2018'!$E$1:$E$458,-1, 0)</f>
        <v>1</v>
      </c>
      <c r="F151" s="2">
        <f>_xlfn.XLOOKUP(_xlfn.CONCAT(B151, " ", C151),'2019'!$D$1:$D$499,'2019'!$E$1:$E$499,-1, 0)</f>
        <v>-1</v>
      </c>
      <c r="G151" s="2">
        <f>_xlfn.XLOOKUP(_xlfn.CONCAT(B151, " ", C151),'2020'!$D$1:$D$476,'2020'!$E$1:$E$476,-1, 0)</f>
        <v>-1</v>
      </c>
      <c r="H151" s="2">
        <f>_xlfn.XLOOKUP(_xlfn.CONCAT(B151, " ", C151),'2021'!$D$1:$D$530,'2021'!$E$1:$E$530,-1, 0)</f>
        <v>-1</v>
      </c>
      <c r="I151" s="2">
        <f>_xlfn.XLOOKUP(_xlfn.CONCAT(B151, " ", C151),'2022'!$D$2:$D$433,'2022'!$E$2:$E$433,-1, 0)</f>
        <v>-1</v>
      </c>
    </row>
    <row r="152" spans="1:9" x14ac:dyDescent="0.35">
      <c r="A152" s="2" t="s">
        <v>221</v>
      </c>
      <c r="B152" s="2" t="s">
        <v>222</v>
      </c>
      <c r="C152" s="2" t="s">
        <v>497</v>
      </c>
      <c r="D152" s="2">
        <f>_xlfn.XLOOKUP(_xlfn.CONCAT(B152, " ", C152),'2017'!$D$1:$D$419,'2017'!$E$1:$E$419, -1)</f>
        <v>-1</v>
      </c>
      <c r="E152" s="2">
        <f>_xlfn.XLOOKUP(_xlfn.CONCAT(B152, " ", C152),'2018'!$D$1:$D$458,'2018'!$E$1:$E$458,-1, 0)</f>
        <v>-1</v>
      </c>
      <c r="F152" s="2">
        <f>_xlfn.XLOOKUP(_xlfn.CONCAT(B152, " ", C152),'2019'!$D$1:$D$499,'2019'!$E$1:$E$499,-1, 0)</f>
        <v>-1</v>
      </c>
      <c r="G152" s="2">
        <f>_xlfn.XLOOKUP(_xlfn.CONCAT(B152, " ", C152),'2020'!$D$1:$D$476,'2020'!$E$1:$E$476,-1, 0)</f>
        <v>-1</v>
      </c>
      <c r="H152" s="2">
        <f>_xlfn.XLOOKUP(_xlfn.CONCAT(B152, " ", C152),'2021'!$D$1:$D$530,'2021'!$E$1:$E$530,-1, 0)</f>
        <v>81</v>
      </c>
      <c r="I152" s="2">
        <f>_xlfn.XLOOKUP(_xlfn.CONCAT(B152, " ", C152),'2022'!$D$2:$D$433,'2022'!$E$2:$E$433,-1, 0)</f>
        <v>12</v>
      </c>
    </row>
    <row r="153" spans="1:9" x14ac:dyDescent="0.35">
      <c r="A153" s="2" t="s">
        <v>221</v>
      </c>
      <c r="B153" s="2" t="s">
        <v>222</v>
      </c>
      <c r="C153" s="2" t="s">
        <v>11</v>
      </c>
      <c r="D153" s="2">
        <f>_xlfn.XLOOKUP(_xlfn.CONCAT(B153, " ", C153),'2017'!$D$1:$D$419,'2017'!$E$1:$E$419, -1)</f>
        <v>16</v>
      </c>
      <c r="E153" s="2">
        <f>_xlfn.XLOOKUP(_xlfn.CONCAT(B153, " ", C153),'2018'!$D$1:$D$458,'2018'!$E$1:$E$458,-1, 0)</f>
        <v>5</v>
      </c>
      <c r="F153" s="2">
        <f>_xlfn.XLOOKUP(_xlfn.CONCAT(B153, " ", C153),'2019'!$D$1:$D$499,'2019'!$E$1:$E$499,-1, 0)</f>
        <v>11</v>
      </c>
      <c r="G153" s="2">
        <f>_xlfn.XLOOKUP(_xlfn.CONCAT(B153, " ", C153),'2020'!$D$1:$D$476,'2020'!$E$1:$E$476,-1, 0)</f>
        <v>10</v>
      </c>
      <c r="H153" s="2">
        <f>_xlfn.XLOOKUP(_xlfn.CONCAT(B153, " ", C153),'2021'!$D$1:$D$530,'2021'!$E$1:$E$530,-1, 0)</f>
        <v>11</v>
      </c>
      <c r="I153" s="2">
        <f>_xlfn.XLOOKUP(_xlfn.CONCAT(B153, " ", C153),'2022'!$D$2:$D$433,'2022'!$E$2:$E$433,-1, 0)</f>
        <v>3</v>
      </c>
    </row>
    <row r="154" spans="1:9" x14ac:dyDescent="0.35">
      <c r="A154" s="2" t="s">
        <v>221</v>
      </c>
      <c r="B154" s="2" t="s">
        <v>222</v>
      </c>
      <c r="C154" s="2" t="s">
        <v>12</v>
      </c>
      <c r="D154" s="2">
        <f>_xlfn.XLOOKUP(_xlfn.CONCAT(B154, " ", C154),'2017'!$D$1:$D$419,'2017'!$E$1:$E$419, -1)</f>
        <v>-1</v>
      </c>
      <c r="E154" s="2">
        <f>_xlfn.XLOOKUP(_xlfn.CONCAT(B154, " ", C154),'2018'!$D$1:$D$458,'2018'!$E$1:$E$458,-1, 0)</f>
        <v>1</v>
      </c>
      <c r="F154" s="2">
        <f>_xlfn.XLOOKUP(_xlfn.CONCAT(B154, " ", C154),'2019'!$D$1:$D$499,'2019'!$E$1:$E$499,-1, 0)</f>
        <v>1</v>
      </c>
      <c r="G154" s="2">
        <f>_xlfn.XLOOKUP(_xlfn.CONCAT(B154, " ", C154),'2020'!$D$1:$D$476,'2020'!$E$1:$E$476,-1, 0)</f>
        <v>-1</v>
      </c>
      <c r="H154" s="2">
        <f>_xlfn.XLOOKUP(_xlfn.CONCAT(B154, " ", C154),'2021'!$D$1:$D$530,'2021'!$E$1:$E$530,-1, 0)</f>
        <v>-1</v>
      </c>
      <c r="I154" s="2">
        <f>_xlfn.XLOOKUP(_xlfn.CONCAT(B154, " ", C154),'2022'!$D$2:$D$433,'2022'!$E$2:$E$433,-1, 0)</f>
        <v>-1</v>
      </c>
    </row>
    <row r="155" spans="1:9" x14ac:dyDescent="0.35">
      <c r="A155" s="2" t="s">
        <v>221</v>
      </c>
      <c r="B155" s="2" t="s">
        <v>222</v>
      </c>
      <c r="C155" s="2" t="s">
        <v>16</v>
      </c>
      <c r="D155" s="2">
        <f>_xlfn.XLOOKUP(_xlfn.CONCAT(B155, " ", C155),'2017'!$D$1:$D$419,'2017'!$E$1:$E$419, -1)</f>
        <v>-1</v>
      </c>
      <c r="E155" s="2">
        <f>_xlfn.XLOOKUP(_xlfn.CONCAT(B155, " ", C155),'2018'!$D$1:$D$458,'2018'!$E$1:$E$458,-1, 0)</f>
        <v>-1</v>
      </c>
      <c r="F155" s="2">
        <f>_xlfn.XLOOKUP(_xlfn.CONCAT(B155, " ", C155),'2019'!$D$1:$D$499,'2019'!$E$1:$E$499,-1, 0)</f>
        <v>-1</v>
      </c>
      <c r="G155" s="2">
        <f>_xlfn.XLOOKUP(_xlfn.CONCAT(B155, " ", C155),'2020'!$D$1:$D$476,'2020'!$E$1:$E$476,-1, 0)</f>
        <v>1</v>
      </c>
      <c r="H155" s="2">
        <f>_xlfn.XLOOKUP(_xlfn.CONCAT(B155, " ", C155),'2021'!$D$1:$D$530,'2021'!$E$1:$E$530,-1, 0)</f>
        <v>-1</v>
      </c>
      <c r="I155" s="2">
        <f>_xlfn.XLOOKUP(_xlfn.CONCAT(B155, " ", C155),'2022'!$D$2:$D$433,'2022'!$E$2:$E$433,-1, 0)</f>
        <v>-1</v>
      </c>
    </row>
    <row r="156" spans="1:9" x14ac:dyDescent="0.35">
      <c r="A156" s="2" t="s">
        <v>221</v>
      </c>
      <c r="B156" s="2" t="s">
        <v>222</v>
      </c>
      <c r="C156" s="2" t="s">
        <v>17</v>
      </c>
      <c r="D156" s="2">
        <f>_xlfn.XLOOKUP(_xlfn.CONCAT(B156, " ", C156),'2017'!$D$1:$D$419,'2017'!$E$1:$E$419, -1)</f>
        <v>-1</v>
      </c>
      <c r="E156" s="2">
        <f>_xlfn.XLOOKUP(_xlfn.CONCAT(B156, " ", C156),'2018'!$D$1:$D$458,'2018'!$E$1:$E$458,-1, 0)</f>
        <v>78</v>
      </c>
      <c r="F156" s="2">
        <f>_xlfn.XLOOKUP(_xlfn.CONCAT(B156, " ", C156),'2019'!$D$1:$D$499,'2019'!$E$1:$E$499,-1, 0)</f>
        <v>93</v>
      </c>
      <c r="G156" s="2">
        <f>_xlfn.XLOOKUP(_xlfn.CONCAT(B156, " ", C156),'2020'!$D$1:$D$476,'2020'!$E$1:$E$476,-1, 0)</f>
        <v>19</v>
      </c>
      <c r="H156" s="2">
        <f>_xlfn.XLOOKUP(_xlfn.CONCAT(B156, " ", C156),'2021'!$D$1:$D$530,'2021'!$E$1:$E$530,-1, 0)</f>
        <v>-1</v>
      </c>
      <c r="I156" s="2">
        <f>_xlfn.XLOOKUP(_xlfn.CONCAT(B156, " ", C156),'2022'!$D$2:$D$433,'2022'!$E$2:$E$433,-1, 0)</f>
        <v>36</v>
      </c>
    </row>
    <row r="157" spans="1:9" x14ac:dyDescent="0.35">
      <c r="A157" s="2" t="s">
        <v>221</v>
      </c>
      <c r="B157" s="2" t="s">
        <v>222</v>
      </c>
      <c r="C157" s="2" t="s">
        <v>10</v>
      </c>
      <c r="D157" s="2">
        <f>_xlfn.XLOOKUP(_xlfn.CONCAT(B157, " ", C157),'2017'!$D$1:$D$419,'2017'!$E$1:$E$419, -1)</f>
        <v>-1</v>
      </c>
      <c r="E157" s="2">
        <f>_xlfn.XLOOKUP(_xlfn.CONCAT(B157, " ", C157),'2018'!$D$1:$D$458,'2018'!$E$1:$E$458,-1, 0)</f>
        <v>11</v>
      </c>
      <c r="F157" s="2">
        <f>_xlfn.XLOOKUP(_xlfn.CONCAT(B157, " ", C157),'2019'!$D$1:$D$499,'2019'!$E$1:$E$499,-1, 0)</f>
        <v>14</v>
      </c>
      <c r="G157" s="2">
        <f>_xlfn.XLOOKUP(_xlfn.CONCAT(B157, " ", C157),'2020'!$D$1:$D$476,'2020'!$E$1:$E$476,-1, 0)</f>
        <v>3</v>
      </c>
      <c r="H157" s="2">
        <f>_xlfn.XLOOKUP(_xlfn.CONCAT(B157, " ", C157),'2021'!$D$1:$D$530,'2021'!$E$1:$E$530,-1, 0)</f>
        <v>6</v>
      </c>
      <c r="I157" s="2">
        <f>_xlfn.XLOOKUP(_xlfn.CONCAT(B157, " ", C157),'2022'!$D$2:$D$433,'2022'!$E$2:$E$433,-1, 0)</f>
        <v>7</v>
      </c>
    </row>
    <row r="158" spans="1:9" x14ac:dyDescent="0.35">
      <c r="A158" s="2" t="s">
        <v>278</v>
      </c>
      <c r="B158" s="2" t="s">
        <v>279</v>
      </c>
      <c r="C158" s="2" t="s">
        <v>15</v>
      </c>
      <c r="D158" s="2">
        <f>_xlfn.XLOOKUP(_xlfn.CONCAT(B158, " ", C158),'2017'!$D$1:$D$419,'2017'!$E$1:$E$419, -1)</f>
        <v>4</v>
      </c>
      <c r="E158" s="2">
        <f>_xlfn.XLOOKUP(_xlfn.CONCAT(B158, " ", C158),'2018'!$D$1:$D$458,'2018'!$E$1:$E$458,-1, 0)</f>
        <v>8</v>
      </c>
      <c r="F158" s="2">
        <f>_xlfn.XLOOKUP(_xlfn.CONCAT(B158, " ", C158),'2019'!$D$1:$D$499,'2019'!$E$1:$E$499,-1, 0)</f>
        <v>-1</v>
      </c>
      <c r="G158" s="2">
        <f>_xlfn.XLOOKUP(_xlfn.CONCAT(B158, " ", C158),'2020'!$D$1:$D$476,'2020'!$E$1:$E$476,-1, 0)</f>
        <v>-1</v>
      </c>
      <c r="H158" s="2">
        <f>_xlfn.XLOOKUP(_xlfn.CONCAT(B158, " ", C158),'2021'!$D$1:$D$530,'2021'!$E$1:$E$530,-1, 0)</f>
        <v>-1</v>
      </c>
      <c r="I158" s="2">
        <f>_xlfn.XLOOKUP(_xlfn.CONCAT(B158, " ", C158),'2022'!$D$2:$D$433,'2022'!$E$2:$E$433,-1, 0)</f>
        <v>2</v>
      </c>
    </row>
    <row r="159" spans="1:9" x14ac:dyDescent="0.35">
      <c r="A159" s="2" t="s">
        <v>278</v>
      </c>
      <c r="B159" s="2" t="s">
        <v>279</v>
      </c>
      <c r="C159" s="2" t="s">
        <v>150</v>
      </c>
      <c r="D159" s="2">
        <f>_xlfn.XLOOKUP(_xlfn.CONCAT(B159, " ", C159),'2017'!$D$1:$D$419,'2017'!$E$1:$E$419, -1)</f>
        <v>-1</v>
      </c>
      <c r="E159" s="2">
        <f>_xlfn.XLOOKUP(_xlfn.CONCAT(B159, " ", C159),'2018'!$D$1:$D$458,'2018'!$E$1:$E$458,-1, 0)</f>
        <v>-1</v>
      </c>
      <c r="F159" s="2">
        <f>_xlfn.XLOOKUP(_xlfn.CONCAT(B159, " ", C159),'2019'!$D$1:$D$499,'2019'!$E$1:$E$499,-1, 0)</f>
        <v>-1</v>
      </c>
      <c r="G159" s="2">
        <f>_xlfn.XLOOKUP(_xlfn.CONCAT(B159, " ", C159),'2020'!$D$1:$D$476,'2020'!$E$1:$E$476,-1, 0)</f>
        <v>6</v>
      </c>
      <c r="H159" s="2">
        <f>_xlfn.XLOOKUP(_xlfn.CONCAT(B159, " ", C159),'2021'!$D$1:$D$530,'2021'!$E$1:$E$530,-1, 0)</f>
        <v>-1</v>
      </c>
      <c r="I159" s="2">
        <f>_xlfn.XLOOKUP(_xlfn.CONCAT(B159, " ", C159),'2022'!$D$2:$D$433,'2022'!$E$2:$E$433,-1, 0)</f>
        <v>-1</v>
      </c>
    </row>
    <row r="160" spans="1:9" x14ac:dyDescent="0.35">
      <c r="A160" s="2" t="s">
        <v>278</v>
      </c>
      <c r="B160" s="2" t="s">
        <v>279</v>
      </c>
      <c r="C160" s="2" t="s">
        <v>497</v>
      </c>
      <c r="D160" s="2">
        <f>_xlfn.XLOOKUP(_xlfn.CONCAT(B160, " ", C160),'2017'!$D$1:$D$419,'2017'!$E$1:$E$419, -1)</f>
        <v>-1</v>
      </c>
      <c r="E160" s="2">
        <f>_xlfn.XLOOKUP(_xlfn.CONCAT(B160, " ", C160),'2018'!$D$1:$D$458,'2018'!$E$1:$E$458,-1, 0)</f>
        <v>-1</v>
      </c>
      <c r="F160" s="2">
        <f>_xlfn.XLOOKUP(_xlfn.CONCAT(B160, " ", C160),'2019'!$D$1:$D$499,'2019'!$E$1:$E$499,-1, 0)</f>
        <v>-1</v>
      </c>
      <c r="G160" s="2">
        <f>_xlfn.XLOOKUP(_xlfn.CONCAT(B160, " ", C160),'2020'!$D$1:$D$476,'2020'!$E$1:$E$476,-1, 0)</f>
        <v>-1</v>
      </c>
      <c r="H160" s="2">
        <f>_xlfn.XLOOKUP(_xlfn.CONCAT(B160, " ", C160),'2021'!$D$1:$D$530,'2021'!$E$1:$E$530,-1, 0)</f>
        <v>13</v>
      </c>
      <c r="I160" s="2">
        <f>_xlfn.XLOOKUP(_xlfn.CONCAT(B160, " ", C160),'2022'!$D$2:$D$433,'2022'!$E$2:$E$433,-1, 0)</f>
        <v>1</v>
      </c>
    </row>
    <row r="161" spans="1:9" x14ac:dyDescent="0.35">
      <c r="A161" s="2" t="s">
        <v>278</v>
      </c>
      <c r="B161" s="2" t="s">
        <v>279</v>
      </c>
      <c r="C161" s="2" t="s">
        <v>11</v>
      </c>
      <c r="D161" s="2">
        <f>_xlfn.XLOOKUP(_xlfn.CONCAT(B161, " ", C161),'2017'!$D$1:$D$419,'2017'!$E$1:$E$419, -1)</f>
        <v>1</v>
      </c>
      <c r="E161" s="2">
        <f>_xlfn.XLOOKUP(_xlfn.CONCAT(B161, " ", C161),'2018'!$D$1:$D$458,'2018'!$E$1:$E$458,-1, 0)</f>
        <v>1</v>
      </c>
      <c r="F161" s="2">
        <f>_xlfn.XLOOKUP(_xlfn.CONCAT(B161, " ", C161),'2019'!$D$1:$D$499,'2019'!$E$1:$E$499,-1, 0)</f>
        <v>7</v>
      </c>
      <c r="G161" s="2">
        <f>_xlfn.XLOOKUP(_xlfn.CONCAT(B161, " ", C161),'2020'!$D$1:$D$476,'2020'!$E$1:$E$476,-1, 0)</f>
        <v>-1</v>
      </c>
      <c r="H161" s="2">
        <f>_xlfn.XLOOKUP(_xlfn.CONCAT(B161, " ", C161),'2021'!$D$1:$D$530,'2021'!$E$1:$E$530,-1, 0)</f>
        <v>-1</v>
      </c>
      <c r="I161" s="2">
        <f>_xlfn.XLOOKUP(_xlfn.CONCAT(B161, " ", C161),'2022'!$D$2:$D$433,'2022'!$E$2:$E$433,-1, 0)</f>
        <v>-1</v>
      </c>
    </row>
    <row r="162" spans="1:9" x14ac:dyDescent="0.35">
      <c r="A162" s="2" t="s">
        <v>278</v>
      </c>
      <c r="B162" s="2" t="s">
        <v>279</v>
      </c>
      <c r="C162" s="2" t="s">
        <v>16</v>
      </c>
      <c r="D162" s="2">
        <f>_xlfn.XLOOKUP(_xlfn.CONCAT(B162, " ", C162),'2017'!$D$1:$D$419,'2017'!$E$1:$E$419, -1)</f>
        <v>-1</v>
      </c>
      <c r="E162" s="2">
        <f>_xlfn.XLOOKUP(_xlfn.CONCAT(B162, " ", C162),'2018'!$D$1:$D$458,'2018'!$E$1:$E$458,-1, 0)</f>
        <v>-1</v>
      </c>
      <c r="F162" s="2">
        <f>_xlfn.XLOOKUP(_xlfn.CONCAT(B162, " ", C162),'2019'!$D$1:$D$499,'2019'!$E$1:$E$499,-1, 0)</f>
        <v>1</v>
      </c>
      <c r="G162" s="2">
        <f>_xlfn.XLOOKUP(_xlfn.CONCAT(B162, " ", C162),'2020'!$D$1:$D$476,'2020'!$E$1:$E$476,-1, 0)</f>
        <v>-1</v>
      </c>
      <c r="H162" s="2">
        <f>_xlfn.XLOOKUP(_xlfn.CONCAT(B162, " ", C162),'2021'!$D$1:$D$530,'2021'!$E$1:$E$530,-1, 0)</f>
        <v>-1</v>
      </c>
      <c r="I162" s="2">
        <f>_xlfn.XLOOKUP(_xlfn.CONCAT(B162, " ", C162),'2022'!$D$2:$D$433,'2022'!$E$2:$E$433,-1, 0)</f>
        <v>2</v>
      </c>
    </row>
    <row r="163" spans="1:9" x14ac:dyDescent="0.35">
      <c r="A163" s="2" t="s">
        <v>278</v>
      </c>
      <c r="B163" s="2" t="s">
        <v>279</v>
      </c>
      <c r="C163" s="2" t="s">
        <v>17</v>
      </c>
      <c r="D163" s="2">
        <f>_xlfn.XLOOKUP(_xlfn.CONCAT(B163, " ", C163),'2017'!$D$1:$D$419,'2017'!$E$1:$E$419, -1)</f>
        <v>8</v>
      </c>
      <c r="E163" s="2">
        <f>_xlfn.XLOOKUP(_xlfn.CONCAT(B163, " ", C163),'2018'!$D$1:$D$458,'2018'!$E$1:$E$458,-1, 0)</f>
        <v>0</v>
      </c>
      <c r="F163" s="2">
        <f>_xlfn.XLOOKUP(_xlfn.CONCAT(B163, " ", C163),'2019'!$D$1:$D$499,'2019'!$E$1:$E$499,-1, 0)</f>
        <v>3</v>
      </c>
      <c r="G163" s="2">
        <f>_xlfn.XLOOKUP(_xlfn.CONCAT(B163, " ", C163),'2020'!$D$1:$D$476,'2020'!$E$1:$E$476,-1, 0)</f>
        <v>2</v>
      </c>
      <c r="H163" s="2">
        <f>_xlfn.XLOOKUP(_xlfn.CONCAT(B163, " ", C163),'2021'!$D$1:$D$530,'2021'!$E$1:$E$530,-1, 0)</f>
        <v>-1</v>
      </c>
      <c r="I163" s="2">
        <f>_xlfn.XLOOKUP(_xlfn.CONCAT(B163, " ", C163),'2022'!$D$2:$D$433,'2022'!$E$2:$E$433,-1, 0)</f>
        <v>4</v>
      </c>
    </row>
    <row r="164" spans="1:9" x14ac:dyDescent="0.35">
      <c r="A164" s="2" t="s">
        <v>228</v>
      </c>
      <c r="B164" s="2" t="s">
        <v>229</v>
      </c>
      <c r="C164" s="2" t="s">
        <v>148</v>
      </c>
      <c r="D164" s="2">
        <f>_xlfn.XLOOKUP(_xlfn.CONCAT(B164, " ", C164),'2017'!$D$1:$D$419,'2017'!$E$1:$E$419, -1)</f>
        <v>-1</v>
      </c>
      <c r="E164" s="2">
        <f>_xlfn.XLOOKUP(_xlfn.CONCAT(B164, " ", C164),'2018'!$D$1:$D$458,'2018'!$E$1:$E$458,-1, 0)</f>
        <v>-1</v>
      </c>
      <c r="F164" s="2">
        <f>_xlfn.XLOOKUP(_xlfn.CONCAT(B164, " ", C164),'2019'!$D$1:$D$499,'2019'!$E$1:$E$499,-1, 0)</f>
        <v>30</v>
      </c>
      <c r="G164" s="2">
        <f>_xlfn.XLOOKUP(_xlfn.CONCAT(B164, " ", C164),'2020'!$D$1:$D$476,'2020'!$E$1:$E$476,-1, 0)</f>
        <v>4</v>
      </c>
      <c r="H164" s="2">
        <f>_xlfn.XLOOKUP(_xlfn.CONCAT(B164, " ", C164),'2021'!$D$1:$D$530,'2021'!$E$1:$E$530,-1, 0)</f>
        <v>44</v>
      </c>
      <c r="I164" s="2">
        <f>_xlfn.XLOOKUP(_xlfn.CONCAT(B164, " ", C164),'2022'!$D$2:$D$433,'2022'!$E$2:$E$433,-1, 0)</f>
        <v>20</v>
      </c>
    </row>
    <row r="165" spans="1:9" x14ac:dyDescent="0.35">
      <c r="A165" s="2" t="s">
        <v>228</v>
      </c>
      <c r="B165" s="2" t="s">
        <v>229</v>
      </c>
      <c r="C165" s="2" t="s">
        <v>14</v>
      </c>
      <c r="D165" s="2">
        <f>_xlfn.XLOOKUP(_xlfn.CONCAT(B165, " ", C165),'2017'!$D$1:$D$419,'2017'!$E$1:$E$419, -1)</f>
        <v>6</v>
      </c>
      <c r="E165" s="2">
        <f>_xlfn.XLOOKUP(_xlfn.CONCAT(B165, " ", C165),'2018'!$D$1:$D$458,'2018'!$E$1:$E$458,-1, 0)</f>
        <v>5</v>
      </c>
      <c r="F165" s="2">
        <f>_xlfn.XLOOKUP(_xlfn.CONCAT(B165, " ", C165),'2019'!$D$1:$D$499,'2019'!$E$1:$E$499,-1, 0)</f>
        <v>10</v>
      </c>
      <c r="G165" s="2">
        <f>_xlfn.XLOOKUP(_xlfn.CONCAT(B165, " ", C165),'2020'!$D$1:$D$476,'2020'!$E$1:$E$476,-1, 0)</f>
        <v>-1</v>
      </c>
      <c r="H165" s="2">
        <f>_xlfn.XLOOKUP(_xlfn.CONCAT(B165, " ", C165),'2021'!$D$1:$D$530,'2021'!$E$1:$E$530,-1, 0)</f>
        <v>-1</v>
      </c>
      <c r="I165" s="2">
        <f>_xlfn.XLOOKUP(_xlfn.CONCAT(B165, " ", C165),'2022'!$D$2:$D$433,'2022'!$E$2:$E$433,-1, 0)</f>
        <v>-1</v>
      </c>
    </row>
    <row r="166" spans="1:9" x14ac:dyDescent="0.35">
      <c r="A166" s="2" t="s">
        <v>228</v>
      </c>
      <c r="B166" s="2" t="s">
        <v>229</v>
      </c>
      <c r="C166" s="2" t="s">
        <v>15</v>
      </c>
      <c r="D166" s="2">
        <f>_xlfn.XLOOKUP(_xlfn.CONCAT(B166, " ", C166),'2017'!$D$1:$D$419,'2017'!$E$1:$E$419, -1)</f>
        <v>5</v>
      </c>
      <c r="E166" s="2">
        <f>_xlfn.XLOOKUP(_xlfn.CONCAT(B166, " ", C166),'2018'!$D$1:$D$458,'2018'!$E$1:$E$458,-1, 0)</f>
        <v>7</v>
      </c>
      <c r="F166" s="2">
        <f>_xlfn.XLOOKUP(_xlfn.CONCAT(B166, " ", C166),'2019'!$D$1:$D$499,'2019'!$E$1:$E$499,-1, 0)</f>
        <v>6</v>
      </c>
      <c r="G166" s="2">
        <f>_xlfn.XLOOKUP(_xlfn.CONCAT(B166, " ", C166),'2020'!$D$1:$D$476,'2020'!$E$1:$E$476,-1, 0)</f>
        <v>3</v>
      </c>
      <c r="H166" s="2">
        <f>_xlfn.XLOOKUP(_xlfn.CONCAT(B166, " ", C166),'2021'!$D$1:$D$530,'2021'!$E$1:$E$530,-1, 0)</f>
        <v>4</v>
      </c>
      <c r="I166" s="2">
        <f>_xlfn.XLOOKUP(_xlfn.CONCAT(B166, " ", C166),'2022'!$D$2:$D$433,'2022'!$E$2:$E$433,-1, 0)</f>
        <v>2</v>
      </c>
    </row>
    <row r="167" spans="1:9" x14ac:dyDescent="0.35">
      <c r="A167" s="2" t="s">
        <v>228</v>
      </c>
      <c r="B167" s="2" t="s">
        <v>229</v>
      </c>
      <c r="C167" s="2" t="s">
        <v>74</v>
      </c>
      <c r="D167" s="2">
        <f>_xlfn.XLOOKUP(_xlfn.CONCAT(B167, " ", C167),'2017'!$D$1:$D$419,'2017'!$E$1:$E$419, -1)</f>
        <v>1</v>
      </c>
      <c r="E167" s="2">
        <f>_xlfn.XLOOKUP(_xlfn.CONCAT(B167, " ", C167),'2018'!$D$1:$D$458,'2018'!$E$1:$E$458,-1, 0)</f>
        <v>-1</v>
      </c>
      <c r="F167" s="2">
        <f>_xlfn.XLOOKUP(_xlfn.CONCAT(B167, " ", C167),'2019'!$D$1:$D$499,'2019'!$E$1:$E$499,-1, 0)</f>
        <v>-1</v>
      </c>
      <c r="G167" s="2">
        <f>_xlfn.XLOOKUP(_xlfn.CONCAT(B167, " ", C167),'2020'!$D$1:$D$476,'2020'!$E$1:$E$476,-1, 0)</f>
        <v>-1</v>
      </c>
      <c r="H167" s="2">
        <f>_xlfn.XLOOKUP(_xlfn.CONCAT(B167, " ", C167),'2021'!$D$1:$D$530,'2021'!$E$1:$E$530,-1, 0)</f>
        <v>-1</v>
      </c>
      <c r="I167" s="2">
        <f>_xlfn.XLOOKUP(_xlfn.CONCAT(B167, " ", C167),'2022'!$D$2:$D$433,'2022'!$E$2:$E$433,-1, 0)</f>
        <v>-1</v>
      </c>
    </row>
    <row r="168" spans="1:9" x14ac:dyDescent="0.35">
      <c r="A168" s="2" t="s">
        <v>228</v>
      </c>
      <c r="B168" s="2" t="s">
        <v>229</v>
      </c>
      <c r="C168" s="2" t="s">
        <v>497</v>
      </c>
      <c r="D168" s="2">
        <f>_xlfn.XLOOKUP(_xlfn.CONCAT(B168, " ", C168),'2017'!$D$1:$D$419,'2017'!$E$1:$E$419, -1)</f>
        <v>-1</v>
      </c>
      <c r="E168" s="2">
        <f>_xlfn.XLOOKUP(_xlfn.CONCAT(B168, " ", C168),'2018'!$D$1:$D$458,'2018'!$E$1:$E$458,-1, 0)</f>
        <v>-1</v>
      </c>
      <c r="F168" s="2">
        <f>_xlfn.XLOOKUP(_xlfn.CONCAT(B168, " ", C168),'2019'!$D$1:$D$499,'2019'!$E$1:$E$499,-1, 0)</f>
        <v>-1</v>
      </c>
      <c r="G168" s="2">
        <f>_xlfn.XLOOKUP(_xlfn.CONCAT(B168, " ", C168),'2020'!$D$1:$D$476,'2020'!$E$1:$E$476,-1, 0)</f>
        <v>-1</v>
      </c>
      <c r="H168" s="2">
        <f>_xlfn.XLOOKUP(_xlfn.CONCAT(B168, " ", C168),'2021'!$D$1:$D$530,'2021'!$E$1:$E$530,-1, 0)</f>
        <v>75</v>
      </c>
      <c r="I168" s="2">
        <f>_xlfn.XLOOKUP(_xlfn.CONCAT(B168, " ", C168),'2022'!$D$2:$D$433,'2022'!$E$2:$E$433,-1, 0)</f>
        <v>-1</v>
      </c>
    </row>
    <row r="169" spans="1:9" x14ac:dyDescent="0.35">
      <c r="A169" s="2" t="s">
        <v>228</v>
      </c>
      <c r="B169" s="2" t="s">
        <v>229</v>
      </c>
      <c r="C169" s="2" t="s">
        <v>11</v>
      </c>
      <c r="D169" s="2">
        <f>_xlfn.XLOOKUP(_xlfn.CONCAT(B169, " ", C169),'2017'!$D$1:$D$419,'2017'!$E$1:$E$419, -1)</f>
        <v>6</v>
      </c>
      <c r="E169" s="2">
        <f>_xlfn.XLOOKUP(_xlfn.CONCAT(B169, " ", C169),'2018'!$D$1:$D$458,'2018'!$E$1:$E$458,-1, 0)</f>
        <v>3</v>
      </c>
      <c r="F169" s="2">
        <f>_xlfn.XLOOKUP(_xlfn.CONCAT(B169, " ", C169),'2019'!$D$1:$D$499,'2019'!$E$1:$E$499,-1, 0)</f>
        <v>3</v>
      </c>
      <c r="G169" s="2">
        <f>_xlfn.XLOOKUP(_xlfn.CONCAT(B169, " ", C169),'2020'!$D$1:$D$476,'2020'!$E$1:$E$476,-1, 0)</f>
        <v>2</v>
      </c>
      <c r="H169" s="2">
        <f>_xlfn.XLOOKUP(_xlfn.CONCAT(B169, " ", C169),'2021'!$D$1:$D$530,'2021'!$E$1:$E$530,-1, 0)</f>
        <v>1</v>
      </c>
      <c r="I169" s="2">
        <f>_xlfn.XLOOKUP(_xlfn.CONCAT(B169, " ", C169),'2022'!$D$2:$D$433,'2022'!$E$2:$E$433,-1, 0)</f>
        <v>-1</v>
      </c>
    </row>
    <row r="170" spans="1:9" x14ac:dyDescent="0.35">
      <c r="A170" s="2" t="s">
        <v>228</v>
      </c>
      <c r="B170" s="2" t="s">
        <v>229</v>
      </c>
      <c r="C170" s="2" t="s">
        <v>16</v>
      </c>
      <c r="D170" s="2">
        <f>_xlfn.XLOOKUP(_xlfn.CONCAT(B170, " ", C170),'2017'!$D$1:$D$419,'2017'!$E$1:$E$419, -1)</f>
        <v>-1</v>
      </c>
      <c r="E170" s="2">
        <f>_xlfn.XLOOKUP(_xlfn.CONCAT(B170, " ", C170),'2018'!$D$1:$D$458,'2018'!$E$1:$E$458,-1, 0)</f>
        <v>-1</v>
      </c>
      <c r="F170" s="2">
        <f>_xlfn.XLOOKUP(_xlfn.CONCAT(B170, " ", C170),'2019'!$D$1:$D$499,'2019'!$E$1:$E$499,-1, 0)</f>
        <v>-1</v>
      </c>
      <c r="G170" s="2">
        <f>_xlfn.XLOOKUP(_xlfn.CONCAT(B170, " ", C170),'2020'!$D$1:$D$476,'2020'!$E$1:$E$476,-1, 0)</f>
        <v>1</v>
      </c>
      <c r="H170" s="2">
        <f>_xlfn.XLOOKUP(_xlfn.CONCAT(B170, " ", C170),'2021'!$D$1:$D$530,'2021'!$E$1:$E$530,-1, 0)</f>
        <v>-1</v>
      </c>
      <c r="I170" s="2">
        <f>_xlfn.XLOOKUP(_xlfn.CONCAT(B170, " ", C170),'2022'!$D$2:$D$433,'2022'!$E$2:$E$433,-1, 0)</f>
        <v>-1</v>
      </c>
    </row>
    <row r="171" spans="1:9" x14ac:dyDescent="0.35">
      <c r="A171" s="2" t="s">
        <v>228</v>
      </c>
      <c r="B171" s="2" t="s">
        <v>229</v>
      </c>
      <c r="C171" s="2" t="s">
        <v>17</v>
      </c>
      <c r="D171" s="2">
        <f>_xlfn.XLOOKUP(_xlfn.CONCAT(B171, " ", C171),'2017'!$D$1:$D$419,'2017'!$E$1:$E$419, -1)</f>
        <v>1</v>
      </c>
      <c r="E171" s="2">
        <f>_xlfn.XLOOKUP(_xlfn.CONCAT(B171, " ", C171),'2018'!$D$1:$D$458,'2018'!$E$1:$E$458,-1, 0)</f>
        <v>-1</v>
      </c>
      <c r="F171" s="2">
        <f>_xlfn.XLOOKUP(_xlfn.CONCAT(B171, " ", C171),'2019'!$D$1:$D$499,'2019'!$E$1:$E$499,-1, 0)</f>
        <v>18</v>
      </c>
      <c r="G171" s="2">
        <f>_xlfn.XLOOKUP(_xlfn.CONCAT(B171, " ", C171),'2020'!$D$1:$D$476,'2020'!$E$1:$E$476,-1, 0)</f>
        <v>19</v>
      </c>
      <c r="H171" s="2">
        <f>_xlfn.XLOOKUP(_xlfn.CONCAT(B171, " ", C171),'2021'!$D$1:$D$530,'2021'!$E$1:$E$530,-1, 0)</f>
        <v>-1</v>
      </c>
      <c r="I171" s="2">
        <f>_xlfn.XLOOKUP(_xlfn.CONCAT(B171, " ", C171),'2022'!$D$2:$D$433,'2022'!$E$2:$E$433,-1, 0)</f>
        <v>16</v>
      </c>
    </row>
    <row r="172" spans="1:9" x14ac:dyDescent="0.35">
      <c r="A172" s="2" t="s">
        <v>228</v>
      </c>
      <c r="B172" s="2" t="s">
        <v>229</v>
      </c>
      <c r="C172" s="2" t="s">
        <v>10</v>
      </c>
      <c r="D172" s="2">
        <f>_xlfn.XLOOKUP(_xlfn.CONCAT(B172, " ", C172),'2017'!$D$1:$D$419,'2017'!$E$1:$E$419, -1)</f>
        <v>8</v>
      </c>
      <c r="E172" s="2">
        <f>_xlfn.XLOOKUP(_xlfn.CONCAT(B172, " ", C172),'2018'!$D$1:$D$458,'2018'!$E$1:$E$458,-1, 0)</f>
        <v>-1</v>
      </c>
      <c r="F172" s="2">
        <f>_xlfn.XLOOKUP(_xlfn.CONCAT(B172, " ", C172),'2019'!$D$1:$D$499,'2019'!$E$1:$E$499,-1, 0)</f>
        <v>-1</v>
      </c>
      <c r="G172" s="2">
        <f>_xlfn.XLOOKUP(_xlfn.CONCAT(B172, " ", C172),'2020'!$D$1:$D$476,'2020'!$E$1:$E$476,-1, 0)</f>
        <v>10</v>
      </c>
      <c r="H172" s="2">
        <f>_xlfn.XLOOKUP(_xlfn.CONCAT(B172, " ", C172),'2021'!$D$1:$D$530,'2021'!$E$1:$E$530,-1, 0)</f>
        <v>12</v>
      </c>
      <c r="I172" s="2">
        <f>_xlfn.XLOOKUP(_xlfn.CONCAT(B172, " ", C172),'2022'!$D$2:$D$433,'2022'!$E$2:$E$433,-1, 0)</f>
        <v>3</v>
      </c>
    </row>
    <row r="173" spans="1:9" x14ac:dyDescent="0.35">
      <c r="A173" s="2" t="s">
        <v>230</v>
      </c>
      <c r="B173" s="2" t="s">
        <v>231</v>
      </c>
      <c r="C173" s="2" t="s">
        <v>131</v>
      </c>
      <c r="D173" s="2">
        <f>_xlfn.XLOOKUP(_xlfn.CONCAT(B173, " ", C173),'2017'!$D$1:$D$419,'2017'!$E$1:$E$419, -1)</f>
        <v>0</v>
      </c>
      <c r="E173" s="2">
        <f>_xlfn.XLOOKUP(_xlfn.CONCAT(B173, " ", C173),'2018'!$D$1:$D$458,'2018'!$E$1:$E$458,-1, 0)</f>
        <v>-1</v>
      </c>
      <c r="F173" s="2">
        <f>_xlfn.XLOOKUP(_xlfn.CONCAT(B173, " ", C173),'2019'!$D$1:$D$499,'2019'!$E$1:$E$499,-1, 0)</f>
        <v>-1</v>
      </c>
      <c r="G173" s="2">
        <f>_xlfn.XLOOKUP(_xlfn.CONCAT(B173, " ", C173),'2020'!$D$1:$D$476,'2020'!$E$1:$E$476,-1, 0)</f>
        <v>-1</v>
      </c>
      <c r="H173" s="2">
        <f>_xlfn.XLOOKUP(_xlfn.CONCAT(B173, " ", C173),'2021'!$D$1:$D$530,'2021'!$E$1:$E$530,-1, 0)</f>
        <v>-1</v>
      </c>
      <c r="I173" s="2">
        <f>_xlfn.XLOOKUP(_xlfn.CONCAT(B173, " ", C173),'2022'!$D$2:$D$433,'2022'!$E$2:$E$433,-1, 0)</f>
        <v>-1</v>
      </c>
    </row>
    <row r="174" spans="1:9" x14ac:dyDescent="0.35">
      <c r="A174" s="2" t="s">
        <v>230</v>
      </c>
      <c r="B174" s="2" t="s">
        <v>231</v>
      </c>
      <c r="C174" s="2" t="s">
        <v>134</v>
      </c>
      <c r="D174" s="2">
        <f>_xlfn.XLOOKUP(_xlfn.CONCAT(B174, " ", C174),'2017'!$D$1:$D$419,'2017'!$E$1:$E$419, -1)</f>
        <v>0</v>
      </c>
      <c r="E174" s="2">
        <f>_xlfn.XLOOKUP(_xlfn.CONCAT(B174, " ", C174),'2018'!$D$1:$D$458,'2018'!$E$1:$E$458,-1, 0)</f>
        <v>-1</v>
      </c>
      <c r="F174" s="2">
        <f>_xlfn.XLOOKUP(_xlfn.CONCAT(B174, " ", C174),'2019'!$D$1:$D$499,'2019'!$E$1:$E$499,-1, 0)</f>
        <v>0</v>
      </c>
      <c r="G174" s="2">
        <f>_xlfn.XLOOKUP(_xlfn.CONCAT(B174, " ", C174),'2020'!$D$1:$D$476,'2020'!$E$1:$E$476,-1, 0)</f>
        <v>-1</v>
      </c>
      <c r="H174" s="2">
        <f>_xlfn.XLOOKUP(_xlfn.CONCAT(B174, " ", C174),'2021'!$D$1:$D$530,'2021'!$E$1:$E$530,-1, 0)</f>
        <v>-1</v>
      </c>
      <c r="I174" s="2">
        <f>_xlfn.XLOOKUP(_xlfn.CONCAT(B174, " ", C174),'2022'!$D$2:$D$433,'2022'!$E$2:$E$433,-1, 0)</f>
        <v>-1</v>
      </c>
    </row>
    <row r="175" spans="1:9" x14ac:dyDescent="0.35">
      <c r="A175" s="2" t="s">
        <v>230</v>
      </c>
      <c r="B175" s="2" t="s">
        <v>231</v>
      </c>
      <c r="C175" s="2" t="s">
        <v>15</v>
      </c>
      <c r="D175" s="2">
        <f>_xlfn.XLOOKUP(_xlfn.CONCAT(B175, " ", C175),'2017'!$D$1:$D$419,'2017'!$E$1:$E$419, -1)</f>
        <v>10</v>
      </c>
      <c r="E175" s="2">
        <f>_xlfn.XLOOKUP(_xlfn.CONCAT(B175, " ", C175),'2018'!$D$1:$D$458,'2018'!$E$1:$E$458,-1, 0)</f>
        <v>7</v>
      </c>
      <c r="F175" s="2">
        <f>_xlfn.XLOOKUP(_xlfn.CONCAT(B175, " ", C175),'2019'!$D$1:$D$499,'2019'!$E$1:$E$499,-1, 0)</f>
        <v>3</v>
      </c>
      <c r="G175" s="2">
        <f>_xlfn.XLOOKUP(_xlfn.CONCAT(B175, " ", C175),'2020'!$D$1:$D$476,'2020'!$E$1:$E$476,-1, 0)</f>
        <v>1</v>
      </c>
      <c r="H175" s="2">
        <f>_xlfn.XLOOKUP(_xlfn.CONCAT(B175, " ", C175),'2021'!$D$1:$D$530,'2021'!$E$1:$E$530,-1, 0)</f>
        <v>8</v>
      </c>
      <c r="I175" s="2">
        <f>_xlfn.XLOOKUP(_xlfn.CONCAT(B175, " ", C175),'2022'!$D$2:$D$433,'2022'!$E$2:$E$433,-1, 0)</f>
        <v>4</v>
      </c>
    </row>
    <row r="176" spans="1:9" x14ac:dyDescent="0.35">
      <c r="A176" s="2" t="s">
        <v>230</v>
      </c>
      <c r="B176" s="2" t="s">
        <v>231</v>
      </c>
      <c r="C176" s="2" t="s">
        <v>74</v>
      </c>
      <c r="D176" s="2">
        <f>_xlfn.XLOOKUP(_xlfn.CONCAT(B176, " ", C176),'2017'!$D$1:$D$419,'2017'!$E$1:$E$419, -1)</f>
        <v>-1</v>
      </c>
      <c r="E176" s="2">
        <f>_xlfn.XLOOKUP(_xlfn.CONCAT(B176, " ", C176),'2018'!$D$1:$D$458,'2018'!$E$1:$E$458,-1, 0)</f>
        <v>-1</v>
      </c>
      <c r="F176" s="2">
        <f>_xlfn.XLOOKUP(_xlfn.CONCAT(B176, " ", C176),'2019'!$D$1:$D$499,'2019'!$E$1:$E$499,-1, 0)</f>
        <v>1</v>
      </c>
      <c r="G176" s="2">
        <f>_xlfn.XLOOKUP(_xlfn.CONCAT(B176, " ", C176),'2020'!$D$1:$D$476,'2020'!$E$1:$E$476,-1, 0)</f>
        <v>2</v>
      </c>
      <c r="H176" s="2">
        <f>_xlfn.XLOOKUP(_xlfn.CONCAT(B176, " ", C176),'2021'!$D$1:$D$530,'2021'!$E$1:$E$530,-1, 0)</f>
        <v>-1</v>
      </c>
      <c r="I176" s="2">
        <f>_xlfn.XLOOKUP(_xlfn.CONCAT(B176, " ", C176),'2022'!$D$2:$D$433,'2022'!$E$2:$E$433,-1, 0)</f>
        <v>-1</v>
      </c>
    </row>
    <row r="177" spans="1:9" x14ac:dyDescent="0.35">
      <c r="A177" s="2" t="s">
        <v>230</v>
      </c>
      <c r="B177" s="2" t="s">
        <v>231</v>
      </c>
      <c r="C177" s="2" t="s">
        <v>150</v>
      </c>
      <c r="D177" s="2">
        <f>_xlfn.XLOOKUP(_xlfn.CONCAT(B177, " ", C177),'2017'!$D$1:$D$419,'2017'!$E$1:$E$419, -1)</f>
        <v>-1</v>
      </c>
      <c r="E177" s="2">
        <f>_xlfn.XLOOKUP(_xlfn.CONCAT(B177, " ", C177),'2018'!$D$1:$D$458,'2018'!$E$1:$E$458,-1, 0)</f>
        <v>1</v>
      </c>
      <c r="F177" s="2">
        <f>_xlfn.XLOOKUP(_xlfn.CONCAT(B177, " ", C177),'2019'!$D$1:$D$499,'2019'!$E$1:$E$499,-1, 0)</f>
        <v>-1</v>
      </c>
      <c r="G177" s="2">
        <f>_xlfn.XLOOKUP(_xlfn.CONCAT(B177, " ", C177),'2020'!$D$1:$D$476,'2020'!$E$1:$E$476,-1, 0)</f>
        <v>-1</v>
      </c>
      <c r="H177" s="2">
        <f>_xlfn.XLOOKUP(_xlfn.CONCAT(B177, " ", C177),'2021'!$D$1:$D$530,'2021'!$E$1:$E$530,-1, 0)</f>
        <v>-1</v>
      </c>
      <c r="I177" s="2">
        <f>_xlfn.XLOOKUP(_xlfn.CONCAT(B177, " ", C177),'2022'!$D$2:$D$433,'2022'!$E$2:$E$433,-1, 0)</f>
        <v>-1</v>
      </c>
    </row>
    <row r="178" spans="1:9" x14ac:dyDescent="0.35">
      <c r="A178" s="2" t="s">
        <v>230</v>
      </c>
      <c r="B178" s="2" t="s">
        <v>231</v>
      </c>
      <c r="C178" s="2" t="s">
        <v>497</v>
      </c>
      <c r="D178" s="2">
        <f>_xlfn.XLOOKUP(_xlfn.CONCAT(B178, " ", C178),'2017'!$D$1:$D$419,'2017'!$E$1:$E$419, -1)</f>
        <v>-1</v>
      </c>
      <c r="E178" s="2">
        <f>_xlfn.XLOOKUP(_xlfn.CONCAT(B178, " ", C178),'2018'!$D$1:$D$458,'2018'!$E$1:$E$458,-1, 0)</f>
        <v>-1</v>
      </c>
      <c r="F178" s="2">
        <f>_xlfn.XLOOKUP(_xlfn.CONCAT(B178, " ", C178),'2019'!$D$1:$D$499,'2019'!$E$1:$E$499,-1, 0)</f>
        <v>-1</v>
      </c>
      <c r="G178" s="2">
        <f>_xlfn.XLOOKUP(_xlfn.CONCAT(B178, " ", C178),'2020'!$D$1:$D$476,'2020'!$E$1:$E$476,-1, 0)</f>
        <v>-1</v>
      </c>
      <c r="H178" s="2">
        <f>_xlfn.XLOOKUP(_xlfn.CONCAT(B178, " ", C178),'2021'!$D$1:$D$530,'2021'!$E$1:$E$530,-1, 0)</f>
        <v>39</v>
      </c>
      <c r="I178" s="2">
        <f>_xlfn.XLOOKUP(_xlfn.CONCAT(B178, " ", C178),'2022'!$D$2:$D$433,'2022'!$E$2:$E$433,-1, 0)</f>
        <v>1</v>
      </c>
    </row>
    <row r="179" spans="1:9" x14ac:dyDescent="0.35">
      <c r="A179" s="2" t="s">
        <v>230</v>
      </c>
      <c r="B179" s="2" t="s">
        <v>231</v>
      </c>
      <c r="C179" s="2" t="s">
        <v>11</v>
      </c>
      <c r="D179" s="2">
        <f>_xlfn.XLOOKUP(_xlfn.CONCAT(B179, " ", C179),'2017'!$D$1:$D$419,'2017'!$E$1:$E$419, -1)</f>
        <v>8</v>
      </c>
      <c r="E179" s="2">
        <f>_xlfn.XLOOKUP(_xlfn.CONCAT(B179, " ", C179),'2018'!$D$1:$D$458,'2018'!$E$1:$E$458,-1, 0)</f>
        <v>6</v>
      </c>
      <c r="F179" s="2">
        <f>_xlfn.XLOOKUP(_xlfn.CONCAT(B179, " ", C179),'2019'!$D$1:$D$499,'2019'!$E$1:$E$499,-1, 0)</f>
        <v>2</v>
      </c>
      <c r="G179" s="2">
        <f>_xlfn.XLOOKUP(_xlfn.CONCAT(B179, " ", C179),'2020'!$D$1:$D$476,'2020'!$E$1:$E$476,-1, 0)</f>
        <v>3</v>
      </c>
      <c r="H179" s="2">
        <f>_xlfn.XLOOKUP(_xlfn.CONCAT(B179, " ", C179),'2021'!$D$1:$D$530,'2021'!$E$1:$E$530,-1, 0)</f>
        <v>8</v>
      </c>
      <c r="I179" s="2">
        <f>_xlfn.XLOOKUP(_xlfn.CONCAT(B179, " ", C179),'2022'!$D$2:$D$433,'2022'!$E$2:$E$433,-1, 0)</f>
        <v>1</v>
      </c>
    </row>
    <row r="180" spans="1:9" x14ac:dyDescent="0.35">
      <c r="A180" s="2" t="s">
        <v>230</v>
      </c>
      <c r="B180" s="2" t="s">
        <v>231</v>
      </c>
      <c r="C180" s="2" t="s">
        <v>225</v>
      </c>
      <c r="D180" s="2">
        <f>_xlfn.XLOOKUP(_xlfn.CONCAT(B180, " ", C180),'2017'!$D$1:$D$419,'2017'!$E$1:$E$419, -1)</f>
        <v>-1</v>
      </c>
      <c r="E180" s="2">
        <f>_xlfn.XLOOKUP(_xlfn.CONCAT(B180, " ", C180),'2018'!$D$1:$D$458,'2018'!$E$1:$E$458,-1, 0)</f>
        <v>-1</v>
      </c>
      <c r="F180" s="2">
        <f>_xlfn.XLOOKUP(_xlfn.CONCAT(B180, " ", C180),'2019'!$D$1:$D$499,'2019'!$E$1:$E$499,-1, 0)</f>
        <v>-1</v>
      </c>
      <c r="G180" s="2">
        <f>_xlfn.XLOOKUP(_xlfn.CONCAT(B180, " ", C180),'2020'!$D$1:$D$476,'2020'!$E$1:$E$476,-1, 0)</f>
        <v>1</v>
      </c>
      <c r="H180" s="2">
        <f>_xlfn.XLOOKUP(_xlfn.CONCAT(B180, " ", C180),'2021'!$D$1:$D$530,'2021'!$E$1:$E$530,-1, 0)</f>
        <v>1</v>
      </c>
      <c r="I180" s="2">
        <f>_xlfn.XLOOKUP(_xlfn.CONCAT(B180, " ", C180),'2022'!$D$2:$D$433,'2022'!$E$2:$E$433,-1, 0)</f>
        <v>-1</v>
      </c>
    </row>
    <row r="181" spans="1:9" x14ac:dyDescent="0.35">
      <c r="A181" s="2" t="s">
        <v>157</v>
      </c>
      <c r="B181" s="2" t="s">
        <v>158</v>
      </c>
      <c r="C181" s="2" t="s">
        <v>148</v>
      </c>
      <c r="D181" s="2">
        <f>_xlfn.XLOOKUP(_xlfn.CONCAT(B181, " ", C181),'2017'!$D$1:$D$419,'2017'!$E$1:$E$419, -1)</f>
        <v>-1</v>
      </c>
      <c r="E181" s="2">
        <f>_xlfn.XLOOKUP(_xlfn.CONCAT(B181, " ", C181),'2018'!$D$1:$D$458,'2018'!$E$1:$E$458,-1, 0)</f>
        <v>263</v>
      </c>
      <c r="F181" s="2">
        <f>_xlfn.XLOOKUP(_xlfn.CONCAT(B181, " ", C181),'2019'!$D$1:$D$499,'2019'!$E$1:$E$499,-1, 0)</f>
        <v>689</v>
      </c>
      <c r="G181" s="2">
        <f>_xlfn.XLOOKUP(_xlfn.CONCAT(B181, " ", C181),'2020'!$D$1:$D$476,'2020'!$E$1:$E$476,-1, 0)</f>
        <v>620</v>
      </c>
      <c r="H181" s="2">
        <f>_xlfn.XLOOKUP(_xlfn.CONCAT(B181, " ", C181),'2021'!$D$1:$D$530,'2021'!$E$1:$E$530,-1, 0)</f>
        <v>613</v>
      </c>
      <c r="I181" s="2">
        <f>_xlfn.XLOOKUP(_xlfn.CONCAT(B181, " ", C181),'2022'!$D$2:$D$433,'2022'!$E$2:$E$433,-1, 0)</f>
        <v>454</v>
      </c>
    </row>
    <row r="182" spans="1:9" x14ac:dyDescent="0.35">
      <c r="A182" s="2" t="s">
        <v>157</v>
      </c>
      <c r="B182" s="2" t="s">
        <v>158</v>
      </c>
      <c r="C182" s="2" t="s">
        <v>14</v>
      </c>
      <c r="D182" s="2">
        <f>_xlfn.XLOOKUP(_xlfn.CONCAT(B182, " ", C182),'2017'!$D$1:$D$419,'2017'!$E$1:$E$419, -1)</f>
        <v>-1</v>
      </c>
      <c r="E182" s="2">
        <f>_xlfn.XLOOKUP(_xlfn.CONCAT(B182, " ", C182),'2018'!$D$1:$D$458,'2018'!$E$1:$E$458,-1, 0)</f>
        <v>-1</v>
      </c>
      <c r="F182" s="2">
        <f>_xlfn.XLOOKUP(_xlfn.CONCAT(B182, " ", C182),'2019'!$D$1:$D$499,'2019'!$E$1:$E$499,-1, 0)</f>
        <v>-1</v>
      </c>
      <c r="G182" s="2">
        <f>_xlfn.XLOOKUP(_xlfn.CONCAT(B182, " ", C182),'2020'!$D$1:$D$476,'2020'!$E$1:$E$476,-1, 0)</f>
        <v>657</v>
      </c>
      <c r="H182" s="2">
        <f>_xlfn.XLOOKUP(_xlfn.CONCAT(B182, " ", C182),'2021'!$D$1:$D$530,'2021'!$E$1:$E$530,-1, 0)</f>
        <v>1011</v>
      </c>
      <c r="I182" s="2">
        <f>_xlfn.XLOOKUP(_xlfn.CONCAT(B182, " ", C182),'2022'!$D$2:$D$433,'2022'!$E$2:$E$433,-1, 0)</f>
        <v>670</v>
      </c>
    </row>
    <row r="183" spans="1:9" x14ac:dyDescent="0.35">
      <c r="A183" s="2" t="s">
        <v>157</v>
      </c>
      <c r="B183" s="2" t="s">
        <v>158</v>
      </c>
      <c r="C183" s="2" t="s">
        <v>15</v>
      </c>
      <c r="D183" s="2">
        <f>_xlfn.XLOOKUP(_xlfn.CONCAT(B183, " ", C183),'2017'!$D$1:$D$419,'2017'!$E$1:$E$419, -1)</f>
        <v>63</v>
      </c>
      <c r="E183" s="2">
        <f>_xlfn.XLOOKUP(_xlfn.CONCAT(B183, " ", C183),'2018'!$D$1:$D$458,'2018'!$E$1:$E$458,-1, 0)</f>
        <v>66</v>
      </c>
      <c r="F183" s="2">
        <f>_xlfn.XLOOKUP(_xlfn.CONCAT(B183, " ", C183),'2019'!$D$1:$D$499,'2019'!$E$1:$E$499,-1, 0)</f>
        <v>49</v>
      </c>
      <c r="G183" s="2">
        <f>_xlfn.XLOOKUP(_xlfn.CONCAT(B183, " ", C183),'2020'!$D$1:$D$476,'2020'!$E$1:$E$476,-1, 0)</f>
        <v>67</v>
      </c>
      <c r="H183" s="2">
        <f>_xlfn.XLOOKUP(_xlfn.CONCAT(B183, " ", C183),'2021'!$D$1:$D$530,'2021'!$E$1:$E$530,-1, 0)</f>
        <v>54</v>
      </c>
      <c r="I183" s="2">
        <f>_xlfn.XLOOKUP(_xlfn.CONCAT(B183, " ", C183),'2022'!$D$2:$D$433,'2022'!$E$2:$E$433,-1, 0)</f>
        <v>35</v>
      </c>
    </row>
    <row r="184" spans="1:9" x14ac:dyDescent="0.35">
      <c r="A184" s="2" t="s">
        <v>157</v>
      </c>
      <c r="B184" s="2" t="s">
        <v>158</v>
      </c>
      <c r="C184" s="2" t="s">
        <v>473</v>
      </c>
      <c r="D184" s="2">
        <f>_xlfn.XLOOKUP(_xlfn.CONCAT(B184, " ", C184),'2017'!$D$1:$D$419,'2017'!$E$1:$E$419, -1)</f>
        <v>-1</v>
      </c>
      <c r="E184" s="2">
        <f>_xlfn.XLOOKUP(_xlfn.CONCAT(B184, " ", C184),'2018'!$D$1:$D$458,'2018'!$E$1:$E$458,-1, 0)</f>
        <v>-1</v>
      </c>
      <c r="F184" s="2">
        <f>_xlfn.XLOOKUP(_xlfn.CONCAT(B184, " ", C184),'2019'!$D$1:$D$499,'2019'!$E$1:$E$499,-1, 0)</f>
        <v>-1</v>
      </c>
      <c r="G184" s="2">
        <f>_xlfn.XLOOKUP(_xlfn.CONCAT(B184, " ", C184),'2020'!$D$1:$D$476,'2020'!$E$1:$E$476,-1, 0)</f>
        <v>9</v>
      </c>
      <c r="H184" s="2">
        <f>_xlfn.XLOOKUP(_xlfn.CONCAT(B184, " ", C184),'2021'!$D$1:$D$530,'2021'!$E$1:$E$530,-1, 0)</f>
        <v>10</v>
      </c>
      <c r="I184" s="2">
        <f>_xlfn.XLOOKUP(_xlfn.CONCAT(B184, " ", C184),'2022'!$D$2:$D$433,'2022'!$E$2:$E$433,-1, 0)</f>
        <v>14</v>
      </c>
    </row>
    <row r="185" spans="1:9" x14ac:dyDescent="0.35">
      <c r="A185" s="2" t="s">
        <v>157</v>
      </c>
      <c r="B185" s="2" t="s">
        <v>158</v>
      </c>
      <c r="C185" s="2" t="s">
        <v>149</v>
      </c>
      <c r="D185" s="2">
        <f>_xlfn.XLOOKUP(_xlfn.CONCAT(B185, " ", C185),'2017'!$D$1:$D$419,'2017'!$E$1:$E$419, -1)</f>
        <v>-1</v>
      </c>
      <c r="E185" s="2">
        <f>_xlfn.XLOOKUP(_xlfn.CONCAT(B185, " ", C185),'2018'!$D$1:$D$458,'2018'!$E$1:$E$458,-1, 0)</f>
        <v>1</v>
      </c>
      <c r="F185" s="2">
        <f>_xlfn.XLOOKUP(_xlfn.CONCAT(B185, " ", C185),'2019'!$D$1:$D$499,'2019'!$E$1:$E$499,-1, 0)</f>
        <v>1</v>
      </c>
      <c r="G185" s="2">
        <f>_xlfn.XLOOKUP(_xlfn.CONCAT(B185, " ", C185),'2020'!$D$1:$D$476,'2020'!$E$1:$E$476,-1, 0)</f>
        <v>-1</v>
      </c>
      <c r="H185" s="2">
        <f>_xlfn.XLOOKUP(_xlfn.CONCAT(B185, " ", C185),'2021'!$D$1:$D$530,'2021'!$E$1:$E$530,-1, 0)</f>
        <v>-1</v>
      </c>
      <c r="I185" s="2">
        <f>_xlfn.XLOOKUP(_xlfn.CONCAT(B185, " ", C185),'2022'!$D$2:$D$433,'2022'!$E$2:$E$433,-1, 0)</f>
        <v>-1</v>
      </c>
    </row>
    <row r="186" spans="1:9" x14ac:dyDescent="0.35">
      <c r="A186" s="2" t="s">
        <v>157</v>
      </c>
      <c r="B186" s="2" t="s">
        <v>158</v>
      </c>
      <c r="C186" s="2" t="s">
        <v>74</v>
      </c>
      <c r="D186" s="2">
        <f>_xlfn.XLOOKUP(_xlfn.CONCAT(B186, " ", C186),'2017'!$D$1:$D$419,'2017'!$E$1:$E$419, -1)</f>
        <v>-1</v>
      </c>
      <c r="E186" s="2">
        <f>_xlfn.XLOOKUP(_xlfn.CONCAT(B186, " ", C186),'2018'!$D$1:$D$458,'2018'!$E$1:$E$458,-1, 0)</f>
        <v>-1</v>
      </c>
      <c r="F186" s="2">
        <f>_xlfn.XLOOKUP(_xlfn.CONCAT(B186, " ", C186),'2019'!$D$1:$D$499,'2019'!$E$1:$E$499,-1, 0)</f>
        <v>1</v>
      </c>
      <c r="G186" s="2">
        <f>_xlfn.XLOOKUP(_xlfn.CONCAT(B186, " ", C186),'2020'!$D$1:$D$476,'2020'!$E$1:$E$476,-1, 0)</f>
        <v>-1</v>
      </c>
      <c r="H186" s="2">
        <f>_xlfn.XLOOKUP(_xlfn.CONCAT(B186, " ", C186),'2021'!$D$1:$D$530,'2021'!$E$1:$E$530,-1, 0)</f>
        <v>1</v>
      </c>
      <c r="I186" s="2">
        <f>_xlfn.XLOOKUP(_xlfn.CONCAT(B186, " ", C186),'2022'!$D$2:$D$433,'2022'!$E$2:$E$433,-1, 0)</f>
        <v>-1</v>
      </c>
    </row>
    <row r="187" spans="1:9" x14ac:dyDescent="0.35">
      <c r="A187" s="2" t="s">
        <v>157</v>
      </c>
      <c r="B187" s="2" t="s">
        <v>158</v>
      </c>
      <c r="C187" s="2" t="s">
        <v>150</v>
      </c>
      <c r="D187" s="2">
        <f>_xlfn.XLOOKUP(_xlfn.CONCAT(B187, " ", C187),'2017'!$D$1:$D$419,'2017'!$E$1:$E$419, -1)</f>
        <v>-1</v>
      </c>
      <c r="E187" s="2">
        <f>_xlfn.XLOOKUP(_xlfn.CONCAT(B187, " ", C187),'2018'!$D$1:$D$458,'2018'!$E$1:$E$458,-1, 0)</f>
        <v>1</v>
      </c>
      <c r="F187" s="2">
        <f>_xlfn.XLOOKUP(_xlfn.CONCAT(B187, " ", C187),'2019'!$D$1:$D$499,'2019'!$E$1:$E$499,-1, 0)</f>
        <v>1</v>
      </c>
      <c r="G187" s="2">
        <f>_xlfn.XLOOKUP(_xlfn.CONCAT(B187, " ", C187),'2020'!$D$1:$D$476,'2020'!$E$1:$E$476,-1, 0)</f>
        <v>-1</v>
      </c>
      <c r="H187" s="2">
        <f>_xlfn.XLOOKUP(_xlfn.CONCAT(B187, " ", C187),'2021'!$D$1:$D$530,'2021'!$E$1:$E$530,-1, 0)</f>
        <v>2</v>
      </c>
      <c r="I187" s="2">
        <f>_xlfn.XLOOKUP(_xlfn.CONCAT(B187, " ", C187),'2022'!$D$2:$D$433,'2022'!$E$2:$E$433,-1, 0)</f>
        <v>-1</v>
      </c>
    </row>
    <row r="188" spans="1:9" x14ac:dyDescent="0.35">
      <c r="A188" s="2" t="s">
        <v>157</v>
      </c>
      <c r="B188" s="2" t="s">
        <v>158</v>
      </c>
      <c r="C188" s="2" t="s">
        <v>497</v>
      </c>
      <c r="D188" s="2">
        <f>_xlfn.XLOOKUP(_xlfn.CONCAT(B188, " ", C188),'2017'!$D$1:$D$419,'2017'!$E$1:$E$419, -1)</f>
        <v>-1</v>
      </c>
      <c r="E188" s="2">
        <f>_xlfn.XLOOKUP(_xlfn.CONCAT(B188, " ", C188),'2018'!$D$1:$D$458,'2018'!$E$1:$E$458,-1, 0)</f>
        <v>-1</v>
      </c>
      <c r="F188" s="2">
        <f>_xlfn.XLOOKUP(_xlfn.CONCAT(B188, " ", C188),'2019'!$D$1:$D$499,'2019'!$E$1:$E$499,-1, 0)</f>
        <v>-1</v>
      </c>
      <c r="G188" s="2">
        <f>_xlfn.XLOOKUP(_xlfn.CONCAT(B188, " ", C188),'2020'!$D$1:$D$476,'2020'!$E$1:$E$476,-1, 0)</f>
        <v>-1</v>
      </c>
      <c r="H188" s="2">
        <f>_xlfn.XLOOKUP(_xlfn.CONCAT(B188, " ", C188),'2021'!$D$1:$D$530,'2021'!$E$1:$E$530,-1, 0)</f>
        <v>192</v>
      </c>
      <c r="I188" s="2">
        <f>_xlfn.XLOOKUP(_xlfn.CONCAT(B188, " ", C188),'2022'!$D$2:$D$433,'2022'!$E$2:$E$433,-1, 0)</f>
        <v>6</v>
      </c>
    </row>
    <row r="189" spans="1:9" x14ac:dyDescent="0.35">
      <c r="A189" s="2" t="s">
        <v>157</v>
      </c>
      <c r="B189" s="2" t="s">
        <v>158</v>
      </c>
      <c r="C189" s="2" t="s">
        <v>11</v>
      </c>
      <c r="D189" s="2">
        <f>_xlfn.XLOOKUP(_xlfn.CONCAT(B189, " ", C189),'2017'!$D$1:$D$419,'2017'!$E$1:$E$419, -1)</f>
        <v>23</v>
      </c>
      <c r="E189" s="2">
        <f>_xlfn.XLOOKUP(_xlfn.CONCAT(B189, " ", C189),'2018'!$D$1:$D$458,'2018'!$E$1:$E$458,-1, 0)</f>
        <v>19</v>
      </c>
      <c r="F189" s="2">
        <f>_xlfn.XLOOKUP(_xlfn.CONCAT(B189, " ", C189),'2019'!$D$1:$D$499,'2019'!$E$1:$E$499,-1, 0)</f>
        <v>14</v>
      </c>
      <c r="G189" s="2">
        <f>_xlfn.XLOOKUP(_xlfn.CONCAT(B189, " ", C189),'2020'!$D$1:$D$476,'2020'!$E$1:$E$476,-1, 0)</f>
        <v>19</v>
      </c>
      <c r="H189" s="2">
        <f>_xlfn.XLOOKUP(_xlfn.CONCAT(B189, " ", C189),'2021'!$D$1:$D$530,'2021'!$E$1:$E$530,-1, 0)</f>
        <v>19</v>
      </c>
      <c r="I189" s="2">
        <f>_xlfn.XLOOKUP(_xlfn.CONCAT(B189, " ", C189),'2022'!$D$2:$D$433,'2022'!$E$2:$E$433,-1, 0)</f>
        <v>11</v>
      </c>
    </row>
    <row r="190" spans="1:9" x14ac:dyDescent="0.35">
      <c r="A190" s="2" t="s">
        <v>157</v>
      </c>
      <c r="B190" s="2" t="s">
        <v>158</v>
      </c>
      <c r="C190" s="2" t="s">
        <v>13</v>
      </c>
      <c r="D190" s="2">
        <f>_xlfn.XLOOKUP(_xlfn.CONCAT(B190, " ", C190),'2017'!$D$1:$D$419,'2017'!$E$1:$E$419, -1)</f>
        <v>14</v>
      </c>
      <c r="E190" s="2">
        <f>_xlfn.XLOOKUP(_xlfn.CONCAT(B190, " ", C190),'2018'!$D$1:$D$458,'2018'!$E$1:$E$458,-1, 0)</f>
        <v>15</v>
      </c>
      <c r="F190" s="2">
        <f>_xlfn.XLOOKUP(_xlfn.CONCAT(B190, " ", C190),'2019'!$D$1:$D$499,'2019'!$E$1:$E$499,-1, 0)</f>
        <v>15</v>
      </c>
      <c r="G190" s="2">
        <f>_xlfn.XLOOKUP(_xlfn.CONCAT(B190, " ", C190),'2020'!$D$1:$D$476,'2020'!$E$1:$E$476,-1, 0)</f>
        <v>-1</v>
      </c>
      <c r="H190" s="2">
        <f>_xlfn.XLOOKUP(_xlfn.CONCAT(B190, " ", C190),'2021'!$D$1:$D$530,'2021'!$E$1:$E$530,-1, 0)</f>
        <v>-1</v>
      </c>
      <c r="I190" s="2">
        <f>_xlfn.XLOOKUP(_xlfn.CONCAT(B190, " ", C190),'2022'!$D$2:$D$433,'2022'!$E$2:$E$433,-1, 0)</f>
        <v>-1</v>
      </c>
    </row>
    <row r="191" spans="1:9" x14ac:dyDescent="0.35">
      <c r="A191" s="2" t="s">
        <v>157</v>
      </c>
      <c r="B191" s="2" t="s">
        <v>158</v>
      </c>
      <c r="C191" s="2" t="s">
        <v>16</v>
      </c>
      <c r="D191" s="2">
        <f>_xlfn.XLOOKUP(_xlfn.CONCAT(B191, " ", C191),'2017'!$D$1:$D$419,'2017'!$E$1:$E$419, -1)</f>
        <v>-1</v>
      </c>
      <c r="E191" s="2">
        <f>_xlfn.XLOOKUP(_xlfn.CONCAT(B191, " ", C191),'2018'!$D$1:$D$458,'2018'!$E$1:$E$458,-1, 0)</f>
        <v>-1</v>
      </c>
      <c r="F191" s="2">
        <f>_xlfn.XLOOKUP(_xlfn.CONCAT(B191, " ", C191),'2019'!$D$1:$D$499,'2019'!$E$1:$E$499,-1, 0)</f>
        <v>5</v>
      </c>
      <c r="G191" s="2">
        <f>_xlfn.XLOOKUP(_xlfn.CONCAT(B191, " ", C191),'2020'!$D$1:$D$476,'2020'!$E$1:$E$476,-1, 0)</f>
        <v>2</v>
      </c>
      <c r="H191" s="2">
        <f>_xlfn.XLOOKUP(_xlfn.CONCAT(B191, " ", C191),'2021'!$D$1:$D$530,'2021'!$E$1:$E$530,-1, 0)</f>
        <v>3</v>
      </c>
      <c r="I191" s="2">
        <f>_xlfn.XLOOKUP(_xlfn.CONCAT(B191, " ", C191),'2022'!$D$2:$D$433,'2022'!$E$2:$E$433,-1, 0)</f>
        <v>-1</v>
      </c>
    </row>
    <row r="192" spans="1:9" x14ac:dyDescent="0.35">
      <c r="A192" s="2" t="s">
        <v>157</v>
      </c>
      <c r="B192" s="2" t="s">
        <v>158</v>
      </c>
      <c r="C192" s="2" t="s">
        <v>17</v>
      </c>
      <c r="D192" s="2">
        <f>_xlfn.XLOOKUP(_xlfn.CONCAT(B192, " ", C192),'2017'!$D$1:$D$419,'2017'!$E$1:$E$419, -1)</f>
        <v>-1</v>
      </c>
      <c r="E192" s="2">
        <f>_xlfn.XLOOKUP(_xlfn.CONCAT(B192, " ", C192),'2018'!$D$1:$D$458,'2018'!$E$1:$E$458,-1, 0)</f>
        <v>-1</v>
      </c>
      <c r="F192" s="2">
        <f>_xlfn.XLOOKUP(_xlfn.CONCAT(B192, " ", C192),'2019'!$D$1:$D$499,'2019'!$E$1:$E$499,-1, 0)</f>
        <v>9</v>
      </c>
      <c r="G192" s="2">
        <f>_xlfn.XLOOKUP(_xlfn.CONCAT(B192, " ", C192),'2020'!$D$1:$D$476,'2020'!$E$1:$E$476,-1, 0)</f>
        <v>101</v>
      </c>
      <c r="H192" s="2">
        <f>_xlfn.XLOOKUP(_xlfn.CONCAT(B192, " ", C192),'2021'!$D$1:$D$530,'2021'!$E$1:$E$530,-1, 0)</f>
        <v>-1</v>
      </c>
      <c r="I192" s="2">
        <f>_xlfn.XLOOKUP(_xlfn.CONCAT(B192, " ", C192),'2022'!$D$2:$D$433,'2022'!$E$2:$E$433,-1, 0)</f>
        <v>56</v>
      </c>
    </row>
    <row r="193" spans="1:9" x14ac:dyDescent="0.35">
      <c r="A193" s="2" t="s">
        <v>157</v>
      </c>
      <c r="B193" s="2" t="s">
        <v>158</v>
      </c>
      <c r="C193" s="2" t="s">
        <v>10</v>
      </c>
      <c r="D193" s="2">
        <f>_xlfn.XLOOKUP(_xlfn.CONCAT(B193, " ", C193),'2017'!$D$1:$D$419,'2017'!$E$1:$E$419, -1)</f>
        <v>-1</v>
      </c>
      <c r="E193" s="2">
        <f>_xlfn.XLOOKUP(_xlfn.CONCAT(B193, " ", C193),'2018'!$D$1:$D$458,'2018'!$E$1:$E$458,-1, 0)</f>
        <v>-1</v>
      </c>
      <c r="F193" s="2">
        <f>_xlfn.XLOOKUP(_xlfn.CONCAT(B193, " ", C193),'2019'!$D$1:$D$499,'2019'!$E$1:$E$499,-1, 0)</f>
        <v>-1</v>
      </c>
      <c r="G193" s="2">
        <f>_xlfn.XLOOKUP(_xlfn.CONCAT(B193, " ", C193),'2020'!$D$1:$D$476,'2020'!$E$1:$E$476,-1, 0)</f>
        <v>3</v>
      </c>
      <c r="H193" s="2">
        <f>_xlfn.XLOOKUP(_xlfn.CONCAT(B193, " ", C193),'2021'!$D$1:$D$530,'2021'!$E$1:$E$530,-1, 0)</f>
        <v>6</v>
      </c>
      <c r="I193" s="2">
        <f>_xlfn.XLOOKUP(_xlfn.CONCAT(B193, " ", C193),'2022'!$D$2:$D$433,'2022'!$E$2:$E$433,-1, 0)</f>
        <v>2</v>
      </c>
    </row>
    <row r="194" spans="1:9" x14ac:dyDescent="0.35">
      <c r="A194" s="2" t="s">
        <v>157</v>
      </c>
      <c r="B194" s="2" t="s">
        <v>158</v>
      </c>
      <c r="C194" s="2" t="s">
        <v>151</v>
      </c>
      <c r="D194" s="2">
        <f>_xlfn.XLOOKUP(_xlfn.CONCAT(B194, " ", C194),'2017'!$D$1:$D$419,'2017'!$E$1:$E$419, -1)</f>
        <v>-1</v>
      </c>
      <c r="E194" s="2">
        <f>_xlfn.XLOOKUP(_xlfn.CONCAT(B194, " ", C194),'2018'!$D$1:$D$458,'2018'!$E$1:$E$458,-1, 0)</f>
        <v>-1</v>
      </c>
      <c r="F194" s="2">
        <f>_xlfn.XLOOKUP(_xlfn.CONCAT(B194, " ", C194),'2019'!$D$1:$D$499,'2019'!$E$1:$E$499,-1, 0)</f>
        <v>1</v>
      </c>
      <c r="G194" s="2">
        <f>_xlfn.XLOOKUP(_xlfn.CONCAT(B194, " ", C194),'2020'!$D$1:$D$476,'2020'!$E$1:$E$476,-1, 0)</f>
        <v>-1</v>
      </c>
      <c r="H194" s="2">
        <f>_xlfn.XLOOKUP(_xlfn.CONCAT(B194, " ", C194),'2021'!$D$1:$D$530,'2021'!$E$1:$E$530,-1, 0)</f>
        <v>-1</v>
      </c>
      <c r="I194" s="2">
        <f>_xlfn.XLOOKUP(_xlfn.CONCAT(B194, " ", C194),'2022'!$D$2:$D$433,'2022'!$E$2:$E$433,-1, 0)</f>
        <v>-1</v>
      </c>
    </row>
    <row r="195" spans="1:9" x14ac:dyDescent="0.35">
      <c r="A195" s="2" t="s">
        <v>259</v>
      </c>
      <c r="B195" s="2" t="s">
        <v>260</v>
      </c>
      <c r="C195" s="2" t="s">
        <v>148</v>
      </c>
      <c r="D195" s="2">
        <f>_xlfn.XLOOKUP(_xlfn.CONCAT(B195, " ", C195),'2017'!$D$1:$D$419,'2017'!$E$1:$E$419, -1)</f>
        <v>-1</v>
      </c>
      <c r="E195" s="2">
        <f>_xlfn.XLOOKUP(_xlfn.CONCAT(B195, " ", C195),'2018'!$D$1:$D$458,'2018'!$E$1:$E$458,-1, 0)</f>
        <v>42</v>
      </c>
      <c r="F195" s="2">
        <f>_xlfn.XLOOKUP(_xlfn.CONCAT(B195, " ", C195),'2019'!$D$1:$D$499,'2019'!$E$1:$E$499,-1, 0)</f>
        <v>89</v>
      </c>
      <c r="G195" s="2">
        <f>_xlfn.XLOOKUP(_xlfn.CONCAT(B195, " ", C195),'2020'!$D$1:$D$476,'2020'!$E$1:$E$476,-1, 0)</f>
        <v>48</v>
      </c>
      <c r="H195" s="2">
        <f>_xlfn.XLOOKUP(_xlfn.CONCAT(B195, " ", C195),'2021'!$D$1:$D$530,'2021'!$E$1:$E$530,-1, 0)</f>
        <v>70</v>
      </c>
      <c r="I195" s="2">
        <f>_xlfn.XLOOKUP(_xlfn.CONCAT(B195, " ", C195),'2022'!$D$2:$D$433,'2022'!$E$2:$E$433,-1, 0)</f>
        <v>30</v>
      </c>
    </row>
    <row r="196" spans="1:9" x14ac:dyDescent="0.35">
      <c r="A196" s="2" t="s">
        <v>259</v>
      </c>
      <c r="B196" s="2" t="s">
        <v>260</v>
      </c>
      <c r="C196" s="2" t="s">
        <v>479</v>
      </c>
      <c r="D196" s="2">
        <f>_xlfn.XLOOKUP(_xlfn.CONCAT(B196, " ", C196),'2017'!$D$1:$D$419,'2017'!$E$1:$E$419, -1)</f>
        <v>-1</v>
      </c>
      <c r="E196" s="2">
        <f>_xlfn.XLOOKUP(_xlfn.CONCAT(B196, " ", C196),'2018'!$D$1:$D$458,'2018'!$E$1:$E$458,-1, 0)</f>
        <v>-1</v>
      </c>
      <c r="F196" s="2">
        <f>_xlfn.XLOOKUP(_xlfn.CONCAT(B196, " ", C196),'2019'!$D$1:$D$499,'2019'!$E$1:$E$499,-1, 0)</f>
        <v>-1</v>
      </c>
      <c r="G196" s="2">
        <f>_xlfn.XLOOKUP(_xlfn.CONCAT(B196, " ", C196),'2020'!$D$1:$D$476,'2020'!$E$1:$E$476,-1, 0)</f>
        <v>-1</v>
      </c>
      <c r="H196" s="2">
        <f>_xlfn.XLOOKUP(_xlfn.CONCAT(B196, " ", C196),'2021'!$D$1:$D$530,'2021'!$E$1:$E$530,-1, 0)</f>
        <v>1</v>
      </c>
      <c r="I196" s="2">
        <f>_xlfn.XLOOKUP(_xlfn.CONCAT(B196, " ", C196),'2022'!$D$2:$D$433,'2022'!$E$2:$E$433,-1, 0)</f>
        <v>3</v>
      </c>
    </row>
    <row r="197" spans="1:9" x14ac:dyDescent="0.35">
      <c r="A197" s="2" t="s">
        <v>259</v>
      </c>
      <c r="B197" s="2" t="s">
        <v>260</v>
      </c>
      <c r="C197" s="2" t="s">
        <v>29</v>
      </c>
      <c r="D197" s="2">
        <f>_xlfn.XLOOKUP(_xlfn.CONCAT(B197, " ", C197),'2017'!$D$1:$D$419,'2017'!$E$1:$E$419, -1)</f>
        <v>-1</v>
      </c>
      <c r="E197" s="2">
        <f>_xlfn.XLOOKUP(_xlfn.CONCAT(B197, " ", C197),'2018'!$D$1:$D$458,'2018'!$E$1:$E$458,-1, 0)</f>
        <v>-1</v>
      </c>
      <c r="F197" s="2">
        <f>_xlfn.XLOOKUP(_xlfn.CONCAT(B197, " ", C197),'2019'!$D$1:$D$499,'2019'!$E$1:$E$499,-1, 0)</f>
        <v>-1</v>
      </c>
      <c r="G197" s="2">
        <f>_xlfn.XLOOKUP(_xlfn.CONCAT(B197, " ", C197),'2020'!$D$1:$D$476,'2020'!$E$1:$E$476,-1, 0)</f>
        <v>60</v>
      </c>
      <c r="H197" s="2">
        <f>_xlfn.XLOOKUP(_xlfn.CONCAT(B197, " ", C197),'2021'!$D$1:$D$530,'2021'!$E$1:$E$530,-1, 0)</f>
        <v>80</v>
      </c>
      <c r="I197" s="2">
        <f>_xlfn.XLOOKUP(_xlfn.CONCAT(B197, " ", C197),'2022'!$D$2:$D$433,'2022'!$E$2:$E$433,-1, 0)</f>
        <v>72</v>
      </c>
    </row>
    <row r="198" spans="1:9" x14ac:dyDescent="0.35">
      <c r="A198" s="2" t="s">
        <v>259</v>
      </c>
      <c r="B198" s="2" t="s">
        <v>260</v>
      </c>
      <c r="C198" s="2" t="s">
        <v>14</v>
      </c>
      <c r="D198" s="2">
        <f>_xlfn.XLOOKUP(_xlfn.CONCAT(B198, " ", C198),'2017'!$D$1:$D$419,'2017'!$E$1:$E$419, -1)</f>
        <v>-1</v>
      </c>
      <c r="E198" s="2">
        <f>_xlfn.XLOOKUP(_xlfn.CONCAT(B198, " ", C198),'2018'!$D$1:$D$458,'2018'!$E$1:$E$458,-1, 0)</f>
        <v>-1</v>
      </c>
      <c r="F198" s="2">
        <f>_xlfn.XLOOKUP(_xlfn.CONCAT(B198, " ", C198),'2019'!$D$1:$D$499,'2019'!$E$1:$E$499,-1, 0)</f>
        <v>-1</v>
      </c>
      <c r="G198" s="2">
        <f>_xlfn.XLOOKUP(_xlfn.CONCAT(B198, " ", C198),'2020'!$D$1:$D$476,'2020'!$E$1:$E$476,-1, 0)</f>
        <v>126</v>
      </c>
      <c r="H198" s="2">
        <f>_xlfn.XLOOKUP(_xlfn.CONCAT(B198, " ", C198),'2021'!$D$1:$D$530,'2021'!$E$1:$E$530,-1, 0)</f>
        <v>641</v>
      </c>
      <c r="I198" s="2">
        <f>_xlfn.XLOOKUP(_xlfn.CONCAT(B198, " ", C198),'2022'!$D$2:$D$433,'2022'!$E$2:$E$433,-1, 0)</f>
        <v>506</v>
      </c>
    </row>
    <row r="199" spans="1:9" x14ac:dyDescent="0.35">
      <c r="A199" s="2" t="s">
        <v>259</v>
      </c>
      <c r="B199" s="2" t="s">
        <v>260</v>
      </c>
      <c r="C199" s="2" t="s">
        <v>15</v>
      </c>
      <c r="D199" s="2">
        <f>_xlfn.XLOOKUP(_xlfn.CONCAT(B199, " ", C199),'2017'!$D$1:$D$419,'2017'!$E$1:$E$419, -1)</f>
        <v>11</v>
      </c>
      <c r="E199" s="2">
        <f>_xlfn.XLOOKUP(_xlfn.CONCAT(B199, " ", C199),'2018'!$D$1:$D$458,'2018'!$E$1:$E$458,-1, 0)</f>
        <v>8</v>
      </c>
      <c r="F199" s="2">
        <f>_xlfn.XLOOKUP(_xlfn.CONCAT(B199, " ", C199),'2019'!$D$1:$D$499,'2019'!$E$1:$E$499,-1, 0)</f>
        <v>15</v>
      </c>
      <c r="G199" s="2">
        <f>_xlfn.XLOOKUP(_xlfn.CONCAT(B199, " ", C199),'2020'!$D$1:$D$476,'2020'!$E$1:$E$476,-1, 0)</f>
        <v>9</v>
      </c>
      <c r="H199" s="2">
        <f>_xlfn.XLOOKUP(_xlfn.CONCAT(B199, " ", C199),'2021'!$D$1:$D$530,'2021'!$E$1:$E$530,-1, 0)</f>
        <v>8</v>
      </c>
      <c r="I199" s="2">
        <f>_xlfn.XLOOKUP(_xlfn.CONCAT(B199, " ", C199),'2022'!$D$2:$D$433,'2022'!$E$2:$E$433,-1, 0)</f>
        <v>5</v>
      </c>
    </row>
    <row r="200" spans="1:9" x14ac:dyDescent="0.35">
      <c r="A200" s="2" t="s">
        <v>259</v>
      </c>
      <c r="B200" s="2" t="s">
        <v>260</v>
      </c>
      <c r="C200" s="2" t="s">
        <v>473</v>
      </c>
      <c r="D200" s="2">
        <f>_xlfn.XLOOKUP(_xlfn.CONCAT(B200, " ", C200),'2017'!$D$1:$D$419,'2017'!$E$1:$E$419, -1)</f>
        <v>-1</v>
      </c>
      <c r="E200" s="2">
        <f>_xlfn.XLOOKUP(_xlfn.CONCAT(B200, " ", C200),'2018'!$D$1:$D$458,'2018'!$E$1:$E$458,-1, 0)</f>
        <v>-1</v>
      </c>
      <c r="F200" s="2">
        <f>_xlfn.XLOOKUP(_xlfn.CONCAT(B200, " ", C200),'2019'!$D$1:$D$499,'2019'!$E$1:$E$499,-1, 0)</f>
        <v>-1</v>
      </c>
      <c r="G200" s="2">
        <f>_xlfn.XLOOKUP(_xlfn.CONCAT(B200, " ", C200),'2020'!$D$1:$D$476,'2020'!$E$1:$E$476,-1, 0)</f>
        <v>2</v>
      </c>
      <c r="H200" s="2">
        <f>_xlfn.XLOOKUP(_xlfn.CONCAT(B200, " ", C200),'2021'!$D$1:$D$530,'2021'!$E$1:$E$530,-1, 0)</f>
        <v>8</v>
      </c>
      <c r="I200" s="2">
        <f>_xlfn.XLOOKUP(_xlfn.CONCAT(B200, " ", C200),'2022'!$D$2:$D$433,'2022'!$E$2:$E$433,-1, 0)</f>
        <v>12</v>
      </c>
    </row>
    <row r="201" spans="1:9" x14ac:dyDescent="0.35">
      <c r="A201" s="2" t="s">
        <v>259</v>
      </c>
      <c r="B201" s="2" t="s">
        <v>260</v>
      </c>
      <c r="C201" s="2" t="s">
        <v>149</v>
      </c>
      <c r="D201" s="2">
        <f>_xlfn.XLOOKUP(_xlfn.CONCAT(B201, " ", C201),'2017'!$D$1:$D$419,'2017'!$E$1:$E$419, -1)</f>
        <v>-1</v>
      </c>
      <c r="E201" s="2">
        <f>_xlfn.XLOOKUP(_xlfn.CONCAT(B201, " ", C201),'2018'!$D$1:$D$458,'2018'!$E$1:$E$458,-1, 0)</f>
        <v>-1</v>
      </c>
      <c r="F201" s="2">
        <f>_xlfn.XLOOKUP(_xlfn.CONCAT(B201, " ", C201),'2019'!$D$1:$D$499,'2019'!$E$1:$E$499,-1, 0)</f>
        <v>1</v>
      </c>
      <c r="G201" s="2">
        <f>_xlfn.XLOOKUP(_xlfn.CONCAT(B201, " ", C201),'2020'!$D$1:$D$476,'2020'!$E$1:$E$476,-1, 0)</f>
        <v>-1</v>
      </c>
      <c r="H201" s="2">
        <f>_xlfn.XLOOKUP(_xlfn.CONCAT(B201, " ", C201),'2021'!$D$1:$D$530,'2021'!$E$1:$E$530,-1, 0)</f>
        <v>-1</v>
      </c>
      <c r="I201" s="2">
        <f>_xlfn.XLOOKUP(_xlfn.CONCAT(B201, " ", C201),'2022'!$D$2:$D$433,'2022'!$E$2:$E$433,-1, 0)</f>
        <v>-1</v>
      </c>
    </row>
    <row r="202" spans="1:9" x14ac:dyDescent="0.35">
      <c r="A202" s="2" t="s">
        <v>259</v>
      </c>
      <c r="B202" s="2" t="s">
        <v>260</v>
      </c>
      <c r="C202" s="2" t="s">
        <v>150</v>
      </c>
      <c r="D202" s="2">
        <f>_xlfn.XLOOKUP(_xlfn.CONCAT(B202, " ", C202),'2017'!$D$1:$D$419,'2017'!$E$1:$E$419, -1)</f>
        <v>2</v>
      </c>
      <c r="E202" s="2">
        <f>_xlfn.XLOOKUP(_xlfn.CONCAT(B202, " ", C202),'2018'!$D$1:$D$458,'2018'!$E$1:$E$458,-1, 0)</f>
        <v>1</v>
      </c>
      <c r="F202" s="2">
        <f>_xlfn.XLOOKUP(_xlfn.CONCAT(B202, " ", C202),'2019'!$D$1:$D$499,'2019'!$E$1:$E$499,-1, 0)</f>
        <v>-1</v>
      </c>
      <c r="G202" s="2">
        <f>_xlfn.XLOOKUP(_xlfn.CONCAT(B202, " ", C202),'2020'!$D$1:$D$476,'2020'!$E$1:$E$476,-1, 0)</f>
        <v>-1</v>
      </c>
      <c r="H202" s="2">
        <f>_xlfn.XLOOKUP(_xlfn.CONCAT(B202, " ", C202),'2021'!$D$1:$D$530,'2021'!$E$1:$E$530,-1, 0)</f>
        <v>-1</v>
      </c>
      <c r="I202" s="2">
        <f>_xlfn.XLOOKUP(_xlfn.CONCAT(B202, " ", C202),'2022'!$D$2:$D$433,'2022'!$E$2:$E$433,-1, 0)</f>
        <v>-1</v>
      </c>
    </row>
    <row r="203" spans="1:9" x14ac:dyDescent="0.35">
      <c r="A203" s="2" t="s">
        <v>259</v>
      </c>
      <c r="B203" s="2" t="s">
        <v>260</v>
      </c>
      <c r="C203" s="2" t="s">
        <v>497</v>
      </c>
      <c r="D203" s="2">
        <f>_xlfn.XLOOKUP(_xlfn.CONCAT(B203, " ", C203),'2017'!$D$1:$D$419,'2017'!$E$1:$E$419, -1)</f>
        <v>-1</v>
      </c>
      <c r="E203" s="2">
        <f>_xlfn.XLOOKUP(_xlfn.CONCAT(B203, " ", C203),'2018'!$D$1:$D$458,'2018'!$E$1:$E$458,-1, 0)</f>
        <v>-1</v>
      </c>
      <c r="F203" s="2">
        <f>_xlfn.XLOOKUP(_xlfn.CONCAT(B203, " ", C203),'2019'!$D$1:$D$499,'2019'!$E$1:$E$499,-1, 0)</f>
        <v>-1</v>
      </c>
      <c r="G203" s="2">
        <f>_xlfn.XLOOKUP(_xlfn.CONCAT(B203, " ", C203),'2020'!$D$1:$D$476,'2020'!$E$1:$E$476,-1, 0)</f>
        <v>-1</v>
      </c>
      <c r="H203" s="2">
        <f>_xlfn.XLOOKUP(_xlfn.CONCAT(B203, " ", C203),'2021'!$D$1:$D$530,'2021'!$E$1:$E$530,-1, 0)</f>
        <v>68</v>
      </c>
      <c r="I203" s="2">
        <f>_xlfn.XLOOKUP(_xlfn.CONCAT(B203, " ", C203),'2022'!$D$2:$D$433,'2022'!$E$2:$E$433,-1, 0)</f>
        <v>7</v>
      </c>
    </row>
    <row r="204" spans="1:9" x14ac:dyDescent="0.35">
      <c r="A204" s="2" t="s">
        <v>259</v>
      </c>
      <c r="B204" s="2" t="s">
        <v>260</v>
      </c>
      <c r="C204" s="2" t="s">
        <v>11</v>
      </c>
      <c r="D204" s="2">
        <f>_xlfn.XLOOKUP(_xlfn.CONCAT(B204, " ", C204),'2017'!$D$1:$D$419,'2017'!$E$1:$E$419, -1)</f>
        <v>6</v>
      </c>
      <c r="E204" s="2">
        <f>_xlfn.XLOOKUP(_xlfn.CONCAT(B204, " ", C204),'2018'!$D$1:$D$458,'2018'!$E$1:$E$458,-1, 0)</f>
        <v>7</v>
      </c>
      <c r="F204" s="2">
        <f>_xlfn.XLOOKUP(_xlfn.CONCAT(B204, " ", C204),'2019'!$D$1:$D$499,'2019'!$E$1:$E$499,-1, 0)</f>
        <v>12</v>
      </c>
      <c r="G204" s="2">
        <f>_xlfn.XLOOKUP(_xlfn.CONCAT(B204, " ", C204),'2020'!$D$1:$D$476,'2020'!$E$1:$E$476,-1, 0)</f>
        <v>3</v>
      </c>
      <c r="H204" s="2">
        <f>_xlfn.XLOOKUP(_xlfn.CONCAT(B204, " ", C204),'2021'!$D$1:$D$530,'2021'!$E$1:$E$530,-1, 0)</f>
        <v>4</v>
      </c>
      <c r="I204" s="2">
        <f>_xlfn.XLOOKUP(_xlfn.CONCAT(B204, " ", C204),'2022'!$D$2:$D$433,'2022'!$E$2:$E$433,-1, 0)</f>
        <v>4</v>
      </c>
    </row>
    <row r="205" spans="1:9" x14ac:dyDescent="0.35">
      <c r="A205" s="2" t="s">
        <v>259</v>
      </c>
      <c r="B205" s="2" t="s">
        <v>260</v>
      </c>
      <c r="C205" s="2" t="s">
        <v>13</v>
      </c>
      <c r="D205" s="2">
        <f>_xlfn.XLOOKUP(_xlfn.CONCAT(B205, " ", C205),'2017'!$D$1:$D$419,'2017'!$E$1:$E$419, -1)</f>
        <v>-1</v>
      </c>
      <c r="E205" s="2">
        <f>_xlfn.XLOOKUP(_xlfn.CONCAT(B205, " ", C205),'2018'!$D$1:$D$458,'2018'!$E$1:$E$458,-1, 0)</f>
        <v>3</v>
      </c>
      <c r="F205" s="2">
        <f>_xlfn.XLOOKUP(_xlfn.CONCAT(B205, " ", C205),'2019'!$D$1:$D$499,'2019'!$E$1:$E$499,-1, 0)</f>
        <v>5</v>
      </c>
      <c r="G205" s="2">
        <f>_xlfn.XLOOKUP(_xlfn.CONCAT(B205, " ", C205),'2020'!$D$1:$D$476,'2020'!$E$1:$E$476,-1, 0)</f>
        <v>-1</v>
      </c>
      <c r="H205" s="2">
        <f>_xlfn.XLOOKUP(_xlfn.CONCAT(B205, " ", C205),'2021'!$D$1:$D$530,'2021'!$E$1:$E$530,-1, 0)</f>
        <v>-1</v>
      </c>
      <c r="I205" s="2">
        <f>_xlfn.XLOOKUP(_xlfn.CONCAT(B205, " ", C205),'2022'!$D$2:$D$433,'2022'!$E$2:$E$433,-1, 0)</f>
        <v>-1</v>
      </c>
    </row>
    <row r="206" spans="1:9" x14ac:dyDescent="0.35">
      <c r="A206" s="2" t="s">
        <v>259</v>
      </c>
      <c r="B206" s="2" t="s">
        <v>260</v>
      </c>
      <c r="C206" s="2" t="s">
        <v>12</v>
      </c>
      <c r="D206" s="2">
        <f>_xlfn.XLOOKUP(_xlfn.CONCAT(B206, " ", C206),'2017'!$D$1:$D$419,'2017'!$E$1:$E$419, -1)</f>
        <v>-1</v>
      </c>
      <c r="E206" s="2">
        <f>_xlfn.XLOOKUP(_xlfn.CONCAT(B206, " ", C206),'2018'!$D$1:$D$458,'2018'!$E$1:$E$458,-1, 0)</f>
        <v>1</v>
      </c>
      <c r="F206" s="2">
        <f>_xlfn.XLOOKUP(_xlfn.CONCAT(B206, " ", C206),'2019'!$D$1:$D$499,'2019'!$E$1:$E$499,-1, 0)</f>
        <v>2</v>
      </c>
      <c r="G206" s="2">
        <f>_xlfn.XLOOKUP(_xlfn.CONCAT(B206, " ", C206),'2020'!$D$1:$D$476,'2020'!$E$1:$E$476,-1, 0)</f>
        <v>-1</v>
      </c>
      <c r="H206" s="2">
        <f>_xlfn.XLOOKUP(_xlfn.CONCAT(B206, " ", C206),'2021'!$D$1:$D$530,'2021'!$E$1:$E$530,-1, 0)</f>
        <v>-1</v>
      </c>
      <c r="I206" s="2">
        <f>_xlfn.XLOOKUP(_xlfn.CONCAT(B206, " ", C206),'2022'!$D$2:$D$433,'2022'!$E$2:$E$433,-1, 0)</f>
        <v>-1</v>
      </c>
    </row>
    <row r="207" spans="1:9" x14ac:dyDescent="0.35">
      <c r="A207" s="2" t="s">
        <v>259</v>
      </c>
      <c r="B207" s="2" t="s">
        <v>260</v>
      </c>
      <c r="C207" s="2" t="s">
        <v>16</v>
      </c>
      <c r="D207" s="2">
        <f>_xlfn.XLOOKUP(_xlfn.CONCAT(B207, " ", C207),'2017'!$D$1:$D$419,'2017'!$E$1:$E$419, -1)</f>
        <v>-1</v>
      </c>
      <c r="E207" s="2">
        <f>_xlfn.XLOOKUP(_xlfn.CONCAT(B207, " ", C207),'2018'!$D$1:$D$458,'2018'!$E$1:$E$458,-1, 0)</f>
        <v>1</v>
      </c>
      <c r="F207" s="2">
        <f>_xlfn.XLOOKUP(_xlfn.CONCAT(B207, " ", C207),'2019'!$D$1:$D$499,'2019'!$E$1:$E$499,-1, 0)</f>
        <v>-1</v>
      </c>
      <c r="G207" s="2">
        <f>_xlfn.XLOOKUP(_xlfn.CONCAT(B207, " ", C207),'2020'!$D$1:$D$476,'2020'!$E$1:$E$476,-1, 0)</f>
        <v>-1</v>
      </c>
      <c r="H207" s="2">
        <f>_xlfn.XLOOKUP(_xlfn.CONCAT(B207, " ", C207),'2021'!$D$1:$D$530,'2021'!$E$1:$E$530,-1, 0)</f>
        <v>-1</v>
      </c>
      <c r="I207" s="2">
        <f>_xlfn.XLOOKUP(_xlfn.CONCAT(B207, " ", C207),'2022'!$D$2:$D$433,'2022'!$E$2:$E$433,-1, 0)</f>
        <v>-1</v>
      </c>
    </row>
    <row r="208" spans="1:9" x14ac:dyDescent="0.35">
      <c r="A208" s="2" t="s">
        <v>259</v>
      </c>
      <c r="B208" s="2" t="s">
        <v>260</v>
      </c>
      <c r="C208" s="2" t="s">
        <v>17</v>
      </c>
      <c r="D208" s="2">
        <f>_xlfn.XLOOKUP(_xlfn.CONCAT(B208, " ", C208),'2017'!$D$1:$D$419,'2017'!$E$1:$E$419, -1)</f>
        <v>-1</v>
      </c>
      <c r="E208" s="2">
        <f>_xlfn.XLOOKUP(_xlfn.CONCAT(B208, " ", C208),'2018'!$D$1:$D$458,'2018'!$E$1:$E$458,-1, 0)</f>
        <v>79</v>
      </c>
      <c r="F208" s="2">
        <f>_xlfn.XLOOKUP(_xlfn.CONCAT(B208, " ", C208),'2019'!$D$1:$D$499,'2019'!$E$1:$E$499,-1, 0)</f>
        <v>47</v>
      </c>
      <c r="G208" s="2">
        <f>_xlfn.XLOOKUP(_xlfn.CONCAT(B208, " ", C208),'2020'!$D$1:$D$476,'2020'!$E$1:$E$476,-1, 0)</f>
        <v>21</v>
      </c>
      <c r="H208" s="2">
        <f>_xlfn.XLOOKUP(_xlfn.CONCAT(B208, " ", C208),'2021'!$D$1:$D$530,'2021'!$E$1:$E$530,-1, 0)</f>
        <v>-1</v>
      </c>
      <c r="I208" s="2">
        <f>_xlfn.XLOOKUP(_xlfn.CONCAT(B208, " ", C208),'2022'!$D$2:$D$433,'2022'!$E$2:$E$433,-1, 0)</f>
        <v>37</v>
      </c>
    </row>
    <row r="209" spans="1:9" x14ac:dyDescent="0.35">
      <c r="A209" s="2" t="s">
        <v>259</v>
      </c>
      <c r="B209" s="2" t="s">
        <v>260</v>
      </c>
      <c r="C209" s="2" t="s">
        <v>10</v>
      </c>
      <c r="D209" s="2">
        <f>_xlfn.XLOOKUP(_xlfn.CONCAT(B209, " ", C209),'2017'!$D$1:$D$419,'2017'!$E$1:$E$419, -1)</f>
        <v>-1</v>
      </c>
      <c r="E209" s="2">
        <f>_xlfn.XLOOKUP(_xlfn.CONCAT(B209, " ", C209),'2018'!$D$1:$D$458,'2018'!$E$1:$E$458,-1, 0)</f>
        <v>6</v>
      </c>
      <c r="F209" s="2">
        <f>_xlfn.XLOOKUP(_xlfn.CONCAT(B209, " ", C209),'2019'!$D$1:$D$499,'2019'!$E$1:$E$499,-1, 0)</f>
        <v>4</v>
      </c>
      <c r="G209" s="2">
        <f>_xlfn.XLOOKUP(_xlfn.CONCAT(B209, " ", C209),'2020'!$D$1:$D$476,'2020'!$E$1:$E$476,-1, 0)</f>
        <v>2</v>
      </c>
      <c r="H209" s="2">
        <f>_xlfn.XLOOKUP(_xlfn.CONCAT(B209, " ", C209),'2021'!$D$1:$D$530,'2021'!$E$1:$E$530,-1, 0)</f>
        <v>-1</v>
      </c>
      <c r="I209" s="2">
        <f>_xlfn.XLOOKUP(_xlfn.CONCAT(B209, " ", C209),'2022'!$D$2:$D$433,'2022'!$E$2:$E$433,-1, 0)</f>
        <v>7</v>
      </c>
    </row>
    <row r="210" spans="1:9" x14ac:dyDescent="0.35">
      <c r="A210" s="2" t="s">
        <v>259</v>
      </c>
      <c r="B210" s="2" t="s">
        <v>260</v>
      </c>
      <c r="C210" s="2" t="s">
        <v>151</v>
      </c>
      <c r="D210" s="2">
        <f>_xlfn.XLOOKUP(_xlfn.CONCAT(B210, " ", C210),'2017'!$D$1:$D$419,'2017'!$E$1:$E$419, -1)</f>
        <v>-1</v>
      </c>
      <c r="E210" s="2">
        <f>_xlfn.XLOOKUP(_xlfn.CONCAT(B210, " ", C210),'2018'!$D$1:$D$458,'2018'!$E$1:$E$458,-1, 0)</f>
        <v>-1</v>
      </c>
      <c r="F210" s="2">
        <f>_xlfn.XLOOKUP(_xlfn.CONCAT(B210, " ", C210),'2019'!$D$1:$D$499,'2019'!$E$1:$E$499,-1, 0)</f>
        <v>1</v>
      </c>
      <c r="G210" s="2">
        <f>_xlfn.XLOOKUP(_xlfn.CONCAT(B210, " ", C210),'2020'!$D$1:$D$476,'2020'!$E$1:$E$476,-1, 0)</f>
        <v>-1</v>
      </c>
      <c r="H210" s="2">
        <f>_xlfn.XLOOKUP(_xlfn.CONCAT(B210, " ", C210),'2021'!$D$1:$D$530,'2021'!$E$1:$E$530,-1, 0)</f>
        <v>-1</v>
      </c>
      <c r="I210" s="2">
        <f>_xlfn.XLOOKUP(_xlfn.CONCAT(B210, " ", C210),'2022'!$D$2:$D$433,'2022'!$E$2:$E$433,-1, 0)</f>
        <v>-1</v>
      </c>
    </row>
    <row r="211" spans="1:9" x14ac:dyDescent="0.35">
      <c r="A211" s="2" t="s">
        <v>175</v>
      </c>
      <c r="B211" s="2" t="s">
        <v>176</v>
      </c>
      <c r="C211" s="2" t="s">
        <v>15</v>
      </c>
      <c r="D211" s="2">
        <f>_xlfn.XLOOKUP(_xlfn.CONCAT(B211, " ", C211),'2017'!$D$1:$D$419,'2017'!$E$1:$E$419, -1)</f>
        <v>7</v>
      </c>
      <c r="E211" s="2">
        <f>_xlfn.XLOOKUP(_xlfn.CONCAT(B211, " ", C211),'2018'!$D$1:$D$458,'2018'!$E$1:$E$458,-1, 0)</f>
        <v>4</v>
      </c>
      <c r="F211" s="2">
        <f>_xlfn.XLOOKUP(_xlfn.CONCAT(B211, " ", C211),'2019'!$D$1:$D$499,'2019'!$E$1:$E$499,-1, 0)</f>
        <v>4</v>
      </c>
      <c r="G211" s="2">
        <f>_xlfn.XLOOKUP(_xlfn.CONCAT(B211, " ", C211),'2020'!$D$1:$D$476,'2020'!$E$1:$E$476,-1, 0)</f>
        <v>5</v>
      </c>
      <c r="H211" s="2">
        <f>_xlfn.XLOOKUP(_xlfn.CONCAT(B211, " ", C211),'2021'!$D$1:$D$530,'2021'!$E$1:$E$530,-1, 0)</f>
        <v>10</v>
      </c>
      <c r="I211" s="2">
        <f>_xlfn.XLOOKUP(_xlfn.CONCAT(B211, " ", C211),'2022'!$D$2:$D$433,'2022'!$E$2:$E$433,-1, 0)</f>
        <v>4</v>
      </c>
    </row>
    <row r="212" spans="1:9" x14ac:dyDescent="0.35">
      <c r="A212" s="2" t="s">
        <v>175</v>
      </c>
      <c r="B212" s="2" t="s">
        <v>176</v>
      </c>
      <c r="C212" s="2" t="s">
        <v>497</v>
      </c>
      <c r="D212" s="2">
        <f>_xlfn.XLOOKUP(_xlfn.CONCAT(B212, " ", C212),'2017'!$D$1:$D$419,'2017'!$E$1:$E$419, -1)</f>
        <v>-1</v>
      </c>
      <c r="E212" s="2">
        <f>_xlfn.XLOOKUP(_xlfn.CONCAT(B212, " ", C212),'2018'!$D$1:$D$458,'2018'!$E$1:$E$458,-1, 0)</f>
        <v>-1</v>
      </c>
      <c r="F212" s="2">
        <f>_xlfn.XLOOKUP(_xlfn.CONCAT(B212, " ", C212),'2019'!$D$1:$D$499,'2019'!$E$1:$E$499,-1, 0)</f>
        <v>-1</v>
      </c>
      <c r="G212" s="2">
        <f>_xlfn.XLOOKUP(_xlfn.CONCAT(B212, " ", C212),'2020'!$D$1:$D$476,'2020'!$E$1:$E$476,-1, 0)</f>
        <v>-1</v>
      </c>
      <c r="H212" s="2">
        <f>_xlfn.XLOOKUP(_xlfn.CONCAT(B212, " ", C212),'2021'!$D$1:$D$530,'2021'!$E$1:$E$530,-1, 0)</f>
        <v>51</v>
      </c>
      <c r="I212" s="2">
        <f>_xlfn.XLOOKUP(_xlfn.CONCAT(B212, " ", C212),'2022'!$D$2:$D$433,'2022'!$E$2:$E$433,-1, 0)</f>
        <v>2</v>
      </c>
    </row>
    <row r="213" spans="1:9" x14ac:dyDescent="0.35">
      <c r="A213" s="2" t="s">
        <v>175</v>
      </c>
      <c r="B213" s="2" t="s">
        <v>176</v>
      </c>
      <c r="C213" s="2" t="s">
        <v>11</v>
      </c>
      <c r="D213" s="2">
        <f>_xlfn.XLOOKUP(_xlfn.CONCAT(B213, " ", C213),'2017'!$D$1:$D$419,'2017'!$E$1:$E$419, -1)</f>
        <v>7</v>
      </c>
      <c r="E213" s="2">
        <f>_xlfn.XLOOKUP(_xlfn.CONCAT(B213, " ", C213),'2018'!$D$1:$D$458,'2018'!$E$1:$E$458,-1, 0)</f>
        <v>4</v>
      </c>
      <c r="F213" s="2">
        <f>_xlfn.XLOOKUP(_xlfn.CONCAT(B213, " ", C213),'2019'!$D$1:$D$499,'2019'!$E$1:$E$499,-1, 0)</f>
        <v>5</v>
      </c>
      <c r="G213" s="2">
        <f>_xlfn.XLOOKUP(_xlfn.CONCAT(B213, " ", C213),'2020'!$D$1:$D$476,'2020'!$E$1:$E$476,-1, 0)</f>
        <v>2</v>
      </c>
      <c r="H213" s="2">
        <f>_xlfn.XLOOKUP(_xlfn.CONCAT(B213, " ", C213),'2021'!$D$1:$D$530,'2021'!$E$1:$E$530,-1, 0)</f>
        <v>5</v>
      </c>
      <c r="I213" s="2">
        <f>_xlfn.XLOOKUP(_xlfn.CONCAT(B213, " ", C213),'2022'!$D$2:$D$433,'2022'!$E$2:$E$433,-1, 0)</f>
        <v>-1</v>
      </c>
    </row>
    <row r="214" spans="1:9" x14ac:dyDescent="0.35">
      <c r="A214" s="2" t="s">
        <v>175</v>
      </c>
      <c r="B214" s="2" t="s">
        <v>176</v>
      </c>
      <c r="C214" s="2" t="s">
        <v>17</v>
      </c>
      <c r="D214" s="2">
        <f>_xlfn.XLOOKUP(_xlfn.CONCAT(B214, " ", C214),'2017'!$D$1:$D$419,'2017'!$E$1:$E$419, -1)</f>
        <v>-1</v>
      </c>
      <c r="E214" s="2">
        <f>_xlfn.XLOOKUP(_xlfn.CONCAT(B214, " ", C214),'2018'!$D$1:$D$458,'2018'!$E$1:$E$458,-1, 0)</f>
        <v>50</v>
      </c>
      <c r="F214" s="2">
        <f>_xlfn.XLOOKUP(_xlfn.CONCAT(B214, " ", C214),'2019'!$D$1:$D$499,'2019'!$E$1:$E$499,-1, 0)</f>
        <v>65</v>
      </c>
      <c r="G214" s="2">
        <f>_xlfn.XLOOKUP(_xlfn.CONCAT(B214, " ", C214),'2020'!$D$1:$D$476,'2020'!$E$1:$E$476,-1, 0)</f>
        <v>21</v>
      </c>
      <c r="H214" s="2">
        <f>_xlfn.XLOOKUP(_xlfn.CONCAT(B214, " ", C214),'2021'!$D$1:$D$530,'2021'!$E$1:$E$530,-1, 0)</f>
        <v>-1</v>
      </c>
      <c r="I214" s="2">
        <f>_xlfn.XLOOKUP(_xlfn.CONCAT(B214, " ", C214),'2022'!$D$2:$D$433,'2022'!$E$2:$E$433,-1, 0)</f>
        <v>29</v>
      </c>
    </row>
    <row r="215" spans="1:9" x14ac:dyDescent="0.35">
      <c r="A215" s="2" t="s">
        <v>175</v>
      </c>
      <c r="B215" s="2" t="s">
        <v>176</v>
      </c>
      <c r="C215" s="2" t="s">
        <v>10</v>
      </c>
      <c r="D215" s="2">
        <f>_xlfn.XLOOKUP(_xlfn.CONCAT(B215, " ", C215),'2017'!$D$1:$D$419,'2017'!$E$1:$E$419, -1)</f>
        <v>-1</v>
      </c>
      <c r="E215" s="2">
        <f>_xlfn.XLOOKUP(_xlfn.CONCAT(B215, " ", C215),'2018'!$D$1:$D$458,'2018'!$E$1:$E$458,-1, 0)</f>
        <v>-1</v>
      </c>
      <c r="F215" s="2">
        <f>_xlfn.XLOOKUP(_xlfn.CONCAT(B215, " ", C215),'2019'!$D$1:$D$499,'2019'!$E$1:$E$499,-1, 0)</f>
        <v>1</v>
      </c>
      <c r="G215" s="2">
        <f>_xlfn.XLOOKUP(_xlfn.CONCAT(B215, " ", C215),'2020'!$D$1:$D$476,'2020'!$E$1:$E$476,-1, 0)</f>
        <v>1</v>
      </c>
      <c r="H215" s="2">
        <f>_xlfn.XLOOKUP(_xlfn.CONCAT(B215, " ", C215),'2021'!$D$1:$D$530,'2021'!$E$1:$E$530,-1, 0)</f>
        <v>4</v>
      </c>
      <c r="I215" s="2">
        <f>_xlfn.XLOOKUP(_xlfn.CONCAT(B215, " ", C215),'2022'!$D$2:$D$433,'2022'!$E$2:$E$433,-1, 0)</f>
        <v>1</v>
      </c>
    </row>
    <row r="216" spans="1:9" x14ac:dyDescent="0.35">
      <c r="A216" s="2" t="s">
        <v>107</v>
      </c>
      <c r="B216" s="2" t="s">
        <v>108</v>
      </c>
      <c r="C216" s="2" t="s">
        <v>109</v>
      </c>
      <c r="D216" s="2">
        <f>_xlfn.XLOOKUP(_xlfn.CONCAT(B216, " ", C216),'2017'!$D$1:$D$419,'2017'!$E$1:$E$419, -1)</f>
        <v>22</v>
      </c>
      <c r="E216" s="2">
        <f>_xlfn.XLOOKUP(_xlfn.CONCAT(B216, " ", C216),'2018'!$D$1:$D$458,'2018'!$E$1:$E$458,-1, 0)</f>
        <v>153</v>
      </c>
      <c r="F216" s="2">
        <f>_xlfn.XLOOKUP(_xlfn.CONCAT(B216, " ", C216),'2019'!$D$1:$D$499,'2019'!$E$1:$E$499,-1, 0)</f>
        <v>152</v>
      </c>
      <c r="G216" s="2">
        <f>_xlfn.XLOOKUP(_xlfn.CONCAT(B216, " ", C216),'2020'!$D$1:$D$476,'2020'!$E$1:$E$476,-1, 0)</f>
        <v>142</v>
      </c>
      <c r="H216" s="2">
        <f>_xlfn.XLOOKUP(_xlfn.CONCAT(B216, " ", C216),'2021'!$D$1:$D$530,'2021'!$E$1:$E$530,-1, 0)</f>
        <v>136</v>
      </c>
      <c r="I216" s="2">
        <f>_xlfn.XLOOKUP(_xlfn.CONCAT(B216, " ", C216),'2022'!$D$2:$D$433,'2022'!$E$2:$E$433,-1, 0)</f>
        <v>78</v>
      </c>
    </row>
    <row r="217" spans="1:9" x14ac:dyDescent="0.35">
      <c r="A217" s="2" t="s">
        <v>107</v>
      </c>
      <c r="B217" s="2" t="s">
        <v>108</v>
      </c>
      <c r="C217" s="2" t="s">
        <v>110</v>
      </c>
      <c r="D217" s="2">
        <f>_xlfn.XLOOKUP(_xlfn.CONCAT(B217, " ", C217),'2017'!$D$1:$D$419,'2017'!$E$1:$E$419, -1)</f>
        <v>3</v>
      </c>
      <c r="E217" s="2">
        <f>_xlfn.XLOOKUP(_xlfn.CONCAT(B217, " ", C217),'2018'!$D$1:$D$458,'2018'!$E$1:$E$458,-1, 0)</f>
        <v>1</v>
      </c>
      <c r="F217" s="2">
        <f>_xlfn.XLOOKUP(_xlfn.CONCAT(B217, " ", C217),'2019'!$D$1:$D$499,'2019'!$E$1:$E$499,-1, 0)</f>
        <v>10</v>
      </c>
      <c r="G217" s="2">
        <f>_xlfn.XLOOKUP(_xlfn.CONCAT(B217, " ", C217),'2020'!$D$1:$D$476,'2020'!$E$1:$E$476,-1, 0)</f>
        <v>10</v>
      </c>
      <c r="H217" s="2">
        <f>_xlfn.XLOOKUP(_xlfn.CONCAT(B217, " ", C217),'2021'!$D$1:$D$530,'2021'!$E$1:$E$530,-1, 0)</f>
        <v>8</v>
      </c>
      <c r="I217" s="2">
        <f>_xlfn.XLOOKUP(_xlfn.CONCAT(B217, " ", C217),'2022'!$D$2:$D$433,'2022'!$E$2:$E$433,-1, 0)</f>
        <v>8</v>
      </c>
    </row>
    <row r="218" spans="1:9" x14ac:dyDescent="0.35">
      <c r="A218" s="2" t="s">
        <v>107</v>
      </c>
      <c r="B218" s="2" t="s">
        <v>108</v>
      </c>
      <c r="C218" s="2" t="s">
        <v>105</v>
      </c>
      <c r="D218" s="2">
        <f>_xlfn.XLOOKUP(_xlfn.CONCAT(B218, " ", C218),'2017'!$D$1:$D$419,'2017'!$E$1:$E$419, -1)</f>
        <v>63</v>
      </c>
      <c r="E218" s="2">
        <f>_xlfn.XLOOKUP(_xlfn.CONCAT(B218, " ", C218),'2018'!$D$1:$D$458,'2018'!$E$1:$E$458,-1, 0)</f>
        <v>-1</v>
      </c>
      <c r="F218" s="2">
        <f>_xlfn.XLOOKUP(_xlfn.CONCAT(B218, " ", C218),'2019'!$D$1:$D$499,'2019'!$E$1:$E$499,-1, 0)</f>
        <v>-1</v>
      </c>
      <c r="G218" s="2">
        <f>_xlfn.XLOOKUP(_xlfn.CONCAT(B218, " ", C218),'2020'!$D$1:$D$476,'2020'!$E$1:$E$476,-1, 0)</f>
        <v>3</v>
      </c>
      <c r="H218" s="2">
        <f>_xlfn.XLOOKUP(_xlfn.CONCAT(B218, " ", C218),'2021'!$D$1:$D$530,'2021'!$E$1:$E$530,-1, 0)</f>
        <v>-1</v>
      </c>
      <c r="I218" s="2">
        <f>_xlfn.XLOOKUP(_xlfn.CONCAT(B218, " ", C218),'2022'!$D$2:$D$433,'2022'!$E$2:$E$433,-1, 0)</f>
        <v>-1</v>
      </c>
    </row>
    <row r="219" spans="1:9" x14ac:dyDescent="0.35">
      <c r="A219" s="2" t="s">
        <v>274</v>
      </c>
      <c r="B219" s="2" t="s">
        <v>275</v>
      </c>
      <c r="C219" s="2" t="s">
        <v>148</v>
      </c>
      <c r="D219" s="2">
        <f>_xlfn.XLOOKUP(_xlfn.CONCAT(B219, " ", C219),'2017'!$D$1:$D$419,'2017'!$E$1:$E$419, -1)</f>
        <v>-1</v>
      </c>
      <c r="E219" s="2">
        <f>_xlfn.XLOOKUP(_xlfn.CONCAT(B219, " ", C219),'2018'!$D$1:$D$458,'2018'!$E$1:$E$458,-1, 0)</f>
        <v>4</v>
      </c>
      <c r="F219" s="2">
        <f>_xlfn.XLOOKUP(_xlfn.CONCAT(B219, " ", C219),'2019'!$D$1:$D$499,'2019'!$E$1:$E$499,-1, 0)</f>
        <v>9</v>
      </c>
      <c r="G219" s="2">
        <f>_xlfn.XLOOKUP(_xlfn.CONCAT(B219, " ", C219),'2020'!$D$1:$D$476,'2020'!$E$1:$E$476,-1, 0)</f>
        <v>13</v>
      </c>
      <c r="H219" s="2">
        <f>_xlfn.XLOOKUP(_xlfn.CONCAT(B219, " ", C219),'2021'!$D$1:$D$530,'2021'!$E$1:$E$530,-1, 0)</f>
        <v>13</v>
      </c>
      <c r="I219" s="2">
        <f>_xlfn.XLOOKUP(_xlfn.CONCAT(B219, " ", C219),'2022'!$D$2:$D$433,'2022'!$E$2:$E$433,-1, 0)</f>
        <v>8</v>
      </c>
    </row>
    <row r="220" spans="1:9" x14ac:dyDescent="0.35">
      <c r="A220" s="2" t="s">
        <v>274</v>
      </c>
      <c r="B220" s="2" t="s">
        <v>275</v>
      </c>
      <c r="C220" s="2" t="s">
        <v>15</v>
      </c>
      <c r="D220" s="2">
        <f>_xlfn.XLOOKUP(_xlfn.CONCAT(B220, " ", C220),'2017'!$D$1:$D$419,'2017'!$E$1:$E$419, -1)</f>
        <v>1</v>
      </c>
      <c r="E220" s="2">
        <f>_xlfn.XLOOKUP(_xlfn.CONCAT(B220, " ", C220),'2018'!$D$1:$D$458,'2018'!$E$1:$E$458,-1, 0)</f>
        <v>5</v>
      </c>
      <c r="F220" s="2">
        <f>_xlfn.XLOOKUP(_xlfn.CONCAT(B220, " ", C220),'2019'!$D$1:$D$499,'2019'!$E$1:$E$499,-1, 0)</f>
        <v>1</v>
      </c>
      <c r="G220" s="2">
        <f>_xlfn.XLOOKUP(_xlfn.CONCAT(B220, " ", C220),'2020'!$D$1:$D$476,'2020'!$E$1:$E$476,-1, 0)</f>
        <v>-1</v>
      </c>
      <c r="H220" s="2">
        <f>_xlfn.XLOOKUP(_xlfn.CONCAT(B220, " ", C220),'2021'!$D$1:$D$530,'2021'!$E$1:$E$530,-1, 0)</f>
        <v>-1</v>
      </c>
      <c r="I220" s="2">
        <f>_xlfn.XLOOKUP(_xlfn.CONCAT(B220, " ", C220),'2022'!$D$2:$D$433,'2022'!$E$2:$E$433,-1, 0)</f>
        <v>-1</v>
      </c>
    </row>
    <row r="221" spans="1:9" x14ac:dyDescent="0.35">
      <c r="A221" s="2" t="s">
        <v>274</v>
      </c>
      <c r="B221" s="2" t="s">
        <v>275</v>
      </c>
      <c r="C221" s="2" t="s">
        <v>74</v>
      </c>
      <c r="D221" s="2">
        <f>_xlfn.XLOOKUP(_xlfn.CONCAT(B221, " ", C221),'2017'!$D$1:$D$419,'2017'!$E$1:$E$419, -1)</f>
        <v>1</v>
      </c>
      <c r="E221" s="2">
        <f>_xlfn.XLOOKUP(_xlfn.CONCAT(B221, " ", C221),'2018'!$D$1:$D$458,'2018'!$E$1:$E$458,-1, 0)</f>
        <v>-1</v>
      </c>
      <c r="F221" s="2">
        <f>_xlfn.XLOOKUP(_xlfn.CONCAT(B221, " ", C221),'2019'!$D$1:$D$499,'2019'!$E$1:$E$499,-1, 0)</f>
        <v>-1</v>
      </c>
      <c r="G221" s="2">
        <f>_xlfn.XLOOKUP(_xlfn.CONCAT(B221, " ", C221),'2020'!$D$1:$D$476,'2020'!$E$1:$E$476,-1, 0)</f>
        <v>-1</v>
      </c>
      <c r="H221" s="2">
        <f>_xlfn.XLOOKUP(_xlfn.CONCAT(B221, " ", C221),'2021'!$D$1:$D$530,'2021'!$E$1:$E$530,-1, 0)</f>
        <v>-1</v>
      </c>
      <c r="I221" s="2">
        <f>_xlfn.XLOOKUP(_xlfn.CONCAT(B221, " ", C221),'2022'!$D$2:$D$433,'2022'!$E$2:$E$433,-1, 0)</f>
        <v>-1</v>
      </c>
    </row>
    <row r="222" spans="1:9" x14ac:dyDescent="0.35">
      <c r="A222" s="2" t="s">
        <v>274</v>
      </c>
      <c r="B222" s="2" t="s">
        <v>275</v>
      </c>
      <c r="C222" s="2" t="s">
        <v>150</v>
      </c>
      <c r="D222" s="2">
        <f>_xlfn.XLOOKUP(_xlfn.CONCAT(B222, " ", C222),'2017'!$D$1:$D$419,'2017'!$E$1:$E$419, -1)</f>
        <v>2</v>
      </c>
      <c r="E222" s="2">
        <f>_xlfn.XLOOKUP(_xlfn.CONCAT(B222, " ", C222),'2018'!$D$1:$D$458,'2018'!$E$1:$E$458,-1, 0)</f>
        <v>-1</v>
      </c>
      <c r="F222" s="2">
        <f>_xlfn.XLOOKUP(_xlfn.CONCAT(B222, " ", C222),'2019'!$D$1:$D$499,'2019'!$E$1:$E$499,-1, 0)</f>
        <v>-1</v>
      </c>
      <c r="G222" s="2">
        <f>_xlfn.XLOOKUP(_xlfn.CONCAT(B222, " ", C222),'2020'!$D$1:$D$476,'2020'!$E$1:$E$476,-1, 0)</f>
        <v>-1</v>
      </c>
      <c r="H222" s="2">
        <f>_xlfn.XLOOKUP(_xlfn.CONCAT(B222, " ", C222),'2021'!$D$1:$D$530,'2021'!$E$1:$E$530,-1, 0)</f>
        <v>-1</v>
      </c>
      <c r="I222" s="2">
        <f>_xlfn.XLOOKUP(_xlfn.CONCAT(B222, " ", C222),'2022'!$D$2:$D$433,'2022'!$E$2:$E$433,-1, 0)</f>
        <v>-1</v>
      </c>
    </row>
    <row r="223" spans="1:9" x14ac:dyDescent="0.35">
      <c r="A223" s="2" t="s">
        <v>274</v>
      </c>
      <c r="B223" s="2" t="s">
        <v>275</v>
      </c>
      <c r="C223" s="2" t="s">
        <v>497</v>
      </c>
      <c r="D223" s="2">
        <f>_xlfn.XLOOKUP(_xlfn.CONCAT(B223, " ", C223),'2017'!$D$1:$D$419,'2017'!$E$1:$E$419, -1)</f>
        <v>-1</v>
      </c>
      <c r="E223" s="2">
        <f>_xlfn.XLOOKUP(_xlfn.CONCAT(B223, " ", C223),'2018'!$D$1:$D$458,'2018'!$E$1:$E$458,-1, 0)</f>
        <v>-1</v>
      </c>
      <c r="F223" s="2">
        <f>_xlfn.XLOOKUP(_xlfn.CONCAT(B223, " ", C223),'2019'!$D$1:$D$499,'2019'!$E$1:$E$499,-1, 0)</f>
        <v>-1</v>
      </c>
      <c r="G223" s="2">
        <f>_xlfn.XLOOKUP(_xlfn.CONCAT(B223, " ", C223),'2020'!$D$1:$D$476,'2020'!$E$1:$E$476,-1, 0)</f>
        <v>-1</v>
      </c>
      <c r="H223" s="2">
        <f>_xlfn.XLOOKUP(_xlfn.CONCAT(B223, " ", C223),'2021'!$D$1:$D$530,'2021'!$E$1:$E$530,-1, 0)</f>
        <v>25</v>
      </c>
      <c r="I223" s="2">
        <f>_xlfn.XLOOKUP(_xlfn.CONCAT(B223, " ", C223),'2022'!$D$2:$D$433,'2022'!$E$2:$E$433,-1, 0)</f>
        <v>1</v>
      </c>
    </row>
    <row r="224" spans="1:9" x14ac:dyDescent="0.35">
      <c r="A224" s="2" t="s">
        <v>274</v>
      </c>
      <c r="B224" s="2" t="s">
        <v>275</v>
      </c>
      <c r="C224" s="2" t="s">
        <v>11</v>
      </c>
      <c r="D224" s="2">
        <f>_xlfn.XLOOKUP(_xlfn.CONCAT(B224, " ", C224),'2017'!$D$1:$D$419,'2017'!$E$1:$E$419, -1)</f>
        <v>4</v>
      </c>
      <c r="E224" s="2">
        <f>_xlfn.XLOOKUP(_xlfn.CONCAT(B224, " ", C224),'2018'!$D$1:$D$458,'2018'!$E$1:$E$458,-1, 0)</f>
        <v>4</v>
      </c>
      <c r="F224" s="2">
        <f>_xlfn.XLOOKUP(_xlfn.CONCAT(B224, " ", C224),'2019'!$D$1:$D$499,'2019'!$E$1:$E$499,-1, 0)</f>
        <v>-1</v>
      </c>
      <c r="G224" s="2">
        <f>_xlfn.XLOOKUP(_xlfn.CONCAT(B224, " ", C224),'2020'!$D$1:$D$476,'2020'!$E$1:$E$476,-1, 0)</f>
        <v>-1</v>
      </c>
      <c r="H224" s="2">
        <f>_xlfn.XLOOKUP(_xlfn.CONCAT(B224, " ", C224),'2021'!$D$1:$D$530,'2021'!$E$1:$E$530,-1, 0)</f>
        <v>-1</v>
      </c>
      <c r="I224" s="2">
        <f>_xlfn.XLOOKUP(_xlfn.CONCAT(B224, " ", C224),'2022'!$D$2:$D$433,'2022'!$E$2:$E$433,-1, 0)</f>
        <v>-1</v>
      </c>
    </row>
    <row r="225" spans="1:9" x14ac:dyDescent="0.35">
      <c r="A225" s="2" t="s">
        <v>274</v>
      </c>
      <c r="B225" s="2" t="s">
        <v>275</v>
      </c>
      <c r="C225" s="2" t="s">
        <v>17</v>
      </c>
      <c r="D225" s="2">
        <f>_xlfn.XLOOKUP(_xlfn.CONCAT(B225, " ", C225),'2017'!$D$1:$D$419,'2017'!$E$1:$E$419, -1)</f>
        <v>16</v>
      </c>
      <c r="E225" s="2">
        <f>_xlfn.XLOOKUP(_xlfn.CONCAT(B225, " ", C225),'2018'!$D$1:$D$458,'2018'!$E$1:$E$458,-1, 0)</f>
        <v>19</v>
      </c>
      <c r="F225" s="2">
        <f>_xlfn.XLOOKUP(_xlfn.CONCAT(B225, " ", C225),'2019'!$D$1:$D$499,'2019'!$E$1:$E$499,-1, 0)</f>
        <v>17</v>
      </c>
      <c r="G225" s="2">
        <f>_xlfn.XLOOKUP(_xlfn.CONCAT(B225, " ", C225),'2020'!$D$1:$D$476,'2020'!$E$1:$E$476,-1, 0)</f>
        <v>7</v>
      </c>
      <c r="H225" s="2">
        <f>_xlfn.XLOOKUP(_xlfn.CONCAT(B225, " ", C225),'2021'!$D$1:$D$530,'2021'!$E$1:$E$530,-1, 0)</f>
        <v>-1</v>
      </c>
      <c r="I225" s="2">
        <f>_xlfn.XLOOKUP(_xlfn.CONCAT(B225, " ", C225),'2022'!$D$2:$D$433,'2022'!$E$2:$E$433,-1, 0)</f>
        <v>-1</v>
      </c>
    </row>
    <row r="226" spans="1:9" x14ac:dyDescent="0.35">
      <c r="A226" s="2" t="s">
        <v>274</v>
      </c>
      <c r="B226" s="2" t="s">
        <v>275</v>
      </c>
      <c r="C226" s="2" t="s">
        <v>10</v>
      </c>
      <c r="D226" s="2">
        <f>_xlfn.XLOOKUP(_xlfn.CONCAT(B226, " ", C226),'2017'!$D$1:$D$419,'2017'!$E$1:$E$419, -1)</f>
        <v>-1</v>
      </c>
      <c r="E226" s="2">
        <f>_xlfn.XLOOKUP(_xlfn.CONCAT(B226, " ", C226),'2018'!$D$1:$D$458,'2018'!$E$1:$E$458,-1, 0)</f>
        <v>-1</v>
      </c>
      <c r="F226" s="2">
        <f>_xlfn.XLOOKUP(_xlfn.CONCAT(B226, " ", C226),'2019'!$D$1:$D$499,'2019'!$E$1:$E$499,-1, 0)</f>
        <v>-1</v>
      </c>
      <c r="G226" s="2">
        <f>_xlfn.XLOOKUP(_xlfn.CONCAT(B226, " ", C226),'2020'!$D$1:$D$476,'2020'!$E$1:$E$476,-1, 0)</f>
        <v>-1</v>
      </c>
      <c r="H226" s="2">
        <f>_xlfn.XLOOKUP(_xlfn.CONCAT(B226, " ", C226),'2021'!$D$1:$D$530,'2021'!$E$1:$E$530,-1, 0)</f>
        <v>8</v>
      </c>
      <c r="I226" s="2">
        <f>_xlfn.XLOOKUP(_xlfn.CONCAT(B226, " ", C226),'2022'!$D$2:$D$433,'2022'!$E$2:$E$433,-1, 0)</f>
        <v>4</v>
      </c>
    </row>
    <row r="227" spans="1:9" x14ac:dyDescent="0.35">
      <c r="A227" s="2" t="s">
        <v>173</v>
      </c>
      <c r="B227" s="2" t="s">
        <v>174</v>
      </c>
      <c r="C227" s="2" t="s">
        <v>148</v>
      </c>
      <c r="D227" s="2">
        <f>_xlfn.XLOOKUP(_xlfn.CONCAT(B227, " ", C227),'2017'!$D$1:$D$419,'2017'!$E$1:$E$419, -1)</f>
        <v>-1</v>
      </c>
      <c r="E227" s="2">
        <f>_xlfn.XLOOKUP(_xlfn.CONCAT(B227, " ", C227),'2018'!$D$1:$D$458,'2018'!$E$1:$E$458,-1, 0)</f>
        <v>22</v>
      </c>
      <c r="F227" s="2">
        <f>_xlfn.XLOOKUP(_xlfn.CONCAT(B227, " ", C227),'2019'!$D$1:$D$499,'2019'!$E$1:$E$499,-1, 0)</f>
        <v>16</v>
      </c>
      <c r="G227" s="2">
        <f>_xlfn.XLOOKUP(_xlfn.CONCAT(B227, " ", C227),'2020'!$D$1:$D$476,'2020'!$E$1:$E$476,-1, 0)</f>
        <v>-1</v>
      </c>
      <c r="H227" s="2">
        <f>_xlfn.XLOOKUP(_xlfn.CONCAT(B227, " ", C227),'2021'!$D$1:$D$530,'2021'!$E$1:$E$530,-1, 0)</f>
        <v>9</v>
      </c>
      <c r="I227" s="2">
        <f>_xlfn.XLOOKUP(_xlfn.CONCAT(B227, " ", C227),'2022'!$D$2:$D$433,'2022'!$E$2:$E$433,-1, 0)</f>
        <v>7</v>
      </c>
    </row>
    <row r="228" spans="1:9" x14ac:dyDescent="0.35">
      <c r="A228" s="2" t="s">
        <v>173</v>
      </c>
      <c r="B228" s="2" t="s">
        <v>174</v>
      </c>
      <c r="C228" s="2" t="s">
        <v>15</v>
      </c>
      <c r="D228" s="2">
        <f>_xlfn.XLOOKUP(_xlfn.CONCAT(B228, " ", C228),'2017'!$D$1:$D$419,'2017'!$E$1:$E$419, -1)</f>
        <v>5</v>
      </c>
      <c r="E228" s="2">
        <f>_xlfn.XLOOKUP(_xlfn.CONCAT(B228, " ", C228),'2018'!$D$1:$D$458,'2018'!$E$1:$E$458,-1, 0)</f>
        <v>5</v>
      </c>
      <c r="F228" s="2">
        <f>_xlfn.XLOOKUP(_xlfn.CONCAT(B228, " ", C228),'2019'!$D$1:$D$499,'2019'!$E$1:$E$499,-1, 0)</f>
        <v>1</v>
      </c>
      <c r="G228" s="2">
        <f>_xlfn.XLOOKUP(_xlfn.CONCAT(B228, " ", C228),'2020'!$D$1:$D$476,'2020'!$E$1:$E$476,-1, 0)</f>
        <v>1</v>
      </c>
      <c r="H228" s="2">
        <f>_xlfn.XLOOKUP(_xlfn.CONCAT(B228, " ", C228),'2021'!$D$1:$D$530,'2021'!$E$1:$E$530,-1, 0)</f>
        <v>1</v>
      </c>
      <c r="I228" s="2">
        <f>_xlfn.XLOOKUP(_xlfn.CONCAT(B228, " ", C228),'2022'!$D$2:$D$433,'2022'!$E$2:$E$433,-1, 0)</f>
        <v>1</v>
      </c>
    </row>
    <row r="229" spans="1:9" x14ac:dyDescent="0.35">
      <c r="A229" s="2" t="s">
        <v>173</v>
      </c>
      <c r="B229" s="2" t="s">
        <v>174</v>
      </c>
      <c r="C229" s="2" t="s">
        <v>74</v>
      </c>
      <c r="D229" s="2">
        <f>_xlfn.XLOOKUP(_xlfn.CONCAT(B229, " ", C229),'2017'!$D$1:$D$419,'2017'!$E$1:$E$419, -1)</f>
        <v>1</v>
      </c>
      <c r="E229" s="2">
        <f>_xlfn.XLOOKUP(_xlfn.CONCAT(B229, " ", C229),'2018'!$D$1:$D$458,'2018'!$E$1:$E$458,-1, 0)</f>
        <v>-1</v>
      </c>
      <c r="F229" s="2">
        <f>_xlfn.XLOOKUP(_xlfn.CONCAT(B229, " ", C229),'2019'!$D$1:$D$499,'2019'!$E$1:$E$499,-1, 0)</f>
        <v>-1</v>
      </c>
      <c r="G229" s="2">
        <f>_xlfn.XLOOKUP(_xlfn.CONCAT(B229, " ", C229),'2020'!$D$1:$D$476,'2020'!$E$1:$E$476,-1, 0)</f>
        <v>-1</v>
      </c>
      <c r="H229" s="2">
        <f>_xlfn.XLOOKUP(_xlfn.CONCAT(B229, " ", C229),'2021'!$D$1:$D$530,'2021'!$E$1:$E$530,-1, 0)</f>
        <v>-1</v>
      </c>
      <c r="I229" s="2">
        <f>_xlfn.XLOOKUP(_xlfn.CONCAT(B229, " ", C229),'2022'!$D$2:$D$433,'2022'!$E$2:$E$433,-1, 0)</f>
        <v>-1</v>
      </c>
    </row>
    <row r="230" spans="1:9" x14ac:dyDescent="0.35">
      <c r="A230" s="2" t="s">
        <v>173</v>
      </c>
      <c r="B230" s="2" t="s">
        <v>174</v>
      </c>
      <c r="C230" s="2" t="s">
        <v>150</v>
      </c>
      <c r="D230" s="2">
        <f>_xlfn.XLOOKUP(_xlfn.CONCAT(B230, " ", C230),'2017'!$D$1:$D$419,'2017'!$E$1:$E$419, -1)</f>
        <v>-1</v>
      </c>
      <c r="E230" s="2">
        <f>_xlfn.XLOOKUP(_xlfn.CONCAT(B230, " ", C230),'2018'!$D$1:$D$458,'2018'!$E$1:$E$458,-1, 0)</f>
        <v>-1</v>
      </c>
      <c r="F230" s="2">
        <f>_xlfn.XLOOKUP(_xlfn.CONCAT(B230, " ", C230),'2019'!$D$1:$D$499,'2019'!$E$1:$E$499,-1, 0)</f>
        <v>1</v>
      </c>
      <c r="G230" s="2">
        <f>_xlfn.XLOOKUP(_xlfn.CONCAT(B230, " ", C230),'2020'!$D$1:$D$476,'2020'!$E$1:$E$476,-1, 0)</f>
        <v>-1</v>
      </c>
      <c r="H230" s="2">
        <f>_xlfn.XLOOKUP(_xlfn.CONCAT(B230, " ", C230),'2021'!$D$1:$D$530,'2021'!$E$1:$E$530,-1, 0)</f>
        <v>-1</v>
      </c>
      <c r="I230" s="2">
        <f>_xlfn.XLOOKUP(_xlfn.CONCAT(B230, " ", C230),'2022'!$D$2:$D$433,'2022'!$E$2:$E$433,-1, 0)</f>
        <v>-1</v>
      </c>
    </row>
    <row r="231" spans="1:9" x14ac:dyDescent="0.35">
      <c r="A231" s="2" t="s">
        <v>173</v>
      </c>
      <c r="B231" s="2" t="s">
        <v>174</v>
      </c>
      <c r="C231" s="2" t="s">
        <v>497</v>
      </c>
      <c r="D231" s="2">
        <f>_xlfn.XLOOKUP(_xlfn.CONCAT(B231, " ", C231),'2017'!$D$1:$D$419,'2017'!$E$1:$E$419, -1)</f>
        <v>-1</v>
      </c>
      <c r="E231" s="2">
        <f>_xlfn.XLOOKUP(_xlfn.CONCAT(B231, " ", C231),'2018'!$D$1:$D$458,'2018'!$E$1:$E$458,-1, 0)</f>
        <v>-1</v>
      </c>
      <c r="F231" s="2">
        <f>_xlfn.XLOOKUP(_xlfn.CONCAT(B231, " ", C231),'2019'!$D$1:$D$499,'2019'!$E$1:$E$499,-1, 0)</f>
        <v>-1</v>
      </c>
      <c r="G231" s="2">
        <f>_xlfn.XLOOKUP(_xlfn.CONCAT(B231, " ", C231),'2020'!$D$1:$D$476,'2020'!$E$1:$E$476,-1, 0)</f>
        <v>-1</v>
      </c>
      <c r="H231" s="2">
        <f>_xlfn.XLOOKUP(_xlfn.CONCAT(B231, " ", C231),'2021'!$D$1:$D$530,'2021'!$E$1:$E$530,-1, 0)</f>
        <v>16</v>
      </c>
      <c r="I231" s="2">
        <f>_xlfn.XLOOKUP(_xlfn.CONCAT(B231, " ", C231),'2022'!$D$2:$D$433,'2022'!$E$2:$E$433,-1, 0)</f>
        <v>2</v>
      </c>
    </row>
    <row r="232" spans="1:9" x14ac:dyDescent="0.35">
      <c r="A232" s="2" t="s">
        <v>173</v>
      </c>
      <c r="B232" s="2" t="s">
        <v>174</v>
      </c>
      <c r="C232" s="2" t="s">
        <v>11</v>
      </c>
      <c r="D232" s="2">
        <f>_xlfn.XLOOKUP(_xlfn.CONCAT(B232, " ", C232),'2017'!$D$1:$D$419,'2017'!$E$1:$E$419, -1)</f>
        <v>3</v>
      </c>
      <c r="E232" s="2">
        <f>_xlfn.XLOOKUP(_xlfn.CONCAT(B232, " ", C232),'2018'!$D$1:$D$458,'2018'!$E$1:$E$458,-1, 0)</f>
        <v>5</v>
      </c>
      <c r="F232" s="2">
        <f>_xlfn.XLOOKUP(_xlfn.CONCAT(B232, " ", C232),'2019'!$D$1:$D$499,'2019'!$E$1:$E$499,-1, 0)</f>
        <v>4</v>
      </c>
      <c r="G232" s="2">
        <f>_xlfn.XLOOKUP(_xlfn.CONCAT(B232, " ", C232),'2020'!$D$1:$D$476,'2020'!$E$1:$E$476,-1, 0)</f>
        <v>-1</v>
      </c>
      <c r="H232" s="2">
        <f>_xlfn.XLOOKUP(_xlfn.CONCAT(B232, " ", C232),'2021'!$D$1:$D$530,'2021'!$E$1:$E$530,-1, 0)</f>
        <v>-1</v>
      </c>
      <c r="I232" s="2">
        <f>_xlfn.XLOOKUP(_xlfn.CONCAT(B232, " ", C232),'2022'!$D$2:$D$433,'2022'!$E$2:$E$433,-1, 0)</f>
        <v>-1</v>
      </c>
    </row>
    <row r="233" spans="1:9" x14ac:dyDescent="0.35">
      <c r="A233" s="2" t="s">
        <v>173</v>
      </c>
      <c r="B233" s="2" t="s">
        <v>174</v>
      </c>
      <c r="C233" s="2" t="s">
        <v>10</v>
      </c>
      <c r="D233" s="2">
        <f>_xlfn.XLOOKUP(_xlfn.CONCAT(B233, " ", C233),'2017'!$D$1:$D$419,'2017'!$E$1:$E$419, -1)</f>
        <v>-1</v>
      </c>
      <c r="E233" s="2">
        <f>_xlfn.XLOOKUP(_xlfn.CONCAT(B233, " ", C233),'2018'!$D$1:$D$458,'2018'!$E$1:$E$458,-1, 0)</f>
        <v>-1</v>
      </c>
      <c r="F233" s="2">
        <f>_xlfn.XLOOKUP(_xlfn.CONCAT(B233, " ", C233),'2019'!$D$1:$D$499,'2019'!$E$1:$E$499,-1, 0)</f>
        <v>15</v>
      </c>
      <c r="G233" s="2">
        <f>_xlfn.XLOOKUP(_xlfn.CONCAT(B233, " ", C233),'2020'!$D$1:$D$476,'2020'!$E$1:$E$476,-1, 0)</f>
        <v>21</v>
      </c>
      <c r="H233" s="2">
        <f>_xlfn.XLOOKUP(_xlfn.CONCAT(B233, " ", C233),'2021'!$D$1:$D$530,'2021'!$E$1:$E$530,-1, 0)</f>
        <v>25</v>
      </c>
      <c r="I233" s="2">
        <f>_xlfn.XLOOKUP(_xlfn.CONCAT(B233, " ", C233),'2022'!$D$2:$D$433,'2022'!$E$2:$E$433,-1, 0)</f>
        <v>11</v>
      </c>
    </row>
    <row r="234" spans="1:9" x14ac:dyDescent="0.35">
      <c r="A234" s="2" t="s">
        <v>364</v>
      </c>
      <c r="B234" s="2" t="s">
        <v>365</v>
      </c>
      <c r="C234" s="2" t="s">
        <v>366</v>
      </c>
      <c r="D234" s="2">
        <f>_xlfn.XLOOKUP(_xlfn.CONCAT(B234, " ", C234),'2017'!$D$1:$D$419,'2017'!$E$1:$E$419, -1)</f>
        <v>56</v>
      </c>
      <c r="E234" s="2">
        <f>_xlfn.XLOOKUP(_xlfn.CONCAT(B234, " ", C234),'2018'!$D$1:$D$458,'2018'!$E$1:$E$458,-1, 0)</f>
        <v>45</v>
      </c>
      <c r="F234" s="2">
        <f>_xlfn.XLOOKUP(_xlfn.CONCAT(B234, " ", C234),'2019'!$D$1:$D$499,'2019'!$E$1:$E$499,-1, 0)</f>
        <v>23</v>
      </c>
      <c r="G234" s="2">
        <f>_xlfn.XLOOKUP(_xlfn.CONCAT(B234, " ", C234),'2020'!$D$1:$D$476,'2020'!$E$1:$E$476,-1, 0)</f>
        <v>13</v>
      </c>
      <c r="H234" s="2">
        <f>_xlfn.XLOOKUP(_xlfn.CONCAT(B234, " ", C234),'2021'!$D$1:$D$530,'2021'!$E$1:$E$530,-1, 0)</f>
        <v>-1</v>
      </c>
      <c r="I234" s="2">
        <f>_xlfn.XLOOKUP(_xlfn.CONCAT(B234, " ", C234),'2022'!$D$2:$D$433,'2022'!$E$2:$E$433,-1, 0)</f>
        <v>-1</v>
      </c>
    </row>
    <row r="235" spans="1:9" x14ac:dyDescent="0.35">
      <c r="A235" s="2" t="s">
        <v>18</v>
      </c>
      <c r="B235" s="2" t="s">
        <v>19</v>
      </c>
      <c r="C235" s="2" t="s">
        <v>21</v>
      </c>
      <c r="D235" s="2">
        <f>_xlfn.XLOOKUP(_xlfn.CONCAT(B235, " ", C235),'2017'!$D$1:$D$419,'2017'!$E$1:$E$419, -1)</f>
        <v>5</v>
      </c>
      <c r="E235" s="2">
        <f>_xlfn.XLOOKUP(_xlfn.CONCAT(B235, " ", C235),'2018'!$D$1:$D$458,'2018'!$E$1:$E$458,-1, 0)</f>
        <v>9</v>
      </c>
      <c r="F235" s="2">
        <f>_xlfn.XLOOKUP(_xlfn.CONCAT(B235, " ", C235),'2019'!$D$1:$D$499,'2019'!$E$1:$E$499,-1, 0)</f>
        <v>15</v>
      </c>
      <c r="G235" s="2">
        <f>_xlfn.XLOOKUP(_xlfn.CONCAT(B235, " ", C235),'2020'!$D$1:$D$476,'2020'!$E$1:$E$476,-1, 0)</f>
        <v>10</v>
      </c>
      <c r="H235" s="2">
        <f>_xlfn.XLOOKUP(_xlfn.CONCAT(B235, " ", C235),'2021'!$D$1:$D$530,'2021'!$E$1:$E$530,-1, 0)</f>
        <v>5</v>
      </c>
      <c r="I235" s="2">
        <f>_xlfn.XLOOKUP(_xlfn.CONCAT(B235, " ", C235),'2022'!$D$2:$D$433,'2022'!$E$2:$E$433,-1, 0)</f>
        <v>1</v>
      </c>
    </row>
    <row r="236" spans="1:9" x14ac:dyDescent="0.35">
      <c r="A236" s="2" t="s">
        <v>18</v>
      </c>
      <c r="B236" s="2" t="s">
        <v>19</v>
      </c>
      <c r="C236" s="2" t="s">
        <v>20</v>
      </c>
      <c r="D236" s="2">
        <f>_xlfn.XLOOKUP(_xlfn.CONCAT(B236, " ", C236),'2017'!$D$1:$D$419,'2017'!$E$1:$E$419, -1)</f>
        <v>8</v>
      </c>
      <c r="E236" s="2">
        <f>_xlfn.XLOOKUP(_xlfn.CONCAT(B236, " ", C236),'2018'!$D$1:$D$458,'2018'!$E$1:$E$458,-1, 0)</f>
        <v>4</v>
      </c>
      <c r="F236" s="2">
        <f>_xlfn.XLOOKUP(_xlfn.CONCAT(B236, " ", C236),'2019'!$D$1:$D$499,'2019'!$E$1:$E$499,-1, 0)</f>
        <v>16</v>
      </c>
      <c r="G236" s="2">
        <f>_xlfn.XLOOKUP(_xlfn.CONCAT(B236, " ", C236),'2020'!$D$1:$D$476,'2020'!$E$1:$E$476,-1, 0)</f>
        <v>5</v>
      </c>
      <c r="H236" s="2">
        <f>_xlfn.XLOOKUP(_xlfn.CONCAT(B236, " ", C236),'2021'!$D$1:$D$530,'2021'!$E$1:$E$530,-1, 0)</f>
        <v>5</v>
      </c>
      <c r="I236" s="2">
        <f>_xlfn.XLOOKUP(_xlfn.CONCAT(B236, " ", C236),'2022'!$D$2:$D$433,'2022'!$E$2:$E$433,-1, 0)</f>
        <v>1</v>
      </c>
    </row>
    <row r="237" spans="1:9" x14ac:dyDescent="0.35">
      <c r="A237" s="2" t="s">
        <v>54</v>
      </c>
      <c r="B237" s="2" t="s">
        <v>55</v>
      </c>
      <c r="C237" s="2" t="s">
        <v>489</v>
      </c>
      <c r="D237" s="2">
        <f>_xlfn.XLOOKUP(_xlfn.CONCAT(B237, " ", C237),'2017'!$D$1:$D$419,'2017'!$E$1:$E$419, -1)</f>
        <v>-1</v>
      </c>
      <c r="E237" s="2">
        <f>_xlfn.XLOOKUP(_xlfn.CONCAT(B237, " ", C237),'2018'!$D$1:$D$458,'2018'!$E$1:$E$458,-1, 0)</f>
        <v>-1</v>
      </c>
      <c r="F237" s="2">
        <f>_xlfn.XLOOKUP(_xlfn.CONCAT(B237, " ", C237),'2019'!$D$1:$D$499,'2019'!$E$1:$E$499,-1, 0)</f>
        <v>-1</v>
      </c>
      <c r="G237" s="2">
        <f>_xlfn.XLOOKUP(_xlfn.CONCAT(B237, " ", C237),'2020'!$D$1:$D$476,'2020'!$E$1:$E$476,-1, 0)</f>
        <v>-1</v>
      </c>
      <c r="H237" s="2">
        <f>_xlfn.XLOOKUP(_xlfn.CONCAT(B237, " ", C237),'2021'!$D$1:$D$530,'2021'!$E$1:$E$530,-1, 0)</f>
        <v>1</v>
      </c>
      <c r="I237" s="2">
        <f>_xlfn.XLOOKUP(_xlfn.CONCAT(B237, " ", C237),'2022'!$D$2:$D$433,'2022'!$E$2:$E$433,-1, 0)</f>
        <v>1</v>
      </c>
    </row>
    <row r="238" spans="1:9" x14ac:dyDescent="0.35">
      <c r="A238" s="2" t="s">
        <v>54</v>
      </c>
      <c r="B238" s="2" t="s">
        <v>55</v>
      </c>
      <c r="C238" s="2" t="s">
        <v>450</v>
      </c>
      <c r="D238" s="2">
        <f>_xlfn.XLOOKUP(_xlfn.CONCAT(B238, " ", C238),'2017'!$D$1:$D$419,'2017'!$E$1:$E$419, -1)</f>
        <v>-1</v>
      </c>
      <c r="E238" s="2">
        <f>_xlfn.XLOOKUP(_xlfn.CONCAT(B238, " ", C238),'2018'!$D$1:$D$458,'2018'!$E$1:$E$458,-1, 0)</f>
        <v>-1</v>
      </c>
      <c r="F238" s="2">
        <f>_xlfn.XLOOKUP(_xlfn.CONCAT(B238, " ", C238),'2019'!$D$1:$D$499,'2019'!$E$1:$E$499,-1, 0)</f>
        <v>1</v>
      </c>
      <c r="G238" s="2">
        <f>_xlfn.XLOOKUP(_xlfn.CONCAT(B238, " ", C238),'2020'!$D$1:$D$476,'2020'!$E$1:$E$476,-1, 0)</f>
        <v>-1</v>
      </c>
      <c r="H238" s="2">
        <f>_xlfn.XLOOKUP(_xlfn.CONCAT(B238, " ", C238),'2021'!$D$1:$D$530,'2021'!$E$1:$E$530,-1, 0)</f>
        <v>1</v>
      </c>
      <c r="I238" s="2">
        <f>_xlfn.XLOOKUP(_xlfn.CONCAT(B238, " ", C238),'2022'!$D$2:$D$433,'2022'!$E$2:$E$433,-1, 0)</f>
        <v>-1</v>
      </c>
    </row>
    <row r="239" spans="1:9" x14ac:dyDescent="0.35">
      <c r="A239" s="2" t="s">
        <v>54</v>
      </c>
      <c r="B239" s="2" t="s">
        <v>55</v>
      </c>
      <c r="C239" s="2" t="s">
        <v>453</v>
      </c>
      <c r="D239" s="2">
        <f>_xlfn.XLOOKUP(_xlfn.CONCAT(B239, " ", C239),'2017'!$D$1:$D$419,'2017'!$E$1:$E$419, -1)</f>
        <v>-1</v>
      </c>
      <c r="E239" s="2">
        <f>_xlfn.XLOOKUP(_xlfn.CONCAT(B239, " ", C239),'2018'!$D$1:$D$458,'2018'!$E$1:$E$458,-1, 0)</f>
        <v>-1</v>
      </c>
      <c r="F239" s="2">
        <f>_xlfn.XLOOKUP(_xlfn.CONCAT(B239, " ", C239),'2019'!$D$1:$D$499,'2019'!$E$1:$E$499,-1, 0)</f>
        <v>1</v>
      </c>
      <c r="G239" s="2">
        <f>_xlfn.XLOOKUP(_xlfn.CONCAT(B239, " ", C239),'2020'!$D$1:$D$476,'2020'!$E$1:$E$476,-1, 0)</f>
        <v>-1</v>
      </c>
      <c r="H239" s="2">
        <f>_xlfn.XLOOKUP(_xlfn.CONCAT(B239, " ", C239),'2021'!$D$1:$D$530,'2021'!$E$1:$E$530,-1, 0)</f>
        <v>1</v>
      </c>
      <c r="I239" s="2">
        <f>_xlfn.XLOOKUP(_xlfn.CONCAT(B239, " ", C239),'2022'!$D$2:$D$433,'2022'!$E$2:$E$433,-1, 0)</f>
        <v>-1</v>
      </c>
    </row>
    <row r="240" spans="1:9" x14ac:dyDescent="0.35">
      <c r="A240" s="2" t="s">
        <v>54</v>
      </c>
      <c r="B240" s="2" t="s">
        <v>55</v>
      </c>
      <c r="C240" s="2" t="s">
        <v>58</v>
      </c>
      <c r="D240" s="2">
        <f>_xlfn.XLOOKUP(_xlfn.CONCAT(B240, " ", C240),'2017'!$D$1:$D$419,'2017'!$E$1:$E$419, -1)</f>
        <v>1</v>
      </c>
      <c r="E240" s="2">
        <f>_xlfn.XLOOKUP(_xlfn.CONCAT(B240, " ", C240),'2018'!$D$1:$D$458,'2018'!$E$1:$E$458,-1, 0)</f>
        <v>-1</v>
      </c>
      <c r="F240" s="2">
        <f>_xlfn.XLOOKUP(_xlfn.CONCAT(B240, " ", C240),'2019'!$D$1:$D$499,'2019'!$E$1:$E$499,-1, 0)</f>
        <v>-1</v>
      </c>
      <c r="G240" s="2">
        <f>_xlfn.XLOOKUP(_xlfn.CONCAT(B240, " ", C240),'2020'!$D$1:$D$476,'2020'!$E$1:$E$476,-1, 0)</f>
        <v>-1</v>
      </c>
      <c r="H240" s="2">
        <f>_xlfn.XLOOKUP(_xlfn.CONCAT(B240, " ", C240),'2021'!$D$1:$D$530,'2021'!$E$1:$E$530,-1, 0)</f>
        <v>-1</v>
      </c>
      <c r="I240" s="2">
        <f>_xlfn.XLOOKUP(_xlfn.CONCAT(B240, " ", C240),'2022'!$D$2:$D$433,'2022'!$E$2:$E$433,-1, 0)</f>
        <v>-1</v>
      </c>
    </row>
    <row r="241" spans="1:9" x14ac:dyDescent="0.35">
      <c r="A241" s="2" t="s">
        <v>54</v>
      </c>
      <c r="B241" s="2" t="s">
        <v>55</v>
      </c>
      <c r="C241" s="2" t="s">
        <v>56</v>
      </c>
      <c r="D241" s="2">
        <f>_xlfn.XLOOKUP(_xlfn.CONCAT(B241, " ", C241),'2017'!$D$1:$D$419,'2017'!$E$1:$E$419, -1)</f>
        <v>16</v>
      </c>
      <c r="E241" s="2">
        <f>_xlfn.XLOOKUP(_xlfn.CONCAT(B241, " ", C241),'2018'!$D$1:$D$458,'2018'!$E$1:$E$458,-1, 0)</f>
        <v>20</v>
      </c>
      <c r="F241" s="2">
        <f>_xlfn.XLOOKUP(_xlfn.CONCAT(B241, " ", C241),'2019'!$D$1:$D$499,'2019'!$E$1:$E$499,-1, 0)</f>
        <v>16</v>
      </c>
      <c r="G241" s="2">
        <f>_xlfn.XLOOKUP(_xlfn.CONCAT(B241, " ", C241),'2020'!$D$1:$D$476,'2020'!$E$1:$E$476,-1, 0)</f>
        <v>19</v>
      </c>
      <c r="H241" s="2">
        <f>_xlfn.XLOOKUP(_xlfn.CONCAT(B241, " ", C241),'2021'!$D$1:$D$530,'2021'!$E$1:$E$530,-1, 0)</f>
        <v>14</v>
      </c>
      <c r="I241" s="2">
        <f>_xlfn.XLOOKUP(_xlfn.CONCAT(B241, " ", C241),'2022'!$D$2:$D$433,'2022'!$E$2:$E$433,-1, 0)</f>
        <v>3</v>
      </c>
    </row>
    <row r="242" spans="1:9" x14ac:dyDescent="0.35">
      <c r="A242" s="2" t="s">
        <v>54</v>
      </c>
      <c r="B242" s="2" t="s">
        <v>55</v>
      </c>
      <c r="C242" s="2" t="s">
        <v>62</v>
      </c>
      <c r="D242" s="2">
        <f>_xlfn.XLOOKUP(_xlfn.CONCAT(B242, " ", C242),'2017'!$D$1:$D$419,'2017'!$E$1:$E$419, -1)</f>
        <v>1</v>
      </c>
      <c r="E242" s="2">
        <f>_xlfn.XLOOKUP(_xlfn.CONCAT(B242, " ", C242),'2018'!$D$1:$D$458,'2018'!$E$1:$E$458,-1, 0)</f>
        <v>-1</v>
      </c>
      <c r="F242" s="2">
        <f>_xlfn.XLOOKUP(_xlfn.CONCAT(B242, " ", C242),'2019'!$D$1:$D$499,'2019'!$E$1:$E$499,-1, 0)</f>
        <v>1</v>
      </c>
      <c r="G242" s="2">
        <f>_xlfn.XLOOKUP(_xlfn.CONCAT(B242, " ", C242),'2020'!$D$1:$D$476,'2020'!$E$1:$E$476,-1, 0)</f>
        <v>-1</v>
      </c>
      <c r="H242" s="2">
        <f>_xlfn.XLOOKUP(_xlfn.CONCAT(B242, " ", C242),'2021'!$D$1:$D$530,'2021'!$E$1:$E$530,-1, 0)</f>
        <v>5</v>
      </c>
      <c r="I242" s="2">
        <f>_xlfn.XLOOKUP(_xlfn.CONCAT(B242, " ", C242),'2022'!$D$2:$D$433,'2022'!$E$2:$E$433,-1, 0)</f>
        <v>-1</v>
      </c>
    </row>
    <row r="243" spans="1:9" x14ac:dyDescent="0.35">
      <c r="A243" s="2" t="s">
        <v>54</v>
      </c>
      <c r="B243" s="2" t="s">
        <v>55</v>
      </c>
      <c r="C243" s="2" t="s">
        <v>451</v>
      </c>
      <c r="D243" s="2">
        <f>_xlfn.XLOOKUP(_xlfn.CONCAT(B243, " ", C243),'2017'!$D$1:$D$419,'2017'!$E$1:$E$419, -1)</f>
        <v>-1</v>
      </c>
      <c r="E243" s="2">
        <f>_xlfn.XLOOKUP(_xlfn.CONCAT(B243, " ", C243),'2018'!$D$1:$D$458,'2018'!$E$1:$E$458,-1, 0)</f>
        <v>-1</v>
      </c>
      <c r="F243" s="2">
        <f>_xlfn.XLOOKUP(_xlfn.CONCAT(B243, " ", C243),'2019'!$D$1:$D$499,'2019'!$E$1:$E$499,-1, 0)</f>
        <v>14</v>
      </c>
      <c r="G243" s="2">
        <f>_xlfn.XLOOKUP(_xlfn.CONCAT(B243, " ", C243),'2020'!$D$1:$D$476,'2020'!$E$1:$E$476,-1, 0)</f>
        <v>-1</v>
      </c>
      <c r="H243" s="2">
        <f>_xlfn.XLOOKUP(_xlfn.CONCAT(B243, " ", C243),'2021'!$D$1:$D$530,'2021'!$E$1:$E$530,-1, 0)</f>
        <v>-1</v>
      </c>
      <c r="I243" s="2">
        <f>_xlfn.XLOOKUP(_xlfn.CONCAT(B243, " ", C243),'2022'!$D$2:$D$433,'2022'!$E$2:$E$433,-1, 0)</f>
        <v>-1</v>
      </c>
    </row>
    <row r="244" spans="1:9" x14ac:dyDescent="0.35">
      <c r="A244" s="2" t="s">
        <v>54</v>
      </c>
      <c r="B244" s="2" t="s">
        <v>55</v>
      </c>
      <c r="C244" s="2" t="s">
        <v>417</v>
      </c>
      <c r="D244" s="2">
        <f>_xlfn.XLOOKUP(_xlfn.CONCAT(B244, " ", C244),'2017'!$D$1:$D$419,'2017'!$E$1:$E$419, -1)</f>
        <v>-1</v>
      </c>
      <c r="E244" s="2">
        <f>_xlfn.XLOOKUP(_xlfn.CONCAT(B244, " ", C244),'2018'!$D$1:$D$458,'2018'!$E$1:$E$458,-1, 0)</f>
        <v>96</v>
      </c>
      <c r="F244" s="2">
        <f>_xlfn.XLOOKUP(_xlfn.CONCAT(B244, " ", C244),'2019'!$D$1:$D$499,'2019'!$E$1:$E$499,-1, 0)</f>
        <v>1</v>
      </c>
      <c r="G244" s="2">
        <f>_xlfn.XLOOKUP(_xlfn.CONCAT(B244, " ", C244),'2020'!$D$1:$D$476,'2020'!$E$1:$E$476,-1, 0)</f>
        <v>5</v>
      </c>
      <c r="H244" s="2">
        <f>_xlfn.XLOOKUP(_xlfn.CONCAT(B244, " ", C244),'2021'!$D$1:$D$530,'2021'!$E$1:$E$530,-1, 0)</f>
        <v>1</v>
      </c>
      <c r="I244" s="2">
        <f>_xlfn.XLOOKUP(_xlfn.CONCAT(B244, " ", C244),'2022'!$D$2:$D$433,'2022'!$E$2:$E$433,-1, 0)</f>
        <v>1</v>
      </c>
    </row>
    <row r="245" spans="1:9" x14ac:dyDescent="0.35">
      <c r="A245" s="2" t="s">
        <v>54</v>
      </c>
      <c r="B245" s="2" t="s">
        <v>55</v>
      </c>
      <c r="C245" s="2" t="s">
        <v>420</v>
      </c>
      <c r="D245" s="2">
        <f>_xlfn.XLOOKUP(_xlfn.CONCAT(B245, " ", C245),'2017'!$D$1:$D$419,'2017'!$E$1:$E$419, -1)</f>
        <v>-1</v>
      </c>
      <c r="E245" s="2">
        <f>_xlfn.XLOOKUP(_xlfn.CONCAT(B245, " ", C245),'2018'!$D$1:$D$458,'2018'!$E$1:$E$458,-1, 0)</f>
        <v>1</v>
      </c>
      <c r="F245" s="2">
        <f>_xlfn.XLOOKUP(_xlfn.CONCAT(B245, " ", C245),'2019'!$D$1:$D$499,'2019'!$E$1:$E$499,-1, 0)</f>
        <v>-1</v>
      </c>
      <c r="G245" s="2">
        <f>_xlfn.XLOOKUP(_xlfn.CONCAT(B245, " ", C245),'2020'!$D$1:$D$476,'2020'!$E$1:$E$476,-1, 0)</f>
        <v>-1</v>
      </c>
      <c r="H245" s="2">
        <f>_xlfn.XLOOKUP(_xlfn.CONCAT(B245, " ", C245),'2021'!$D$1:$D$530,'2021'!$E$1:$E$530,-1, 0)</f>
        <v>-1</v>
      </c>
      <c r="I245" s="2">
        <f>_xlfn.XLOOKUP(_xlfn.CONCAT(B245, " ", C245),'2022'!$D$2:$D$433,'2022'!$E$2:$E$433,-1, 0)</f>
        <v>-1</v>
      </c>
    </row>
    <row r="246" spans="1:9" x14ac:dyDescent="0.35">
      <c r="A246" s="2" t="s">
        <v>54</v>
      </c>
      <c r="B246" s="2" t="s">
        <v>55</v>
      </c>
      <c r="C246" s="2" t="s">
        <v>452</v>
      </c>
      <c r="D246" s="2">
        <f>_xlfn.XLOOKUP(_xlfn.CONCAT(B246, " ", C246),'2017'!$D$1:$D$419,'2017'!$E$1:$E$419, -1)</f>
        <v>-1</v>
      </c>
      <c r="E246" s="2">
        <f>_xlfn.XLOOKUP(_xlfn.CONCAT(B246, " ", C246),'2018'!$D$1:$D$458,'2018'!$E$1:$E$458,-1, 0)</f>
        <v>-1</v>
      </c>
      <c r="F246" s="2">
        <f>_xlfn.XLOOKUP(_xlfn.CONCAT(B246, " ", C246),'2019'!$D$1:$D$499,'2019'!$E$1:$E$499,-1, 0)</f>
        <v>3</v>
      </c>
      <c r="G246" s="2">
        <f>_xlfn.XLOOKUP(_xlfn.CONCAT(B246, " ", C246),'2020'!$D$1:$D$476,'2020'!$E$1:$E$476,-1, 0)</f>
        <v>-1</v>
      </c>
      <c r="H246" s="2">
        <f>_xlfn.XLOOKUP(_xlfn.CONCAT(B246, " ", C246),'2021'!$D$1:$D$530,'2021'!$E$1:$E$530,-1, 0)</f>
        <v>-1</v>
      </c>
      <c r="I246" s="2">
        <f>_xlfn.XLOOKUP(_xlfn.CONCAT(B246, " ", C246),'2022'!$D$2:$D$433,'2022'!$E$2:$E$433,-1, 0)</f>
        <v>-1</v>
      </c>
    </row>
    <row r="247" spans="1:9" x14ac:dyDescent="0.35">
      <c r="A247" s="2" t="s">
        <v>54</v>
      </c>
      <c r="B247" s="2" t="s">
        <v>55</v>
      </c>
      <c r="C247" s="2" t="s">
        <v>57</v>
      </c>
      <c r="D247" s="2">
        <f>_xlfn.XLOOKUP(_xlfn.CONCAT(B247, " ", C247),'2017'!$D$1:$D$419,'2017'!$E$1:$E$419, -1)</f>
        <v>4</v>
      </c>
      <c r="E247" s="2">
        <f>_xlfn.XLOOKUP(_xlfn.CONCAT(B247, " ", C247),'2018'!$D$1:$D$458,'2018'!$E$1:$E$458,-1, 0)</f>
        <v>2</v>
      </c>
      <c r="F247" s="2">
        <f>_xlfn.XLOOKUP(_xlfn.CONCAT(B247, " ", C247),'2019'!$D$1:$D$499,'2019'!$E$1:$E$499,-1, 0)</f>
        <v>-1</v>
      </c>
      <c r="G247" s="2">
        <f>_xlfn.XLOOKUP(_xlfn.CONCAT(B247, " ", C247),'2020'!$D$1:$D$476,'2020'!$E$1:$E$476,-1, 0)</f>
        <v>-1</v>
      </c>
      <c r="H247" s="2">
        <f>_xlfn.XLOOKUP(_xlfn.CONCAT(B247, " ", C247),'2021'!$D$1:$D$530,'2021'!$E$1:$E$530,-1, 0)</f>
        <v>-1</v>
      </c>
      <c r="I247" s="2">
        <f>_xlfn.XLOOKUP(_xlfn.CONCAT(B247, " ", C247),'2022'!$D$2:$D$433,'2022'!$E$2:$E$433,-1, 0)</f>
        <v>-1</v>
      </c>
    </row>
    <row r="248" spans="1:9" x14ac:dyDescent="0.35">
      <c r="A248" s="2" t="s">
        <v>54</v>
      </c>
      <c r="B248" s="2" t="s">
        <v>55</v>
      </c>
      <c r="C248" s="2" t="s">
        <v>61</v>
      </c>
      <c r="D248" s="2">
        <f>_xlfn.XLOOKUP(_xlfn.CONCAT(B248, " ", C248),'2017'!$D$1:$D$419,'2017'!$E$1:$E$419, -1)</f>
        <v>3</v>
      </c>
      <c r="E248" s="2">
        <f>_xlfn.XLOOKUP(_xlfn.CONCAT(B248, " ", C248),'2018'!$D$1:$D$458,'2018'!$E$1:$E$458,-1, 0)</f>
        <v>7</v>
      </c>
      <c r="F248" s="2">
        <f>_xlfn.XLOOKUP(_xlfn.CONCAT(B248, " ", C248),'2019'!$D$1:$D$499,'2019'!$E$1:$E$499,-1, 0)</f>
        <v>10</v>
      </c>
      <c r="G248" s="2">
        <f>_xlfn.XLOOKUP(_xlfn.CONCAT(B248, " ", C248),'2020'!$D$1:$D$476,'2020'!$E$1:$E$476,-1, 0)</f>
        <v>7</v>
      </c>
      <c r="H248" s="2">
        <f>_xlfn.XLOOKUP(_xlfn.CONCAT(B248, " ", C248),'2021'!$D$1:$D$530,'2021'!$E$1:$E$530,-1, 0)</f>
        <v>5</v>
      </c>
      <c r="I248" s="2">
        <f>_xlfn.XLOOKUP(_xlfn.CONCAT(B248, " ", C248),'2022'!$D$2:$D$433,'2022'!$E$2:$E$433,-1, 0)</f>
        <v>-1</v>
      </c>
    </row>
    <row r="249" spans="1:9" x14ac:dyDescent="0.35">
      <c r="A249" s="2" t="s">
        <v>54</v>
      </c>
      <c r="B249" s="2" t="s">
        <v>55</v>
      </c>
      <c r="C249" s="2" t="s">
        <v>418</v>
      </c>
      <c r="D249" s="2">
        <f>_xlfn.XLOOKUP(_xlfn.CONCAT(B249, " ", C249),'2017'!$D$1:$D$419,'2017'!$E$1:$E$419, -1)</f>
        <v>-1</v>
      </c>
      <c r="E249" s="2">
        <f>_xlfn.XLOOKUP(_xlfn.CONCAT(B249, " ", C249),'2018'!$D$1:$D$458,'2018'!$E$1:$E$458,-1, 0)</f>
        <v>1</v>
      </c>
      <c r="F249" s="2">
        <f>_xlfn.XLOOKUP(_xlfn.CONCAT(B249, " ", C249),'2019'!$D$1:$D$499,'2019'!$E$1:$E$499,-1, 0)</f>
        <v>-1</v>
      </c>
      <c r="G249" s="2">
        <f>_xlfn.XLOOKUP(_xlfn.CONCAT(B249, " ", C249),'2020'!$D$1:$D$476,'2020'!$E$1:$E$476,-1, 0)</f>
        <v>3</v>
      </c>
      <c r="H249" s="2">
        <f>_xlfn.XLOOKUP(_xlfn.CONCAT(B249, " ", C249),'2021'!$D$1:$D$530,'2021'!$E$1:$E$530,-1, 0)</f>
        <v>2</v>
      </c>
      <c r="I249" s="2">
        <f>_xlfn.XLOOKUP(_xlfn.CONCAT(B249, " ", C249),'2022'!$D$2:$D$433,'2022'!$E$2:$E$433,-1, 0)</f>
        <v>1</v>
      </c>
    </row>
    <row r="250" spans="1:9" x14ac:dyDescent="0.35">
      <c r="A250" s="2" t="s">
        <v>54</v>
      </c>
      <c r="B250" s="2" t="s">
        <v>55</v>
      </c>
      <c r="C250" s="2" t="s">
        <v>422</v>
      </c>
      <c r="D250" s="2">
        <f>_xlfn.XLOOKUP(_xlfn.CONCAT(B250, " ", C250),'2017'!$D$1:$D$419,'2017'!$E$1:$E$419, -1)</f>
        <v>-1</v>
      </c>
      <c r="E250" s="2">
        <f>_xlfn.XLOOKUP(_xlfn.CONCAT(B250, " ", C250),'2018'!$D$1:$D$458,'2018'!$E$1:$E$458,-1, 0)</f>
        <v>1</v>
      </c>
      <c r="F250" s="2">
        <f>_xlfn.XLOOKUP(_xlfn.CONCAT(B250, " ", C250),'2019'!$D$1:$D$499,'2019'!$E$1:$E$499,-1, 0)</f>
        <v>-1</v>
      </c>
      <c r="G250" s="2">
        <f>_xlfn.XLOOKUP(_xlfn.CONCAT(B250, " ", C250),'2020'!$D$1:$D$476,'2020'!$E$1:$E$476,-1, 0)</f>
        <v>2</v>
      </c>
      <c r="H250" s="2">
        <f>_xlfn.XLOOKUP(_xlfn.CONCAT(B250, " ", C250),'2021'!$D$1:$D$530,'2021'!$E$1:$E$530,-1, 0)</f>
        <v>1</v>
      </c>
      <c r="I250" s="2">
        <f>_xlfn.XLOOKUP(_xlfn.CONCAT(B250, " ", C250),'2022'!$D$2:$D$433,'2022'!$E$2:$E$433,-1, 0)</f>
        <v>-1</v>
      </c>
    </row>
    <row r="251" spans="1:9" x14ac:dyDescent="0.35">
      <c r="A251" s="2" t="s">
        <v>54</v>
      </c>
      <c r="B251" s="2" t="s">
        <v>55</v>
      </c>
      <c r="C251" s="2" t="s">
        <v>449</v>
      </c>
      <c r="D251" s="2">
        <f>_xlfn.XLOOKUP(_xlfn.CONCAT(B251, " ", C251),'2017'!$D$1:$D$419,'2017'!$E$1:$E$419, -1)</f>
        <v>-1</v>
      </c>
      <c r="E251" s="2">
        <f>_xlfn.XLOOKUP(_xlfn.CONCAT(B251, " ", C251),'2018'!$D$1:$D$458,'2018'!$E$1:$E$458,-1, 0)</f>
        <v>-1</v>
      </c>
      <c r="F251" s="2">
        <f>_xlfn.XLOOKUP(_xlfn.CONCAT(B251, " ", C251),'2019'!$D$1:$D$499,'2019'!$E$1:$E$499,-1, 0)</f>
        <v>17</v>
      </c>
      <c r="G251" s="2">
        <f>_xlfn.XLOOKUP(_xlfn.CONCAT(B251, " ", C251),'2020'!$D$1:$D$476,'2020'!$E$1:$E$476,-1, 0)</f>
        <v>-1</v>
      </c>
      <c r="H251" s="2">
        <f>_xlfn.XLOOKUP(_xlfn.CONCAT(B251, " ", C251),'2021'!$D$1:$D$530,'2021'!$E$1:$E$530,-1, 0)</f>
        <v>-1</v>
      </c>
      <c r="I251" s="2">
        <f>_xlfn.XLOOKUP(_xlfn.CONCAT(B251, " ", C251),'2022'!$D$2:$D$433,'2022'!$E$2:$E$433,-1, 0)</f>
        <v>-1</v>
      </c>
    </row>
    <row r="252" spans="1:9" x14ac:dyDescent="0.35">
      <c r="A252" s="2" t="s">
        <v>54</v>
      </c>
      <c r="B252" s="2" t="s">
        <v>55</v>
      </c>
      <c r="C252" s="2" t="s">
        <v>419</v>
      </c>
      <c r="D252" s="2">
        <f>_xlfn.XLOOKUP(_xlfn.CONCAT(B252, " ", C252),'2017'!$D$1:$D$419,'2017'!$E$1:$E$419, -1)</f>
        <v>-1</v>
      </c>
      <c r="E252" s="2">
        <f>_xlfn.XLOOKUP(_xlfn.CONCAT(B252, " ", C252),'2018'!$D$1:$D$458,'2018'!$E$1:$E$458,-1, 0)</f>
        <v>3</v>
      </c>
      <c r="F252" s="2">
        <f>_xlfn.XLOOKUP(_xlfn.CONCAT(B252, " ", C252),'2019'!$D$1:$D$499,'2019'!$E$1:$E$499,-1, 0)</f>
        <v>2</v>
      </c>
      <c r="G252" s="2">
        <f>_xlfn.XLOOKUP(_xlfn.CONCAT(B252, " ", C252),'2020'!$D$1:$D$476,'2020'!$E$1:$E$476,-1, 0)</f>
        <v>-1</v>
      </c>
      <c r="H252" s="2">
        <f>_xlfn.XLOOKUP(_xlfn.CONCAT(B252, " ", C252),'2021'!$D$1:$D$530,'2021'!$E$1:$E$530,-1, 0)</f>
        <v>3</v>
      </c>
      <c r="I252" s="2">
        <f>_xlfn.XLOOKUP(_xlfn.CONCAT(B252, " ", C252),'2022'!$D$2:$D$433,'2022'!$E$2:$E$433,-1, 0)</f>
        <v>2</v>
      </c>
    </row>
    <row r="253" spans="1:9" x14ac:dyDescent="0.35">
      <c r="A253" s="2" t="s">
        <v>54</v>
      </c>
      <c r="B253" s="2" t="s">
        <v>55</v>
      </c>
      <c r="C253" s="2" t="s">
        <v>60</v>
      </c>
      <c r="D253" s="2">
        <f>_xlfn.XLOOKUP(_xlfn.CONCAT(B253, " ", C253),'2017'!$D$1:$D$419,'2017'!$E$1:$E$419, -1)</f>
        <v>2</v>
      </c>
      <c r="E253" s="2">
        <f>_xlfn.XLOOKUP(_xlfn.CONCAT(B253, " ", C253),'2018'!$D$1:$D$458,'2018'!$E$1:$E$458,-1, 0)</f>
        <v>-1</v>
      </c>
      <c r="F253" s="2">
        <f>_xlfn.XLOOKUP(_xlfn.CONCAT(B253, " ", C253),'2019'!$D$1:$D$499,'2019'!$E$1:$E$499,-1, 0)</f>
        <v>-1</v>
      </c>
      <c r="G253" s="2">
        <f>_xlfn.XLOOKUP(_xlfn.CONCAT(B253, " ", C253),'2020'!$D$1:$D$476,'2020'!$E$1:$E$476,-1, 0)</f>
        <v>-1</v>
      </c>
      <c r="H253" s="2">
        <f>_xlfn.XLOOKUP(_xlfn.CONCAT(B253, " ", C253),'2021'!$D$1:$D$530,'2021'!$E$1:$E$530,-1, 0)</f>
        <v>1</v>
      </c>
      <c r="I253" s="2">
        <f>_xlfn.XLOOKUP(_xlfn.CONCAT(B253, " ", C253),'2022'!$D$2:$D$433,'2022'!$E$2:$E$433,-1, 0)</f>
        <v>2</v>
      </c>
    </row>
    <row r="254" spans="1:9" x14ac:dyDescent="0.35">
      <c r="A254" s="2" t="s">
        <v>54</v>
      </c>
      <c r="B254" s="2" t="s">
        <v>55</v>
      </c>
      <c r="C254" s="2" t="s">
        <v>59</v>
      </c>
      <c r="D254" s="2">
        <f>_xlfn.XLOOKUP(_xlfn.CONCAT(B254, " ", C254),'2017'!$D$1:$D$419,'2017'!$E$1:$E$419, -1)</f>
        <v>3</v>
      </c>
      <c r="E254" s="2">
        <f>_xlfn.XLOOKUP(_xlfn.CONCAT(B254, " ", C254),'2018'!$D$1:$D$458,'2018'!$E$1:$E$458,-1, 0)</f>
        <v>5</v>
      </c>
      <c r="F254" s="2">
        <f>_xlfn.XLOOKUP(_xlfn.CONCAT(B254, " ", C254),'2019'!$D$1:$D$499,'2019'!$E$1:$E$499,-1, 0)</f>
        <v>4</v>
      </c>
      <c r="G254" s="2">
        <f>_xlfn.XLOOKUP(_xlfn.CONCAT(B254, " ", C254),'2020'!$D$1:$D$476,'2020'!$E$1:$E$476,-1, 0)</f>
        <v>3</v>
      </c>
      <c r="H254" s="2">
        <f>_xlfn.XLOOKUP(_xlfn.CONCAT(B254, " ", C254),'2021'!$D$1:$D$530,'2021'!$E$1:$E$530,-1, 0)</f>
        <v>3</v>
      </c>
      <c r="I254" s="2">
        <f>_xlfn.XLOOKUP(_xlfn.CONCAT(B254, " ", C254),'2022'!$D$2:$D$433,'2022'!$E$2:$E$433,-1, 0)</f>
        <v>3</v>
      </c>
    </row>
    <row r="255" spans="1:9" x14ac:dyDescent="0.35">
      <c r="A255" s="2" t="s">
        <v>54</v>
      </c>
      <c r="B255" s="2" t="s">
        <v>55</v>
      </c>
      <c r="C255" s="2" t="s">
        <v>421</v>
      </c>
      <c r="D255" s="2">
        <f>_xlfn.XLOOKUP(_xlfn.CONCAT(B255, " ", C255),'2017'!$D$1:$D$419,'2017'!$E$1:$E$419, -1)</f>
        <v>-1</v>
      </c>
      <c r="E255" s="2">
        <f>_xlfn.XLOOKUP(_xlfn.CONCAT(B255, " ", C255),'2018'!$D$1:$D$458,'2018'!$E$1:$E$458,-1, 0)</f>
        <v>1</v>
      </c>
      <c r="F255" s="2">
        <f>_xlfn.XLOOKUP(_xlfn.CONCAT(B255, " ", C255),'2019'!$D$1:$D$499,'2019'!$E$1:$E$499,-1, 0)</f>
        <v>-1</v>
      </c>
      <c r="G255" s="2">
        <f>_xlfn.XLOOKUP(_xlfn.CONCAT(B255, " ", C255),'2020'!$D$1:$D$476,'2020'!$E$1:$E$476,-1, 0)</f>
        <v>-1</v>
      </c>
      <c r="H255" s="2">
        <f>_xlfn.XLOOKUP(_xlfn.CONCAT(B255, " ", C255),'2021'!$D$1:$D$530,'2021'!$E$1:$E$530,-1, 0)</f>
        <v>-1</v>
      </c>
      <c r="I255" s="2">
        <f>_xlfn.XLOOKUP(_xlfn.CONCAT(B255, " ", C255),'2022'!$D$2:$D$433,'2022'!$E$2:$E$433,-1, 0)</f>
        <v>-1</v>
      </c>
    </row>
    <row r="256" spans="1:9" x14ac:dyDescent="0.35">
      <c r="A256" s="2" t="s">
        <v>154</v>
      </c>
      <c r="B256" s="2" t="s">
        <v>155</v>
      </c>
      <c r="C256" s="2" t="s">
        <v>431</v>
      </c>
      <c r="D256" s="2">
        <f>_xlfn.XLOOKUP(_xlfn.CONCAT(B256, " ", C256),'2017'!$D$1:$D$419,'2017'!$E$1:$E$419, -1)</f>
        <v>-1</v>
      </c>
      <c r="E256" s="2">
        <f>_xlfn.XLOOKUP(_xlfn.CONCAT(B256, " ", C256),'2018'!$D$1:$D$458,'2018'!$E$1:$E$458,-1, 0)</f>
        <v>7</v>
      </c>
      <c r="F256" s="2">
        <f>_xlfn.XLOOKUP(_xlfn.CONCAT(B256, " ", C256),'2019'!$D$1:$D$499,'2019'!$E$1:$E$499,-1, 0)</f>
        <v>-1</v>
      </c>
      <c r="G256" s="2">
        <f>_xlfn.XLOOKUP(_xlfn.CONCAT(B256, " ", C256),'2020'!$D$1:$D$476,'2020'!$E$1:$E$476,-1, 0)</f>
        <v>-1</v>
      </c>
      <c r="H256" s="2">
        <f>_xlfn.XLOOKUP(_xlfn.CONCAT(B256, " ", C256),'2021'!$D$1:$D$530,'2021'!$E$1:$E$530,-1, 0)</f>
        <v>-1</v>
      </c>
      <c r="I256" s="2">
        <f>_xlfn.XLOOKUP(_xlfn.CONCAT(B256, " ", C256),'2022'!$D$2:$D$433,'2022'!$E$2:$E$433,-1, 0)</f>
        <v>-1</v>
      </c>
    </row>
    <row r="257" spans="1:9" x14ac:dyDescent="0.35">
      <c r="A257" s="2" t="s">
        <v>154</v>
      </c>
      <c r="B257" s="2" t="s">
        <v>155</v>
      </c>
      <c r="C257" s="2" t="s">
        <v>156</v>
      </c>
      <c r="D257" s="2">
        <f>_xlfn.XLOOKUP(_xlfn.CONCAT(B257, " ", C257),'2017'!$D$1:$D$419,'2017'!$E$1:$E$419, -1)</f>
        <v>164</v>
      </c>
      <c r="E257" s="2">
        <f>_xlfn.XLOOKUP(_xlfn.CONCAT(B257, " ", C257),'2018'!$D$1:$D$458,'2018'!$E$1:$E$458,-1, 0)</f>
        <v>195</v>
      </c>
      <c r="F257" s="2">
        <f>_xlfn.XLOOKUP(_xlfn.CONCAT(B257, " ", C257),'2019'!$D$1:$D$499,'2019'!$E$1:$E$499,-1, 0)</f>
        <v>13</v>
      </c>
      <c r="G257" s="2">
        <f>_xlfn.XLOOKUP(_xlfn.CONCAT(B257, " ", C257),'2020'!$D$1:$D$476,'2020'!$E$1:$E$476,-1, 0)</f>
        <v>-1</v>
      </c>
      <c r="H257" s="2">
        <f>_xlfn.XLOOKUP(_xlfn.CONCAT(B257, " ", C257),'2021'!$D$1:$D$530,'2021'!$E$1:$E$530,-1, 0)</f>
        <v>-1</v>
      </c>
      <c r="I257" s="2">
        <f>_xlfn.XLOOKUP(_xlfn.CONCAT(B257, " ", C257),'2022'!$D$2:$D$433,'2022'!$E$2:$E$433,-1, 0)</f>
        <v>-1</v>
      </c>
    </row>
    <row r="258" spans="1:9" x14ac:dyDescent="0.35">
      <c r="A258" s="2" t="s">
        <v>323</v>
      </c>
      <c r="B258" s="2" t="s">
        <v>324</v>
      </c>
      <c r="C258" s="2" t="s">
        <v>491</v>
      </c>
      <c r="D258" s="2">
        <f>_xlfn.XLOOKUP(_xlfn.CONCAT(B258, " ", C258),'2017'!$D$1:$D$419,'2017'!$E$1:$E$419, -1)</f>
        <v>-1</v>
      </c>
      <c r="E258" s="2">
        <f>_xlfn.XLOOKUP(_xlfn.CONCAT(B258, " ", C258),'2018'!$D$1:$D$458,'2018'!$E$1:$E$458,-1, 0)</f>
        <v>-1</v>
      </c>
      <c r="F258" s="2">
        <f>_xlfn.XLOOKUP(_xlfn.CONCAT(B258, " ", C258),'2019'!$D$1:$D$499,'2019'!$E$1:$E$499,-1, 0)</f>
        <v>-1</v>
      </c>
      <c r="G258" s="2">
        <f>_xlfn.XLOOKUP(_xlfn.CONCAT(B258, " ", C258),'2020'!$D$1:$D$476,'2020'!$E$1:$E$476,-1, 0)</f>
        <v>-1</v>
      </c>
      <c r="H258" s="2">
        <f>_xlfn.XLOOKUP(_xlfn.CONCAT(B258, " ", C258),'2021'!$D$1:$D$530,'2021'!$E$1:$E$530,-1, 0)</f>
        <v>81</v>
      </c>
      <c r="I258" s="2">
        <f>_xlfn.XLOOKUP(_xlfn.CONCAT(B258, " ", C258),'2022'!$D$2:$D$433,'2022'!$E$2:$E$433,-1, 0)</f>
        <v>-1</v>
      </c>
    </row>
    <row r="259" spans="1:9" x14ac:dyDescent="0.35">
      <c r="A259" s="2" t="s">
        <v>323</v>
      </c>
      <c r="B259" s="2" t="s">
        <v>324</v>
      </c>
      <c r="C259" s="2" t="s">
        <v>326</v>
      </c>
      <c r="D259" s="2">
        <f>_xlfn.XLOOKUP(_xlfn.CONCAT(B259, " ", C259),'2017'!$D$1:$D$419,'2017'!$E$1:$E$419, -1)</f>
        <v>9</v>
      </c>
      <c r="E259" s="2">
        <f>_xlfn.XLOOKUP(_xlfn.CONCAT(B259, " ", C259),'2018'!$D$1:$D$458,'2018'!$E$1:$E$458,-1, 0)</f>
        <v>-1</v>
      </c>
      <c r="F259" s="2">
        <f>_xlfn.XLOOKUP(_xlfn.CONCAT(B259, " ", C259),'2019'!$D$1:$D$499,'2019'!$E$1:$E$499,-1, 0)</f>
        <v>1</v>
      </c>
      <c r="G259" s="2">
        <f>_xlfn.XLOOKUP(_xlfn.CONCAT(B259, " ", C259),'2020'!$D$1:$D$476,'2020'!$E$1:$E$476,-1, 0)</f>
        <v>12</v>
      </c>
      <c r="H259" s="2">
        <f>_xlfn.XLOOKUP(_xlfn.CONCAT(B259, " ", C259),'2021'!$D$1:$D$530,'2021'!$E$1:$E$530,-1, 0)</f>
        <v>34</v>
      </c>
      <c r="I259" s="2">
        <f>_xlfn.XLOOKUP(_xlfn.CONCAT(B259, " ", C259),'2022'!$D$2:$D$433,'2022'!$E$2:$E$433,-1, 0)</f>
        <v>6</v>
      </c>
    </row>
    <row r="260" spans="1:9" x14ac:dyDescent="0.35">
      <c r="A260" s="2" t="s">
        <v>323</v>
      </c>
      <c r="B260" s="2" t="s">
        <v>324</v>
      </c>
      <c r="C260" s="2" t="s">
        <v>327</v>
      </c>
      <c r="D260" s="2">
        <f>_xlfn.XLOOKUP(_xlfn.CONCAT(B260, " ", C260),'2017'!$D$1:$D$419,'2017'!$E$1:$E$419, -1)</f>
        <v>18</v>
      </c>
      <c r="E260" s="2">
        <f>_xlfn.XLOOKUP(_xlfn.CONCAT(B260, " ", C260),'2018'!$D$1:$D$458,'2018'!$E$1:$E$458,-1, 0)</f>
        <v>43</v>
      </c>
      <c r="F260" s="2">
        <f>_xlfn.XLOOKUP(_xlfn.CONCAT(B260, " ", C260),'2019'!$D$1:$D$499,'2019'!$E$1:$E$499,-1, 0)</f>
        <v>19</v>
      </c>
      <c r="G260" s="2">
        <f>_xlfn.XLOOKUP(_xlfn.CONCAT(B260, " ", C260),'2020'!$D$1:$D$476,'2020'!$E$1:$E$476,-1, 0)</f>
        <v>53</v>
      </c>
      <c r="H260" s="2">
        <f>_xlfn.XLOOKUP(_xlfn.CONCAT(B260, " ", C260),'2021'!$D$1:$D$530,'2021'!$E$1:$E$530,-1, 0)</f>
        <v>56</v>
      </c>
      <c r="I260" s="2">
        <f>_xlfn.XLOOKUP(_xlfn.CONCAT(B260, " ", C260),'2022'!$D$2:$D$433,'2022'!$E$2:$E$433,-1, 0)</f>
        <v>24</v>
      </c>
    </row>
    <row r="261" spans="1:9" x14ac:dyDescent="0.35">
      <c r="A261" s="2" t="s">
        <v>323</v>
      </c>
      <c r="B261" s="2" t="s">
        <v>324</v>
      </c>
      <c r="C261" s="2" t="s">
        <v>325</v>
      </c>
      <c r="D261" s="2">
        <f>_xlfn.XLOOKUP(_xlfn.CONCAT(B261, " ", C261),'2017'!$D$1:$D$419,'2017'!$E$1:$E$419, -1)</f>
        <v>52</v>
      </c>
      <c r="E261" s="2">
        <f>_xlfn.XLOOKUP(_xlfn.CONCAT(B261, " ", C261),'2018'!$D$1:$D$458,'2018'!$E$1:$E$458,-1, 0)</f>
        <v>25</v>
      </c>
      <c r="F261" s="2">
        <f>_xlfn.XLOOKUP(_xlfn.CONCAT(B261, " ", C261),'2019'!$D$1:$D$499,'2019'!$E$1:$E$499,-1, 0)</f>
        <v>8</v>
      </c>
      <c r="G261" s="2">
        <f>_xlfn.XLOOKUP(_xlfn.CONCAT(B261, " ", C261),'2020'!$D$1:$D$476,'2020'!$E$1:$E$476,-1, 0)</f>
        <v>3</v>
      </c>
      <c r="H261" s="2">
        <f>_xlfn.XLOOKUP(_xlfn.CONCAT(B261, " ", C261),'2021'!$D$1:$D$530,'2021'!$E$1:$E$530,-1, 0)</f>
        <v>1</v>
      </c>
      <c r="I261" s="2">
        <f>_xlfn.XLOOKUP(_xlfn.CONCAT(B261, " ", C261),'2022'!$D$2:$D$433,'2022'!$E$2:$E$433,-1, 0)</f>
        <v>-1</v>
      </c>
    </row>
    <row r="262" spans="1:9" x14ac:dyDescent="0.35">
      <c r="A262" s="2" t="s">
        <v>193</v>
      </c>
      <c r="B262" s="2" t="s">
        <v>194</v>
      </c>
      <c r="C262" s="2" t="s">
        <v>480</v>
      </c>
      <c r="D262" s="2">
        <f>_xlfn.XLOOKUP(_xlfn.CONCAT(B262, " ", C262),'2017'!$D$1:$D$419,'2017'!$E$1:$E$419, -1)</f>
        <v>-1</v>
      </c>
      <c r="E262" s="2">
        <f>_xlfn.XLOOKUP(_xlfn.CONCAT(B262, " ", C262),'2018'!$D$1:$D$458,'2018'!$E$1:$E$458,-1, 0)</f>
        <v>-1</v>
      </c>
      <c r="F262" s="2">
        <f>_xlfn.XLOOKUP(_xlfn.CONCAT(B262, " ", C262),'2019'!$D$1:$D$499,'2019'!$E$1:$E$499,-1, 0)</f>
        <v>-1</v>
      </c>
      <c r="G262" s="2">
        <f>_xlfn.XLOOKUP(_xlfn.CONCAT(B262, " ", C262),'2020'!$D$1:$D$476,'2020'!$E$1:$E$476,-1, 0)</f>
        <v>1</v>
      </c>
      <c r="H262" s="2">
        <f>_xlfn.XLOOKUP(_xlfn.CONCAT(B262, " ", C262),'2021'!$D$1:$D$530,'2021'!$E$1:$E$530,-1, 0)</f>
        <v>-1</v>
      </c>
      <c r="I262" s="2">
        <f>_xlfn.XLOOKUP(_xlfn.CONCAT(B262, " ", C262),'2022'!$D$2:$D$433,'2022'!$E$2:$E$433,-1, 0)</f>
        <v>-1</v>
      </c>
    </row>
    <row r="263" spans="1:9" x14ac:dyDescent="0.35">
      <c r="A263" s="2" t="s">
        <v>193</v>
      </c>
      <c r="B263" s="2" t="s">
        <v>194</v>
      </c>
      <c r="C263" s="2" t="s">
        <v>195</v>
      </c>
      <c r="D263" s="2">
        <f>_xlfn.XLOOKUP(_xlfn.CONCAT(B263, " ", C263),'2017'!$D$1:$D$419,'2017'!$E$1:$E$419, -1)</f>
        <v>23</v>
      </c>
      <c r="E263" s="2">
        <f>_xlfn.XLOOKUP(_xlfn.CONCAT(B263, " ", C263),'2018'!$D$1:$D$458,'2018'!$E$1:$E$458,-1, 0)</f>
        <v>18</v>
      </c>
      <c r="F263" s="2">
        <f>_xlfn.XLOOKUP(_xlfn.CONCAT(B263, " ", C263),'2019'!$D$1:$D$499,'2019'!$E$1:$E$499,-1, 0)</f>
        <v>-1</v>
      </c>
      <c r="G263" s="2">
        <f>_xlfn.XLOOKUP(_xlfn.CONCAT(B263, " ", C263),'2020'!$D$1:$D$476,'2020'!$E$1:$E$476,-1, 0)</f>
        <v>10</v>
      </c>
      <c r="H263" s="2">
        <f>_xlfn.XLOOKUP(_xlfn.CONCAT(B263, " ", C263),'2021'!$D$1:$D$530,'2021'!$E$1:$E$530,-1, 0)</f>
        <v>5</v>
      </c>
      <c r="I263" s="2">
        <f>_xlfn.XLOOKUP(_xlfn.CONCAT(B263, " ", C263),'2022'!$D$2:$D$433,'2022'!$E$2:$E$433,-1, 0)</f>
        <v>24</v>
      </c>
    </row>
    <row r="264" spans="1:9" x14ac:dyDescent="0.35">
      <c r="A264" s="2" t="s">
        <v>193</v>
      </c>
      <c r="B264" s="2" t="s">
        <v>194</v>
      </c>
      <c r="C264" s="2" t="s">
        <v>432</v>
      </c>
      <c r="D264" s="2">
        <f>_xlfn.XLOOKUP(_xlfn.CONCAT(B264, " ", C264),'2017'!$D$1:$D$419,'2017'!$E$1:$E$419, -1)</f>
        <v>-1</v>
      </c>
      <c r="E264" s="2">
        <f>_xlfn.XLOOKUP(_xlfn.CONCAT(B264, " ", C264),'2018'!$D$1:$D$458,'2018'!$E$1:$E$458,-1, 0)</f>
        <v>2</v>
      </c>
      <c r="F264" s="2">
        <f>_xlfn.XLOOKUP(_xlfn.CONCAT(B264, " ", C264),'2019'!$D$1:$D$499,'2019'!$E$1:$E$499,-1, 0)</f>
        <v>1</v>
      </c>
      <c r="G264" s="2">
        <f>_xlfn.XLOOKUP(_xlfn.CONCAT(B264, " ", C264),'2020'!$D$1:$D$476,'2020'!$E$1:$E$476,-1, 0)</f>
        <v>1</v>
      </c>
      <c r="H264" s="2">
        <f>_xlfn.XLOOKUP(_xlfn.CONCAT(B264, " ", C264),'2021'!$D$1:$D$530,'2021'!$E$1:$E$530,-1, 0)</f>
        <v>-1</v>
      </c>
      <c r="I264" s="2">
        <f>_xlfn.XLOOKUP(_xlfn.CONCAT(B264, " ", C264),'2022'!$D$2:$D$433,'2022'!$E$2:$E$433,-1, 0)</f>
        <v>1</v>
      </c>
    </row>
    <row r="265" spans="1:9" x14ac:dyDescent="0.35">
      <c r="A265" s="2" t="s">
        <v>193</v>
      </c>
      <c r="B265" s="2" t="s">
        <v>194</v>
      </c>
      <c r="C265" s="2" t="s">
        <v>196</v>
      </c>
      <c r="D265" s="2">
        <f>_xlfn.XLOOKUP(_xlfn.CONCAT(B265, " ", C265),'2017'!$D$1:$D$419,'2017'!$E$1:$E$419, -1)</f>
        <v>3</v>
      </c>
      <c r="E265" s="2">
        <f>_xlfn.XLOOKUP(_xlfn.CONCAT(B265, " ", C265),'2018'!$D$1:$D$458,'2018'!$E$1:$E$458,-1, 0)</f>
        <v>2</v>
      </c>
      <c r="F265" s="2">
        <f>_xlfn.XLOOKUP(_xlfn.CONCAT(B265, " ", C265),'2019'!$D$1:$D$499,'2019'!$E$1:$E$499,-1, 0)</f>
        <v>1</v>
      </c>
      <c r="G265" s="2">
        <f>_xlfn.XLOOKUP(_xlfn.CONCAT(B265, " ", C265),'2020'!$D$1:$D$476,'2020'!$E$1:$E$476,-1, 0)</f>
        <v>5</v>
      </c>
      <c r="H265" s="2">
        <f>_xlfn.XLOOKUP(_xlfn.CONCAT(B265, " ", C265),'2021'!$D$1:$D$530,'2021'!$E$1:$E$530,-1, 0)</f>
        <v>-1</v>
      </c>
      <c r="I265" s="2">
        <f>_xlfn.XLOOKUP(_xlfn.CONCAT(B265, " ", C265),'2022'!$D$2:$D$433,'2022'!$E$2:$E$433,-1, 0)</f>
        <v>-1</v>
      </c>
    </row>
    <row r="266" spans="1:9" x14ac:dyDescent="0.35">
      <c r="A266" s="2" t="s">
        <v>440</v>
      </c>
      <c r="B266" s="2" t="s">
        <v>441</v>
      </c>
      <c r="C266" s="2" t="s">
        <v>442</v>
      </c>
      <c r="D266" s="2">
        <f>_xlfn.XLOOKUP(_xlfn.CONCAT(B266, " ", C266),'2017'!$D$1:$D$419,'2017'!$E$1:$E$419, -1)</f>
        <v>-1</v>
      </c>
      <c r="E266" s="2">
        <f>_xlfn.XLOOKUP(_xlfn.CONCAT(B266, " ", C266),'2018'!$D$1:$D$458,'2018'!$E$1:$E$458,-1, 0)</f>
        <v>1</v>
      </c>
      <c r="F266" s="2">
        <f>_xlfn.XLOOKUP(_xlfn.CONCAT(B266, " ", C266),'2019'!$D$1:$D$499,'2019'!$E$1:$E$499,-1, 0)</f>
        <v>-1</v>
      </c>
      <c r="G266" s="2">
        <f>_xlfn.XLOOKUP(_xlfn.CONCAT(B266, " ", C266),'2020'!$D$1:$D$476,'2020'!$E$1:$E$476,-1, 0)</f>
        <v>-1</v>
      </c>
      <c r="H266" s="2">
        <f>_xlfn.XLOOKUP(_xlfn.CONCAT(B266, " ", C266),'2021'!$D$1:$D$530,'2021'!$E$1:$E$530,-1, 0)</f>
        <v>-1</v>
      </c>
      <c r="I266" s="2">
        <f>_xlfn.XLOOKUP(_xlfn.CONCAT(B266, " ", C266),'2022'!$D$2:$D$433,'2022'!$E$2:$E$433,-1, 0)</f>
        <v>-1</v>
      </c>
    </row>
    <row r="267" spans="1:9" x14ac:dyDescent="0.35">
      <c r="A267" s="2" t="s">
        <v>103</v>
      </c>
      <c r="B267" s="2" t="s">
        <v>104</v>
      </c>
      <c r="C267" s="2" t="s">
        <v>106</v>
      </c>
      <c r="D267" s="2">
        <f>_xlfn.XLOOKUP(_xlfn.CONCAT(B267, " ", C267),'2017'!$D$1:$D$419,'2017'!$E$1:$E$419, -1)</f>
        <v>46</v>
      </c>
      <c r="E267" s="2">
        <f>_xlfn.XLOOKUP(_xlfn.CONCAT(B267, " ", C267),'2018'!$D$1:$D$458,'2018'!$E$1:$E$458,-1, 0)</f>
        <v>44</v>
      </c>
      <c r="F267" s="2">
        <f>_xlfn.XLOOKUP(_xlfn.CONCAT(B267, " ", C267),'2019'!$D$1:$D$499,'2019'!$E$1:$E$499,-1, 0)</f>
        <v>49</v>
      </c>
      <c r="G267" s="2">
        <f>_xlfn.XLOOKUP(_xlfn.CONCAT(B267, " ", C267),'2020'!$D$1:$D$476,'2020'!$E$1:$E$476,-1, 0)</f>
        <v>58</v>
      </c>
      <c r="H267" s="2">
        <f>_xlfn.XLOOKUP(_xlfn.CONCAT(B267, " ", C267),'2021'!$D$1:$D$530,'2021'!$E$1:$E$530,-1, 0)</f>
        <v>20</v>
      </c>
      <c r="I267" s="2">
        <f>_xlfn.XLOOKUP(_xlfn.CONCAT(B267, " ", C267),'2022'!$D$2:$D$433,'2022'!$E$2:$E$433,-1, 0)</f>
        <v>14</v>
      </c>
    </row>
    <row r="268" spans="1:9" x14ac:dyDescent="0.35">
      <c r="A268" s="2" t="s">
        <v>103</v>
      </c>
      <c r="B268" s="2" t="s">
        <v>104</v>
      </c>
      <c r="C268" s="2" t="s">
        <v>105</v>
      </c>
      <c r="D268" s="2">
        <f>_xlfn.XLOOKUP(_xlfn.CONCAT(B268, " ", C268),'2017'!$D$1:$D$419,'2017'!$E$1:$E$419, -1)</f>
        <v>88</v>
      </c>
      <c r="E268" s="2">
        <f>_xlfn.XLOOKUP(_xlfn.CONCAT(B268, " ", C268),'2018'!$D$1:$D$458,'2018'!$E$1:$E$458,-1, 0)</f>
        <v>-1</v>
      </c>
      <c r="F268" s="2">
        <f>_xlfn.XLOOKUP(_xlfn.CONCAT(B268, " ", C268),'2019'!$D$1:$D$499,'2019'!$E$1:$E$499,-1, 0)</f>
        <v>-1</v>
      </c>
      <c r="G268" s="2">
        <f>_xlfn.XLOOKUP(_xlfn.CONCAT(B268, " ", C268),'2020'!$D$1:$D$476,'2020'!$E$1:$E$476,-1, 0)</f>
        <v>-1</v>
      </c>
      <c r="H268" s="2">
        <f>_xlfn.XLOOKUP(_xlfn.CONCAT(B268, " ", C268),'2021'!$D$1:$D$530,'2021'!$E$1:$E$530,-1, 0)</f>
        <v>-1</v>
      </c>
      <c r="I268" s="2">
        <f>_xlfn.XLOOKUP(_xlfn.CONCAT(B268, " ", C268),'2022'!$D$2:$D$433,'2022'!$E$2:$E$433,-1, 0)</f>
        <v>-1</v>
      </c>
    </row>
    <row r="269" spans="1:9" x14ac:dyDescent="0.35">
      <c r="A269" s="2" t="s">
        <v>361</v>
      </c>
      <c r="B269" s="2" t="s">
        <v>362</v>
      </c>
      <c r="C269" s="2" t="s">
        <v>363</v>
      </c>
      <c r="D269" s="2">
        <f>_xlfn.XLOOKUP(_xlfn.CONCAT(B269, " ", C269),'2017'!$D$1:$D$419,'2017'!$E$1:$E$419, -1)</f>
        <v>261</v>
      </c>
      <c r="E269" s="2">
        <f>_xlfn.XLOOKUP(_xlfn.CONCAT(B269, " ", C269),'2018'!$D$1:$D$458,'2018'!$E$1:$E$458,-1, 0)</f>
        <v>291</v>
      </c>
      <c r="F269" s="2">
        <f>_xlfn.XLOOKUP(_xlfn.CONCAT(B269, " ", C269),'2019'!$D$1:$D$499,'2019'!$E$1:$E$499,-1, 0)</f>
        <v>311</v>
      </c>
      <c r="G269" s="2">
        <f>_xlfn.XLOOKUP(_xlfn.CONCAT(B269, " ", C269),'2020'!$D$1:$D$476,'2020'!$E$1:$E$476,-1, 0)</f>
        <v>101</v>
      </c>
      <c r="H269" s="2">
        <f>_xlfn.XLOOKUP(_xlfn.CONCAT(B269, " ", C269),'2021'!$D$1:$D$530,'2021'!$E$1:$E$530,-1, 0)</f>
        <v>-1</v>
      </c>
      <c r="I269" s="2">
        <f>_xlfn.XLOOKUP(_xlfn.CONCAT(B269, " ", C269),'2022'!$D$2:$D$433,'2022'!$E$2:$E$433,-1, 0)</f>
        <v>-1</v>
      </c>
    </row>
    <row r="270" spans="1:9" x14ac:dyDescent="0.35">
      <c r="A270" s="2" t="s">
        <v>446</v>
      </c>
      <c r="B270" s="2" t="s">
        <v>447</v>
      </c>
      <c r="C270" s="2" t="s">
        <v>448</v>
      </c>
      <c r="D270" s="2">
        <f>_xlfn.XLOOKUP(_xlfn.CONCAT(B270, " ", C270),'2017'!$D$1:$D$419,'2017'!$E$1:$E$419, -1)</f>
        <v>-1</v>
      </c>
      <c r="E270" s="2">
        <f>_xlfn.XLOOKUP(_xlfn.CONCAT(B270, " ", C270),'2018'!$D$1:$D$458,'2018'!$E$1:$E$458,-1, 0)</f>
        <v>-1</v>
      </c>
      <c r="F270" s="2">
        <f>_xlfn.XLOOKUP(_xlfn.CONCAT(B270, " ", C270),'2019'!$D$1:$D$499,'2019'!$E$1:$E$499,-1, 0)</f>
        <v>3</v>
      </c>
      <c r="G270" s="2">
        <f>_xlfn.XLOOKUP(_xlfn.CONCAT(B270, " ", C270),'2020'!$D$1:$D$476,'2020'!$E$1:$E$476,-1, 0)</f>
        <v>3</v>
      </c>
      <c r="H270" s="2">
        <f>_xlfn.XLOOKUP(_xlfn.CONCAT(B270, " ", C270),'2021'!$D$1:$D$530,'2021'!$E$1:$E$530,-1, 0)</f>
        <v>5</v>
      </c>
      <c r="I270" s="2">
        <f>_xlfn.XLOOKUP(_xlfn.CONCAT(B270, " ", C270),'2022'!$D$2:$D$433,'2022'!$E$2:$E$433,-1, 0)</f>
        <v>-1</v>
      </c>
    </row>
    <row r="271" spans="1:9" x14ac:dyDescent="0.35">
      <c r="A271" s="2" t="s">
        <v>48</v>
      </c>
      <c r="B271" s="2" t="s">
        <v>49</v>
      </c>
      <c r="C271" s="2" t="s">
        <v>416</v>
      </c>
      <c r="D271" s="2">
        <f>_xlfn.XLOOKUP(_xlfn.CONCAT(B271, " ", C271),'2017'!$D$1:$D$419,'2017'!$E$1:$E$419, -1)</f>
        <v>-1</v>
      </c>
      <c r="E271" s="2">
        <f>_xlfn.XLOOKUP(_xlfn.CONCAT(B271, " ", C271),'2018'!$D$1:$D$458,'2018'!$E$1:$E$458,-1, 0)</f>
        <v>1</v>
      </c>
      <c r="F271" s="2">
        <f>_xlfn.XLOOKUP(_xlfn.CONCAT(B271, " ", C271),'2019'!$D$1:$D$499,'2019'!$E$1:$E$499,-1, 0)</f>
        <v>1</v>
      </c>
      <c r="G271" s="2">
        <f>_xlfn.XLOOKUP(_xlfn.CONCAT(B271, " ", C271),'2020'!$D$1:$D$476,'2020'!$E$1:$E$476,-1, 0)</f>
        <v>-1</v>
      </c>
      <c r="H271" s="2">
        <f>_xlfn.XLOOKUP(_xlfn.CONCAT(B271, " ", C271),'2021'!$D$1:$D$530,'2021'!$E$1:$E$530,-1, 0)</f>
        <v>-1</v>
      </c>
      <c r="I271" s="2">
        <f>_xlfn.XLOOKUP(_xlfn.CONCAT(B271, " ", C271),'2022'!$D$2:$D$433,'2022'!$E$2:$E$433,-1, 0)</f>
        <v>-1</v>
      </c>
    </row>
    <row r="272" spans="1:9" x14ac:dyDescent="0.35">
      <c r="A272" s="2" t="s">
        <v>48</v>
      </c>
      <c r="B272" s="2" t="s">
        <v>49</v>
      </c>
      <c r="C272" s="2" t="s">
        <v>50</v>
      </c>
      <c r="D272" s="2">
        <f>_xlfn.XLOOKUP(_xlfn.CONCAT(B272, " ", C272),'2017'!$D$1:$D$419,'2017'!$E$1:$E$419, -1)</f>
        <v>14</v>
      </c>
      <c r="E272" s="2">
        <f>_xlfn.XLOOKUP(_xlfn.CONCAT(B272, " ", C272),'2018'!$D$1:$D$458,'2018'!$E$1:$E$458,-1, 0)</f>
        <v>16</v>
      </c>
      <c r="F272" s="2">
        <f>_xlfn.XLOOKUP(_xlfn.CONCAT(B272, " ", C272),'2019'!$D$1:$D$499,'2019'!$E$1:$E$499,-1, 0)</f>
        <v>6</v>
      </c>
      <c r="G272" s="2">
        <f>_xlfn.XLOOKUP(_xlfn.CONCAT(B272, " ", C272),'2020'!$D$1:$D$476,'2020'!$E$1:$E$476,-1, 0)</f>
        <v>12</v>
      </c>
      <c r="H272" s="2">
        <f>_xlfn.XLOOKUP(_xlfn.CONCAT(B272, " ", C272),'2021'!$D$1:$D$530,'2021'!$E$1:$E$530,-1, 0)</f>
        <v>10</v>
      </c>
      <c r="I272" s="2">
        <f>_xlfn.XLOOKUP(_xlfn.CONCAT(B272, " ", C272),'2022'!$D$2:$D$433,'2022'!$E$2:$E$433,-1, 0)</f>
        <v>3</v>
      </c>
    </row>
    <row r="273" spans="1:9" x14ac:dyDescent="0.35">
      <c r="A273" s="2" t="s">
        <v>51</v>
      </c>
      <c r="B273" s="2" t="s">
        <v>52</v>
      </c>
      <c r="C273" s="2" t="s">
        <v>53</v>
      </c>
      <c r="D273" s="2">
        <f>_xlfn.XLOOKUP(_xlfn.CONCAT(B273, " ", C273),'2017'!$D$1:$D$419,'2017'!$E$1:$E$419, -1)</f>
        <v>19</v>
      </c>
      <c r="E273" s="2">
        <f>_xlfn.XLOOKUP(_xlfn.CONCAT(B273, " ", C273),'2018'!$D$1:$D$458,'2018'!$E$1:$E$458,-1, 0)</f>
        <v>26</v>
      </c>
      <c r="F273" s="2">
        <f>_xlfn.XLOOKUP(_xlfn.CONCAT(B273, " ", C273),'2019'!$D$1:$D$499,'2019'!$E$1:$E$499,-1, 0)</f>
        <v>7</v>
      </c>
      <c r="G273" s="2">
        <f>_xlfn.XLOOKUP(_xlfn.CONCAT(B273, " ", C273),'2020'!$D$1:$D$476,'2020'!$E$1:$E$476,-1, 0)</f>
        <v>19</v>
      </c>
      <c r="H273" s="2">
        <f>_xlfn.XLOOKUP(_xlfn.CONCAT(B273, " ", C273),'2021'!$D$1:$D$530,'2021'!$E$1:$E$530,-1, 0)</f>
        <v>15</v>
      </c>
      <c r="I273" s="2">
        <f>_xlfn.XLOOKUP(_xlfn.CONCAT(B273, " ", C273),'2022'!$D$2:$D$433,'2022'!$E$2:$E$433,-1, 0)</f>
        <v>12</v>
      </c>
    </row>
    <row r="274" spans="1:9" x14ac:dyDescent="0.35">
      <c r="A274" s="2" t="s">
        <v>162</v>
      </c>
      <c r="B274" s="2" t="s">
        <v>163</v>
      </c>
      <c r="C274" s="2" t="s">
        <v>164</v>
      </c>
      <c r="D274" s="2">
        <f>_xlfn.XLOOKUP(_xlfn.CONCAT(B274, " ", C274),'2017'!$D$1:$D$419,'2017'!$E$1:$E$419, -1)</f>
        <v>1</v>
      </c>
      <c r="E274" s="2">
        <f>_xlfn.XLOOKUP(_xlfn.CONCAT(B274, " ", C274),'2018'!$D$1:$D$458,'2018'!$E$1:$E$458,-1, 0)</f>
        <v>3</v>
      </c>
      <c r="F274" s="2">
        <f>_xlfn.XLOOKUP(_xlfn.CONCAT(B274, " ", C274),'2019'!$D$1:$D$499,'2019'!$E$1:$E$499,-1, 0)</f>
        <v>4</v>
      </c>
      <c r="G274" s="2">
        <f>_xlfn.XLOOKUP(_xlfn.CONCAT(B274, " ", C274),'2020'!$D$1:$D$476,'2020'!$E$1:$E$476,-1, 0)</f>
        <v>1</v>
      </c>
      <c r="H274" s="2">
        <f>_xlfn.XLOOKUP(_xlfn.CONCAT(B274, " ", C274),'2021'!$D$1:$D$530,'2021'!$E$1:$E$530,-1, 0)</f>
        <v>-1</v>
      </c>
      <c r="I274" s="2">
        <f>_xlfn.XLOOKUP(_xlfn.CONCAT(B274, " ", C274),'2022'!$D$2:$D$433,'2022'!$E$2:$E$433,-1, 0)</f>
        <v>-1</v>
      </c>
    </row>
    <row r="275" spans="1:9" x14ac:dyDescent="0.35">
      <c r="A275" s="2" t="s">
        <v>100</v>
      </c>
      <c r="B275" s="2" t="s">
        <v>101</v>
      </c>
      <c r="C275" s="2" t="s">
        <v>102</v>
      </c>
      <c r="D275" s="2">
        <f>_xlfn.XLOOKUP(_xlfn.CONCAT(B275, " ", C275),'2017'!$D$1:$D$419,'2017'!$E$1:$E$419, -1)</f>
        <v>111</v>
      </c>
      <c r="E275" s="2">
        <f>_xlfn.XLOOKUP(_xlfn.CONCAT(B275, " ", C275),'2018'!$D$1:$D$458,'2018'!$E$1:$E$458,-1, 0)</f>
        <v>224</v>
      </c>
      <c r="F275" s="2">
        <f>_xlfn.XLOOKUP(_xlfn.CONCAT(B275, " ", C275),'2019'!$D$1:$D$499,'2019'!$E$1:$E$499,-1, 0)</f>
        <v>38</v>
      </c>
      <c r="G275" s="2">
        <f>_xlfn.XLOOKUP(_xlfn.CONCAT(B275, " ", C275),'2020'!$D$1:$D$476,'2020'!$E$1:$E$476,-1, 0)</f>
        <v>54</v>
      </c>
      <c r="H275" s="2">
        <f>_xlfn.XLOOKUP(_xlfn.CONCAT(B275, " ", C275),'2021'!$D$1:$D$530,'2021'!$E$1:$E$530,-1, 0)</f>
        <v>27</v>
      </c>
      <c r="I275" s="2">
        <f>_xlfn.XLOOKUP(_xlfn.CONCAT(B275, " ", C275),'2022'!$D$2:$D$433,'2022'!$E$2:$E$433,-1, 0)</f>
        <v>18</v>
      </c>
    </row>
    <row r="276" spans="1:9" x14ac:dyDescent="0.35">
      <c r="A276" s="2" t="s">
        <v>100</v>
      </c>
      <c r="B276" s="2" t="s">
        <v>101</v>
      </c>
      <c r="C276" s="2" t="s">
        <v>428</v>
      </c>
      <c r="D276" s="2">
        <f>_xlfn.XLOOKUP(_xlfn.CONCAT(B276, " ", C276),'2017'!$D$1:$D$419,'2017'!$E$1:$E$419, -1)</f>
        <v>-1</v>
      </c>
      <c r="E276" s="2">
        <f>_xlfn.XLOOKUP(_xlfn.CONCAT(B276, " ", C276),'2018'!$D$1:$D$458,'2018'!$E$1:$E$458,-1, 0)</f>
        <v>2</v>
      </c>
      <c r="F276" s="2">
        <f>_xlfn.XLOOKUP(_xlfn.CONCAT(B276, " ", C276),'2019'!$D$1:$D$499,'2019'!$E$1:$E$499,-1, 0)</f>
        <v>4</v>
      </c>
      <c r="G276" s="2">
        <f>_xlfn.XLOOKUP(_xlfn.CONCAT(B276, " ", C276),'2020'!$D$1:$D$476,'2020'!$E$1:$E$476,-1, 0)</f>
        <v>-1</v>
      </c>
      <c r="H276" s="2">
        <f>_xlfn.XLOOKUP(_xlfn.CONCAT(B276, " ", C276),'2021'!$D$1:$D$530,'2021'!$E$1:$E$530,-1, 0)</f>
        <v>-1</v>
      </c>
      <c r="I276" s="2">
        <f>_xlfn.XLOOKUP(_xlfn.CONCAT(B276, " ", C276),'2022'!$D$2:$D$433,'2022'!$E$2:$E$433,-1, 0)</f>
        <v>-1</v>
      </c>
    </row>
    <row r="277" spans="1:9" x14ac:dyDescent="0.35">
      <c r="A277" s="2" t="s">
        <v>75</v>
      </c>
      <c r="B277" s="2" t="s">
        <v>76</v>
      </c>
      <c r="C277" s="2" t="s">
        <v>427</v>
      </c>
      <c r="D277" s="2">
        <f>_xlfn.XLOOKUP(_xlfn.CONCAT(B277, " ", C277),'2017'!$D$1:$D$419,'2017'!$E$1:$E$419, -1)</f>
        <v>-1</v>
      </c>
      <c r="E277" s="2">
        <f>_xlfn.XLOOKUP(_xlfn.CONCAT(B277, " ", C277),'2018'!$D$1:$D$458,'2018'!$E$1:$E$458,-1, 0)</f>
        <v>1</v>
      </c>
      <c r="F277" s="2">
        <f>_xlfn.XLOOKUP(_xlfn.CONCAT(B277, " ", C277),'2019'!$D$1:$D$499,'2019'!$E$1:$E$499,-1, 0)</f>
        <v>1</v>
      </c>
      <c r="G277" s="2">
        <f>_xlfn.XLOOKUP(_xlfn.CONCAT(B277, " ", C277),'2020'!$D$1:$D$476,'2020'!$E$1:$E$476,-1, 0)</f>
        <v>-1</v>
      </c>
      <c r="H277" s="2">
        <f>_xlfn.XLOOKUP(_xlfn.CONCAT(B277, " ", C277),'2021'!$D$1:$D$530,'2021'!$E$1:$E$530,-1, 0)</f>
        <v>1</v>
      </c>
      <c r="I277" s="2">
        <f>_xlfn.XLOOKUP(_xlfn.CONCAT(B277, " ", C277),'2022'!$D$2:$D$433,'2022'!$E$2:$E$433,-1, 0)</f>
        <v>-1</v>
      </c>
    </row>
    <row r="278" spans="1:9" x14ac:dyDescent="0.35">
      <c r="A278" s="2" t="s">
        <v>75</v>
      </c>
      <c r="B278" s="2" t="s">
        <v>76</v>
      </c>
      <c r="C278" s="2" t="s">
        <v>92</v>
      </c>
      <c r="D278" s="2">
        <f>_xlfn.XLOOKUP(_xlfn.CONCAT(B278, " ", C278),'2017'!$D$1:$D$419,'2017'!$E$1:$E$419, -1)</f>
        <v>12</v>
      </c>
      <c r="E278" s="2">
        <f>_xlfn.XLOOKUP(_xlfn.CONCAT(B278, " ", C278),'2018'!$D$1:$D$458,'2018'!$E$1:$E$458,-1, 0)</f>
        <v>7</v>
      </c>
      <c r="F278" s="2">
        <f>_xlfn.XLOOKUP(_xlfn.CONCAT(B278, " ", C278),'2019'!$D$1:$D$499,'2019'!$E$1:$E$499,-1, 0)</f>
        <v>8</v>
      </c>
      <c r="G278" s="2">
        <f>_xlfn.XLOOKUP(_xlfn.CONCAT(B278, " ", C278),'2020'!$D$1:$D$476,'2020'!$E$1:$E$476,-1, 0)</f>
        <v>7</v>
      </c>
      <c r="H278" s="2">
        <f>_xlfn.XLOOKUP(_xlfn.CONCAT(B278, " ", C278),'2021'!$D$1:$D$530,'2021'!$E$1:$E$530,-1, 0)</f>
        <v>23</v>
      </c>
      <c r="I278" s="2">
        <f>_xlfn.XLOOKUP(_xlfn.CONCAT(B278, " ", C278),'2022'!$D$2:$D$433,'2022'!$E$2:$E$433,-1, 0)</f>
        <v>7</v>
      </c>
    </row>
    <row r="279" spans="1:9" x14ac:dyDescent="0.35">
      <c r="A279" s="2" t="s">
        <v>75</v>
      </c>
      <c r="B279" s="2" t="s">
        <v>76</v>
      </c>
      <c r="C279" s="2" t="s">
        <v>87</v>
      </c>
      <c r="D279" s="2">
        <f>_xlfn.XLOOKUP(_xlfn.CONCAT(B279, " ", C279),'2017'!$D$1:$D$419,'2017'!$E$1:$E$419, -1)</f>
        <v>6</v>
      </c>
      <c r="E279" s="2">
        <f>_xlfn.XLOOKUP(_xlfn.CONCAT(B279, " ", C279),'2018'!$D$1:$D$458,'2018'!$E$1:$E$458,-1, 0)</f>
        <v>3</v>
      </c>
      <c r="F279" s="2">
        <f>_xlfn.XLOOKUP(_xlfn.CONCAT(B279, " ", C279),'2019'!$D$1:$D$499,'2019'!$E$1:$E$499,-1, 0)</f>
        <v>-1</v>
      </c>
      <c r="G279" s="2">
        <f>_xlfn.XLOOKUP(_xlfn.CONCAT(B279, " ", C279),'2020'!$D$1:$D$476,'2020'!$E$1:$E$476,-1, 0)</f>
        <v>1</v>
      </c>
      <c r="H279" s="2">
        <f>_xlfn.XLOOKUP(_xlfn.CONCAT(B279, " ", C279),'2021'!$D$1:$D$530,'2021'!$E$1:$E$530,-1, 0)</f>
        <v>1</v>
      </c>
      <c r="I279" s="2">
        <f>_xlfn.XLOOKUP(_xlfn.CONCAT(B279, " ", C279),'2022'!$D$2:$D$433,'2022'!$E$2:$E$433,-1, 0)</f>
        <v>-1</v>
      </c>
    </row>
    <row r="280" spans="1:9" x14ac:dyDescent="0.35">
      <c r="A280" s="2" t="s">
        <v>75</v>
      </c>
      <c r="B280" s="2" t="s">
        <v>76</v>
      </c>
      <c r="C280" s="2" t="s">
        <v>78</v>
      </c>
      <c r="D280" s="2">
        <f>_xlfn.XLOOKUP(_xlfn.CONCAT(B280, " ", C280),'2017'!$D$1:$D$419,'2017'!$E$1:$E$419, -1)</f>
        <v>114</v>
      </c>
      <c r="E280" s="2">
        <f>_xlfn.XLOOKUP(_xlfn.CONCAT(B280, " ", C280),'2018'!$D$1:$D$458,'2018'!$E$1:$E$458,-1, 0)</f>
        <v>120</v>
      </c>
      <c r="F280" s="2">
        <f>_xlfn.XLOOKUP(_xlfn.CONCAT(B280, " ", C280),'2019'!$D$1:$D$499,'2019'!$E$1:$E$499,-1, 0)</f>
        <v>81</v>
      </c>
      <c r="G280" s="2">
        <f>_xlfn.XLOOKUP(_xlfn.CONCAT(B280, " ", C280),'2020'!$D$1:$D$476,'2020'!$E$1:$E$476,-1, 0)</f>
        <v>66</v>
      </c>
      <c r="H280" s="2">
        <f>_xlfn.XLOOKUP(_xlfn.CONCAT(B280, " ", C280),'2021'!$D$1:$D$530,'2021'!$E$1:$E$530,-1, 0)</f>
        <v>48</v>
      </c>
      <c r="I280" s="2">
        <f>_xlfn.XLOOKUP(_xlfn.CONCAT(B280, " ", C280),'2022'!$D$2:$D$433,'2022'!$E$2:$E$433,-1, 0)</f>
        <v>22</v>
      </c>
    </row>
    <row r="281" spans="1:9" x14ac:dyDescent="0.35">
      <c r="A281" s="2" t="s">
        <v>75</v>
      </c>
      <c r="B281" s="2" t="s">
        <v>76</v>
      </c>
      <c r="C281" s="2" t="s">
        <v>86</v>
      </c>
      <c r="D281" s="2">
        <f>_xlfn.XLOOKUP(_xlfn.CONCAT(B281, " ", C281),'2017'!$D$1:$D$419,'2017'!$E$1:$E$419, -1)</f>
        <v>32</v>
      </c>
      <c r="E281" s="2">
        <f>_xlfn.XLOOKUP(_xlfn.CONCAT(B281, " ", C281),'2018'!$D$1:$D$458,'2018'!$E$1:$E$458,-1, 0)</f>
        <v>27</v>
      </c>
      <c r="F281" s="2">
        <f>_xlfn.XLOOKUP(_xlfn.CONCAT(B281, " ", C281),'2019'!$D$1:$D$499,'2019'!$E$1:$E$499,-1, 0)</f>
        <v>23</v>
      </c>
      <c r="G281" s="2">
        <f>_xlfn.XLOOKUP(_xlfn.CONCAT(B281, " ", C281),'2020'!$D$1:$D$476,'2020'!$E$1:$E$476,-1, 0)</f>
        <v>11</v>
      </c>
      <c r="H281" s="2">
        <f>_xlfn.XLOOKUP(_xlfn.CONCAT(B281, " ", C281),'2021'!$D$1:$D$530,'2021'!$E$1:$E$530,-1, 0)</f>
        <v>6</v>
      </c>
      <c r="I281" s="2">
        <f>_xlfn.XLOOKUP(_xlfn.CONCAT(B281, " ", C281),'2022'!$D$2:$D$433,'2022'!$E$2:$E$433,-1, 0)</f>
        <v>8</v>
      </c>
    </row>
    <row r="282" spans="1:9" x14ac:dyDescent="0.35">
      <c r="A282" s="2" t="s">
        <v>75</v>
      </c>
      <c r="B282" s="2" t="s">
        <v>76</v>
      </c>
      <c r="C282" s="2" t="s">
        <v>83</v>
      </c>
      <c r="D282" s="2">
        <f>_xlfn.XLOOKUP(_xlfn.CONCAT(B282, " ", C282),'2017'!$D$1:$D$419,'2017'!$E$1:$E$419, -1)</f>
        <v>33</v>
      </c>
      <c r="E282" s="2">
        <f>_xlfn.XLOOKUP(_xlfn.CONCAT(B282, " ", C282),'2018'!$D$1:$D$458,'2018'!$E$1:$E$458,-1, 0)</f>
        <v>20</v>
      </c>
      <c r="F282" s="2">
        <f>_xlfn.XLOOKUP(_xlfn.CONCAT(B282, " ", C282),'2019'!$D$1:$D$499,'2019'!$E$1:$E$499,-1, 0)</f>
        <v>26</v>
      </c>
      <c r="G282" s="2">
        <f>_xlfn.XLOOKUP(_xlfn.CONCAT(B282, " ", C282),'2020'!$D$1:$D$476,'2020'!$E$1:$E$476,-1, 0)</f>
        <v>12</v>
      </c>
      <c r="H282" s="2">
        <f>_xlfn.XLOOKUP(_xlfn.CONCAT(B282, " ", C282),'2021'!$D$1:$D$530,'2021'!$E$1:$E$530,-1, 0)</f>
        <v>19</v>
      </c>
      <c r="I282" s="2">
        <f>_xlfn.XLOOKUP(_xlfn.CONCAT(B282, " ", C282),'2022'!$D$2:$D$433,'2022'!$E$2:$E$433,-1, 0)</f>
        <v>16</v>
      </c>
    </row>
    <row r="283" spans="1:9" x14ac:dyDescent="0.35">
      <c r="A283" s="2" t="s">
        <v>75</v>
      </c>
      <c r="B283" s="2" t="s">
        <v>76</v>
      </c>
      <c r="C283" s="2" t="s">
        <v>96</v>
      </c>
      <c r="D283" s="2">
        <f>_xlfn.XLOOKUP(_xlfn.CONCAT(B283, " ", C283),'2017'!$D$1:$D$419,'2017'!$E$1:$E$419, -1)</f>
        <v>515</v>
      </c>
      <c r="E283" s="2">
        <f>_xlfn.XLOOKUP(_xlfn.CONCAT(B283, " ", C283),'2018'!$D$1:$D$458,'2018'!$E$1:$E$458,-1, 0)</f>
        <v>506</v>
      </c>
      <c r="F283" s="2">
        <f>_xlfn.XLOOKUP(_xlfn.CONCAT(B283, " ", C283),'2019'!$D$1:$D$499,'2019'!$E$1:$E$499,-1, 0)</f>
        <v>541</v>
      </c>
      <c r="G283" s="2">
        <f>_xlfn.XLOOKUP(_xlfn.CONCAT(B283, " ", C283),'2020'!$D$1:$D$476,'2020'!$E$1:$E$476,-1, 0)</f>
        <v>507</v>
      </c>
      <c r="H283" s="2">
        <f>_xlfn.XLOOKUP(_xlfn.CONCAT(B283, " ", C283),'2021'!$D$1:$D$530,'2021'!$E$1:$E$530,-1, 0)</f>
        <v>647</v>
      </c>
      <c r="I283" s="2">
        <f>_xlfn.XLOOKUP(_xlfn.CONCAT(B283, " ", C283),'2022'!$D$2:$D$433,'2022'!$E$2:$E$433,-1, 0)</f>
        <v>702</v>
      </c>
    </row>
    <row r="284" spans="1:9" x14ac:dyDescent="0.35">
      <c r="A284" s="2" t="s">
        <v>75</v>
      </c>
      <c r="B284" s="2" t="s">
        <v>76</v>
      </c>
      <c r="C284" s="2" t="s">
        <v>490</v>
      </c>
      <c r="D284" s="2">
        <f>_xlfn.XLOOKUP(_xlfn.CONCAT(B284, " ", C284),'2017'!$D$1:$D$419,'2017'!$E$1:$E$419, -1)</f>
        <v>-1</v>
      </c>
      <c r="E284" s="2">
        <f>_xlfn.XLOOKUP(_xlfn.CONCAT(B284, " ", C284),'2018'!$D$1:$D$458,'2018'!$E$1:$E$458,-1, 0)</f>
        <v>-1</v>
      </c>
      <c r="F284" s="2">
        <f>_xlfn.XLOOKUP(_xlfn.CONCAT(B284, " ", C284),'2019'!$D$1:$D$499,'2019'!$E$1:$E$499,-1, 0)</f>
        <v>-1</v>
      </c>
      <c r="G284" s="2">
        <f>_xlfn.XLOOKUP(_xlfn.CONCAT(B284, " ", C284),'2020'!$D$1:$D$476,'2020'!$E$1:$E$476,-1, 0)</f>
        <v>-1</v>
      </c>
      <c r="H284" s="2">
        <f>_xlfn.XLOOKUP(_xlfn.CONCAT(B284, " ", C284),'2021'!$D$1:$D$530,'2021'!$E$1:$E$530,-1, 0)</f>
        <v>1</v>
      </c>
      <c r="I284" s="2">
        <f>_xlfn.XLOOKUP(_xlfn.CONCAT(B284, " ", C284),'2022'!$D$2:$D$433,'2022'!$E$2:$E$433,-1, 0)</f>
        <v>-1</v>
      </c>
    </row>
    <row r="285" spans="1:9" x14ac:dyDescent="0.35">
      <c r="A285" s="2" t="s">
        <v>75</v>
      </c>
      <c r="B285" s="2" t="s">
        <v>76</v>
      </c>
      <c r="C285" s="2" t="s">
        <v>85</v>
      </c>
      <c r="D285" s="2">
        <f>_xlfn.XLOOKUP(_xlfn.CONCAT(B285, " ", C285),'2017'!$D$1:$D$419,'2017'!$E$1:$E$419, -1)</f>
        <v>1</v>
      </c>
      <c r="E285" s="2">
        <f>_xlfn.XLOOKUP(_xlfn.CONCAT(B285, " ", C285),'2018'!$D$1:$D$458,'2018'!$E$1:$E$458,-1, 0)</f>
        <v>7</v>
      </c>
      <c r="F285" s="2">
        <f>_xlfn.XLOOKUP(_xlfn.CONCAT(B285, " ", C285),'2019'!$D$1:$D$499,'2019'!$E$1:$E$499,-1, 0)</f>
        <v>6</v>
      </c>
      <c r="G285" s="2">
        <f>_xlfn.XLOOKUP(_xlfn.CONCAT(B285, " ", C285),'2020'!$D$1:$D$476,'2020'!$E$1:$E$476,-1, 0)</f>
        <v>4</v>
      </c>
      <c r="H285" s="2">
        <f>_xlfn.XLOOKUP(_xlfn.CONCAT(B285, " ", C285),'2021'!$D$1:$D$530,'2021'!$E$1:$E$530,-1, 0)</f>
        <v>-1</v>
      </c>
      <c r="I285" s="2">
        <f>_xlfn.XLOOKUP(_xlfn.CONCAT(B285, " ", C285),'2022'!$D$2:$D$433,'2022'!$E$2:$E$433,-1, 0)</f>
        <v>-1</v>
      </c>
    </row>
    <row r="286" spans="1:9" x14ac:dyDescent="0.35">
      <c r="A286" s="2" t="s">
        <v>75</v>
      </c>
      <c r="B286" s="2" t="s">
        <v>76</v>
      </c>
      <c r="C286" s="2" t="s">
        <v>82</v>
      </c>
      <c r="D286" s="2">
        <f>_xlfn.XLOOKUP(_xlfn.CONCAT(B286, " ", C286),'2017'!$D$1:$D$419,'2017'!$E$1:$E$419, -1)</f>
        <v>3</v>
      </c>
      <c r="E286" s="2">
        <f>_xlfn.XLOOKUP(_xlfn.CONCAT(B286, " ", C286),'2018'!$D$1:$D$458,'2018'!$E$1:$E$458,-1, 0)</f>
        <v>1</v>
      </c>
      <c r="F286" s="2">
        <f>_xlfn.XLOOKUP(_xlfn.CONCAT(B286, " ", C286),'2019'!$D$1:$D$499,'2019'!$E$1:$E$499,-1, 0)</f>
        <v>4</v>
      </c>
      <c r="G286" s="2">
        <f>_xlfn.XLOOKUP(_xlfn.CONCAT(B286, " ", C286),'2020'!$D$1:$D$476,'2020'!$E$1:$E$476,-1, 0)</f>
        <v>4</v>
      </c>
      <c r="H286" s="2">
        <f>_xlfn.XLOOKUP(_xlfn.CONCAT(B286, " ", C286),'2021'!$D$1:$D$530,'2021'!$E$1:$E$530,-1, 0)</f>
        <v>3</v>
      </c>
      <c r="I286" s="2">
        <f>_xlfn.XLOOKUP(_xlfn.CONCAT(B286, " ", C286),'2022'!$D$2:$D$433,'2022'!$E$2:$E$433,-1, 0)</f>
        <v>2</v>
      </c>
    </row>
    <row r="287" spans="1:9" x14ac:dyDescent="0.35">
      <c r="A287" s="2" t="s">
        <v>75</v>
      </c>
      <c r="B287" s="2" t="s">
        <v>76</v>
      </c>
      <c r="C287" s="2" t="s">
        <v>84</v>
      </c>
      <c r="D287" s="2">
        <f>_xlfn.XLOOKUP(_xlfn.CONCAT(B287, " ", C287),'2017'!$D$1:$D$419,'2017'!$E$1:$E$419, -1)</f>
        <v>10</v>
      </c>
      <c r="E287" s="2">
        <f>_xlfn.XLOOKUP(_xlfn.CONCAT(B287, " ", C287),'2018'!$D$1:$D$458,'2018'!$E$1:$E$458,-1, 0)</f>
        <v>6</v>
      </c>
      <c r="F287" s="2">
        <f>_xlfn.XLOOKUP(_xlfn.CONCAT(B287, " ", C287),'2019'!$D$1:$D$499,'2019'!$E$1:$E$499,-1, 0)</f>
        <v>2</v>
      </c>
      <c r="G287" s="2">
        <f>_xlfn.XLOOKUP(_xlfn.CONCAT(B287, " ", C287),'2020'!$D$1:$D$476,'2020'!$E$1:$E$476,-1, 0)</f>
        <v>2</v>
      </c>
      <c r="H287" s="2">
        <f>_xlfn.XLOOKUP(_xlfn.CONCAT(B287, " ", C287),'2021'!$D$1:$D$530,'2021'!$E$1:$E$530,-1, 0)</f>
        <v>2</v>
      </c>
      <c r="I287" s="2">
        <f>_xlfn.XLOOKUP(_xlfn.CONCAT(B287, " ", C287),'2022'!$D$2:$D$433,'2022'!$E$2:$E$433,-1, 0)</f>
        <v>4</v>
      </c>
    </row>
    <row r="288" spans="1:9" x14ac:dyDescent="0.35">
      <c r="A288" s="2" t="s">
        <v>75</v>
      </c>
      <c r="B288" s="2" t="s">
        <v>76</v>
      </c>
      <c r="C288" s="2" t="s">
        <v>79</v>
      </c>
      <c r="D288" s="2">
        <f>_xlfn.XLOOKUP(_xlfn.CONCAT(B288, " ", C288),'2017'!$D$1:$D$419,'2017'!$E$1:$E$419, -1)</f>
        <v>2530</v>
      </c>
      <c r="E288" s="2">
        <f>_xlfn.XLOOKUP(_xlfn.CONCAT(B288, " ", C288),'2018'!$D$1:$D$458,'2018'!$E$1:$E$458,-1, 0)</f>
        <v>5287</v>
      </c>
      <c r="F288" s="2">
        <f>_xlfn.XLOOKUP(_xlfn.CONCAT(B288, " ", C288),'2019'!$D$1:$D$499,'2019'!$E$1:$E$499,-1, 0)</f>
        <v>10078</v>
      </c>
      <c r="G288" s="2">
        <f>_xlfn.XLOOKUP(_xlfn.CONCAT(B288, " ", C288),'2020'!$D$1:$D$476,'2020'!$E$1:$E$476,-1, 0)</f>
        <v>1442</v>
      </c>
      <c r="H288" s="2">
        <f>_xlfn.XLOOKUP(_xlfn.CONCAT(B288, " ", C288),'2021'!$D$1:$D$530,'2021'!$E$1:$E$530,-1, 0)</f>
        <v>-1</v>
      </c>
      <c r="I288" s="2">
        <f>_xlfn.XLOOKUP(_xlfn.CONCAT(B288, " ", C288),'2022'!$D$2:$D$433,'2022'!$E$2:$E$433,-1, 0)</f>
        <v>-1</v>
      </c>
    </row>
    <row r="289" spans="1:9" x14ac:dyDescent="0.35">
      <c r="A289" s="2" t="s">
        <v>75</v>
      </c>
      <c r="B289" s="2" t="s">
        <v>76</v>
      </c>
      <c r="C289" s="2" t="s">
        <v>88</v>
      </c>
      <c r="D289" s="2">
        <f>_xlfn.XLOOKUP(_xlfn.CONCAT(B289, " ", C289),'2017'!$D$1:$D$419,'2017'!$E$1:$E$419, -1)</f>
        <v>54</v>
      </c>
      <c r="E289" s="2">
        <f>_xlfn.XLOOKUP(_xlfn.CONCAT(B289, " ", C289),'2018'!$D$1:$D$458,'2018'!$E$1:$E$458,-1, 0)</f>
        <v>12</v>
      </c>
      <c r="F289" s="2">
        <f>_xlfn.XLOOKUP(_xlfn.CONCAT(B289, " ", C289),'2019'!$D$1:$D$499,'2019'!$E$1:$E$499,-1, 0)</f>
        <v>3</v>
      </c>
      <c r="G289" s="2">
        <f>_xlfn.XLOOKUP(_xlfn.CONCAT(B289, " ", C289),'2020'!$D$1:$D$476,'2020'!$E$1:$E$476,-1, 0)</f>
        <v>1</v>
      </c>
      <c r="H289" s="2">
        <f>_xlfn.XLOOKUP(_xlfn.CONCAT(B289, " ", C289),'2021'!$D$1:$D$530,'2021'!$E$1:$E$530,-1, 0)</f>
        <v>-1</v>
      </c>
      <c r="I289" s="2">
        <f>_xlfn.XLOOKUP(_xlfn.CONCAT(B289, " ", C289),'2022'!$D$2:$D$433,'2022'!$E$2:$E$433,-1, 0)</f>
        <v>1</v>
      </c>
    </row>
    <row r="290" spans="1:9" x14ac:dyDescent="0.35">
      <c r="A290" s="2" t="s">
        <v>75</v>
      </c>
      <c r="B290" s="2" t="s">
        <v>76</v>
      </c>
      <c r="C290" s="2" t="s">
        <v>7</v>
      </c>
      <c r="D290" s="2">
        <f>_xlfn.XLOOKUP(_xlfn.CONCAT(B290, " ", C290),'2017'!$D$1:$D$419,'2017'!$E$1:$E$419, -1)</f>
        <v>1079</v>
      </c>
      <c r="E290" s="2">
        <f>_xlfn.XLOOKUP(_xlfn.CONCAT(B290, " ", C290),'2018'!$D$1:$D$458,'2018'!$E$1:$E$458,-1, 0)</f>
        <v>833</v>
      </c>
      <c r="F290" s="2">
        <f>_xlfn.XLOOKUP(_xlfn.CONCAT(B290, " ", C290),'2019'!$D$1:$D$499,'2019'!$E$1:$E$499,-1, 0)</f>
        <v>887</v>
      </c>
      <c r="G290" s="2">
        <f>_xlfn.XLOOKUP(_xlfn.CONCAT(B290, " ", C290),'2020'!$D$1:$D$476,'2020'!$E$1:$E$476,-1, 0)</f>
        <v>260</v>
      </c>
      <c r="H290" s="2">
        <f>_xlfn.XLOOKUP(_xlfn.CONCAT(B290, " ", C290),'2021'!$D$1:$D$530,'2021'!$E$1:$E$530,-1, 0)</f>
        <v>-1</v>
      </c>
      <c r="I290" s="2">
        <f>_xlfn.XLOOKUP(_xlfn.CONCAT(B290, " ", C290),'2022'!$D$2:$D$433,'2022'!$E$2:$E$433,-1, 0)</f>
        <v>-1</v>
      </c>
    </row>
    <row r="291" spans="1:9" x14ac:dyDescent="0.35">
      <c r="A291" s="2" t="s">
        <v>75</v>
      </c>
      <c r="B291" s="2" t="s">
        <v>76</v>
      </c>
      <c r="C291" s="2" t="s">
        <v>455</v>
      </c>
      <c r="D291" s="2">
        <f>_xlfn.XLOOKUP(_xlfn.CONCAT(B291, " ", C291),'2017'!$D$1:$D$419,'2017'!$E$1:$E$419, -1)</f>
        <v>-1</v>
      </c>
      <c r="E291" s="2">
        <f>_xlfn.XLOOKUP(_xlfn.CONCAT(B291, " ", C291),'2018'!$D$1:$D$458,'2018'!$E$1:$E$458,-1, 0)</f>
        <v>-1</v>
      </c>
      <c r="F291" s="2">
        <f>_xlfn.XLOOKUP(_xlfn.CONCAT(B291, " ", C291),'2019'!$D$1:$D$499,'2019'!$E$1:$E$499,-1, 0)</f>
        <v>5</v>
      </c>
      <c r="G291" s="2">
        <f>_xlfn.XLOOKUP(_xlfn.CONCAT(B291, " ", C291),'2020'!$D$1:$D$476,'2020'!$E$1:$E$476,-1, 0)</f>
        <v>5464</v>
      </c>
      <c r="H291" s="2">
        <f>_xlfn.XLOOKUP(_xlfn.CONCAT(B291, " ", C291),'2021'!$D$1:$D$530,'2021'!$E$1:$E$530,-1, 0)</f>
        <v>6569</v>
      </c>
      <c r="I291" s="2">
        <f>_xlfn.XLOOKUP(_xlfn.CONCAT(B291, " ", C291),'2022'!$D$2:$D$433,'2022'!$E$2:$E$433,-1, 0)</f>
        <v>4607</v>
      </c>
    </row>
    <row r="292" spans="1:9" x14ac:dyDescent="0.35">
      <c r="A292" s="2" t="s">
        <v>75</v>
      </c>
      <c r="B292" s="2" t="s">
        <v>76</v>
      </c>
      <c r="C292" s="2" t="s">
        <v>478</v>
      </c>
      <c r="D292" s="2">
        <f>_xlfn.XLOOKUP(_xlfn.CONCAT(B292, " ", C292),'2017'!$D$1:$D$419,'2017'!$E$1:$E$419, -1)</f>
        <v>-1</v>
      </c>
      <c r="E292" s="2">
        <f>_xlfn.XLOOKUP(_xlfn.CONCAT(B292, " ", C292),'2018'!$D$1:$D$458,'2018'!$E$1:$E$458,-1, 0)</f>
        <v>-1</v>
      </c>
      <c r="F292" s="2">
        <f>_xlfn.XLOOKUP(_xlfn.CONCAT(B292, " ", C292),'2019'!$D$1:$D$499,'2019'!$E$1:$E$499,-1, 0)</f>
        <v>-1</v>
      </c>
      <c r="G292" s="2">
        <f>_xlfn.XLOOKUP(_xlfn.CONCAT(B292, " ", C292),'2020'!$D$1:$D$476,'2020'!$E$1:$E$476,-1, 0)</f>
        <v>980</v>
      </c>
      <c r="H292" s="2">
        <f>_xlfn.XLOOKUP(_xlfn.CONCAT(B292, " ", C292),'2021'!$D$1:$D$530,'2021'!$E$1:$E$530,-1, 0)</f>
        <v>540</v>
      </c>
      <c r="I292" s="2">
        <f>_xlfn.XLOOKUP(_xlfn.CONCAT(B292, " ", C292),'2022'!$D$2:$D$433,'2022'!$E$2:$E$433,-1, 0)</f>
        <v>391</v>
      </c>
    </row>
    <row r="293" spans="1:9" x14ac:dyDescent="0.35">
      <c r="A293" s="2" t="s">
        <v>75</v>
      </c>
      <c r="B293" s="2" t="s">
        <v>76</v>
      </c>
      <c r="C293" s="2" t="s">
        <v>425</v>
      </c>
      <c r="D293" s="2">
        <f>_xlfn.XLOOKUP(_xlfn.CONCAT(B293, " ", C293),'2017'!$D$1:$D$419,'2017'!$E$1:$E$419, -1)</f>
        <v>-1</v>
      </c>
      <c r="E293" s="2">
        <f>_xlfn.XLOOKUP(_xlfn.CONCAT(B293, " ", C293),'2018'!$D$1:$D$458,'2018'!$E$1:$E$458,-1, 0)</f>
        <v>1</v>
      </c>
      <c r="F293" s="2">
        <f>_xlfn.XLOOKUP(_xlfn.CONCAT(B293, " ", C293),'2019'!$D$1:$D$499,'2019'!$E$1:$E$499,-1, 0)</f>
        <v>-1</v>
      </c>
      <c r="G293" s="2">
        <f>_xlfn.XLOOKUP(_xlfn.CONCAT(B293, " ", C293),'2020'!$D$1:$D$476,'2020'!$E$1:$E$476,-1, 0)</f>
        <v>-1</v>
      </c>
      <c r="H293" s="2">
        <f>_xlfn.XLOOKUP(_xlfn.CONCAT(B293, " ", C293),'2021'!$D$1:$D$530,'2021'!$E$1:$E$530,-1, 0)</f>
        <v>1</v>
      </c>
      <c r="I293" s="2">
        <f>_xlfn.XLOOKUP(_xlfn.CONCAT(B293, " ", C293),'2022'!$D$2:$D$433,'2022'!$E$2:$E$433,-1, 0)</f>
        <v>2</v>
      </c>
    </row>
    <row r="294" spans="1:9" x14ac:dyDescent="0.35">
      <c r="A294" s="2" t="s">
        <v>75</v>
      </c>
      <c r="B294" s="2" t="s">
        <v>76</v>
      </c>
      <c r="C294" s="2" t="s">
        <v>89</v>
      </c>
      <c r="D294" s="2">
        <f>_xlfn.XLOOKUP(_xlfn.CONCAT(B294, " ", C294),'2017'!$D$1:$D$419,'2017'!$E$1:$E$419, -1)</f>
        <v>2</v>
      </c>
      <c r="E294" s="2">
        <f>_xlfn.XLOOKUP(_xlfn.CONCAT(B294, " ", C294),'2018'!$D$1:$D$458,'2018'!$E$1:$E$458,-1, 0)</f>
        <v>1</v>
      </c>
      <c r="F294" s="2">
        <f>_xlfn.XLOOKUP(_xlfn.CONCAT(B294, " ", C294),'2019'!$D$1:$D$499,'2019'!$E$1:$E$499,-1, 0)</f>
        <v>2</v>
      </c>
      <c r="G294" s="2">
        <f>_xlfn.XLOOKUP(_xlfn.CONCAT(B294, " ", C294),'2020'!$D$1:$D$476,'2020'!$E$1:$E$476,-1, 0)</f>
        <v>1</v>
      </c>
      <c r="H294" s="2">
        <f>_xlfn.XLOOKUP(_xlfn.CONCAT(B294, " ", C294),'2021'!$D$1:$D$530,'2021'!$E$1:$E$530,-1, 0)</f>
        <v>-1</v>
      </c>
      <c r="I294" s="2">
        <f>_xlfn.XLOOKUP(_xlfn.CONCAT(B294, " ", C294),'2022'!$D$2:$D$433,'2022'!$E$2:$E$433,-1, 0)</f>
        <v>-1</v>
      </c>
    </row>
    <row r="295" spans="1:9" x14ac:dyDescent="0.35">
      <c r="A295" s="2" t="s">
        <v>75</v>
      </c>
      <c r="B295" s="2" t="s">
        <v>76</v>
      </c>
      <c r="C295" s="2" t="s">
        <v>90</v>
      </c>
      <c r="D295" s="2">
        <f>_xlfn.XLOOKUP(_xlfn.CONCAT(B295, " ", C295),'2017'!$D$1:$D$419,'2017'!$E$1:$E$419, -1)</f>
        <v>18</v>
      </c>
      <c r="E295" s="2">
        <f>_xlfn.XLOOKUP(_xlfn.CONCAT(B295, " ", C295),'2018'!$D$1:$D$458,'2018'!$E$1:$E$458,-1, 0)</f>
        <v>8</v>
      </c>
      <c r="F295" s="2">
        <f>_xlfn.XLOOKUP(_xlfn.CONCAT(B295, " ", C295),'2019'!$D$1:$D$499,'2019'!$E$1:$E$499,-1, 0)</f>
        <v>5</v>
      </c>
      <c r="G295" s="2">
        <f>_xlfn.XLOOKUP(_xlfn.CONCAT(B295, " ", C295),'2020'!$D$1:$D$476,'2020'!$E$1:$E$476,-1, 0)</f>
        <v>1</v>
      </c>
      <c r="H295" s="2">
        <f>_xlfn.XLOOKUP(_xlfn.CONCAT(B295, " ", C295),'2021'!$D$1:$D$530,'2021'!$E$1:$E$530,-1, 0)</f>
        <v>6</v>
      </c>
      <c r="I295" s="2">
        <f>_xlfn.XLOOKUP(_xlfn.CONCAT(B295, " ", C295),'2022'!$D$2:$D$433,'2022'!$E$2:$E$433,-1, 0)</f>
        <v>2</v>
      </c>
    </row>
    <row r="296" spans="1:9" x14ac:dyDescent="0.35">
      <c r="A296" s="2" t="s">
        <v>75</v>
      </c>
      <c r="B296" s="2" t="s">
        <v>76</v>
      </c>
      <c r="C296" s="2" t="s">
        <v>95</v>
      </c>
      <c r="D296" s="2">
        <f>_xlfn.XLOOKUP(_xlfn.CONCAT(B296, " ", C296),'2017'!$D$1:$D$419,'2017'!$E$1:$E$419, -1)</f>
        <v>261</v>
      </c>
      <c r="E296" s="2">
        <f>_xlfn.XLOOKUP(_xlfn.CONCAT(B296, " ", C296),'2018'!$D$1:$D$458,'2018'!$E$1:$E$458,-1, 0)</f>
        <v>170</v>
      </c>
      <c r="F296" s="2">
        <f>_xlfn.XLOOKUP(_xlfn.CONCAT(B296, " ", C296),'2019'!$D$1:$D$499,'2019'!$E$1:$E$499,-1, 0)</f>
        <v>116</v>
      </c>
      <c r="G296" s="2">
        <f>_xlfn.XLOOKUP(_xlfn.CONCAT(B296, " ", C296),'2020'!$D$1:$D$476,'2020'!$E$1:$E$476,-1, 0)</f>
        <v>105</v>
      </c>
      <c r="H296" s="2">
        <f>_xlfn.XLOOKUP(_xlfn.CONCAT(B296, " ", C296),'2021'!$D$1:$D$530,'2021'!$E$1:$E$530,-1, 0)</f>
        <v>146</v>
      </c>
      <c r="I296" s="2">
        <f>_xlfn.XLOOKUP(_xlfn.CONCAT(B296, " ", C296),'2022'!$D$2:$D$433,'2022'!$E$2:$E$433,-1, 0)</f>
        <v>72</v>
      </c>
    </row>
    <row r="297" spans="1:9" x14ac:dyDescent="0.35">
      <c r="A297" s="2" t="s">
        <v>75</v>
      </c>
      <c r="B297" s="2" t="s">
        <v>76</v>
      </c>
      <c r="C297" s="2" t="s">
        <v>77</v>
      </c>
      <c r="D297" s="2">
        <f>_xlfn.XLOOKUP(_xlfn.CONCAT(B297, " ", C297),'2017'!$D$1:$D$419,'2017'!$E$1:$E$419, -1)</f>
        <v>2</v>
      </c>
      <c r="E297" s="2">
        <f>_xlfn.XLOOKUP(_xlfn.CONCAT(B297, " ", C297),'2018'!$D$1:$D$458,'2018'!$E$1:$E$458,-1, 0)</f>
        <v>1</v>
      </c>
      <c r="F297" s="2">
        <f>_xlfn.XLOOKUP(_xlfn.CONCAT(B297, " ", C297),'2019'!$D$1:$D$499,'2019'!$E$1:$E$499,-1, 0)</f>
        <v>-1</v>
      </c>
      <c r="G297" s="2">
        <f>_xlfn.XLOOKUP(_xlfn.CONCAT(B297, " ", C297),'2020'!$D$1:$D$476,'2020'!$E$1:$E$476,-1, 0)</f>
        <v>1</v>
      </c>
      <c r="H297" s="2">
        <f>_xlfn.XLOOKUP(_xlfn.CONCAT(B297, " ", C297),'2021'!$D$1:$D$530,'2021'!$E$1:$E$530,-1, 0)</f>
        <v>-1</v>
      </c>
      <c r="I297" s="2">
        <f>_xlfn.XLOOKUP(_xlfn.CONCAT(B297, " ", C297),'2022'!$D$2:$D$433,'2022'!$E$2:$E$433,-1, 0)</f>
        <v>-1</v>
      </c>
    </row>
    <row r="298" spans="1:9" x14ac:dyDescent="0.35">
      <c r="A298" s="2" t="s">
        <v>75</v>
      </c>
      <c r="B298" s="2" t="s">
        <v>76</v>
      </c>
      <c r="C298" s="2" t="s">
        <v>93</v>
      </c>
      <c r="D298" s="2">
        <f>_xlfn.XLOOKUP(_xlfn.CONCAT(B298, " ", C298),'2017'!$D$1:$D$419,'2017'!$E$1:$E$419, -1)</f>
        <v>1</v>
      </c>
      <c r="E298" s="2">
        <f>_xlfn.XLOOKUP(_xlfn.CONCAT(B298, " ", C298),'2018'!$D$1:$D$458,'2018'!$E$1:$E$458,-1, 0)</f>
        <v>-1</v>
      </c>
      <c r="F298" s="2">
        <f>_xlfn.XLOOKUP(_xlfn.CONCAT(B298, " ", C298),'2019'!$D$1:$D$499,'2019'!$E$1:$E$499,-1, 0)</f>
        <v>-1</v>
      </c>
      <c r="G298" s="2">
        <f>_xlfn.XLOOKUP(_xlfn.CONCAT(B298, " ", C298),'2020'!$D$1:$D$476,'2020'!$E$1:$E$476,-1, 0)</f>
        <v>-1</v>
      </c>
      <c r="H298" s="2">
        <f>_xlfn.XLOOKUP(_xlfn.CONCAT(B298, " ", C298),'2021'!$D$1:$D$530,'2021'!$E$1:$E$530,-1, 0)</f>
        <v>-1</v>
      </c>
      <c r="I298" s="2">
        <f>_xlfn.XLOOKUP(_xlfn.CONCAT(B298, " ", C298),'2022'!$D$2:$D$433,'2022'!$E$2:$E$433,-1, 0)</f>
        <v>-1</v>
      </c>
    </row>
    <row r="299" spans="1:9" x14ac:dyDescent="0.35">
      <c r="A299" s="2" t="s">
        <v>75</v>
      </c>
      <c r="B299" s="2" t="s">
        <v>76</v>
      </c>
      <c r="C299" s="2" t="s">
        <v>80</v>
      </c>
      <c r="D299" s="2">
        <f>_xlfn.XLOOKUP(_xlfn.CONCAT(B299, " ", C299),'2017'!$D$1:$D$419,'2017'!$E$1:$E$419, -1)</f>
        <v>2</v>
      </c>
      <c r="E299" s="2">
        <f>_xlfn.XLOOKUP(_xlfn.CONCAT(B299, " ", C299),'2018'!$D$1:$D$458,'2018'!$E$1:$E$458,-1, 0)</f>
        <v>2</v>
      </c>
      <c r="F299" s="2">
        <f>_xlfn.XLOOKUP(_xlfn.CONCAT(B299, " ", C299),'2019'!$D$1:$D$499,'2019'!$E$1:$E$499,-1, 0)</f>
        <v>3</v>
      </c>
      <c r="G299" s="2">
        <f>_xlfn.XLOOKUP(_xlfn.CONCAT(B299, " ", C299),'2020'!$D$1:$D$476,'2020'!$E$1:$E$476,-1, 0)</f>
        <v>1</v>
      </c>
      <c r="H299" s="2">
        <f>_xlfn.XLOOKUP(_xlfn.CONCAT(B299, " ", C299),'2021'!$D$1:$D$530,'2021'!$E$1:$E$530,-1, 0)</f>
        <v>1</v>
      </c>
      <c r="I299" s="2">
        <f>_xlfn.XLOOKUP(_xlfn.CONCAT(B299, " ", C299),'2022'!$D$2:$D$433,'2022'!$E$2:$E$433,-1, 0)</f>
        <v>-1</v>
      </c>
    </row>
    <row r="300" spans="1:9" x14ac:dyDescent="0.35">
      <c r="A300" s="2" t="s">
        <v>75</v>
      </c>
      <c r="B300" s="2" t="s">
        <v>76</v>
      </c>
      <c r="C300" s="2" t="s">
        <v>81</v>
      </c>
      <c r="D300" s="2">
        <f>_xlfn.XLOOKUP(_xlfn.CONCAT(B300, " ", C300),'2017'!$D$1:$D$419,'2017'!$E$1:$E$419, -1)</f>
        <v>5</v>
      </c>
      <c r="E300" s="2">
        <f>_xlfn.XLOOKUP(_xlfn.CONCAT(B300, " ", C300),'2018'!$D$1:$D$458,'2018'!$E$1:$E$458,-1, 0)</f>
        <v>-1</v>
      </c>
      <c r="F300" s="2">
        <f>_xlfn.XLOOKUP(_xlfn.CONCAT(B300, " ", C300),'2019'!$D$1:$D$499,'2019'!$E$1:$E$499,-1, 0)</f>
        <v>23</v>
      </c>
      <c r="G300" s="2">
        <f>_xlfn.XLOOKUP(_xlfn.CONCAT(B300, " ", C300),'2020'!$D$1:$D$476,'2020'!$E$1:$E$476,-1, 0)</f>
        <v>22</v>
      </c>
      <c r="H300" s="2">
        <f>_xlfn.XLOOKUP(_xlfn.CONCAT(B300, " ", C300),'2021'!$D$1:$D$530,'2021'!$E$1:$E$530,-1, 0)</f>
        <v>47</v>
      </c>
      <c r="I300" s="2">
        <f>_xlfn.XLOOKUP(_xlfn.CONCAT(B300, " ", C300),'2022'!$D$2:$D$433,'2022'!$E$2:$E$433,-1, 0)</f>
        <v>4</v>
      </c>
    </row>
    <row r="301" spans="1:9" x14ac:dyDescent="0.35">
      <c r="A301" s="2" t="s">
        <v>75</v>
      </c>
      <c r="B301" s="2" t="s">
        <v>76</v>
      </c>
      <c r="C301" s="2" t="s">
        <v>94</v>
      </c>
      <c r="D301" s="2">
        <f>_xlfn.XLOOKUP(_xlfn.CONCAT(B301, " ", C301),'2017'!$D$1:$D$419,'2017'!$E$1:$E$419, -1)</f>
        <v>1</v>
      </c>
      <c r="E301" s="2">
        <f>_xlfn.XLOOKUP(_xlfn.CONCAT(B301, " ", C301),'2018'!$D$1:$D$458,'2018'!$E$1:$E$458,-1, 0)</f>
        <v>-1</v>
      </c>
      <c r="F301" s="2">
        <f>_xlfn.XLOOKUP(_xlfn.CONCAT(B301, " ", C301),'2019'!$D$1:$D$499,'2019'!$E$1:$E$499,-1, 0)</f>
        <v>-1</v>
      </c>
      <c r="G301" s="2">
        <f>_xlfn.XLOOKUP(_xlfn.CONCAT(B301, " ", C301),'2020'!$D$1:$D$476,'2020'!$E$1:$E$476,-1, 0)</f>
        <v>-1</v>
      </c>
      <c r="H301" s="2">
        <f>_xlfn.XLOOKUP(_xlfn.CONCAT(B301, " ", C301),'2021'!$D$1:$D$530,'2021'!$E$1:$E$530,-1, 0)</f>
        <v>-1</v>
      </c>
      <c r="I301" s="2">
        <f>_xlfn.XLOOKUP(_xlfn.CONCAT(B301, " ", C301),'2022'!$D$2:$D$433,'2022'!$E$2:$E$433,-1, 0)</f>
        <v>-1</v>
      </c>
    </row>
    <row r="302" spans="1:9" x14ac:dyDescent="0.35">
      <c r="A302" s="2" t="s">
        <v>75</v>
      </c>
      <c r="B302" s="2" t="s">
        <v>76</v>
      </c>
      <c r="C302" s="2" t="s">
        <v>91</v>
      </c>
      <c r="D302" s="2">
        <f>_xlfn.XLOOKUP(_xlfn.CONCAT(B302, " ", C302),'2017'!$D$1:$D$419,'2017'!$E$1:$E$419, -1)</f>
        <v>1</v>
      </c>
      <c r="E302" s="2">
        <f>_xlfn.XLOOKUP(_xlfn.CONCAT(B302, " ", C302),'2018'!$D$1:$D$458,'2018'!$E$1:$E$458,-1, 0)</f>
        <v>-1</v>
      </c>
      <c r="F302" s="2">
        <f>_xlfn.XLOOKUP(_xlfn.CONCAT(B302, " ", C302),'2019'!$D$1:$D$499,'2019'!$E$1:$E$499,-1, 0)</f>
        <v>-1</v>
      </c>
      <c r="G302" s="2">
        <f>_xlfn.XLOOKUP(_xlfn.CONCAT(B302, " ", C302),'2020'!$D$1:$D$476,'2020'!$E$1:$E$476,-1, 0)</f>
        <v>-1</v>
      </c>
      <c r="H302" s="2">
        <f>_xlfn.XLOOKUP(_xlfn.CONCAT(B302, " ", C302),'2021'!$D$1:$D$530,'2021'!$E$1:$E$530,-1, 0)</f>
        <v>-1</v>
      </c>
      <c r="I302" s="2">
        <f>_xlfn.XLOOKUP(_xlfn.CONCAT(B302, " ", C302),'2022'!$D$2:$D$433,'2022'!$E$2:$E$433,-1, 0)</f>
        <v>-1</v>
      </c>
    </row>
    <row r="303" spans="1:9" x14ac:dyDescent="0.35">
      <c r="A303" s="2" t="s">
        <v>75</v>
      </c>
      <c r="B303" s="2" t="s">
        <v>76</v>
      </c>
      <c r="C303" s="2" t="s">
        <v>426</v>
      </c>
      <c r="D303" s="2">
        <f>_xlfn.XLOOKUP(_xlfn.CONCAT(B303, " ", C303),'2017'!$D$1:$D$419,'2017'!$E$1:$E$419, -1)</f>
        <v>-1</v>
      </c>
      <c r="E303" s="2">
        <f>_xlfn.XLOOKUP(_xlfn.CONCAT(B303, " ", C303),'2018'!$D$1:$D$458,'2018'!$E$1:$E$458,-1, 0)</f>
        <v>1</v>
      </c>
      <c r="F303" s="2">
        <f>_xlfn.XLOOKUP(_xlfn.CONCAT(B303, " ", C303),'2019'!$D$1:$D$499,'2019'!$E$1:$E$499,-1, 0)</f>
        <v>-1</v>
      </c>
      <c r="G303" s="2">
        <f>_xlfn.XLOOKUP(_xlfn.CONCAT(B303, " ", C303),'2020'!$D$1:$D$476,'2020'!$E$1:$E$476,-1, 0)</f>
        <v>-1</v>
      </c>
      <c r="H303" s="2">
        <f>_xlfn.XLOOKUP(_xlfn.CONCAT(B303, " ", C303),'2021'!$D$1:$D$530,'2021'!$E$1:$E$530,-1, 0)</f>
        <v>-1</v>
      </c>
      <c r="I303" s="2">
        <f>_xlfn.XLOOKUP(_xlfn.CONCAT(B303, " ", C303),'2022'!$D$2:$D$433,'2022'!$E$2:$E$433,-1, 0)</f>
        <v>-1</v>
      </c>
    </row>
    <row r="304" spans="1:9" x14ac:dyDescent="0.35">
      <c r="A304" s="2" t="s">
        <v>111</v>
      </c>
      <c r="B304" s="2" t="s">
        <v>112</v>
      </c>
      <c r="C304" s="2" t="s">
        <v>113</v>
      </c>
      <c r="D304" s="2">
        <f>_xlfn.XLOOKUP(_xlfn.CONCAT(B304, " ", C304),'2017'!$D$1:$D$419,'2017'!$E$1:$E$419, -1)</f>
        <v>2</v>
      </c>
      <c r="E304" s="2">
        <f>_xlfn.XLOOKUP(_xlfn.CONCAT(B304, " ", C304),'2018'!$D$1:$D$458,'2018'!$E$1:$E$458,-1, 0)</f>
        <v>-1</v>
      </c>
      <c r="F304" s="2">
        <f>_xlfn.XLOOKUP(_xlfn.CONCAT(B304, " ", C304),'2019'!$D$1:$D$499,'2019'!$E$1:$E$499,-1, 0)</f>
        <v>-1</v>
      </c>
      <c r="G304" s="2">
        <f>_xlfn.XLOOKUP(_xlfn.CONCAT(B304, " ", C304),'2020'!$D$1:$D$476,'2020'!$E$1:$E$476,-1, 0)</f>
        <v>-1</v>
      </c>
      <c r="H304" s="2">
        <f>_xlfn.XLOOKUP(_xlfn.CONCAT(B304, " ", C304),'2021'!$D$1:$D$530,'2021'!$E$1:$E$530,-1, 0)</f>
        <v>1</v>
      </c>
      <c r="I304" s="2">
        <f>_xlfn.XLOOKUP(_xlfn.CONCAT(B304, " ", C304),'2022'!$D$2:$D$433,'2022'!$E$2:$E$433,-1, 0)</f>
        <v>-1</v>
      </c>
    </row>
    <row r="305" spans="1:9" x14ac:dyDescent="0.35">
      <c r="A305" s="2" t="s">
        <v>249</v>
      </c>
      <c r="B305" s="2" t="s">
        <v>250</v>
      </c>
      <c r="C305" s="2" t="s">
        <v>251</v>
      </c>
      <c r="D305" s="2">
        <f>_xlfn.XLOOKUP(_xlfn.CONCAT(B305, " ", C305),'2017'!$D$1:$D$419,'2017'!$E$1:$E$419, -1)</f>
        <v>39</v>
      </c>
      <c r="E305" s="2">
        <f>_xlfn.XLOOKUP(_xlfn.CONCAT(B305, " ", C305),'2018'!$D$1:$D$458,'2018'!$E$1:$E$458,-1, 0)</f>
        <v>16</v>
      </c>
      <c r="F305" s="2">
        <f>_xlfn.XLOOKUP(_xlfn.CONCAT(B305, " ", C305),'2019'!$D$1:$D$499,'2019'!$E$1:$E$499,-1, 0)</f>
        <v>12</v>
      </c>
      <c r="G305" s="2">
        <f>_xlfn.XLOOKUP(_xlfn.CONCAT(B305, " ", C305),'2020'!$D$1:$D$476,'2020'!$E$1:$E$476,-1, 0)</f>
        <v>14</v>
      </c>
      <c r="H305" s="2">
        <f>_xlfn.XLOOKUP(_xlfn.CONCAT(B305, " ", C305),'2021'!$D$1:$D$530,'2021'!$E$1:$E$530,-1, 0)</f>
        <v>22</v>
      </c>
      <c r="I305" s="2">
        <f>_xlfn.XLOOKUP(_xlfn.CONCAT(B305, " ", C305),'2022'!$D$2:$D$433,'2022'!$E$2:$E$433,-1, 0)</f>
        <v>2</v>
      </c>
    </row>
    <row r="306" spans="1:9" x14ac:dyDescent="0.35">
      <c r="A306" s="2" t="s">
        <v>249</v>
      </c>
      <c r="B306" s="2" t="s">
        <v>250</v>
      </c>
      <c r="C306" s="2" t="s">
        <v>254</v>
      </c>
      <c r="D306" s="2">
        <f>_xlfn.XLOOKUP(_xlfn.CONCAT(B306, " ", C306),'2017'!$D$1:$D$419,'2017'!$E$1:$E$419, -1)</f>
        <v>38</v>
      </c>
      <c r="E306" s="2">
        <f>_xlfn.XLOOKUP(_xlfn.CONCAT(B306, " ", C306),'2018'!$D$1:$D$458,'2018'!$E$1:$E$458,-1, 0)</f>
        <v>13</v>
      </c>
      <c r="F306" s="2">
        <f>_xlfn.XLOOKUP(_xlfn.CONCAT(B306, " ", C306),'2019'!$D$1:$D$499,'2019'!$E$1:$E$499,-1, 0)</f>
        <v>9</v>
      </c>
      <c r="G306" s="2">
        <f>_xlfn.XLOOKUP(_xlfn.CONCAT(B306, " ", C306),'2020'!$D$1:$D$476,'2020'!$E$1:$E$476,-1, 0)</f>
        <v>24</v>
      </c>
      <c r="H306" s="2">
        <f>_xlfn.XLOOKUP(_xlfn.CONCAT(B306, " ", C306),'2021'!$D$1:$D$530,'2021'!$E$1:$E$530,-1, 0)</f>
        <v>39</v>
      </c>
      <c r="I306" s="2">
        <f>_xlfn.XLOOKUP(_xlfn.CONCAT(B306, " ", C306),'2022'!$D$2:$D$433,'2022'!$E$2:$E$433,-1, 0)</f>
        <v>11</v>
      </c>
    </row>
    <row r="307" spans="1:9" x14ac:dyDescent="0.35">
      <c r="A307" s="2" t="s">
        <v>249</v>
      </c>
      <c r="B307" s="2" t="s">
        <v>250</v>
      </c>
      <c r="C307" s="2" t="s">
        <v>253</v>
      </c>
      <c r="D307" s="2">
        <f>_xlfn.XLOOKUP(_xlfn.CONCAT(B307, " ", C307),'2017'!$D$1:$D$419,'2017'!$E$1:$E$419, -1)</f>
        <v>1</v>
      </c>
      <c r="E307" s="2">
        <f>_xlfn.XLOOKUP(_xlfn.CONCAT(B307, " ", C307),'2018'!$D$1:$D$458,'2018'!$E$1:$E$458,-1, 0)</f>
        <v>-1</v>
      </c>
      <c r="F307" s="2">
        <f>_xlfn.XLOOKUP(_xlfn.CONCAT(B307, " ", C307),'2019'!$D$1:$D$499,'2019'!$E$1:$E$499,-1, 0)</f>
        <v>1</v>
      </c>
      <c r="G307" s="2">
        <f>_xlfn.XLOOKUP(_xlfn.CONCAT(B307, " ", C307),'2020'!$D$1:$D$476,'2020'!$E$1:$E$476,-1, 0)</f>
        <v>-1</v>
      </c>
      <c r="H307" s="2">
        <f>_xlfn.XLOOKUP(_xlfn.CONCAT(B307, " ", C307),'2021'!$D$1:$D$530,'2021'!$E$1:$E$530,-1, 0)</f>
        <v>-1</v>
      </c>
      <c r="I307" s="2">
        <f>_xlfn.XLOOKUP(_xlfn.CONCAT(B307, " ", C307),'2022'!$D$2:$D$433,'2022'!$E$2:$E$433,-1, 0)</f>
        <v>-1</v>
      </c>
    </row>
    <row r="308" spans="1:9" x14ac:dyDescent="0.35">
      <c r="A308" s="2" t="s">
        <v>249</v>
      </c>
      <c r="B308" s="2" t="s">
        <v>250</v>
      </c>
      <c r="C308" s="2" t="s">
        <v>252</v>
      </c>
      <c r="D308" s="2">
        <f>_xlfn.XLOOKUP(_xlfn.CONCAT(B308, " ", C308),'2017'!$D$1:$D$419,'2017'!$E$1:$E$419, -1)</f>
        <v>2</v>
      </c>
      <c r="E308" s="2">
        <f>_xlfn.XLOOKUP(_xlfn.CONCAT(B308, " ", C308),'2018'!$D$1:$D$458,'2018'!$E$1:$E$458,-1, 0)</f>
        <v>1</v>
      </c>
      <c r="F308" s="2">
        <f>_xlfn.XLOOKUP(_xlfn.CONCAT(B308, " ", C308),'2019'!$D$1:$D$499,'2019'!$E$1:$E$499,-1, 0)</f>
        <v>-1</v>
      </c>
      <c r="G308" s="2">
        <f>_xlfn.XLOOKUP(_xlfn.CONCAT(B308, " ", C308),'2020'!$D$1:$D$476,'2020'!$E$1:$E$476,-1, 0)</f>
        <v>4</v>
      </c>
      <c r="H308" s="2">
        <f>_xlfn.XLOOKUP(_xlfn.CONCAT(B308, " ", C308),'2021'!$D$1:$D$530,'2021'!$E$1:$E$530,-1, 0)</f>
        <v>6</v>
      </c>
      <c r="I308" s="2">
        <f>_xlfn.XLOOKUP(_xlfn.CONCAT(B308, " ", C308),'2022'!$D$2:$D$433,'2022'!$E$2:$E$433,-1, 0)</f>
        <v>1</v>
      </c>
    </row>
    <row r="309" spans="1:9" x14ac:dyDescent="0.35">
      <c r="A309" s="2" t="s">
        <v>249</v>
      </c>
      <c r="B309" s="2" t="s">
        <v>250</v>
      </c>
      <c r="C309" s="2" t="s">
        <v>483</v>
      </c>
      <c r="D309" s="2">
        <f>_xlfn.XLOOKUP(_xlfn.CONCAT(B309, " ", C309),'2017'!$D$1:$D$419,'2017'!$E$1:$E$419, -1)</f>
        <v>-1</v>
      </c>
      <c r="E309" s="2">
        <f>_xlfn.XLOOKUP(_xlfn.CONCAT(B309, " ", C309),'2018'!$D$1:$D$458,'2018'!$E$1:$E$458,-1, 0)</f>
        <v>-1</v>
      </c>
      <c r="F309" s="2">
        <f>_xlfn.XLOOKUP(_xlfn.CONCAT(B309, " ", C309),'2019'!$D$1:$D$499,'2019'!$E$1:$E$499,-1, 0)</f>
        <v>-1</v>
      </c>
      <c r="G309" s="2">
        <f>_xlfn.XLOOKUP(_xlfn.CONCAT(B309, " ", C309),'2020'!$D$1:$D$476,'2020'!$E$1:$E$476,-1, 0)</f>
        <v>6</v>
      </c>
      <c r="H309" s="2">
        <f>_xlfn.XLOOKUP(_xlfn.CONCAT(B309, " ", C309),'2021'!$D$1:$D$530,'2021'!$E$1:$E$530,-1, 0)</f>
        <v>4</v>
      </c>
      <c r="I309" s="2">
        <f>_xlfn.XLOOKUP(_xlfn.CONCAT(B309, " ", C309),'2022'!$D$2:$D$433,'2022'!$E$2:$E$433,-1, 0)</f>
        <v>-1</v>
      </c>
    </row>
    <row r="310" spans="1:9" x14ac:dyDescent="0.35">
      <c r="A310" s="2" t="s">
        <v>235</v>
      </c>
      <c r="B310" s="2" t="s">
        <v>236</v>
      </c>
      <c r="C310" s="2" t="s">
        <v>148</v>
      </c>
      <c r="D310" s="2">
        <f>_xlfn.XLOOKUP(_xlfn.CONCAT(B310, " ", C310),'2017'!$D$1:$D$419,'2017'!$E$1:$E$419, -1)</f>
        <v>-1</v>
      </c>
      <c r="E310" s="2">
        <f>_xlfn.XLOOKUP(_xlfn.CONCAT(B310, " ", C310),'2018'!$D$1:$D$458,'2018'!$E$1:$E$458,-1, 0)</f>
        <v>-1</v>
      </c>
      <c r="F310" s="2">
        <f>_xlfn.XLOOKUP(_xlfn.CONCAT(B310, " ", C310),'2019'!$D$1:$D$499,'2019'!$E$1:$E$499,-1, 0)</f>
        <v>435</v>
      </c>
      <c r="G310" s="2">
        <f>_xlfn.XLOOKUP(_xlfn.CONCAT(B310, " ", C310),'2020'!$D$1:$D$476,'2020'!$E$1:$E$476,-1, 0)</f>
        <v>443</v>
      </c>
      <c r="H310" s="2">
        <f>_xlfn.XLOOKUP(_xlfn.CONCAT(B310, " ", C310),'2021'!$D$1:$D$530,'2021'!$E$1:$E$530,-1, 0)</f>
        <v>431</v>
      </c>
      <c r="I310" s="2">
        <f>_xlfn.XLOOKUP(_xlfn.CONCAT(B310, " ", C310),'2022'!$D$2:$D$433,'2022'!$E$2:$E$433,-1, 0)</f>
        <v>315</v>
      </c>
    </row>
    <row r="311" spans="1:9" x14ac:dyDescent="0.35">
      <c r="A311" s="2" t="s">
        <v>235</v>
      </c>
      <c r="B311" s="2" t="s">
        <v>236</v>
      </c>
      <c r="C311" s="2" t="s">
        <v>237</v>
      </c>
      <c r="D311" s="2">
        <f>_xlfn.XLOOKUP(_xlfn.CONCAT(B311, " ", C311),'2017'!$D$1:$D$419,'2017'!$E$1:$E$419, -1)</f>
        <v>4</v>
      </c>
      <c r="E311" s="2">
        <f>_xlfn.XLOOKUP(_xlfn.CONCAT(B311, " ", C311),'2018'!$D$1:$D$458,'2018'!$E$1:$E$458,-1, 0)</f>
        <v>-1</v>
      </c>
      <c r="F311" s="2">
        <f>_xlfn.XLOOKUP(_xlfn.CONCAT(B311, " ", C311),'2019'!$D$1:$D$499,'2019'!$E$1:$E$499,-1, 0)</f>
        <v>-1</v>
      </c>
      <c r="G311" s="2">
        <f>_xlfn.XLOOKUP(_xlfn.CONCAT(B311, " ", C311),'2020'!$D$1:$D$476,'2020'!$E$1:$E$476,-1, 0)</f>
        <v>7</v>
      </c>
      <c r="H311" s="2">
        <f>_xlfn.XLOOKUP(_xlfn.CONCAT(B311, " ", C311),'2021'!$D$1:$D$530,'2021'!$E$1:$E$530,-1, 0)</f>
        <v>11</v>
      </c>
      <c r="I311" s="2">
        <f>_xlfn.XLOOKUP(_xlfn.CONCAT(B311, " ", C311),'2022'!$D$2:$D$433,'2022'!$E$2:$E$433,-1, 0)</f>
        <v>18</v>
      </c>
    </row>
    <row r="312" spans="1:9" x14ac:dyDescent="0.35">
      <c r="A312" s="2" t="s">
        <v>235</v>
      </c>
      <c r="B312" s="2" t="s">
        <v>236</v>
      </c>
      <c r="C312" s="2" t="s">
        <v>15</v>
      </c>
      <c r="D312" s="2">
        <f>_xlfn.XLOOKUP(_xlfn.CONCAT(B312, " ", C312),'2017'!$D$1:$D$419,'2017'!$E$1:$E$419, -1)</f>
        <v>6</v>
      </c>
      <c r="E312" s="2">
        <f>_xlfn.XLOOKUP(_xlfn.CONCAT(B312, " ", C312),'2018'!$D$1:$D$458,'2018'!$E$1:$E$458,-1, 0)</f>
        <v>9</v>
      </c>
      <c r="F312" s="2">
        <f>_xlfn.XLOOKUP(_xlfn.CONCAT(B312, " ", C312),'2019'!$D$1:$D$499,'2019'!$E$1:$E$499,-1, 0)</f>
        <v>8</v>
      </c>
      <c r="G312" s="2">
        <f>_xlfn.XLOOKUP(_xlfn.CONCAT(B312, " ", C312),'2020'!$D$1:$D$476,'2020'!$E$1:$E$476,-1, 0)</f>
        <v>7</v>
      </c>
      <c r="H312" s="2">
        <f>_xlfn.XLOOKUP(_xlfn.CONCAT(B312, " ", C312),'2021'!$D$1:$D$530,'2021'!$E$1:$E$530,-1, 0)</f>
        <v>10</v>
      </c>
      <c r="I312" s="2">
        <f>_xlfn.XLOOKUP(_xlfn.CONCAT(B312, " ", C312),'2022'!$D$2:$D$433,'2022'!$E$2:$E$433,-1, 0)</f>
        <v>4</v>
      </c>
    </row>
    <row r="313" spans="1:9" x14ac:dyDescent="0.35">
      <c r="A313" s="2" t="s">
        <v>235</v>
      </c>
      <c r="B313" s="2" t="s">
        <v>236</v>
      </c>
      <c r="C313" s="2" t="s">
        <v>473</v>
      </c>
      <c r="D313" s="2">
        <f>_xlfn.XLOOKUP(_xlfn.CONCAT(B313, " ", C313),'2017'!$D$1:$D$419,'2017'!$E$1:$E$419, -1)</f>
        <v>-1</v>
      </c>
      <c r="E313" s="2">
        <f>_xlfn.XLOOKUP(_xlfn.CONCAT(B313, " ", C313),'2018'!$D$1:$D$458,'2018'!$E$1:$E$458,-1, 0)</f>
        <v>-1</v>
      </c>
      <c r="F313" s="2">
        <f>_xlfn.XLOOKUP(_xlfn.CONCAT(B313, " ", C313),'2019'!$D$1:$D$499,'2019'!$E$1:$E$499,-1, 0)</f>
        <v>-1</v>
      </c>
      <c r="G313" s="2">
        <f>_xlfn.XLOOKUP(_xlfn.CONCAT(B313, " ", C313),'2020'!$D$1:$D$476,'2020'!$E$1:$E$476,-1, 0)</f>
        <v>1</v>
      </c>
      <c r="H313" s="2">
        <f>_xlfn.XLOOKUP(_xlfn.CONCAT(B313, " ", C313),'2021'!$D$1:$D$530,'2021'!$E$1:$E$530,-1, 0)</f>
        <v>1</v>
      </c>
      <c r="I313" s="2">
        <f>_xlfn.XLOOKUP(_xlfn.CONCAT(B313, " ", C313),'2022'!$D$2:$D$433,'2022'!$E$2:$E$433,-1, 0)</f>
        <v>1</v>
      </c>
    </row>
    <row r="314" spans="1:9" x14ac:dyDescent="0.35">
      <c r="A314" s="2" t="s">
        <v>235</v>
      </c>
      <c r="B314" s="2" t="s">
        <v>236</v>
      </c>
      <c r="C314" s="2" t="s">
        <v>74</v>
      </c>
      <c r="D314" s="2">
        <f>_xlfn.XLOOKUP(_xlfn.CONCAT(B314, " ", C314),'2017'!$D$1:$D$419,'2017'!$E$1:$E$419, -1)</f>
        <v>1</v>
      </c>
      <c r="E314" s="2">
        <f>_xlfn.XLOOKUP(_xlfn.CONCAT(B314, " ", C314),'2018'!$D$1:$D$458,'2018'!$E$1:$E$458,-1, 0)</f>
        <v>1</v>
      </c>
      <c r="F314" s="2">
        <f>_xlfn.XLOOKUP(_xlfn.CONCAT(B314, " ", C314),'2019'!$D$1:$D$499,'2019'!$E$1:$E$499,-1, 0)</f>
        <v>-1</v>
      </c>
      <c r="G314" s="2">
        <f>_xlfn.XLOOKUP(_xlfn.CONCAT(B314, " ", C314),'2020'!$D$1:$D$476,'2020'!$E$1:$E$476,-1, 0)</f>
        <v>-1</v>
      </c>
      <c r="H314" s="2">
        <f>_xlfn.XLOOKUP(_xlfn.CONCAT(B314, " ", C314),'2021'!$D$1:$D$530,'2021'!$E$1:$E$530,-1, 0)</f>
        <v>-1</v>
      </c>
      <c r="I314" s="2">
        <f>_xlfn.XLOOKUP(_xlfn.CONCAT(B314, " ", C314),'2022'!$D$2:$D$433,'2022'!$E$2:$E$433,-1, 0)</f>
        <v>-1</v>
      </c>
    </row>
    <row r="315" spans="1:9" x14ac:dyDescent="0.35">
      <c r="A315" s="2" t="s">
        <v>235</v>
      </c>
      <c r="B315" s="2" t="s">
        <v>236</v>
      </c>
      <c r="C315" s="2" t="s">
        <v>497</v>
      </c>
      <c r="D315" s="2">
        <f>_xlfn.XLOOKUP(_xlfn.CONCAT(B315, " ", C315),'2017'!$D$1:$D$419,'2017'!$E$1:$E$419, -1)</f>
        <v>-1</v>
      </c>
      <c r="E315" s="2">
        <f>_xlfn.XLOOKUP(_xlfn.CONCAT(B315, " ", C315),'2018'!$D$1:$D$458,'2018'!$E$1:$E$458,-1, 0)</f>
        <v>-1</v>
      </c>
      <c r="F315" s="2">
        <f>_xlfn.XLOOKUP(_xlfn.CONCAT(B315, " ", C315),'2019'!$D$1:$D$499,'2019'!$E$1:$E$499,-1, 0)</f>
        <v>-1</v>
      </c>
      <c r="G315" s="2">
        <f>_xlfn.XLOOKUP(_xlfn.CONCAT(B315, " ", C315),'2020'!$D$1:$D$476,'2020'!$E$1:$E$476,-1, 0)</f>
        <v>-1</v>
      </c>
      <c r="H315" s="2">
        <f>_xlfn.XLOOKUP(_xlfn.CONCAT(B315, " ", C315),'2021'!$D$1:$D$530,'2021'!$E$1:$E$530,-1, 0)</f>
        <v>57</v>
      </c>
      <c r="I315" s="2">
        <f>_xlfn.XLOOKUP(_xlfn.CONCAT(B315, " ", C315),'2022'!$D$2:$D$433,'2022'!$E$2:$E$433,-1, 0)</f>
        <v>5</v>
      </c>
    </row>
    <row r="316" spans="1:9" x14ac:dyDescent="0.35">
      <c r="A316" s="2" t="s">
        <v>235</v>
      </c>
      <c r="B316" s="2" t="s">
        <v>236</v>
      </c>
      <c r="C316" s="2" t="s">
        <v>11</v>
      </c>
      <c r="D316" s="2">
        <f>_xlfn.XLOOKUP(_xlfn.CONCAT(B316, " ", C316),'2017'!$D$1:$D$419,'2017'!$E$1:$E$419, -1)</f>
        <v>9</v>
      </c>
      <c r="E316" s="2">
        <f>_xlfn.XLOOKUP(_xlfn.CONCAT(B316, " ", C316),'2018'!$D$1:$D$458,'2018'!$E$1:$E$458,-1, 0)</f>
        <v>6</v>
      </c>
      <c r="F316" s="2">
        <f>_xlfn.XLOOKUP(_xlfn.CONCAT(B316, " ", C316),'2019'!$D$1:$D$499,'2019'!$E$1:$E$499,-1, 0)</f>
        <v>5</v>
      </c>
      <c r="G316" s="2">
        <f>_xlfn.XLOOKUP(_xlfn.CONCAT(B316, " ", C316),'2020'!$D$1:$D$476,'2020'!$E$1:$E$476,-1, 0)</f>
        <v>4</v>
      </c>
      <c r="H316" s="2">
        <f>_xlfn.XLOOKUP(_xlfn.CONCAT(B316, " ", C316),'2021'!$D$1:$D$530,'2021'!$E$1:$E$530,-1, 0)</f>
        <v>5</v>
      </c>
      <c r="I316" s="2">
        <f>_xlfn.XLOOKUP(_xlfn.CONCAT(B316, " ", C316),'2022'!$D$2:$D$433,'2022'!$E$2:$E$433,-1, 0)</f>
        <v>5</v>
      </c>
    </row>
    <row r="317" spans="1:9" x14ac:dyDescent="0.35">
      <c r="A317" s="2" t="s">
        <v>235</v>
      </c>
      <c r="B317" s="2" t="s">
        <v>236</v>
      </c>
      <c r="C317" s="2" t="s">
        <v>12</v>
      </c>
      <c r="D317" s="2">
        <f>_xlfn.XLOOKUP(_xlfn.CONCAT(B317, " ", C317),'2017'!$D$1:$D$419,'2017'!$E$1:$E$419, -1)</f>
        <v>-1</v>
      </c>
      <c r="E317" s="2">
        <f>_xlfn.XLOOKUP(_xlfn.CONCAT(B317, " ", C317),'2018'!$D$1:$D$458,'2018'!$E$1:$E$458,-1, 0)</f>
        <v>1</v>
      </c>
      <c r="F317" s="2">
        <f>_xlfn.XLOOKUP(_xlfn.CONCAT(B317, " ", C317),'2019'!$D$1:$D$499,'2019'!$E$1:$E$499,-1, 0)</f>
        <v>1</v>
      </c>
      <c r="G317" s="2">
        <f>_xlfn.XLOOKUP(_xlfn.CONCAT(B317, " ", C317),'2020'!$D$1:$D$476,'2020'!$E$1:$E$476,-1, 0)</f>
        <v>-1</v>
      </c>
      <c r="H317" s="2">
        <f>_xlfn.XLOOKUP(_xlfn.CONCAT(B317, " ", C317),'2021'!$D$1:$D$530,'2021'!$E$1:$E$530,-1, 0)</f>
        <v>-1</v>
      </c>
      <c r="I317" s="2">
        <f>_xlfn.XLOOKUP(_xlfn.CONCAT(B317, " ", C317),'2022'!$D$2:$D$433,'2022'!$E$2:$E$433,-1, 0)</f>
        <v>-1</v>
      </c>
    </row>
    <row r="318" spans="1:9" x14ac:dyDescent="0.35">
      <c r="A318" s="2" t="s">
        <v>235</v>
      </c>
      <c r="B318" s="2" t="s">
        <v>236</v>
      </c>
      <c r="C318" s="2" t="s">
        <v>16</v>
      </c>
      <c r="D318" s="2">
        <f>_xlfn.XLOOKUP(_xlfn.CONCAT(B318, " ", C318),'2017'!$D$1:$D$419,'2017'!$E$1:$E$419, -1)</f>
        <v>-1</v>
      </c>
      <c r="E318" s="2">
        <f>_xlfn.XLOOKUP(_xlfn.CONCAT(B318, " ", C318),'2018'!$D$1:$D$458,'2018'!$E$1:$E$458,-1, 0)</f>
        <v>1</v>
      </c>
      <c r="F318" s="2">
        <f>_xlfn.XLOOKUP(_xlfn.CONCAT(B318, " ", C318),'2019'!$D$1:$D$499,'2019'!$E$1:$E$499,-1, 0)</f>
        <v>-1</v>
      </c>
      <c r="G318" s="2">
        <f>_xlfn.XLOOKUP(_xlfn.CONCAT(B318, " ", C318),'2020'!$D$1:$D$476,'2020'!$E$1:$E$476,-1, 0)</f>
        <v>-1</v>
      </c>
      <c r="H318" s="2">
        <f>_xlfn.XLOOKUP(_xlfn.CONCAT(B318, " ", C318),'2021'!$D$1:$D$530,'2021'!$E$1:$E$530,-1, 0)</f>
        <v>-1</v>
      </c>
      <c r="I318" s="2">
        <f>_xlfn.XLOOKUP(_xlfn.CONCAT(B318, " ", C318),'2022'!$D$2:$D$433,'2022'!$E$2:$E$433,-1, 0)</f>
        <v>-1</v>
      </c>
    </row>
    <row r="319" spans="1:9" x14ac:dyDescent="0.35">
      <c r="A319" s="2" t="s">
        <v>235</v>
      </c>
      <c r="B319" s="2" t="s">
        <v>236</v>
      </c>
      <c r="C319" s="2" t="s">
        <v>17</v>
      </c>
      <c r="D319" s="2">
        <f>_xlfn.XLOOKUP(_xlfn.CONCAT(B319, " ", C319),'2017'!$D$1:$D$419,'2017'!$E$1:$E$419, -1)</f>
        <v>-1</v>
      </c>
      <c r="E319" s="2">
        <f>_xlfn.XLOOKUP(_xlfn.CONCAT(B319, " ", C319),'2018'!$D$1:$D$458,'2018'!$E$1:$E$458,-1, 0)</f>
        <v>77</v>
      </c>
      <c r="F319" s="2">
        <f>_xlfn.XLOOKUP(_xlfn.CONCAT(B319, " ", C319),'2019'!$D$1:$D$499,'2019'!$E$1:$E$499,-1, 0)</f>
        <v>80</v>
      </c>
      <c r="G319" s="2">
        <f>_xlfn.XLOOKUP(_xlfn.CONCAT(B319, " ", C319),'2020'!$D$1:$D$476,'2020'!$E$1:$E$476,-1, 0)</f>
        <v>45</v>
      </c>
      <c r="H319" s="2">
        <f>_xlfn.XLOOKUP(_xlfn.CONCAT(B319, " ", C319),'2021'!$D$1:$D$530,'2021'!$E$1:$E$530,-1, 0)</f>
        <v>-1</v>
      </c>
      <c r="I319" s="2">
        <f>_xlfn.XLOOKUP(_xlfn.CONCAT(B319, " ", C319),'2022'!$D$2:$D$433,'2022'!$E$2:$E$433,-1, 0)</f>
        <v>48</v>
      </c>
    </row>
    <row r="320" spans="1:9" x14ac:dyDescent="0.35">
      <c r="A320" s="2" t="s">
        <v>235</v>
      </c>
      <c r="B320" s="2" t="s">
        <v>236</v>
      </c>
      <c r="C320" s="2" t="s">
        <v>10</v>
      </c>
      <c r="D320" s="2">
        <f>_xlfn.XLOOKUP(_xlfn.CONCAT(B320, " ", C320),'2017'!$D$1:$D$419,'2017'!$E$1:$E$419, -1)</f>
        <v>-1</v>
      </c>
      <c r="E320" s="2">
        <f>_xlfn.XLOOKUP(_xlfn.CONCAT(B320, " ", C320),'2018'!$D$1:$D$458,'2018'!$E$1:$E$458,-1, 0)</f>
        <v>-1</v>
      </c>
      <c r="F320" s="2">
        <f>_xlfn.XLOOKUP(_xlfn.CONCAT(B320, " ", C320),'2019'!$D$1:$D$499,'2019'!$E$1:$E$499,-1, 0)</f>
        <v>1</v>
      </c>
      <c r="G320" s="2">
        <f>_xlfn.XLOOKUP(_xlfn.CONCAT(B320, " ", C320),'2020'!$D$1:$D$476,'2020'!$E$1:$E$476,-1, 0)</f>
        <v>-1</v>
      </c>
      <c r="H320" s="2">
        <f>_xlfn.XLOOKUP(_xlfn.CONCAT(B320, " ", C320),'2021'!$D$1:$D$530,'2021'!$E$1:$E$530,-1, 0)</f>
        <v>-1</v>
      </c>
      <c r="I320" s="2">
        <f>_xlfn.XLOOKUP(_xlfn.CONCAT(B320, " ", C320),'2022'!$D$2:$D$433,'2022'!$E$2:$E$433,-1, 0)</f>
        <v>4</v>
      </c>
    </row>
    <row r="321" spans="1:9" x14ac:dyDescent="0.35">
      <c r="A321" s="2" t="s">
        <v>235</v>
      </c>
      <c r="B321" s="2" t="s">
        <v>236</v>
      </c>
      <c r="C321" s="2" t="s">
        <v>225</v>
      </c>
      <c r="D321" s="2">
        <f>_xlfn.XLOOKUP(_xlfn.CONCAT(B321, " ", C321),'2017'!$D$1:$D$419,'2017'!$E$1:$E$419, -1)</f>
        <v>-1</v>
      </c>
      <c r="E321" s="2">
        <f>_xlfn.XLOOKUP(_xlfn.CONCAT(B321, " ", C321),'2018'!$D$1:$D$458,'2018'!$E$1:$E$458,-1, 0)</f>
        <v>-1</v>
      </c>
      <c r="F321" s="2">
        <f>_xlfn.XLOOKUP(_xlfn.CONCAT(B321, " ", C321),'2019'!$D$1:$D$499,'2019'!$E$1:$E$499,-1, 0)</f>
        <v>-1</v>
      </c>
      <c r="G321" s="2">
        <f>_xlfn.XLOOKUP(_xlfn.CONCAT(B321, " ", C321),'2020'!$D$1:$D$476,'2020'!$E$1:$E$476,-1, 0)</f>
        <v>1</v>
      </c>
      <c r="H321" s="2">
        <f>_xlfn.XLOOKUP(_xlfn.CONCAT(B321, " ", C321),'2021'!$D$1:$D$530,'2021'!$E$1:$E$530,-1, 0)</f>
        <v>-1</v>
      </c>
      <c r="I321" s="2">
        <f>_xlfn.XLOOKUP(_xlfn.CONCAT(B321, " ", C321),'2022'!$D$2:$D$433,'2022'!$E$2:$E$433,-1, 0)</f>
        <v>-1</v>
      </c>
    </row>
    <row r="322" spans="1:9" x14ac:dyDescent="0.35">
      <c r="A322" s="2" t="s">
        <v>25</v>
      </c>
      <c r="B322" s="2" t="s">
        <v>26</v>
      </c>
      <c r="C322" s="2" t="s">
        <v>148</v>
      </c>
      <c r="D322" s="2">
        <f>_xlfn.XLOOKUP(_xlfn.CONCAT(B322, " ", C322),'2017'!$D$1:$D$419,'2017'!$E$1:$E$419, -1)</f>
        <v>-1</v>
      </c>
      <c r="E322" s="2">
        <f>_xlfn.XLOOKUP(_xlfn.CONCAT(B322, " ", C322),'2018'!$D$1:$D$458,'2018'!$E$1:$E$458,-1, 0)</f>
        <v>41</v>
      </c>
      <c r="F322" s="2">
        <f>_xlfn.XLOOKUP(_xlfn.CONCAT(B322, " ", C322),'2019'!$D$1:$D$499,'2019'!$E$1:$E$499,-1, 0)</f>
        <v>154</v>
      </c>
      <c r="G322" s="2">
        <f>_xlfn.XLOOKUP(_xlfn.CONCAT(B322, " ", C322),'2020'!$D$1:$D$476,'2020'!$E$1:$E$476,-1, 0)</f>
        <v>123</v>
      </c>
      <c r="H322" s="2">
        <f>_xlfn.XLOOKUP(_xlfn.CONCAT(B322, " ", C322),'2021'!$D$1:$D$530,'2021'!$E$1:$E$530,-1, 0)</f>
        <v>154</v>
      </c>
      <c r="I322" s="2">
        <f>_xlfn.XLOOKUP(_xlfn.CONCAT(B322, " ", C322),'2022'!$D$2:$D$433,'2022'!$E$2:$E$433,-1, 0)</f>
        <v>103</v>
      </c>
    </row>
    <row r="323" spans="1:9" x14ac:dyDescent="0.35">
      <c r="A323" s="2" t="s">
        <v>25</v>
      </c>
      <c r="B323" s="2" t="s">
        <v>26</v>
      </c>
      <c r="C323" s="2" t="s">
        <v>15</v>
      </c>
      <c r="D323" s="2">
        <f>_xlfn.XLOOKUP(_xlfn.CONCAT(B323, " ", C323),'2017'!$D$1:$D$419,'2017'!$E$1:$E$419, -1)</f>
        <v>5</v>
      </c>
      <c r="E323" s="2">
        <f>_xlfn.XLOOKUP(_xlfn.CONCAT(B323, " ", C323),'2018'!$D$1:$D$458,'2018'!$E$1:$E$458,-1, 0)</f>
        <v>5</v>
      </c>
      <c r="F323" s="2">
        <f>_xlfn.XLOOKUP(_xlfn.CONCAT(B323, " ", C323),'2019'!$D$1:$D$499,'2019'!$E$1:$E$499,-1, 0)</f>
        <v>6</v>
      </c>
      <c r="G323" s="2">
        <f>_xlfn.XLOOKUP(_xlfn.CONCAT(B323, " ", C323),'2020'!$D$1:$D$476,'2020'!$E$1:$E$476,-1, 0)</f>
        <v>7</v>
      </c>
      <c r="H323" s="2">
        <f>_xlfn.XLOOKUP(_xlfn.CONCAT(B323, " ", C323),'2021'!$D$1:$D$530,'2021'!$E$1:$E$530,-1, 0)</f>
        <v>8</v>
      </c>
      <c r="I323" s="2">
        <f>_xlfn.XLOOKUP(_xlfn.CONCAT(B323, " ", C323),'2022'!$D$2:$D$433,'2022'!$E$2:$E$433,-1, 0)</f>
        <v>6</v>
      </c>
    </row>
    <row r="324" spans="1:9" x14ac:dyDescent="0.35">
      <c r="A324" s="2" t="s">
        <v>25</v>
      </c>
      <c r="B324" s="2" t="s">
        <v>26</v>
      </c>
      <c r="C324" s="2" t="s">
        <v>149</v>
      </c>
      <c r="D324" s="2">
        <f>_xlfn.XLOOKUP(_xlfn.CONCAT(B324, " ", C324),'2017'!$D$1:$D$419,'2017'!$E$1:$E$419, -1)</f>
        <v>-1</v>
      </c>
      <c r="E324" s="2">
        <f>_xlfn.XLOOKUP(_xlfn.CONCAT(B324, " ", C324),'2018'!$D$1:$D$458,'2018'!$E$1:$E$458,-1, 0)</f>
        <v>-1</v>
      </c>
      <c r="F324" s="2">
        <f>_xlfn.XLOOKUP(_xlfn.CONCAT(B324, " ", C324),'2019'!$D$1:$D$499,'2019'!$E$1:$E$499,-1, 0)</f>
        <v>-1</v>
      </c>
      <c r="G324" s="2">
        <f>_xlfn.XLOOKUP(_xlfn.CONCAT(B324, " ", C324),'2020'!$D$1:$D$476,'2020'!$E$1:$E$476,-1, 0)</f>
        <v>1</v>
      </c>
      <c r="H324" s="2">
        <f>_xlfn.XLOOKUP(_xlfn.CONCAT(B324, " ", C324),'2021'!$D$1:$D$530,'2021'!$E$1:$E$530,-1, 0)</f>
        <v>-1</v>
      </c>
      <c r="I324" s="2">
        <f>_xlfn.XLOOKUP(_xlfn.CONCAT(B324, " ", C324),'2022'!$D$2:$D$433,'2022'!$E$2:$E$433,-1, 0)</f>
        <v>-1</v>
      </c>
    </row>
    <row r="325" spans="1:9" x14ac:dyDescent="0.35">
      <c r="A325" s="2" t="s">
        <v>25</v>
      </c>
      <c r="B325" s="2" t="s">
        <v>26</v>
      </c>
      <c r="C325" s="2" t="s">
        <v>497</v>
      </c>
      <c r="D325" s="2">
        <f>_xlfn.XLOOKUP(_xlfn.CONCAT(B325, " ", C325),'2017'!$D$1:$D$419,'2017'!$E$1:$E$419, -1)</f>
        <v>-1</v>
      </c>
      <c r="E325" s="2">
        <f>_xlfn.XLOOKUP(_xlfn.CONCAT(B325, " ", C325),'2018'!$D$1:$D$458,'2018'!$E$1:$E$458,-1, 0)</f>
        <v>-1</v>
      </c>
      <c r="F325" s="2">
        <f>_xlfn.XLOOKUP(_xlfn.CONCAT(B325, " ", C325),'2019'!$D$1:$D$499,'2019'!$E$1:$E$499,-1, 0)</f>
        <v>-1</v>
      </c>
      <c r="G325" s="2">
        <f>_xlfn.XLOOKUP(_xlfn.CONCAT(B325, " ", C325),'2020'!$D$1:$D$476,'2020'!$E$1:$E$476,-1, 0)</f>
        <v>-1</v>
      </c>
      <c r="H325" s="2">
        <f>_xlfn.XLOOKUP(_xlfn.CONCAT(B325, " ", C325),'2021'!$D$1:$D$530,'2021'!$E$1:$E$530,-1, 0)</f>
        <v>66</v>
      </c>
      <c r="I325" s="2">
        <f>_xlfn.XLOOKUP(_xlfn.CONCAT(B325, " ", C325),'2022'!$D$2:$D$433,'2022'!$E$2:$E$433,-1, 0)</f>
        <v>2</v>
      </c>
    </row>
    <row r="326" spans="1:9" x14ac:dyDescent="0.35">
      <c r="A326" s="2" t="s">
        <v>25</v>
      </c>
      <c r="B326" s="2" t="s">
        <v>26</v>
      </c>
      <c r="C326" s="2" t="s">
        <v>11</v>
      </c>
      <c r="D326" s="2">
        <f>_xlfn.XLOOKUP(_xlfn.CONCAT(B326, " ", C326),'2017'!$D$1:$D$419,'2017'!$E$1:$E$419, -1)</f>
        <v>2</v>
      </c>
      <c r="E326" s="2">
        <f>_xlfn.XLOOKUP(_xlfn.CONCAT(B326, " ", C326),'2018'!$D$1:$D$458,'2018'!$E$1:$E$458,-1, 0)</f>
        <v>2</v>
      </c>
      <c r="F326" s="2">
        <f>_xlfn.XLOOKUP(_xlfn.CONCAT(B326, " ", C326),'2019'!$D$1:$D$499,'2019'!$E$1:$E$499,-1, 0)</f>
        <v>4</v>
      </c>
      <c r="G326" s="2">
        <f>_xlfn.XLOOKUP(_xlfn.CONCAT(B326, " ", C326),'2020'!$D$1:$D$476,'2020'!$E$1:$E$476,-1, 0)</f>
        <v>3</v>
      </c>
      <c r="H326" s="2">
        <f>_xlfn.XLOOKUP(_xlfn.CONCAT(B326, " ", C326),'2021'!$D$1:$D$530,'2021'!$E$1:$E$530,-1, 0)</f>
        <v>8</v>
      </c>
      <c r="I326" s="2">
        <f>_xlfn.XLOOKUP(_xlfn.CONCAT(B326, " ", C326),'2022'!$D$2:$D$433,'2022'!$E$2:$E$433,-1, 0)</f>
        <v>1</v>
      </c>
    </row>
    <row r="327" spans="1:9" x14ac:dyDescent="0.35">
      <c r="A327" s="2" t="s">
        <v>25</v>
      </c>
      <c r="B327" s="2" t="s">
        <v>26</v>
      </c>
      <c r="C327" s="2" t="s">
        <v>17</v>
      </c>
      <c r="D327" s="2">
        <f>_xlfn.XLOOKUP(_xlfn.CONCAT(B327, " ", C327),'2017'!$D$1:$D$419,'2017'!$E$1:$E$419, -1)</f>
        <v>-1</v>
      </c>
      <c r="E327" s="2">
        <f>_xlfn.XLOOKUP(_xlfn.CONCAT(B327, " ", C327),'2018'!$D$1:$D$458,'2018'!$E$1:$E$458,-1, 0)</f>
        <v>48</v>
      </c>
      <c r="F327" s="2">
        <f>_xlfn.XLOOKUP(_xlfn.CONCAT(B327, " ", C327),'2019'!$D$1:$D$499,'2019'!$E$1:$E$499,-1, 0)</f>
        <v>52</v>
      </c>
      <c r="G327" s="2">
        <f>_xlfn.XLOOKUP(_xlfn.CONCAT(B327, " ", C327),'2020'!$D$1:$D$476,'2020'!$E$1:$E$476,-1, 0)</f>
        <v>22</v>
      </c>
      <c r="H327" s="2">
        <f>_xlfn.XLOOKUP(_xlfn.CONCAT(B327, " ", C327),'2021'!$D$1:$D$530,'2021'!$E$1:$E$530,-1, 0)</f>
        <v>-1</v>
      </c>
      <c r="I327" s="2">
        <f>_xlfn.XLOOKUP(_xlfn.CONCAT(B327, " ", C327),'2022'!$D$2:$D$433,'2022'!$E$2:$E$433,-1, 0)</f>
        <v>33</v>
      </c>
    </row>
    <row r="328" spans="1:9" x14ac:dyDescent="0.35">
      <c r="A328" s="2" t="s">
        <v>25</v>
      </c>
      <c r="B328" s="2" t="s">
        <v>26</v>
      </c>
      <c r="C328" s="2" t="s">
        <v>10</v>
      </c>
      <c r="D328" s="2">
        <f>_xlfn.XLOOKUP(_xlfn.CONCAT(B328, " ", C328),'2017'!$D$1:$D$419,'2017'!$E$1:$E$419, -1)</f>
        <v>1</v>
      </c>
      <c r="E328" s="2">
        <f>_xlfn.XLOOKUP(_xlfn.CONCAT(B328, " ", C328),'2018'!$D$1:$D$458,'2018'!$E$1:$E$458,-1, 0)</f>
        <v>-1</v>
      </c>
      <c r="F328" s="2">
        <f>_xlfn.XLOOKUP(_xlfn.CONCAT(B328, " ", C328),'2019'!$D$1:$D$499,'2019'!$E$1:$E$499,-1, 0)</f>
        <v>-1</v>
      </c>
      <c r="G328" s="2">
        <f>_xlfn.XLOOKUP(_xlfn.CONCAT(B328, " ", C328),'2020'!$D$1:$D$476,'2020'!$E$1:$E$476,-1, 0)</f>
        <v>1</v>
      </c>
      <c r="H328" s="2">
        <f>_xlfn.XLOOKUP(_xlfn.CONCAT(B328, " ", C328),'2021'!$D$1:$D$530,'2021'!$E$1:$E$530,-1, 0)</f>
        <v>1</v>
      </c>
      <c r="I328" s="2">
        <f>_xlfn.XLOOKUP(_xlfn.CONCAT(B328, " ", C328),'2022'!$D$2:$D$433,'2022'!$E$2:$E$433,-1, 0)</f>
        <v>-1</v>
      </c>
    </row>
    <row r="329" spans="1:9" x14ac:dyDescent="0.35">
      <c r="A329" s="2" t="s">
        <v>167</v>
      </c>
      <c r="B329" s="2" t="s">
        <v>168</v>
      </c>
      <c r="C329" s="2" t="s">
        <v>143</v>
      </c>
      <c r="D329" s="2">
        <f>_xlfn.XLOOKUP(_xlfn.CONCAT(B329, " ", C329),'2017'!$D$1:$D$419,'2017'!$E$1:$E$419, -1)</f>
        <v>2</v>
      </c>
      <c r="E329" s="2">
        <f>_xlfn.XLOOKUP(_xlfn.CONCAT(B329, " ", C329),'2018'!$D$1:$D$458,'2018'!$E$1:$E$458,-1, 0)</f>
        <v>1</v>
      </c>
      <c r="F329" s="2">
        <f>_xlfn.XLOOKUP(_xlfn.CONCAT(B329, " ", C329),'2019'!$D$1:$D$499,'2019'!$E$1:$E$499,-1, 0)</f>
        <v>3</v>
      </c>
      <c r="G329" s="2">
        <f>_xlfn.XLOOKUP(_xlfn.CONCAT(B329, " ", C329),'2020'!$D$1:$D$476,'2020'!$E$1:$E$476,-1, 0)</f>
        <v>-1</v>
      </c>
      <c r="H329" s="2">
        <f>_xlfn.XLOOKUP(_xlfn.CONCAT(B329, " ", C329),'2021'!$D$1:$D$530,'2021'!$E$1:$E$530,-1, 0)</f>
        <v>-1</v>
      </c>
      <c r="I329" s="2">
        <f>_xlfn.XLOOKUP(_xlfn.CONCAT(B329, " ", C329),'2022'!$D$2:$D$433,'2022'!$E$2:$E$433,-1, 0)</f>
        <v>-1</v>
      </c>
    </row>
    <row r="330" spans="1:9" x14ac:dyDescent="0.35">
      <c r="A330" s="2" t="s">
        <v>167</v>
      </c>
      <c r="B330" s="2" t="s">
        <v>168</v>
      </c>
      <c r="C330" s="2" t="s">
        <v>15</v>
      </c>
      <c r="D330" s="2">
        <f>_xlfn.XLOOKUP(_xlfn.CONCAT(B330, " ", C330),'2017'!$D$1:$D$419,'2017'!$E$1:$E$419, -1)</f>
        <v>1</v>
      </c>
      <c r="E330" s="2">
        <f>_xlfn.XLOOKUP(_xlfn.CONCAT(B330, " ", C330),'2018'!$D$1:$D$458,'2018'!$E$1:$E$458,-1, 0)</f>
        <v>1</v>
      </c>
      <c r="F330" s="2">
        <f>_xlfn.XLOOKUP(_xlfn.CONCAT(B330, " ", C330),'2019'!$D$1:$D$499,'2019'!$E$1:$E$499,-1, 0)</f>
        <v>2</v>
      </c>
      <c r="G330" s="2">
        <f>_xlfn.XLOOKUP(_xlfn.CONCAT(B330, " ", C330),'2020'!$D$1:$D$476,'2020'!$E$1:$E$476,-1, 0)</f>
        <v>4</v>
      </c>
      <c r="H330" s="2">
        <f>_xlfn.XLOOKUP(_xlfn.CONCAT(B330, " ", C330),'2021'!$D$1:$D$530,'2021'!$E$1:$E$530,-1, 0)</f>
        <v>5</v>
      </c>
      <c r="I330" s="2">
        <f>_xlfn.XLOOKUP(_xlfn.CONCAT(B330, " ", C330),'2022'!$D$2:$D$433,'2022'!$E$2:$E$433,-1, 0)</f>
        <v>1</v>
      </c>
    </row>
    <row r="331" spans="1:9" x14ac:dyDescent="0.35">
      <c r="A331" s="2" t="s">
        <v>167</v>
      </c>
      <c r="B331" s="2" t="s">
        <v>168</v>
      </c>
      <c r="C331" s="2" t="s">
        <v>473</v>
      </c>
      <c r="D331" s="2">
        <f>_xlfn.XLOOKUP(_xlfn.CONCAT(B331, " ", C331),'2017'!$D$1:$D$419,'2017'!$E$1:$E$419, -1)</f>
        <v>-1</v>
      </c>
      <c r="E331" s="2">
        <f>_xlfn.XLOOKUP(_xlfn.CONCAT(B331, " ", C331),'2018'!$D$1:$D$458,'2018'!$E$1:$E$458,-1, 0)</f>
        <v>-1</v>
      </c>
      <c r="F331" s="2">
        <f>_xlfn.XLOOKUP(_xlfn.CONCAT(B331, " ", C331),'2019'!$D$1:$D$499,'2019'!$E$1:$E$499,-1, 0)</f>
        <v>-1</v>
      </c>
      <c r="G331" s="2">
        <f>_xlfn.XLOOKUP(_xlfn.CONCAT(B331, " ", C331),'2020'!$D$1:$D$476,'2020'!$E$1:$E$476,-1, 0)</f>
        <v>1</v>
      </c>
      <c r="H331" s="2">
        <f>_xlfn.XLOOKUP(_xlfn.CONCAT(B331, " ", C331),'2021'!$D$1:$D$530,'2021'!$E$1:$E$530,-1, 0)</f>
        <v>1</v>
      </c>
      <c r="I331" s="2">
        <f>_xlfn.XLOOKUP(_xlfn.CONCAT(B331, " ", C331),'2022'!$D$2:$D$433,'2022'!$E$2:$E$433,-1, 0)</f>
        <v>2</v>
      </c>
    </row>
    <row r="332" spans="1:9" x14ac:dyDescent="0.35">
      <c r="A332" s="2" t="s">
        <v>167</v>
      </c>
      <c r="B332" s="2" t="s">
        <v>168</v>
      </c>
      <c r="C332" s="2" t="s">
        <v>149</v>
      </c>
      <c r="D332" s="2">
        <f>_xlfn.XLOOKUP(_xlfn.CONCAT(B332, " ", C332),'2017'!$D$1:$D$419,'2017'!$E$1:$E$419, -1)</f>
        <v>-1</v>
      </c>
      <c r="E332" s="2">
        <f>_xlfn.XLOOKUP(_xlfn.CONCAT(B332, " ", C332),'2018'!$D$1:$D$458,'2018'!$E$1:$E$458,-1, 0)</f>
        <v>1</v>
      </c>
      <c r="F332" s="2">
        <f>_xlfn.XLOOKUP(_xlfn.CONCAT(B332, " ", C332),'2019'!$D$1:$D$499,'2019'!$E$1:$E$499,-1, 0)</f>
        <v>-1</v>
      </c>
      <c r="G332" s="2">
        <f>_xlfn.XLOOKUP(_xlfn.CONCAT(B332, " ", C332),'2020'!$D$1:$D$476,'2020'!$E$1:$E$476,-1, 0)</f>
        <v>-1</v>
      </c>
      <c r="H332" s="2">
        <f>_xlfn.XLOOKUP(_xlfn.CONCAT(B332, " ", C332),'2021'!$D$1:$D$530,'2021'!$E$1:$E$530,-1, 0)</f>
        <v>-1</v>
      </c>
      <c r="I332" s="2">
        <f>_xlfn.XLOOKUP(_xlfn.CONCAT(B332, " ", C332),'2022'!$D$2:$D$433,'2022'!$E$2:$E$433,-1, 0)</f>
        <v>-1</v>
      </c>
    </row>
    <row r="333" spans="1:9" x14ac:dyDescent="0.35">
      <c r="A333" s="2" t="s">
        <v>167</v>
      </c>
      <c r="B333" s="2" t="s">
        <v>168</v>
      </c>
      <c r="C333" s="2" t="s">
        <v>150</v>
      </c>
      <c r="D333" s="2">
        <f>_xlfn.XLOOKUP(_xlfn.CONCAT(B333, " ", C333),'2017'!$D$1:$D$419,'2017'!$E$1:$E$419, -1)</f>
        <v>1</v>
      </c>
      <c r="E333" s="2">
        <f>_xlfn.XLOOKUP(_xlfn.CONCAT(B333, " ", C333),'2018'!$D$1:$D$458,'2018'!$E$1:$E$458,-1, 0)</f>
        <v>-1</v>
      </c>
      <c r="F333" s="2">
        <f>_xlfn.XLOOKUP(_xlfn.CONCAT(B333, " ", C333),'2019'!$D$1:$D$499,'2019'!$E$1:$E$499,-1, 0)</f>
        <v>-1</v>
      </c>
      <c r="G333" s="2">
        <f>_xlfn.XLOOKUP(_xlfn.CONCAT(B333, " ", C333),'2020'!$D$1:$D$476,'2020'!$E$1:$E$476,-1, 0)</f>
        <v>-1</v>
      </c>
      <c r="H333" s="2">
        <f>_xlfn.XLOOKUP(_xlfn.CONCAT(B333, " ", C333),'2021'!$D$1:$D$530,'2021'!$E$1:$E$530,-1, 0)</f>
        <v>-1</v>
      </c>
      <c r="I333" s="2">
        <f>_xlfn.XLOOKUP(_xlfn.CONCAT(B333, " ", C333),'2022'!$D$2:$D$433,'2022'!$E$2:$E$433,-1, 0)</f>
        <v>2</v>
      </c>
    </row>
    <row r="334" spans="1:9" x14ac:dyDescent="0.35">
      <c r="A334" s="2" t="s">
        <v>167</v>
      </c>
      <c r="B334" s="2" t="s">
        <v>168</v>
      </c>
      <c r="C334" s="2" t="s">
        <v>497</v>
      </c>
      <c r="D334" s="2">
        <f>_xlfn.XLOOKUP(_xlfn.CONCAT(B334, " ", C334),'2017'!$D$1:$D$419,'2017'!$E$1:$E$419, -1)</f>
        <v>-1</v>
      </c>
      <c r="E334" s="2">
        <f>_xlfn.XLOOKUP(_xlfn.CONCAT(B334, " ", C334),'2018'!$D$1:$D$458,'2018'!$E$1:$E$458,-1, 0)</f>
        <v>-1</v>
      </c>
      <c r="F334" s="2">
        <f>_xlfn.XLOOKUP(_xlfn.CONCAT(B334, " ", C334),'2019'!$D$1:$D$499,'2019'!$E$1:$E$499,-1, 0)</f>
        <v>-1</v>
      </c>
      <c r="G334" s="2">
        <f>_xlfn.XLOOKUP(_xlfn.CONCAT(B334, " ", C334),'2020'!$D$1:$D$476,'2020'!$E$1:$E$476,-1, 0)</f>
        <v>-1</v>
      </c>
      <c r="H334" s="2">
        <f>_xlfn.XLOOKUP(_xlfn.CONCAT(B334, " ", C334),'2021'!$D$1:$D$530,'2021'!$E$1:$E$530,-1, 0)</f>
        <v>21</v>
      </c>
      <c r="I334" s="2">
        <f>_xlfn.XLOOKUP(_xlfn.CONCAT(B334, " ", C334),'2022'!$D$2:$D$433,'2022'!$E$2:$E$433,-1, 0)</f>
        <v>1</v>
      </c>
    </row>
    <row r="335" spans="1:9" x14ac:dyDescent="0.35">
      <c r="A335" s="2" t="s">
        <v>167</v>
      </c>
      <c r="B335" s="2" t="s">
        <v>168</v>
      </c>
      <c r="C335" s="2" t="s">
        <v>11</v>
      </c>
      <c r="D335" s="2">
        <f>_xlfn.XLOOKUP(_xlfn.CONCAT(B335, " ", C335),'2017'!$D$1:$D$419,'2017'!$E$1:$E$419, -1)</f>
        <v>1</v>
      </c>
      <c r="E335" s="2">
        <f>_xlfn.XLOOKUP(_xlfn.CONCAT(B335, " ", C335),'2018'!$D$1:$D$458,'2018'!$E$1:$E$458,-1, 0)</f>
        <v>-1</v>
      </c>
      <c r="F335" s="2">
        <f>_xlfn.XLOOKUP(_xlfn.CONCAT(B335, " ", C335),'2019'!$D$1:$D$499,'2019'!$E$1:$E$499,-1, 0)</f>
        <v>1</v>
      </c>
      <c r="G335" s="2">
        <f>_xlfn.XLOOKUP(_xlfn.CONCAT(B335, " ", C335),'2020'!$D$1:$D$476,'2020'!$E$1:$E$476,-1, 0)</f>
        <v>1</v>
      </c>
      <c r="H335" s="2">
        <f>_xlfn.XLOOKUP(_xlfn.CONCAT(B335, " ", C335),'2021'!$D$1:$D$530,'2021'!$E$1:$E$530,-1, 0)</f>
        <v>1</v>
      </c>
      <c r="I335" s="2">
        <f>_xlfn.XLOOKUP(_xlfn.CONCAT(B335, " ", C335),'2022'!$D$2:$D$433,'2022'!$E$2:$E$433,-1, 0)</f>
        <v>-1</v>
      </c>
    </row>
    <row r="336" spans="1:9" x14ac:dyDescent="0.35">
      <c r="A336" s="2" t="s">
        <v>167</v>
      </c>
      <c r="B336" s="2" t="s">
        <v>168</v>
      </c>
      <c r="C336" s="2" t="s">
        <v>13</v>
      </c>
      <c r="D336" s="2">
        <f>_xlfn.XLOOKUP(_xlfn.CONCAT(B336, " ", C336),'2017'!$D$1:$D$419,'2017'!$E$1:$E$419, -1)</f>
        <v>2</v>
      </c>
      <c r="E336" s="2">
        <f>_xlfn.XLOOKUP(_xlfn.CONCAT(B336, " ", C336),'2018'!$D$1:$D$458,'2018'!$E$1:$E$458,-1, 0)</f>
        <v>-1</v>
      </c>
      <c r="F336" s="2">
        <f>_xlfn.XLOOKUP(_xlfn.CONCAT(B336, " ", C336),'2019'!$D$1:$D$499,'2019'!$E$1:$E$499,-1, 0)</f>
        <v>1</v>
      </c>
      <c r="G336" s="2">
        <f>_xlfn.XLOOKUP(_xlfn.CONCAT(B336, " ", C336),'2020'!$D$1:$D$476,'2020'!$E$1:$E$476,-1, 0)</f>
        <v>-1</v>
      </c>
      <c r="H336" s="2">
        <f>_xlfn.XLOOKUP(_xlfn.CONCAT(B336, " ", C336),'2021'!$D$1:$D$530,'2021'!$E$1:$E$530,-1, 0)</f>
        <v>-1</v>
      </c>
      <c r="I336" s="2">
        <f>_xlfn.XLOOKUP(_xlfn.CONCAT(B336, " ", C336),'2022'!$D$2:$D$433,'2022'!$E$2:$E$433,-1, 0)</f>
        <v>-1</v>
      </c>
    </row>
    <row r="337" spans="1:9" x14ac:dyDescent="0.35">
      <c r="A337" s="2" t="s">
        <v>167</v>
      </c>
      <c r="B337" s="2" t="s">
        <v>168</v>
      </c>
      <c r="C337" s="2" t="s">
        <v>17</v>
      </c>
      <c r="D337" s="2">
        <f>_xlfn.XLOOKUP(_xlfn.CONCAT(B337, " ", C337),'2017'!$D$1:$D$419,'2017'!$E$1:$E$419, -1)</f>
        <v>22</v>
      </c>
      <c r="E337" s="2">
        <f>_xlfn.XLOOKUP(_xlfn.CONCAT(B337, " ", C337),'2018'!$D$1:$D$458,'2018'!$E$1:$E$458,-1, 0)</f>
        <v>36</v>
      </c>
      <c r="F337" s="2">
        <f>_xlfn.XLOOKUP(_xlfn.CONCAT(B337, " ", C337),'2019'!$D$1:$D$499,'2019'!$E$1:$E$499,-1, 0)</f>
        <v>57</v>
      </c>
      <c r="G337" s="2">
        <f>_xlfn.XLOOKUP(_xlfn.CONCAT(B337, " ", C337),'2020'!$D$1:$D$476,'2020'!$E$1:$E$476,-1, 0)</f>
        <v>7</v>
      </c>
      <c r="H337" s="2">
        <f>_xlfn.XLOOKUP(_xlfn.CONCAT(B337, " ", C337),'2021'!$D$1:$D$530,'2021'!$E$1:$E$530,-1, 0)</f>
        <v>-1</v>
      </c>
      <c r="I337" s="2">
        <f>_xlfn.XLOOKUP(_xlfn.CONCAT(B337, " ", C337),'2022'!$D$2:$D$433,'2022'!$E$2:$E$433,-1, 0)</f>
        <v>1</v>
      </c>
    </row>
    <row r="338" spans="1:9" x14ac:dyDescent="0.35">
      <c r="A338" s="2" t="s">
        <v>167</v>
      </c>
      <c r="B338" s="2" t="s">
        <v>168</v>
      </c>
      <c r="C338" s="2" t="s">
        <v>10</v>
      </c>
      <c r="D338" s="2">
        <f>_xlfn.XLOOKUP(_xlfn.CONCAT(B338, " ", C338),'2017'!$D$1:$D$419,'2017'!$E$1:$E$419, -1)</f>
        <v>-1</v>
      </c>
      <c r="E338" s="2">
        <f>_xlfn.XLOOKUP(_xlfn.CONCAT(B338, " ", C338),'2018'!$D$1:$D$458,'2018'!$E$1:$E$458,-1, 0)</f>
        <v>4</v>
      </c>
      <c r="F338" s="2">
        <f>_xlfn.XLOOKUP(_xlfn.CONCAT(B338, " ", C338),'2019'!$D$1:$D$499,'2019'!$E$1:$E$499,-1, 0)</f>
        <v>4</v>
      </c>
      <c r="G338" s="2">
        <f>_xlfn.XLOOKUP(_xlfn.CONCAT(B338, " ", C338),'2020'!$D$1:$D$476,'2020'!$E$1:$E$476,-1, 0)</f>
        <v>-1</v>
      </c>
      <c r="H338" s="2">
        <f>_xlfn.XLOOKUP(_xlfn.CONCAT(B338, " ", C338),'2021'!$D$1:$D$530,'2021'!$E$1:$E$530,-1, 0)</f>
        <v>-1</v>
      </c>
      <c r="I338" s="2">
        <f>_xlfn.XLOOKUP(_xlfn.CONCAT(B338, " ", C338),'2022'!$D$2:$D$433,'2022'!$E$2:$E$433,-1, 0)</f>
        <v>-1</v>
      </c>
    </row>
    <row r="339" spans="1:9" x14ac:dyDescent="0.35">
      <c r="A339" s="2" t="s">
        <v>97</v>
      </c>
      <c r="B339" s="2" t="s">
        <v>98</v>
      </c>
      <c r="C339" s="2" t="s">
        <v>99</v>
      </c>
      <c r="D339" s="2">
        <f>_xlfn.XLOOKUP(_xlfn.CONCAT(B339, " ", C339),'2017'!$D$1:$D$419,'2017'!$E$1:$E$419, -1)</f>
        <v>18</v>
      </c>
      <c r="E339" s="2">
        <f>_xlfn.XLOOKUP(_xlfn.CONCAT(B339, " ", C339),'2018'!$D$1:$D$458,'2018'!$E$1:$E$458,-1, 0)</f>
        <v>-1</v>
      </c>
      <c r="F339" s="2">
        <f>_xlfn.XLOOKUP(_xlfn.CONCAT(B339, " ", C339),'2019'!$D$1:$D$499,'2019'!$E$1:$E$499,-1, 0)</f>
        <v>-1</v>
      </c>
      <c r="G339" s="2">
        <f>_xlfn.XLOOKUP(_xlfn.CONCAT(B339, " ", C339),'2020'!$D$1:$D$476,'2020'!$E$1:$E$476,-1, 0)</f>
        <v>-1</v>
      </c>
      <c r="H339" s="2">
        <f>_xlfn.XLOOKUP(_xlfn.CONCAT(B339, " ", C339),'2021'!$D$1:$D$530,'2021'!$E$1:$E$530,-1, 0)</f>
        <v>-1</v>
      </c>
      <c r="I339" s="2">
        <f>_xlfn.XLOOKUP(_xlfn.CONCAT(B339, " ", C339),'2022'!$D$2:$D$433,'2022'!$E$2:$E$433,-1, 0)</f>
        <v>-1</v>
      </c>
    </row>
    <row r="340" spans="1:9" x14ac:dyDescent="0.35">
      <c r="A340" s="2" t="s">
        <v>114</v>
      </c>
      <c r="B340" s="2" t="s">
        <v>115</v>
      </c>
      <c r="C340" s="2" t="s">
        <v>119</v>
      </c>
      <c r="D340" s="2">
        <f>_xlfn.XLOOKUP(_xlfn.CONCAT(B340, " ", C340),'2017'!$D$1:$D$419,'2017'!$E$1:$E$419, -1)</f>
        <v>92</v>
      </c>
      <c r="E340" s="2">
        <f>_xlfn.XLOOKUP(_xlfn.CONCAT(B340, " ", C340),'2018'!$D$1:$D$458,'2018'!$E$1:$E$458,-1, 0)</f>
        <v>100</v>
      </c>
      <c r="F340" s="2">
        <f>_xlfn.XLOOKUP(_xlfn.CONCAT(B340, " ", C340),'2019'!$D$1:$D$499,'2019'!$E$1:$E$499,-1, 0)</f>
        <v>74</v>
      </c>
      <c r="G340" s="2">
        <f>_xlfn.XLOOKUP(_xlfn.CONCAT(B340, " ", C340),'2020'!$D$1:$D$476,'2020'!$E$1:$E$476,-1, 0)</f>
        <v>31</v>
      </c>
      <c r="H340" s="2">
        <f>_xlfn.XLOOKUP(_xlfn.CONCAT(B340, " ", C340),'2021'!$D$1:$D$530,'2021'!$E$1:$E$530,-1, 0)</f>
        <v>38</v>
      </c>
      <c r="I340" s="2">
        <f>_xlfn.XLOOKUP(_xlfn.CONCAT(B340, " ", C340),'2022'!$D$2:$D$433,'2022'!$E$2:$E$433,-1, 0)</f>
        <v>26</v>
      </c>
    </row>
    <row r="341" spans="1:9" x14ac:dyDescent="0.35">
      <c r="A341" s="2" t="s">
        <v>114</v>
      </c>
      <c r="B341" s="2" t="s">
        <v>115</v>
      </c>
      <c r="C341" s="2" t="s">
        <v>116</v>
      </c>
      <c r="D341" s="2">
        <f>_xlfn.XLOOKUP(_xlfn.CONCAT(B341, " ", C341),'2017'!$D$1:$D$419,'2017'!$E$1:$E$419, -1)</f>
        <v>17</v>
      </c>
      <c r="E341" s="2">
        <f>_xlfn.XLOOKUP(_xlfn.CONCAT(B341, " ", C341),'2018'!$D$1:$D$458,'2018'!$E$1:$E$458,-1, 0)</f>
        <v>24</v>
      </c>
      <c r="F341" s="2">
        <f>_xlfn.XLOOKUP(_xlfn.CONCAT(B341, " ", C341),'2019'!$D$1:$D$499,'2019'!$E$1:$E$499,-1, 0)</f>
        <v>16</v>
      </c>
      <c r="G341" s="2">
        <f>_xlfn.XLOOKUP(_xlfn.CONCAT(B341, " ", C341),'2020'!$D$1:$D$476,'2020'!$E$1:$E$476,-1, 0)</f>
        <v>11</v>
      </c>
      <c r="H341" s="2">
        <f>_xlfn.XLOOKUP(_xlfn.CONCAT(B341, " ", C341),'2021'!$D$1:$D$530,'2021'!$E$1:$E$530,-1, 0)</f>
        <v>9</v>
      </c>
      <c r="I341" s="2">
        <f>_xlfn.XLOOKUP(_xlfn.CONCAT(B341, " ", C341),'2022'!$D$2:$D$433,'2022'!$E$2:$E$433,-1, 0)</f>
        <v>7</v>
      </c>
    </row>
    <row r="342" spans="1:9" x14ac:dyDescent="0.35">
      <c r="A342" s="2" t="s">
        <v>114</v>
      </c>
      <c r="B342" s="2" t="s">
        <v>115</v>
      </c>
      <c r="C342" s="2" t="s">
        <v>117</v>
      </c>
      <c r="D342" s="2">
        <f>_xlfn.XLOOKUP(_xlfn.CONCAT(B342, " ", C342),'2017'!$D$1:$D$419,'2017'!$E$1:$E$419, -1)</f>
        <v>6</v>
      </c>
      <c r="E342" s="2">
        <f>_xlfn.XLOOKUP(_xlfn.CONCAT(B342, " ", C342),'2018'!$D$1:$D$458,'2018'!$E$1:$E$458,-1, 0)</f>
        <v>3</v>
      </c>
      <c r="F342" s="2">
        <f>_xlfn.XLOOKUP(_xlfn.CONCAT(B342, " ", C342),'2019'!$D$1:$D$499,'2019'!$E$1:$E$499,-1, 0)</f>
        <v>3</v>
      </c>
      <c r="G342" s="2">
        <f>_xlfn.XLOOKUP(_xlfn.CONCAT(B342, " ", C342),'2020'!$D$1:$D$476,'2020'!$E$1:$E$476,-1, 0)</f>
        <v>1</v>
      </c>
      <c r="H342" s="2">
        <f>_xlfn.XLOOKUP(_xlfn.CONCAT(B342, " ", C342),'2021'!$D$1:$D$530,'2021'!$E$1:$E$530,-1, 0)</f>
        <v>-1</v>
      </c>
      <c r="I342" s="2">
        <f>_xlfn.XLOOKUP(_xlfn.CONCAT(B342, " ", C342),'2022'!$D$2:$D$433,'2022'!$E$2:$E$433,-1, 0)</f>
        <v>2</v>
      </c>
    </row>
    <row r="343" spans="1:9" x14ac:dyDescent="0.35">
      <c r="A343" s="2" t="s">
        <v>114</v>
      </c>
      <c r="B343" s="2" t="s">
        <v>115</v>
      </c>
      <c r="C343" s="2" t="s">
        <v>121</v>
      </c>
      <c r="D343" s="2">
        <f>_xlfn.XLOOKUP(_xlfn.CONCAT(B343, " ", C343),'2017'!$D$1:$D$419,'2017'!$E$1:$E$419, -1)</f>
        <v>43</v>
      </c>
      <c r="E343" s="2">
        <f>_xlfn.XLOOKUP(_xlfn.CONCAT(B343, " ", C343),'2018'!$D$1:$D$458,'2018'!$E$1:$E$458,-1, 0)</f>
        <v>55</v>
      </c>
      <c r="F343" s="2">
        <f>_xlfn.XLOOKUP(_xlfn.CONCAT(B343, " ", C343),'2019'!$D$1:$D$499,'2019'!$E$1:$E$499,-1, 0)</f>
        <v>27</v>
      </c>
      <c r="G343" s="2">
        <f>_xlfn.XLOOKUP(_xlfn.CONCAT(B343, " ", C343),'2020'!$D$1:$D$476,'2020'!$E$1:$E$476,-1, 0)</f>
        <v>25</v>
      </c>
      <c r="H343" s="2">
        <f>_xlfn.XLOOKUP(_xlfn.CONCAT(B343, " ", C343),'2021'!$D$1:$D$530,'2021'!$E$1:$E$530,-1, 0)</f>
        <v>12</v>
      </c>
      <c r="I343" s="2">
        <f>_xlfn.XLOOKUP(_xlfn.CONCAT(B343, " ", C343),'2022'!$D$2:$D$433,'2022'!$E$2:$E$433,-1, 0)</f>
        <v>12</v>
      </c>
    </row>
    <row r="344" spans="1:9" x14ac:dyDescent="0.35">
      <c r="A344" s="2" t="s">
        <v>114</v>
      </c>
      <c r="B344" s="2" t="s">
        <v>115</v>
      </c>
      <c r="C344" s="2" t="s">
        <v>123</v>
      </c>
      <c r="D344" s="2">
        <f>_xlfn.XLOOKUP(_xlfn.CONCAT(B344, " ", C344),'2017'!$D$1:$D$419,'2017'!$E$1:$E$419, -1)</f>
        <v>1</v>
      </c>
      <c r="E344" s="2">
        <f>_xlfn.XLOOKUP(_xlfn.CONCAT(B344, " ", C344),'2018'!$D$1:$D$458,'2018'!$E$1:$E$458,-1, 0)</f>
        <v>-1</v>
      </c>
      <c r="F344" s="2">
        <f>_xlfn.XLOOKUP(_xlfn.CONCAT(B344, " ", C344),'2019'!$D$1:$D$499,'2019'!$E$1:$E$499,-1, 0)</f>
        <v>-1</v>
      </c>
      <c r="G344" s="2">
        <f>_xlfn.XLOOKUP(_xlfn.CONCAT(B344, " ", C344),'2020'!$D$1:$D$476,'2020'!$E$1:$E$476,-1, 0)</f>
        <v>-1</v>
      </c>
      <c r="H344" s="2">
        <f>_xlfn.XLOOKUP(_xlfn.CONCAT(B344, " ", C344),'2021'!$D$1:$D$530,'2021'!$E$1:$E$530,-1, 0)</f>
        <v>-1</v>
      </c>
      <c r="I344" s="2">
        <f>_xlfn.XLOOKUP(_xlfn.CONCAT(B344, " ", C344),'2022'!$D$2:$D$433,'2022'!$E$2:$E$433,-1, 0)</f>
        <v>-1</v>
      </c>
    </row>
    <row r="345" spans="1:9" x14ac:dyDescent="0.35">
      <c r="A345" s="2" t="s">
        <v>114</v>
      </c>
      <c r="B345" s="2" t="s">
        <v>115</v>
      </c>
      <c r="C345" s="2" t="s">
        <v>118</v>
      </c>
      <c r="D345" s="2">
        <f>_xlfn.XLOOKUP(_xlfn.CONCAT(B345, " ", C345),'2017'!$D$1:$D$419,'2017'!$E$1:$E$419, -1)</f>
        <v>3</v>
      </c>
      <c r="E345" s="2">
        <f>_xlfn.XLOOKUP(_xlfn.CONCAT(B345, " ", C345),'2018'!$D$1:$D$458,'2018'!$E$1:$E$458,-1, 0)</f>
        <v>2</v>
      </c>
      <c r="F345" s="2">
        <f>_xlfn.XLOOKUP(_xlfn.CONCAT(B345, " ", C345),'2019'!$D$1:$D$499,'2019'!$E$1:$E$499,-1, 0)</f>
        <v>2</v>
      </c>
      <c r="G345" s="2">
        <f>_xlfn.XLOOKUP(_xlfn.CONCAT(B345, " ", C345),'2020'!$D$1:$D$476,'2020'!$E$1:$E$476,-1, 0)</f>
        <v>-1</v>
      </c>
      <c r="H345" s="2">
        <f>_xlfn.XLOOKUP(_xlfn.CONCAT(B345, " ", C345),'2021'!$D$1:$D$530,'2021'!$E$1:$E$530,-1, 0)</f>
        <v>-1</v>
      </c>
      <c r="I345" s="2">
        <f>_xlfn.XLOOKUP(_xlfn.CONCAT(B345, " ", C345),'2022'!$D$2:$D$433,'2022'!$E$2:$E$433,-1, 0)</f>
        <v>-1</v>
      </c>
    </row>
    <row r="346" spans="1:9" x14ac:dyDescent="0.35">
      <c r="A346" s="2" t="s">
        <v>114</v>
      </c>
      <c r="B346" s="2" t="s">
        <v>115</v>
      </c>
      <c r="C346" s="2" t="s">
        <v>122</v>
      </c>
      <c r="D346" s="2">
        <f>_xlfn.XLOOKUP(_xlfn.CONCAT(B346, " ", C346),'2017'!$D$1:$D$419,'2017'!$E$1:$E$419, -1)</f>
        <v>2</v>
      </c>
      <c r="E346" s="2">
        <f>_xlfn.XLOOKUP(_xlfn.CONCAT(B346, " ", C346),'2018'!$D$1:$D$458,'2018'!$E$1:$E$458,-1, 0)</f>
        <v>-1</v>
      </c>
      <c r="F346" s="2">
        <f>_xlfn.XLOOKUP(_xlfn.CONCAT(B346, " ", C346),'2019'!$D$1:$D$499,'2019'!$E$1:$E$499,-1, 0)</f>
        <v>3</v>
      </c>
      <c r="G346" s="2">
        <f>_xlfn.XLOOKUP(_xlfn.CONCAT(B346, " ", C346),'2020'!$D$1:$D$476,'2020'!$E$1:$E$476,-1, 0)</f>
        <v>1</v>
      </c>
      <c r="H346" s="2">
        <f>_xlfn.XLOOKUP(_xlfn.CONCAT(B346, " ", C346),'2021'!$D$1:$D$530,'2021'!$E$1:$E$530,-1, 0)</f>
        <v>-1</v>
      </c>
      <c r="I346" s="2">
        <f>_xlfn.XLOOKUP(_xlfn.CONCAT(B346, " ", C346),'2022'!$D$2:$D$433,'2022'!$E$2:$E$433,-1, 0)</f>
        <v>-1</v>
      </c>
    </row>
    <row r="347" spans="1:9" x14ac:dyDescent="0.35">
      <c r="A347" s="2" t="s">
        <v>114</v>
      </c>
      <c r="B347" s="2" t="s">
        <v>115</v>
      </c>
      <c r="C347" s="2" t="s">
        <v>120</v>
      </c>
      <c r="D347" s="2">
        <f>_xlfn.XLOOKUP(_xlfn.CONCAT(B347, " ", C347),'2017'!$D$1:$D$419,'2017'!$E$1:$E$419, -1)</f>
        <v>102</v>
      </c>
      <c r="E347" s="2">
        <f>_xlfn.XLOOKUP(_xlfn.CONCAT(B347, " ", C347),'2018'!$D$1:$D$458,'2018'!$E$1:$E$458,-1, 0)</f>
        <v>96</v>
      </c>
      <c r="F347" s="2">
        <f>_xlfn.XLOOKUP(_xlfn.CONCAT(B347, " ", C347),'2019'!$D$1:$D$499,'2019'!$E$1:$E$499,-1, 0)</f>
        <v>86</v>
      </c>
      <c r="G347" s="2">
        <f>_xlfn.XLOOKUP(_xlfn.CONCAT(B347, " ", C347),'2020'!$D$1:$D$476,'2020'!$E$1:$E$476,-1, 0)</f>
        <v>32</v>
      </c>
      <c r="H347" s="2">
        <f>_xlfn.XLOOKUP(_xlfn.CONCAT(B347, " ", C347),'2021'!$D$1:$D$530,'2021'!$E$1:$E$530,-1, 0)</f>
        <v>32</v>
      </c>
      <c r="I347" s="2">
        <f>_xlfn.XLOOKUP(_xlfn.CONCAT(B347, " ", C347),'2022'!$D$2:$D$433,'2022'!$E$2:$E$433,-1, 0)</f>
        <v>33</v>
      </c>
    </row>
    <row r="348" spans="1:9" x14ac:dyDescent="0.35">
      <c r="A348" s="2" t="s">
        <v>159</v>
      </c>
      <c r="B348" s="2" t="s">
        <v>160</v>
      </c>
      <c r="C348" s="2" t="s">
        <v>161</v>
      </c>
      <c r="D348" s="2">
        <f>_xlfn.XLOOKUP(_xlfn.CONCAT(B348, " ", C348),'2017'!$D$1:$D$419,'2017'!$E$1:$E$419, -1)</f>
        <v>23</v>
      </c>
      <c r="E348" s="2">
        <f>_xlfn.XLOOKUP(_xlfn.CONCAT(B348, " ", C348),'2018'!$D$1:$D$458,'2018'!$E$1:$E$458,-1, 0)</f>
        <v>8</v>
      </c>
      <c r="F348" s="2">
        <f>_xlfn.XLOOKUP(_xlfn.CONCAT(B348, " ", C348),'2019'!$D$1:$D$499,'2019'!$E$1:$E$499,-1, 0)</f>
        <v>7</v>
      </c>
      <c r="G348" s="2">
        <f>_xlfn.XLOOKUP(_xlfn.CONCAT(B348, " ", C348),'2020'!$D$1:$D$476,'2020'!$E$1:$E$476,-1, 0)</f>
        <v>19</v>
      </c>
      <c r="H348" s="2">
        <f>_xlfn.XLOOKUP(_xlfn.CONCAT(B348, " ", C348),'2021'!$D$1:$D$530,'2021'!$E$1:$E$530,-1, 0)</f>
        <v>32</v>
      </c>
      <c r="I348" s="2">
        <f>_xlfn.XLOOKUP(_xlfn.CONCAT(B348, " ", C348),'2022'!$D$2:$D$433,'2022'!$E$2:$E$433,-1, 0)</f>
        <v>14</v>
      </c>
    </row>
    <row r="349" spans="1:9" x14ac:dyDescent="0.35">
      <c r="A349" s="2" t="s">
        <v>351</v>
      </c>
      <c r="B349" s="2" t="s">
        <v>352</v>
      </c>
      <c r="C349" s="2" t="s">
        <v>353</v>
      </c>
      <c r="D349" s="2">
        <f>_xlfn.XLOOKUP(_xlfn.CONCAT(B349, " ", C349),'2017'!$D$1:$D$419,'2017'!$E$1:$E$419, -1)</f>
        <v>23</v>
      </c>
      <c r="E349" s="2">
        <f>_xlfn.XLOOKUP(_xlfn.CONCAT(B349, " ", C349),'2018'!$D$1:$D$458,'2018'!$E$1:$E$458,-1, 0)</f>
        <v>-1</v>
      </c>
      <c r="F349" s="2">
        <f>_xlfn.XLOOKUP(_xlfn.CONCAT(B349, " ", C349),'2019'!$D$1:$D$499,'2019'!$E$1:$E$499,-1, 0)</f>
        <v>-1</v>
      </c>
      <c r="G349" s="2">
        <f>_xlfn.XLOOKUP(_xlfn.CONCAT(B349, " ", C349),'2020'!$D$1:$D$476,'2020'!$E$1:$E$476,-1, 0)</f>
        <v>-1</v>
      </c>
      <c r="H349" s="2">
        <f>_xlfn.XLOOKUP(_xlfn.CONCAT(B349, " ", C349),'2021'!$D$1:$D$530,'2021'!$E$1:$E$530,-1, 0)</f>
        <v>-1</v>
      </c>
      <c r="I349" s="2">
        <f>_xlfn.XLOOKUP(_xlfn.CONCAT(B349, " ", C349),'2022'!$D$2:$D$433,'2022'!$E$2:$E$433,-1, 0)</f>
        <v>-1</v>
      </c>
    </row>
    <row r="350" spans="1:9" x14ac:dyDescent="0.35">
      <c r="A350" s="2" t="s">
        <v>351</v>
      </c>
      <c r="B350" s="2" t="s">
        <v>352</v>
      </c>
      <c r="C350" s="2" t="s">
        <v>356</v>
      </c>
      <c r="D350" s="2">
        <f>_xlfn.XLOOKUP(_xlfn.CONCAT(B350, " ", C350),'2017'!$D$1:$D$419,'2017'!$E$1:$E$419, -1)</f>
        <v>181</v>
      </c>
      <c r="E350" s="2">
        <f>_xlfn.XLOOKUP(_xlfn.CONCAT(B350, " ", C350),'2018'!$D$1:$D$458,'2018'!$E$1:$E$458,-1, 0)</f>
        <v>-1</v>
      </c>
      <c r="F350" s="2">
        <f>_xlfn.XLOOKUP(_xlfn.CONCAT(B350, " ", C350),'2019'!$D$1:$D$499,'2019'!$E$1:$E$499,-1, 0)</f>
        <v>-1</v>
      </c>
      <c r="G350" s="2">
        <f>_xlfn.XLOOKUP(_xlfn.CONCAT(B350, " ", C350),'2020'!$D$1:$D$476,'2020'!$E$1:$E$476,-1, 0)</f>
        <v>-1</v>
      </c>
      <c r="H350" s="2">
        <f>_xlfn.XLOOKUP(_xlfn.CONCAT(B350, " ", C350),'2021'!$D$1:$D$530,'2021'!$E$1:$E$530,-1, 0)</f>
        <v>-1</v>
      </c>
      <c r="I350" s="2">
        <f>_xlfn.XLOOKUP(_xlfn.CONCAT(B350, " ", C350),'2022'!$D$2:$D$433,'2022'!$E$2:$E$433,-1, 0)</f>
        <v>-1</v>
      </c>
    </row>
    <row r="351" spans="1:9" x14ac:dyDescent="0.35">
      <c r="A351" s="2" t="s">
        <v>351</v>
      </c>
      <c r="B351" s="2" t="s">
        <v>352</v>
      </c>
      <c r="C351" s="2" t="s">
        <v>355</v>
      </c>
      <c r="D351" s="2">
        <f>_xlfn.XLOOKUP(_xlfn.CONCAT(B351, " ", C351),'2017'!$D$1:$D$419,'2017'!$E$1:$E$419, -1)</f>
        <v>100</v>
      </c>
      <c r="E351" s="2">
        <f>_xlfn.XLOOKUP(_xlfn.CONCAT(B351, " ", C351),'2018'!$D$1:$D$458,'2018'!$E$1:$E$458,-1, 0)</f>
        <v>112</v>
      </c>
      <c r="F351" s="2">
        <f>_xlfn.XLOOKUP(_xlfn.CONCAT(B351, " ", C351),'2019'!$D$1:$D$499,'2019'!$E$1:$E$499,-1, 0)</f>
        <v>28</v>
      </c>
      <c r="G351" s="2">
        <f>_xlfn.XLOOKUP(_xlfn.CONCAT(B351, " ", C351),'2020'!$D$1:$D$476,'2020'!$E$1:$E$476,-1, 0)</f>
        <v>23</v>
      </c>
      <c r="H351" s="2">
        <f>_xlfn.XLOOKUP(_xlfn.CONCAT(B351, " ", C351),'2021'!$D$1:$D$530,'2021'!$E$1:$E$530,-1, 0)</f>
        <v>33</v>
      </c>
      <c r="I351" s="2">
        <f>_xlfn.XLOOKUP(_xlfn.CONCAT(B351, " ", C351),'2022'!$D$2:$D$433,'2022'!$E$2:$E$433,-1, 0)</f>
        <v>19</v>
      </c>
    </row>
    <row r="352" spans="1:9" x14ac:dyDescent="0.35">
      <c r="A352" s="2" t="s">
        <v>351</v>
      </c>
      <c r="B352" s="2" t="s">
        <v>352</v>
      </c>
      <c r="C352" s="2" t="s">
        <v>354</v>
      </c>
      <c r="D352" s="2">
        <f>_xlfn.XLOOKUP(_xlfn.CONCAT(B352, " ", C352),'2017'!$D$1:$D$419,'2017'!$E$1:$E$419, -1)</f>
        <v>4337</v>
      </c>
      <c r="E352" s="2">
        <f>_xlfn.XLOOKUP(_xlfn.CONCAT(B352, " ", C352),'2018'!$D$1:$D$458,'2018'!$E$1:$E$458,-1, 0)</f>
        <v>3875</v>
      </c>
      <c r="F352" s="2">
        <f>_xlfn.XLOOKUP(_xlfn.CONCAT(B352, " ", C352),'2019'!$D$1:$D$499,'2019'!$E$1:$E$499,-1, 0)</f>
        <v>3783</v>
      </c>
      <c r="G352" s="2">
        <f>_xlfn.XLOOKUP(_xlfn.CONCAT(B352, " ", C352),'2020'!$D$1:$D$476,'2020'!$E$1:$E$476,-1, 0)</f>
        <v>5836</v>
      </c>
      <c r="H352" s="2">
        <f>_xlfn.XLOOKUP(_xlfn.CONCAT(B352, " ", C352),'2021'!$D$1:$D$530,'2021'!$E$1:$E$530,-1, 0)</f>
        <v>5389</v>
      </c>
      <c r="I352" s="2">
        <f>_xlfn.XLOOKUP(_xlfn.CONCAT(B352, " ", C352),'2022'!$D$2:$D$433,'2022'!$E$2:$E$433,-1, 0)</f>
        <v>2725</v>
      </c>
    </row>
    <row r="353" spans="1:9" x14ac:dyDescent="0.35">
      <c r="A353" s="2" t="s">
        <v>351</v>
      </c>
      <c r="B353" s="2" t="s">
        <v>352</v>
      </c>
      <c r="C353" s="2" t="s">
        <v>360</v>
      </c>
      <c r="D353" s="2">
        <f>_xlfn.XLOOKUP(_xlfn.CONCAT(B353, " ", C353),'2017'!$D$1:$D$419,'2017'!$E$1:$E$419, -1)</f>
        <v>1</v>
      </c>
      <c r="E353" s="2">
        <f>_xlfn.XLOOKUP(_xlfn.CONCAT(B353, " ", C353),'2018'!$D$1:$D$458,'2018'!$E$1:$E$458,-1, 0)</f>
        <v>1</v>
      </c>
      <c r="F353" s="2">
        <f>_xlfn.XLOOKUP(_xlfn.CONCAT(B353, " ", C353),'2019'!$D$1:$D$499,'2019'!$E$1:$E$499,-1, 0)</f>
        <v>-1</v>
      </c>
      <c r="G353" s="2">
        <f>_xlfn.XLOOKUP(_xlfn.CONCAT(B353, " ", C353),'2020'!$D$1:$D$476,'2020'!$E$1:$E$476,-1, 0)</f>
        <v>-1</v>
      </c>
      <c r="H353" s="2">
        <f>_xlfn.XLOOKUP(_xlfn.CONCAT(B353, " ", C353),'2021'!$D$1:$D$530,'2021'!$E$1:$E$530,-1, 0)</f>
        <v>-1</v>
      </c>
      <c r="I353" s="2">
        <f>_xlfn.XLOOKUP(_xlfn.CONCAT(B353, " ", C353),'2022'!$D$2:$D$433,'2022'!$E$2:$E$433,-1, 0)</f>
        <v>-1</v>
      </c>
    </row>
    <row r="354" spans="1:9" x14ac:dyDescent="0.35">
      <c r="A354" s="2" t="s">
        <v>351</v>
      </c>
      <c r="B354" s="2" t="s">
        <v>352</v>
      </c>
      <c r="C354" s="2" t="s">
        <v>439</v>
      </c>
      <c r="D354" s="2">
        <f>_xlfn.XLOOKUP(_xlfn.CONCAT(B354, " ", C354),'2017'!$D$1:$D$419,'2017'!$E$1:$E$419, -1)</f>
        <v>-1</v>
      </c>
      <c r="E354" s="2">
        <f>_xlfn.XLOOKUP(_xlfn.CONCAT(B354, " ", C354),'2018'!$D$1:$D$458,'2018'!$E$1:$E$458,-1, 0)</f>
        <v>1</v>
      </c>
      <c r="F354" s="2">
        <f>_xlfn.XLOOKUP(_xlfn.CONCAT(B354, " ", C354),'2019'!$D$1:$D$499,'2019'!$E$1:$E$499,-1, 0)</f>
        <v>1</v>
      </c>
      <c r="G354" s="2">
        <f>_xlfn.XLOOKUP(_xlfn.CONCAT(B354, " ", C354),'2020'!$D$1:$D$476,'2020'!$E$1:$E$476,-1, 0)</f>
        <v>-1</v>
      </c>
      <c r="H354" s="2">
        <f>_xlfn.XLOOKUP(_xlfn.CONCAT(B354, " ", C354),'2021'!$D$1:$D$530,'2021'!$E$1:$E$530,-1, 0)</f>
        <v>-1</v>
      </c>
      <c r="I354" s="2">
        <f>_xlfn.XLOOKUP(_xlfn.CONCAT(B354, " ", C354),'2022'!$D$2:$D$433,'2022'!$E$2:$E$433,-1, 0)</f>
        <v>-1</v>
      </c>
    </row>
    <row r="355" spans="1:9" x14ac:dyDescent="0.35">
      <c r="A355" s="2" t="s">
        <v>351</v>
      </c>
      <c r="B355" s="2" t="s">
        <v>352</v>
      </c>
      <c r="C355" s="2" t="s">
        <v>357</v>
      </c>
      <c r="D355" s="2">
        <f>_xlfn.XLOOKUP(_xlfn.CONCAT(B355, " ", C355),'2017'!$D$1:$D$419,'2017'!$E$1:$E$419, -1)</f>
        <v>854</v>
      </c>
      <c r="E355" s="2">
        <f>_xlfn.XLOOKUP(_xlfn.CONCAT(B355, " ", C355),'2018'!$D$1:$D$458,'2018'!$E$1:$E$458,-1, 0)</f>
        <v>785</v>
      </c>
      <c r="F355" s="2">
        <f>_xlfn.XLOOKUP(_xlfn.CONCAT(B355, " ", C355),'2019'!$D$1:$D$499,'2019'!$E$1:$E$499,-1, 0)</f>
        <v>721</v>
      </c>
      <c r="G355" s="2">
        <f>_xlfn.XLOOKUP(_xlfn.CONCAT(B355, " ", C355),'2020'!$D$1:$D$476,'2020'!$E$1:$E$476,-1, 0)</f>
        <v>1162</v>
      </c>
      <c r="H355" s="2">
        <f>_xlfn.XLOOKUP(_xlfn.CONCAT(B355, " ", C355),'2021'!$D$1:$D$530,'2021'!$E$1:$E$530,-1, 0)</f>
        <v>1029</v>
      </c>
      <c r="I355" s="2">
        <f>_xlfn.XLOOKUP(_xlfn.CONCAT(B355, " ", C355),'2022'!$D$2:$D$433,'2022'!$E$2:$E$433,-1, 0)</f>
        <v>332</v>
      </c>
    </row>
    <row r="356" spans="1:9" x14ac:dyDescent="0.35">
      <c r="A356" s="2" t="s">
        <v>351</v>
      </c>
      <c r="B356" s="2" t="s">
        <v>352</v>
      </c>
      <c r="C356" s="2" t="s">
        <v>358</v>
      </c>
      <c r="D356" s="2">
        <f>_xlfn.XLOOKUP(_xlfn.CONCAT(B356, " ", C356),'2017'!$D$1:$D$419,'2017'!$E$1:$E$419, -1)</f>
        <v>79</v>
      </c>
      <c r="E356" s="2">
        <f>_xlfn.XLOOKUP(_xlfn.CONCAT(B356, " ", C356),'2018'!$D$1:$D$458,'2018'!$E$1:$E$458,-1, 0)</f>
        <v>95</v>
      </c>
      <c r="F356" s="2">
        <f>_xlfn.XLOOKUP(_xlfn.CONCAT(B356, " ", C356),'2019'!$D$1:$D$499,'2019'!$E$1:$E$499,-1, 0)</f>
        <v>62</v>
      </c>
      <c r="G356" s="2">
        <f>_xlfn.XLOOKUP(_xlfn.CONCAT(B356, " ", C356),'2020'!$D$1:$D$476,'2020'!$E$1:$E$476,-1, 0)</f>
        <v>45</v>
      </c>
      <c r="H356" s="2">
        <f>_xlfn.XLOOKUP(_xlfn.CONCAT(B356, " ", C356),'2021'!$D$1:$D$530,'2021'!$E$1:$E$530,-1, 0)</f>
        <v>46</v>
      </c>
      <c r="I356" s="2">
        <f>_xlfn.XLOOKUP(_xlfn.CONCAT(B356, " ", C356),'2022'!$D$2:$D$433,'2022'!$E$2:$E$433,-1, 0)</f>
        <v>30</v>
      </c>
    </row>
    <row r="357" spans="1:9" x14ac:dyDescent="0.35">
      <c r="A357" s="2" t="s">
        <v>351</v>
      </c>
      <c r="B357" s="2" t="s">
        <v>352</v>
      </c>
      <c r="C357" s="2" t="s">
        <v>359</v>
      </c>
      <c r="D357" s="2">
        <f>_xlfn.XLOOKUP(_xlfn.CONCAT(B357, " ", C357),'2017'!$D$1:$D$419,'2017'!$E$1:$E$419, -1)</f>
        <v>873</v>
      </c>
      <c r="E357" s="2">
        <f>_xlfn.XLOOKUP(_xlfn.CONCAT(B357, " ", C357),'2018'!$D$1:$D$458,'2018'!$E$1:$E$458,-1, 0)</f>
        <v>788</v>
      </c>
      <c r="F357" s="2">
        <f>_xlfn.XLOOKUP(_xlfn.CONCAT(B357, " ", C357),'2019'!$D$1:$D$499,'2019'!$E$1:$E$499,-1, 0)</f>
        <v>726</v>
      </c>
      <c r="G357" s="2">
        <f>_xlfn.XLOOKUP(_xlfn.CONCAT(B357, " ", C357),'2020'!$D$1:$D$476,'2020'!$E$1:$E$476,-1, 0)</f>
        <v>1175</v>
      </c>
      <c r="H357" s="2">
        <f>_xlfn.XLOOKUP(_xlfn.CONCAT(B357, " ", C357),'2021'!$D$1:$D$530,'2021'!$E$1:$E$530,-1, 0)</f>
        <v>1022</v>
      </c>
      <c r="I357" s="2">
        <f>_xlfn.XLOOKUP(_xlfn.CONCAT(B357, " ", C357),'2022'!$D$2:$D$433,'2022'!$E$2:$E$433,-1, 0)</f>
        <v>304</v>
      </c>
    </row>
    <row r="358" spans="1:9" x14ac:dyDescent="0.35">
      <c r="A358" s="2" t="s">
        <v>391</v>
      </c>
      <c r="B358" s="2" t="s">
        <v>392</v>
      </c>
      <c r="C358" s="2" t="s">
        <v>397</v>
      </c>
      <c r="D358" s="2">
        <f>_xlfn.XLOOKUP(_xlfn.CONCAT(B358, " ", C358),'2017'!$D$1:$D$419,'2017'!$E$1:$E$419, -1)</f>
        <v>4</v>
      </c>
      <c r="E358" s="2">
        <f>_xlfn.XLOOKUP(_xlfn.CONCAT(B358, " ", C358),'2018'!$D$1:$D$458,'2018'!$E$1:$E$458,-1, 0)</f>
        <v>2</v>
      </c>
      <c r="F358" s="2">
        <f>_xlfn.XLOOKUP(_xlfn.CONCAT(B358, " ", C358),'2019'!$D$1:$D$499,'2019'!$E$1:$E$499,-1, 0)</f>
        <v>1</v>
      </c>
      <c r="G358" s="2">
        <f>_xlfn.XLOOKUP(_xlfn.CONCAT(B358, " ", C358),'2020'!$D$1:$D$476,'2020'!$E$1:$E$476,-1, 0)</f>
        <v>1</v>
      </c>
      <c r="H358" s="2">
        <f>_xlfn.XLOOKUP(_xlfn.CONCAT(B358, " ", C358),'2021'!$D$1:$D$530,'2021'!$E$1:$E$530,-1, 0)</f>
        <v>-1</v>
      </c>
      <c r="I358" s="2">
        <f>_xlfn.XLOOKUP(_xlfn.CONCAT(B358, " ", C358),'2022'!$D$2:$D$433,'2022'!$E$2:$E$433,-1, 0)</f>
        <v>1</v>
      </c>
    </row>
    <row r="359" spans="1:9" x14ac:dyDescent="0.35">
      <c r="A359" s="2" t="s">
        <v>391</v>
      </c>
      <c r="B359" s="2" t="s">
        <v>392</v>
      </c>
      <c r="C359" s="2" t="s">
        <v>403</v>
      </c>
      <c r="D359" s="2">
        <f>_xlfn.XLOOKUP(_xlfn.CONCAT(B359, " ", C359),'2017'!$D$1:$D$419,'2017'!$E$1:$E$419, -1)</f>
        <v>1</v>
      </c>
      <c r="E359" s="2">
        <f>_xlfn.XLOOKUP(_xlfn.CONCAT(B359, " ", C359),'2018'!$D$1:$D$458,'2018'!$E$1:$E$458,-1, 0)</f>
        <v>1</v>
      </c>
      <c r="F359" s="2">
        <f>_xlfn.XLOOKUP(_xlfn.CONCAT(B359, " ", C359),'2019'!$D$1:$D$499,'2019'!$E$1:$E$499,-1, 0)</f>
        <v>-1</v>
      </c>
      <c r="G359" s="2">
        <f>_xlfn.XLOOKUP(_xlfn.CONCAT(B359, " ", C359),'2020'!$D$1:$D$476,'2020'!$E$1:$E$476,-1, 0)</f>
        <v>1</v>
      </c>
      <c r="H359" s="2">
        <f>_xlfn.XLOOKUP(_xlfn.CONCAT(B359, " ", C359),'2021'!$D$1:$D$530,'2021'!$E$1:$E$530,-1, 0)</f>
        <v>1</v>
      </c>
      <c r="I359" s="2">
        <f>_xlfn.XLOOKUP(_xlfn.CONCAT(B359, " ", C359),'2022'!$D$2:$D$433,'2022'!$E$2:$E$433,-1, 0)</f>
        <v>-1</v>
      </c>
    </row>
    <row r="360" spans="1:9" x14ac:dyDescent="0.35">
      <c r="A360" s="2" t="s">
        <v>391</v>
      </c>
      <c r="B360" s="2" t="s">
        <v>392</v>
      </c>
      <c r="C360" s="2" t="s">
        <v>393</v>
      </c>
      <c r="D360" s="2">
        <f>_xlfn.XLOOKUP(_xlfn.CONCAT(B360, " ", C360),'2017'!$D$1:$D$419,'2017'!$E$1:$E$419, -1)</f>
        <v>1</v>
      </c>
      <c r="E360" s="2">
        <f>_xlfn.XLOOKUP(_xlfn.CONCAT(B360, " ", C360),'2018'!$D$1:$D$458,'2018'!$E$1:$E$458,-1, 0)</f>
        <v>2</v>
      </c>
      <c r="F360" s="2">
        <f>_xlfn.XLOOKUP(_xlfn.CONCAT(B360, " ", C360),'2019'!$D$1:$D$499,'2019'!$E$1:$E$499,-1, 0)</f>
        <v>-1</v>
      </c>
      <c r="G360" s="2">
        <f>_xlfn.XLOOKUP(_xlfn.CONCAT(B360, " ", C360),'2020'!$D$1:$D$476,'2020'!$E$1:$E$476,-1, 0)</f>
        <v>-1</v>
      </c>
      <c r="H360" s="2">
        <f>_xlfn.XLOOKUP(_xlfn.CONCAT(B360, " ", C360),'2021'!$D$1:$D$530,'2021'!$E$1:$E$530,-1, 0)</f>
        <v>3</v>
      </c>
      <c r="I360" s="2">
        <f>_xlfn.XLOOKUP(_xlfn.CONCAT(B360, " ", C360),'2022'!$D$2:$D$433,'2022'!$E$2:$E$433,-1, 0)</f>
        <v>1</v>
      </c>
    </row>
    <row r="361" spans="1:9" x14ac:dyDescent="0.35">
      <c r="A361" s="2" t="s">
        <v>391</v>
      </c>
      <c r="B361" s="2" t="s">
        <v>392</v>
      </c>
      <c r="C361" s="2" t="s">
        <v>396</v>
      </c>
      <c r="D361" s="2">
        <f>_xlfn.XLOOKUP(_xlfn.CONCAT(B361, " ", C361),'2017'!$D$1:$D$419,'2017'!$E$1:$E$419, -1)</f>
        <v>13</v>
      </c>
      <c r="E361" s="2">
        <f>_xlfn.XLOOKUP(_xlfn.CONCAT(B361, " ", C361),'2018'!$D$1:$D$458,'2018'!$E$1:$E$458,-1, 0)</f>
        <v>9</v>
      </c>
      <c r="F361" s="2">
        <f>_xlfn.XLOOKUP(_xlfn.CONCAT(B361, " ", C361),'2019'!$D$1:$D$499,'2019'!$E$1:$E$499,-1, 0)</f>
        <v>14</v>
      </c>
      <c r="G361" s="2">
        <f>_xlfn.XLOOKUP(_xlfn.CONCAT(B361, " ", C361),'2020'!$D$1:$D$476,'2020'!$E$1:$E$476,-1, 0)</f>
        <v>24</v>
      </c>
      <c r="H361" s="2">
        <f>_xlfn.XLOOKUP(_xlfn.CONCAT(B361, " ", C361),'2021'!$D$1:$D$530,'2021'!$E$1:$E$530,-1, 0)</f>
        <v>13</v>
      </c>
      <c r="I361" s="2">
        <f>_xlfn.XLOOKUP(_xlfn.CONCAT(B361, " ", C361),'2022'!$D$2:$D$433,'2022'!$E$2:$E$433,-1, 0)</f>
        <v>8</v>
      </c>
    </row>
    <row r="362" spans="1:9" x14ac:dyDescent="0.35">
      <c r="A362" s="2" t="s">
        <v>391</v>
      </c>
      <c r="B362" s="2" t="s">
        <v>392</v>
      </c>
      <c r="C362" s="2" t="s">
        <v>398</v>
      </c>
      <c r="D362" s="2">
        <f>_xlfn.XLOOKUP(_xlfn.CONCAT(B362, " ", C362),'2017'!$D$1:$D$419,'2017'!$E$1:$E$419, -1)</f>
        <v>22</v>
      </c>
      <c r="E362" s="2">
        <f>_xlfn.XLOOKUP(_xlfn.CONCAT(B362, " ", C362),'2018'!$D$1:$D$458,'2018'!$E$1:$E$458,-1, 0)</f>
        <v>13</v>
      </c>
      <c r="F362" s="2">
        <f>_xlfn.XLOOKUP(_xlfn.CONCAT(B362, " ", C362),'2019'!$D$1:$D$499,'2019'!$E$1:$E$499,-1, 0)</f>
        <v>22</v>
      </c>
      <c r="G362" s="2">
        <f>_xlfn.XLOOKUP(_xlfn.CONCAT(B362, " ", C362),'2020'!$D$1:$D$476,'2020'!$E$1:$E$476,-1, 0)</f>
        <v>101</v>
      </c>
      <c r="H362" s="2">
        <f>_xlfn.XLOOKUP(_xlfn.CONCAT(B362, " ", C362),'2021'!$D$1:$D$530,'2021'!$E$1:$E$530,-1, 0)</f>
        <v>39</v>
      </c>
      <c r="I362" s="2">
        <f>_xlfn.XLOOKUP(_xlfn.CONCAT(B362, " ", C362),'2022'!$D$2:$D$433,'2022'!$E$2:$E$433,-1, 0)</f>
        <v>26</v>
      </c>
    </row>
    <row r="363" spans="1:9" x14ac:dyDescent="0.35">
      <c r="A363" s="2" t="s">
        <v>391</v>
      </c>
      <c r="B363" s="2" t="s">
        <v>392</v>
      </c>
      <c r="C363" s="2" t="s">
        <v>395</v>
      </c>
      <c r="D363" s="2">
        <f>_xlfn.XLOOKUP(_xlfn.CONCAT(B363, " ", C363),'2017'!$D$1:$D$419,'2017'!$E$1:$E$419, -1)</f>
        <v>81</v>
      </c>
      <c r="E363" s="2">
        <f>_xlfn.XLOOKUP(_xlfn.CONCAT(B363, " ", C363),'2018'!$D$1:$D$458,'2018'!$E$1:$E$458,-1, 0)</f>
        <v>76</v>
      </c>
      <c r="F363" s="2">
        <f>_xlfn.XLOOKUP(_xlfn.CONCAT(B363, " ", C363),'2019'!$D$1:$D$499,'2019'!$E$1:$E$499,-1, 0)</f>
        <v>75</v>
      </c>
      <c r="G363" s="2">
        <f>_xlfn.XLOOKUP(_xlfn.CONCAT(B363, " ", C363),'2020'!$D$1:$D$476,'2020'!$E$1:$E$476,-1, 0)</f>
        <v>88</v>
      </c>
      <c r="H363" s="2">
        <f>_xlfn.XLOOKUP(_xlfn.CONCAT(B363, " ", C363),'2021'!$D$1:$D$530,'2021'!$E$1:$E$530,-1, 0)</f>
        <v>82</v>
      </c>
      <c r="I363" s="2">
        <f>_xlfn.XLOOKUP(_xlfn.CONCAT(B363, " ", C363),'2022'!$D$2:$D$433,'2022'!$E$2:$E$433,-1, 0)</f>
        <v>68</v>
      </c>
    </row>
    <row r="364" spans="1:9" x14ac:dyDescent="0.35">
      <c r="A364" s="2" t="s">
        <v>391</v>
      </c>
      <c r="B364" s="2" t="s">
        <v>392</v>
      </c>
      <c r="C364" s="2" t="s">
        <v>444</v>
      </c>
      <c r="D364" s="2">
        <f>_xlfn.XLOOKUP(_xlfn.CONCAT(B364, " ", C364),'2017'!$D$1:$D$419,'2017'!$E$1:$E$419, -1)</f>
        <v>-1</v>
      </c>
      <c r="E364" s="2">
        <f>_xlfn.XLOOKUP(_xlfn.CONCAT(B364, " ", C364),'2018'!$D$1:$D$458,'2018'!$E$1:$E$458,-1, 0)</f>
        <v>1</v>
      </c>
      <c r="F364" s="2">
        <f>_xlfn.XLOOKUP(_xlfn.CONCAT(B364, " ", C364),'2019'!$D$1:$D$499,'2019'!$E$1:$E$499,-1, 0)</f>
        <v>-1</v>
      </c>
      <c r="G364" s="2">
        <f>_xlfn.XLOOKUP(_xlfn.CONCAT(B364, " ", C364),'2020'!$D$1:$D$476,'2020'!$E$1:$E$476,-1, 0)</f>
        <v>3</v>
      </c>
      <c r="H364" s="2">
        <f>_xlfn.XLOOKUP(_xlfn.CONCAT(B364, " ", C364),'2021'!$D$1:$D$530,'2021'!$E$1:$E$530,-1, 0)</f>
        <v>3</v>
      </c>
      <c r="I364" s="2">
        <f>_xlfn.XLOOKUP(_xlfn.CONCAT(B364, " ", C364),'2022'!$D$2:$D$433,'2022'!$E$2:$E$433,-1, 0)</f>
        <v>2</v>
      </c>
    </row>
    <row r="365" spans="1:9" x14ac:dyDescent="0.35">
      <c r="A365" s="2" t="s">
        <v>391</v>
      </c>
      <c r="B365" s="2" t="s">
        <v>392</v>
      </c>
      <c r="C365" s="2" t="s">
        <v>402</v>
      </c>
      <c r="D365" s="2">
        <f>_xlfn.XLOOKUP(_xlfn.CONCAT(B365, " ", C365),'2017'!$D$1:$D$419,'2017'!$E$1:$E$419, -1)</f>
        <v>29</v>
      </c>
      <c r="E365" s="2">
        <f>_xlfn.XLOOKUP(_xlfn.CONCAT(B365, " ", C365),'2018'!$D$1:$D$458,'2018'!$E$1:$E$458,-1, 0)</f>
        <v>13</v>
      </c>
      <c r="F365" s="2">
        <f>_xlfn.XLOOKUP(_xlfn.CONCAT(B365, " ", C365),'2019'!$D$1:$D$499,'2019'!$E$1:$E$499,-1, 0)</f>
        <v>24</v>
      </c>
      <c r="G365" s="2">
        <f>_xlfn.XLOOKUP(_xlfn.CONCAT(B365, " ", C365),'2020'!$D$1:$D$476,'2020'!$E$1:$E$476,-1, 0)</f>
        <v>25</v>
      </c>
      <c r="H365" s="2">
        <f>_xlfn.XLOOKUP(_xlfn.CONCAT(B365, " ", C365),'2021'!$D$1:$D$530,'2021'!$E$1:$E$530,-1, 0)</f>
        <v>27</v>
      </c>
      <c r="I365" s="2">
        <f>_xlfn.XLOOKUP(_xlfn.CONCAT(B365, " ", C365),'2022'!$D$2:$D$433,'2022'!$E$2:$E$433,-1, 0)</f>
        <v>17</v>
      </c>
    </row>
    <row r="366" spans="1:9" x14ac:dyDescent="0.35">
      <c r="A366" s="2" t="s">
        <v>391</v>
      </c>
      <c r="B366" s="2" t="s">
        <v>392</v>
      </c>
      <c r="C366" s="2" t="s">
        <v>394</v>
      </c>
      <c r="D366" s="2">
        <f>_xlfn.XLOOKUP(_xlfn.CONCAT(B366, " ", C366),'2017'!$D$1:$D$419,'2017'!$E$1:$E$419, -1)</f>
        <v>1</v>
      </c>
      <c r="E366" s="2">
        <f>_xlfn.XLOOKUP(_xlfn.CONCAT(B366, " ", C366),'2018'!$D$1:$D$458,'2018'!$E$1:$E$458,-1, 0)</f>
        <v>2</v>
      </c>
      <c r="F366" s="2">
        <f>_xlfn.XLOOKUP(_xlfn.CONCAT(B366, " ", C366),'2019'!$D$1:$D$499,'2019'!$E$1:$E$499,-1, 0)</f>
        <v>-1</v>
      </c>
      <c r="G366" s="2">
        <f>_xlfn.XLOOKUP(_xlfn.CONCAT(B366, " ", C366),'2020'!$D$1:$D$476,'2020'!$E$1:$E$476,-1, 0)</f>
        <v>2</v>
      </c>
      <c r="H366" s="2">
        <f>_xlfn.XLOOKUP(_xlfn.CONCAT(B366, " ", C366),'2021'!$D$1:$D$530,'2021'!$E$1:$E$530,-1, 0)</f>
        <v>1</v>
      </c>
      <c r="I366" s="2">
        <f>_xlfn.XLOOKUP(_xlfn.CONCAT(B366, " ", C366),'2022'!$D$2:$D$433,'2022'!$E$2:$E$433,-1, 0)</f>
        <v>2</v>
      </c>
    </row>
    <row r="367" spans="1:9" x14ac:dyDescent="0.35">
      <c r="A367" s="2" t="s">
        <v>391</v>
      </c>
      <c r="B367" s="2" t="s">
        <v>392</v>
      </c>
      <c r="C367" s="2" t="s">
        <v>400</v>
      </c>
      <c r="D367" s="2">
        <f>_xlfn.XLOOKUP(_xlfn.CONCAT(B367, " ", C367),'2017'!$D$1:$D$419,'2017'!$E$1:$E$419, -1)</f>
        <v>2</v>
      </c>
      <c r="E367" s="2">
        <f>_xlfn.XLOOKUP(_xlfn.CONCAT(B367, " ", C367),'2018'!$D$1:$D$458,'2018'!$E$1:$E$458,-1, 0)</f>
        <v>-1</v>
      </c>
      <c r="F367" s="2">
        <f>_xlfn.XLOOKUP(_xlfn.CONCAT(B367, " ", C367),'2019'!$D$1:$D$499,'2019'!$E$1:$E$499,-1, 0)</f>
        <v>2</v>
      </c>
      <c r="G367" s="2">
        <f>_xlfn.XLOOKUP(_xlfn.CONCAT(B367, " ", C367),'2020'!$D$1:$D$476,'2020'!$E$1:$E$476,-1, 0)</f>
        <v>15</v>
      </c>
      <c r="H367" s="2">
        <f>_xlfn.XLOOKUP(_xlfn.CONCAT(B367, " ", C367),'2021'!$D$1:$D$530,'2021'!$E$1:$E$530,-1, 0)</f>
        <v>4</v>
      </c>
      <c r="I367" s="2">
        <f>_xlfn.XLOOKUP(_xlfn.CONCAT(B367, " ", C367),'2022'!$D$2:$D$433,'2022'!$E$2:$E$433,-1, 0)</f>
        <v>-1</v>
      </c>
    </row>
    <row r="368" spans="1:9" x14ac:dyDescent="0.35">
      <c r="A368" s="2" t="s">
        <v>391</v>
      </c>
      <c r="B368" s="2" t="s">
        <v>392</v>
      </c>
      <c r="C368" s="2" t="s">
        <v>486</v>
      </c>
      <c r="D368" s="2">
        <f>_xlfn.XLOOKUP(_xlfn.CONCAT(B368, " ", C368),'2017'!$D$1:$D$419,'2017'!$E$1:$E$419, -1)</f>
        <v>-1</v>
      </c>
      <c r="E368" s="2">
        <f>_xlfn.XLOOKUP(_xlfn.CONCAT(B368, " ", C368),'2018'!$D$1:$D$458,'2018'!$E$1:$E$458,-1, 0)</f>
        <v>-1</v>
      </c>
      <c r="F368" s="2">
        <f>_xlfn.XLOOKUP(_xlfn.CONCAT(B368, " ", C368),'2019'!$D$1:$D$499,'2019'!$E$1:$E$499,-1, 0)</f>
        <v>-1</v>
      </c>
      <c r="G368" s="2">
        <f>_xlfn.XLOOKUP(_xlfn.CONCAT(B368, " ", C368),'2020'!$D$1:$D$476,'2020'!$E$1:$E$476,-1, 0)</f>
        <v>1</v>
      </c>
      <c r="H368" s="2">
        <f>_xlfn.XLOOKUP(_xlfn.CONCAT(B368, " ", C368),'2021'!$D$1:$D$530,'2021'!$E$1:$E$530,-1, 0)</f>
        <v>1</v>
      </c>
      <c r="I368" s="2">
        <f>_xlfn.XLOOKUP(_xlfn.CONCAT(B368, " ", C368),'2022'!$D$2:$D$433,'2022'!$E$2:$E$433,-1, 0)</f>
        <v>-1</v>
      </c>
    </row>
    <row r="369" spans="1:9" x14ac:dyDescent="0.35">
      <c r="A369" s="2" t="s">
        <v>391</v>
      </c>
      <c r="B369" s="2" t="s">
        <v>392</v>
      </c>
      <c r="C369" s="2" t="s">
        <v>487</v>
      </c>
      <c r="D369" s="2">
        <f>_xlfn.XLOOKUP(_xlfn.CONCAT(B369, " ", C369),'2017'!$D$1:$D$419,'2017'!$E$1:$E$419, -1)</f>
        <v>-1</v>
      </c>
      <c r="E369" s="2">
        <f>_xlfn.XLOOKUP(_xlfn.CONCAT(B369, " ", C369),'2018'!$D$1:$D$458,'2018'!$E$1:$E$458,-1, 0)</f>
        <v>-1</v>
      </c>
      <c r="F369" s="2">
        <f>_xlfn.XLOOKUP(_xlfn.CONCAT(B369, " ", C369),'2019'!$D$1:$D$499,'2019'!$E$1:$E$499,-1, 0)</f>
        <v>-1</v>
      </c>
      <c r="G369" s="2">
        <f>_xlfn.XLOOKUP(_xlfn.CONCAT(B369, " ", C369),'2020'!$D$1:$D$476,'2020'!$E$1:$E$476,-1, 0)</f>
        <v>2</v>
      </c>
      <c r="H369" s="2">
        <f>_xlfn.XLOOKUP(_xlfn.CONCAT(B369, " ", C369),'2021'!$D$1:$D$530,'2021'!$E$1:$E$530,-1, 0)</f>
        <v>-1</v>
      </c>
      <c r="I369" s="2">
        <f>_xlfn.XLOOKUP(_xlfn.CONCAT(B369, " ", C369),'2022'!$D$2:$D$433,'2022'!$E$2:$E$433,-1, 0)</f>
        <v>-1</v>
      </c>
    </row>
    <row r="370" spans="1:9" x14ac:dyDescent="0.35">
      <c r="A370" s="2" t="s">
        <v>391</v>
      </c>
      <c r="B370" s="2" t="s">
        <v>392</v>
      </c>
      <c r="C370" s="2" t="s">
        <v>399</v>
      </c>
      <c r="D370" s="2">
        <f>_xlfn.XLOOKUP(_xlfn.CONCAT(B370, " ", C370),'2017'!$D$1:$D$419,'2017'!$E$1:$E$419, -1)</f>
        <v>2</v>
      </c>
      <c r="E370" s="2">
        <f>_xlfn.XLOOKUP(_xlfn.CONCAT(B370, " ", C370),'2018'!$D$1:$D$458,'2018'!$E$1:$E$458,-1, 0)</f>
        <v>1</v>
      </c>
      <c r="F370" s="2">
        <f>_xlfn.XLOOKUP(_xlfn.CONCAT(B370, " ", C370),'2019'!$D$1:$D$499,'2019'!$E$1:$E$499,-1, 0)</f>
        <v>-1</v>
      </c>
      <c r="G370" s="2">
        <f>_xlfn.XLOOKUP(_xlfn.CONCAT(B370, " ", C370),'2020'!$D$1:$D$476,'2020'!$E$1:$E$476,-1, 0)</f>
        <v>9</v>
      </c>
      <c r="H370" s="2">
        <f>_xlfn.XLOOKUP(_xlfn.CONCAT(B370, " ", C370),'2021'!$D$1:$D$530,'2021'!$E$1:$E$530,-1, 0)</f>
        <v>1</v>
      </c>
      <c r="I370" s="2">
        <f>_xlfn.XLOOKUP(_xlfn.CONCAT(B370, " ", C370),'2022'!$D$2:$D$433,'2022'!$E$2:$E$433,-1, 0)</f>
        <v>-1</v>
      </c>
    </row>
    <row r="371" spans="1:9" x14ac:dyDescent="0.35">
      <c r="A371" s="2" t="s">
        <v>391</v>
      </c>
      <c r="B371" s="2" t="s">
        <v>392</v>
      </c>
      <c r="C371" s="2" t="s">
        <v>485</v>
      </c>
      <c r="D371" s="2">
        <f>_xlfn.XLOOKUP(_xlfn.CONCAT(B371, " ", C371),'2017'!$D$1:$D$419,'2017'!$E$1:$E$419, -1)</f>
        <v>-1</v>
      </c>
      <c r="E371" s="2">
        <f>_xlfn.XLOOKUP(_xlfn.CONCAT(B371, " ", C371),'2018'!$D$1:$D$458,'2018'!$E$1:$E$458,-1, 0)</f>
        <v>-1</v>
      </c>
      <c r="F371" s="2">
        <f>_xlfn.XLOOKUP(_xlfn.CONCAT(B371, " ", C371),'2019'!$D$1:$D$499,'2019'!$E$1:$E$499,-1, 0)</f>
        <v>-1</v>
      </c>
      <c r="G371" s="2">
        <f>_xlfn.XLOOKUP(_xlfn.CONCAT(B371, " ", C371),'2020'!$D$1:$D$476,'2020'!$E$1:$E$476,-1, 0)</f>
        <v>1</v>
      </c>
      <c r="H371" s="2">
        <f>_xlfn.XLOOKUP(_xlfn.CONCAT(B371, " ", C371),'2021'!$D$1:$D$530,'2021'!$E$1:$E$530,-1, 0)</f>
        <v>-1</v>
      </c>
      <c r="I371" s="2">
        <f>_xlfn.XLOOKUP(_xlfn.CONCAT(B371, " ", C371),'2022'!$D$2:$D$433,'2022'!$E$2:$E$433,-1, 0)</f>
        <v>-1</v>
      </c>
    </row>
    <row r="372" spans="1:9" x14ac:dyDescent="0.35">
      <c r="A372" s="2" t="s">
        <v>391</v>
      </c>
      <c r="B372" s="2" t="s">
        <v>392</v>
      </c>
      <c r="C372" s="2" t="s">
        <v>496</v>
      </c>
      <c r="D372" s="2">
        <f>_xlfn.XLOOKUP(_xlfn.CONCAT(B372, " ", C372),'2017'!$D$1:$D$419,'2017'!$E$1:$E$419, -1)</f>
        <v>-1</v>
      </c>
      <c r="E372" s="2">
        <f>_xlfn.XLOOKUP(_xlfn.CONCAT(B372, " ", C372),'2018'!$D$1:$D$458,'2018'!$E$1:$E$458,-1, 0)</f>
        <v>-1</v>
      </c>
      <c r="F372" s="2">
        <f>_xlfn.XLOOKUP(_xlfn.CONCAT(B372, " ", C372),'2019'!$D$1:$D$499,'2019'!$E$1:$E$499,-1, 0)</f>
        <v>-1</v>
      </c>
      <c r="G372" s="2">
        <f>_xlfn.XLOOKUP(_xlfn.CONCAT(B372, " ", C372),'2020'!$D$1:$D$476,'2020'!$E$1:$E$476,-1, 0)</f>
        <v>-1</v>
      </c>
      <c r="H372" s="2">
        <f>_xlfn.XLOOKUP(_xlfn.CONCAT(B372, " ", C372),'2021'!$D$1:$D$530,'2021'!$E$1:$E$530,-1, 0)</f>
        <v>33</v>
      </c>
      <c r="I372" s="2">
        <f>_xlfn.XLOOKUP(_xlfn.CONCAT(B372, " ", C372),'2022'!$D$2:$D$433,'2022'!$E$2:$E$433,-1, 0)</f>
        <v>5</v>
      </c>
    </row>
    <row r="373" spans="1:9" x14ac:dyDescent="0.35">
      <c r="A373" s="2" t="s">
        <v>391</v>
      </c>
      <c r="B373" s="2" t="s">
        <v>392</v>
      </c>
      <c r="C373" s="2" t="s">
        <v>401</v>
      </c>
      <c r="D373" s="2">
        <f>_xlfn.XLOOKUP(_xlfn.CONCAT(B373, " ", C373),'2017'!$D$1:$D$419,'2017'!$E$1:$E$419, -1)</f>
        <v>4</v>
      </c>
      <c r="E373" s="2">
        <f>_xlfn.XLOOKUP(_xlfn.CONCAT(B373, " ", C373),'2018'!$D$1:$D$458,'2018'!$E$1:$E$458,-1, 0)</f>
        <v>3</v>
      </c>
      <c r="F373" s="2">
        <f>_xlfn.XLOOKUP(_xlfn.CONCAT(B373, " ", C373),'2019'!$D$1:$D$499,'2019'!$E$1:$E$499,-1, 0)</f>
        <v>6</v>
      </c>
      <c r="G373" s="2">
        <f>_xlfn.XLOOKUP(_xlfn.CONCAT(B373, " ", C373),'2020'!$D$1:$D$476,'2020'!$E$1:$E$476,-1, 0)</f>
        <v>10</v>
      </c>
      <c r="H373" s="2">
        <f>_xlfn.XLOOKUP(_xlfn.CONCAT(B373, " ", C373),'2021'!$D$1:$D$530,'2021'!$E$1:$E$530,-1, 0)</f>
        <v>6</v>
      </c>
      <c r="I373" s="2">
        <f>_xlfn.XLOOKUP(_xlfn.CONCAT(B373, " ", C373),'2022'!$D$2:$D$433,'2022'!$E$2:$E$433,-1, 0)</f>
        <v>1</v>
      </c>
    </row>
    <row r="374" spans="1:9" x14ac:dyDescent="0.35">
      <c r="A374" s="2" t="s">
        <v>391</v>
      </c>
      <c r="B374" s="2" t="s">
        <v>392</v>
      </c>
      <c r="C374" s="2" t="s">
        <v>472</v>
      </c>
      <c r="D374" s="2">
        <f>_xlfn.XLOOKUP(_xlfn.CONCAT(B374, " ", C374),'2017'!$D$1:$D$419,'2017'!$E$1:$E$419, -1)</f>
        <v>-1</v>
      </c>
      <c r="E374" s="2">
        <f>_xlfn.XLOOKUP(_xlfn.CONCAT(B374, " ", C374),'2018'!$D$1:$D$458,'2018'!$E$1:$E$458,-1, 0)</f>
        <v>-1</v>
      </c>
      <c r="F374" s="2">
        <f>_xlfn.XLOOKUP(_xlfn.CONCAT(B374, " ", C374),'2019'!$D$1:$D$499,'2019'!$E$1:$E$499,-1, 0)</f>
        <v>2</v>
      </c>
      <c r="G374" s="2">
        <f>_xlfn.XLOOKUP(_xlfn.CONCAT(B374, " ", C374),'2020'!$D$1:$D$476,'2020'!$E$1:$E$476,-1, 0)</f>
        <v>-1</v>
      </c>
      <c r="H374" s="2">
        <f>_xlfn.XLOOKUP(_xlfn.CONCAT(B374, " ", C374),'2021'!$D$1:$D$530,'2021'!$E$1:$E$530,-1, 0)</f>
        <v>1</v>
      </c>
      <c r="I374" s="2">
        <f>_xlfn.XLOOKUP(_xlfn.CONCAT(B374, " ", C374),'2022'!$D$2:$D$433,'2022'!$E$2:$E$433,-1, 0)</f>
        <v>-1</v>
      </c>
    </row>
    <row r="375" spans="1:9" x14ac:dyDescent="0.35">
      <c r="A375" s="2" t="s">
        <v>391</v>
      </c>
      <c r="B375" s="2" t="s">
        <v>392</v>
      </c>
      <c r="C375" s="2" t="s">
        <v>445</v>
      </c>
      <c r="D375" s="2">
        <f>_xlfn.XLOOKUP(_xlfn.CONCAT(B375, " ", C375),'2017'!$D$1:$D$419,'2017'!$E$1:$E$419, -1)</f>
        <v>-1</v>
      </c>
      <c r="E375" s="2">
        <f>_xlfn.XLOOKUP(_xlfn.CONCAT(B375, " ", C375),'2018'!$D$1:$D$458,'2018'!$E$1:$E$458,-1, 0)</f>
        <v>1</v>
      </c>
      <c r="F375" s="2">
        <f>_xlfn.XLOOKUP(_xlfn.CONCAT(B375, " ", C375),'2019'!$D$1:$D$499,'2019'!$E$1:$E$499,-1, 0)</f>
        <v>-1</v>
      </c>
      <c r="G375" s="2">
        <f>_xlfn.XLOOKUP(_xlfn.CONCAT(B375, " ", C375),'2020'!$D$1:$D$476,'2020'!$E$1:$E$476,-1, 0)</f>
        <v>-1</v>
      </c>
      <c r="H375" s="2">
        <f>_xlfn.XLOOKUP(_xlfn.CONCAT(B375, " ", C375),'2021'!$D$1:$D$530,'2021'!$E$1:$E$530,-1, 0)</f>
        <v>-1</v>
      </c>
      <c r="I375" s="2">
        <f>_xlfn.XLOOKUP(_xlfn.CONCAT(B375, " ", C375),'2022'!$D$2:$D$433,'2022'!$E$2:$E$433,-1, 0)</f>
        <v>-1</v>
      </c>
    </row>
    <row r="376" spans="1:9" x14ac:dyDescent="0.35">
      <c r="A376" s="2" t="s">
        <v>391</v>
      </c>
      <c r="B376" s="2" t="s">
        <v>392</v>
      </c>
      <c r="C376" s="2" t="s">
        <v>404</v>
      </c>
      <c r="D376" s="2">
        <f>_xlfn.XLOOKUP(_xlfn.CONCAT(B376, " ", C376),'2017'!$D$1:$D$419,'2017'!$E$1:$E$419, -1)</f>
        <v>4</v>
      </c>
      <c r="E376" s="2">
        <f>_xlfn.XLOOKUP(_xlfn.CONCAT(B376, " ", C376),'2018'!$D$1:$D$458,'2018'!$E$1:$E$458,-1, 0)</f>
        <v>7</v>
      </c>
      <c r="F376" s="2">
        <f>_xlfn.XLOOKUP(_xlfn.CONCAT(B376, " ", C376),'2019'!$D$1:$D$499,'2019'!$E$1:$E$499,-1, 0)</f>
        <v>3</v>
      </c>
      <c r="G376" s="2">
        <f>_xlfn.XLOOKUP(_xlfn.CONCAT(B376, " ", C376),'2020'!$D$1:$D$476,'2020'!$E$1:$E$476,-1, 0)</f>
        <v>-1</v>
      </c>
      <c r="H376" s="2">
        <f>_xlfn.XLOOKUP(_xlfn.CONCAT(B376, " ", C376),'2021'!$D$1:$D$530,'2021'!$E$1:$E$530,-1, 0)</f>
        <v>4</v>
      </c>
      <c r="I376" s="2">
        <f>_xlfn.XLOOKUP(_xlfn.CONCAT(B376, " ", C376),'2022'!$D$2:$D$433,'2022'!$E$2:$E$433,-1, 0)</f>
        <v>1</v>
      </c>
    </row>
    <row r="377" spans="1:9" x14ac:dyDescent="0.35">
      <c r="A377" s="2" t="s">
        <v>217</v>
      </c>
      <c r="B377" s="2" t="s">
        <v>218</v>
      </c>
      <c r="C377" s="2" t="s">
        <v>148</v>
      </c>
      <c r="D377" s="2">
        <f>_xlfn.XLOOKUP(_xlfn.CONCAT(B377, " ", C377),'2017'!$D$1:$D$419,'2017'!$E$1:$E$419, -1)</f>
        <v>-1</v>
      </c>
      <c r="E377" s="2">
        <f>_xlfn.XLOOKUP(_xlfn.CONCAT(B377, " ", C377),'2018'!$D$1:$D$458,'2018'!$E$1:$E$458,-1, 0)</f>
        <v>-1</v>
      </c>
      <c r="F377" s="2">
        <f>_xlfn.XLOOKUP(_xlfn.CONCAT(B377, " ", C377),'2019'!$D$1:$D$499,'2019'!$E$1:$E$499,-1, 0)</f>
        <v>37</v>
      </c>
      <c r="G377" s="2">
        <f>_xlfn.XLOOKUP(_xlfn.CONCAT(B377, " ", C377),'2020'!$D$1:$D$476,'2020'!$E$1:$E$476,-1, 0)</f>
        <v>53</v>
      </c>
      <c r="H377" s="2">
        <f>_xlfn.XLOOKUP(_xlfn.CONCAT(B377, " ", C377),'2021'!$D$1:$D$530,'2021'!$E$1:$E$530,-1, 0)</f>
        <v>23</v>
      </c>
      <c r="I377" s="2">
        <f>_xlfn.XLOOKUP(_xlfn.CONCAT(B377, " ", C377),'2022'!$D$2:$D$433,'2022'!$E$2:$E$433,-1, 0)</f>
        <v>21</v>
      </c>
    </row>
    <row r="378" spans="1:9" x14ac:dyDescent="0.35">
      <c r="A378" s="2" t="s">
        <v>217</v>
      </c>
      <c r="B378" s="2" t="s">
        <v>218</v>
      </c>
      <c r="C378" s="2" t="s">
        <v>15</v>
      </c>
      <c r="D378" s="2">
        <f>_xlfn.XLOOKUP(_xlfn.CONCAT(B378, " ", C378),'2017'!$D$1:$D$419,'2017'!$E$1:$E$419, -1)</f>
        <v>7</v>
      </c>
      <c r="E378" s="2">
        <f>_xlfn.XLOOKUP(_xlfn.CONCAT(B378, " ", C378),'2018'!$D$1:$D$458,'2018'!$E$1:$E$458,-1, 0)</f>
        <v>4</v>
      </c>
      <c r="F378" s="2">
        <f>_xlfn.XLOOKUP(_xlfn.CONCAT(B378, " ", C378),'2019'!$D$1:$D$499,'2019'!$E$1:$E$499,-1, 0)</f>
        <v>4</v>
      </c>
      <c r="G378" s="2">
        <f>_xlfn.XLOOKUP(_xlfn.CONCAT(B378, " ", C378),'2020'!$D$1:$D$476,'2020'!$E$1:$E$476,-1, 0)</f>
        <v>17</v>
      </c>
      <c r="H378" s="2">
        <f>_xlfn.XLOOKUP(_xlfn.CONCAT(B378, " ", C378),'2021'!$D$1:$D$530,'2021'!$E$1:$E$530,-1, 0)</f>
        <v>18</v>
      </c>
      <c r="I378" s="2">
        <f>_xlfn.XLOOKUP(_xlfn.CONCAT(B378, " ", C378),'2022'!$D$2:$D$433,'2022'!$E$2:$E$433,-1, 0)</f>
        <v>12</v>
      </c>
    </row>
    <row r="379" spans="1:9" x14ac:dyDescent="0.35">
      <c r="A379" s="2" t="s">
        <v>217</v>
      </c>
      <c r="B379" s="2" t="s">
        <v>218</v>
      </c>
      <c r="C379" s="2" t="s">
        <v>473</v>
      </c>
      <c r="D379" s="2">
        <f>_xlfn.XLOOKUP(_xlfn.CONCAT(B379, " ", C379),'2017'!$D$1:$D$419,'2017'!$E$1:$E$419, -1)</f>
        <v>-1</v>
      </c>
      <c r="E379" s="2">
        <f>_xlfn.XLOOKUP(_xlfn.CONCAT(B379, " ", C379),'2018'!$D$1:$D$458,'2018'!$E$1:$E$458,-1, 0)</f>
        <v>-1</v>
      </c>
      <c r="F379" s="2">
        <f>_xlfn.XLOOKUP(_xlfn.CONCAT(B379, " ", C379),'2019'!$D$1:$D$499,'2019'!$E$1:$E$499,-1, 0)</f>
        <v>-1</v>
      </c>
      <c r="G379" s="2">
        <f>_xlfn.XLOOKUP(_xlfn.CONCAT(B379, " ", C379),'2020'!$D$1:$D$476,'2020'!$E$1:$E$476,-1, 0)</f>
        <v>1</v>
      </c>
      <c r="H379" s="2">
        <f>_xlfn.XLOOKUP(_xlfn.CONCAT(B379, " ", C379),'2021'!$D$1:$D$530,'2021'!$E$1:$E$530,-1, 0)</f>
        <v>8</v>
      </c>
      <c r="I379" s="2">
        <f>_xlfn.XLOOKUP(_xlfn.CONCAT(B379, " ", C379),'2022'!$D$2:$D$433,'2022'!$E$2:$E$433,-1, 0)</f>
        <v>10</v>
      </c>
    </row>
    <row r="380" spans="1:9" x14ac:dyDescent="0.35">
      <c r="A380" s="2" t="s">
        <v>217</v>
      </c>
      <c r="B380" s="2" t="s">
        <v>218</v>
      </c>
      <c r="C380" s="2" t="s">
        <v>149</v>
      </c>
      <c r="D380" s="2">
        <f>_xlfn.XLOOKUP(_xlfn.CONCAT(B380, " ", C380),'2017'!$D$1:$D$419,'2017'!$E$1:$E$419, -1)</f>
        <v>-1</v>
      </c>
      <c r="E380" s="2">
        <f>_xlfn.XLOOKUP(_xlfn.CONCAT(B380, " ", C380),'2018'!$D$1:$D$458,'2018'!$E$1:$E$458,-1, 0)</f>
        <v>-1</v>
      </c>
      <c r="F380" s="2">
        <f>_xlfn.XLOOKUP(_xlfn.CONCAT(B380, " ", C380),'2019'!$D$1:$D$499,'2019'!$E$1:$E$499,-1, 0)</f>
        <v>-1</v>
      </c>
      <c r="G380" s="2">
        <f>_xlfn.XLOOKUP(_xlfn.CONCAT(B380, " ", C380),'2020'!$D$1:$D$476,'2020'!$E$1:$E$476,-1, 0)</f>
        <v>2</v>
      </c>
      <c r="H380" s="2">
        <f>_xlfn.XLOOKUP(_xlfn.CONCAT(B380, " ", C380),'2021'!$D$1:$D$530,'2021'!$E$1:$E$530,-1, 0)</f>
        <v>-1</v>
      </c>
      <c r="I380" s="2">
        <f>_xlfn.XLOOKUP(_xlfn.CONCAT(B380, " ", C380),'2022'!$D$2:$D$433,'2022'!$E$2:$E$433,-1, 0)</f>
        <v>-1</v>
      </c>
    </row>
    <row r="381" spans="1:9" x14ac:dyDescent="0.35">
      <c r="A381" s="2" t="s">
        <v>217</v>
      </c>
      <c r="B381" s="2" t="s">
        <v>218</v>
      </c>
      <c r="C381" s="2" t="s">
        <v>497</v>
      </c>
      <c r="D381" s="2">
        <f>_xlfn.XLOOKUP(_xlfn.CONCAT(B381, " ", C381),'2017'!$D$1:$D$419,'2017'!$E$1:$E$419, -1)</f>
        <v>-1</v>
      </c>
      <c r="E381" s="2">
        <f>_xlfn.XLOOKUP(_xlfn.CONCAT(B381, " ", C381),'2018'!$D$1:$D$458,'2018'!$E$1:$E$458,-1, 0)</f>
        <v>-1</v>
      </c>
      <c r="F381" s="2">
        <f>_xlfn.XLOOKUP(_xlfn.CONCAT(B381, " ", C381),'2019'!$D$1:$D$499,'2019'!$E$1:$E$499,-1, 0)</f>
        <v>-1</v>
      </c>
      <c r="G381" s="2">
        <f>_xlfn.XLOOKUP(_xlfn.CONCAT(B381, " ", C381),'2020'!$D$1:$D$476,'2020'!$E$1:$E$476,-1, 0)</f>
        <v>-1</v>
      </c>
      <c r="H381" s="2">
        <f>_xlfn.XLOOKUP(_xlfn.CONCAT(B381, " ", C381),'2021'!$D$1:$D$530,'2021'!$E$1:$E$530,-1, 0)</f>
        <v>6</v>
      </c>
      <c r="I381" s="2">
        <f>_xlfn.XLOOKUP(_xlfn.CONCAT(B381, " ", C381),'2022'!$D$2:$D$433,'2022'!$E$2:$E$433,-1, 0)</f>
        <v>5</v>
      </c>
    </row>
    <row r="382" spans="1:9" x14ac:dyDescent="0.35">
      <c r="A382" s="2" t="s">
        <v>217</v>
      </c>
      <c r="B382" s="2" t="s">
        <v>218</v>
      </c>
      <c r="C382" s="2" t="s">
        <v>11</v>
      </c>
      <c r="D382" s="2">
        <f>_xlfn.XLOOKUP(_xlfn.CONCAT(B382, " ", C382),'2017'!$D$1:$D$419,'2017'!$E$1:$E$419, -1)</f>
        <v>5</v>
      </c>
      <c r="E382" s="2">
        <f>_xlfn.XLOOKUP(_xlfn.CONCAT(B382, " ", C382),'2018'!$D$1:$D$458,'2018'!$E$1:$E$458,-1, 0)</f>
        <v>-1</v>
      </c>
      <c r="F382" s="2">
        <f>_xlfn.XLOOKUP(_xlfn.CONCAT(B382, " ", C382),'2019'!$D$1:$D$499,'2019'!$E$1:$E$499,-1, 0)</f>
        <v>3</v>
      </c>
      <c r="G382" s="2">
        <f>_xlfn.XLOOKUP(_xlfn.CONCAT(B382, " ", C382),'2020'!$D$1:$D$476,'2020'!$E$1:$E$476,-1, 0)</f>
        <v>3</v>
      </c>
      <c r="H382" s="2">
        <f>_xlfn.XLOOKUP(_xlfn.CONCAT(B382, " ", C382),'2021'!$D$1:$D$530,'2021'!$E$1:$E$530,-1, 0)</f>
        <v>7</v>
      </c>
      <c r="I382" s="2">
        <f>_xlfn.XLOOKUP(_xlfn.CONCAT(B382, " ", C382),'2022'!$D$2:$D$433,'2022'!$E$2:$E$433,-1, 0)</f>
        <v>2</v>
      </c>
    </row>
    <row r="383" spans="1:9" x14ac:dyDescent="0.35">
      <c r="A383" s="2" t="s">
        <v>217</v>
      </c>
      <c r="B383" s="2" t="s">
        <v>218</v>
      </c>
      <c r="C383" s="2" t="s">
        <v>13</v>
      </c>
      <c r="D383" s="2">
        <f>_xlfn.XLOOKUP(_xlfn.CONCAT(B383, " ", C383),'2017'!$D$1:$D$419,'2017'!$E$1:$E$419, -1)</f>
        <v>17</v>
      </c>
      <c r="E383" s="2">
        <f>_xlfn.XLOOKUP(_xlfn.CONCAT(B383, " ", C383),'2018'!$D$1:$D$458,'2018'!$E$1:$E$458,-1, 0)</f>
        <v>15</v>
      </c>
      <c r="F383" s="2">
        <f>_xlfn.XLOOKUP(_xlfn.CONCAT(B383, " ", C383),'2019'!$D$1:$D$499,'2019'!$E$1:$E$499,-1, 0)</f>
        <v>14</v>
      </c>
      <c r="G383" s="2">
        <f>_xlfn.XLOOKUP(_xlfn.CONCAT(B383, " ", C383),'2020'!$D$1:$D$476,'2020'!$E$1:$E$476,-1, 0)</f>
        <v>-1</v>
      </c>
      <c r="H383" s="2">
        <f>_xlfn.XLOOKUP(_xlfn.CONCAT(B383, " ", C383),'2021'!$D$1:$D$530,'2021'!$E$1:$E$530,-1, 0)</f>
        <v>-1</v>
      </c>
      <c r="I383" s="2">
        <f>_xlfn.XLOOKUP(_xlfn.CONCAT(B383, " ", C383),'2022'!$D$2:$D$433,'2022'!$E$2:$E$433,-1, 0)</f>
        <v>-1</v>
      </c>
    </row>
    <row r="384" spans="1:9" x14ac:dyDescent="0.35">
      <c r="A384" s="2" t="s">
        <v>217</v>
      </c>
      <c r="B384" s="2" t="s">
        <v>218</v>
      </c>
      <c r="C384" s="2" t="s">
        <v>17</v>
      </c>
      <c r="D384" s="2">
        <f>_xlfn.XLOOKUP(_xlfn.CONCAT(B384, " ", C384),'2017'!$D$1:$D$419,'2017'!$E$1:$E$419, -1)</f>
        <v>-1</v>
      </c>
      <c r="E384" s="2">
        <f>_xlfn.XLOOKUP(_xlfn.CONCAT(B384, " ", C384),'2018'!$D$1:$D$458,'2018'!$E$1:$E$458,-1, 0)</f>
        <v>19</v>
      </c>
      <c r="F384" s="2">
        <f>_xlfn.XLOOKUP(_xlfn.CONCAT(B384, " ", C384),'2019'!$D$1:$D$499,'2019'!$E$1:$E$499,-1, 0)</f>
        <v>14</v>
      </c>
      <c r="G384" s="2">
        <f>_xlfn.XLOOKUP(_xlfn.CONCAT(B384, " ", C384),'2020'!$D$1:$D$476,'2020'!$E$1:$E$476,-1, 0)</f>
        <v>12</v>
      </c>
      <c r="H384" s="2">
        <f>_xlfn.XLOOKUP(_xlfn.CONCAT(B384, " ", C384),'2021'!$D$1:$D$530,'2021'!$E$1:$E$530,-1, 0)</f>
        <v>15</v>
      </c>
      <c r="I384" s="2">
        <f>_xlfn.XLOOKUP(_xlfn.CONCAT(B384, " ", C384),'2022'!$D$2:$D$433,'2022'!$E$2:$E$433,-1, 0)</f>
        <v>12</v>
      </c>
    </row>
    <row r="385" spans="1:9" x14ac:dyDescent="0.35">
      <c r="A385" s="2" t="s">
        <v>217</v>
      </c>
      <c r="B385" s="2" t="s">
        <v>218</v>
      </c>
      <c r="C385" s="2" t="s">
        <v>10</v>
      </c>
      <c r="D385" s="2">
        <f>_xlfn.XLOOKUP(_xlfn.CONCAT(B385, " ", C385),'2017'!$D$1:$D$419,'2017'!$E$1:$E$419, -1)</f>
        <v>21</v>
      </c>
      <c r="E385" s="2">
        <f>_xlfn.XLOOKUP(_xlfn.CONCAT(B385, " ", C385),'2018'!$D$1:$D$458,'2018'!$E$1:$E$458,-1, 0)</f>
        <v>-1</v>
      </c>
      <c r="F385" s="2">
        <f>_xlfn.XLOOKUP(_xlfn.CONCAT(B385, " ", C385),'2019'!$D$1:$D$499,'2019'!$E$1:$E$499,-1, 0)</f>
        <v>4</v>
      </c>
      <c r="G385" s="2">
        <f>_xlfn.XLOOKUP(_xlfn.CONCAT(B385, " ", C385),'2020'!$D$1:$D$476,'2020'!$E$1:$E$476,-1, 0)</f>
        <v>-1</v>
      </c>
      <c r="H385" s="2">
        <f>_xlfn.XLOOKUP(_xlfn.CONCAT(B385, " ", C385),'2021'!$D$1:$D$530,'2021'!$E$1:$E$530,-1, 0)</f>
        <v>1</v>
      </c>
      <c r="I385" s="2">
        <f>_xlfn.XLOOKUP(_xlfn.CONCAT(B385, " ", C385),'2022'!$D$2:$D$433,'2022'!$E$2:$E$433,-1, 0)</f>
        <v>-1</v>
      </c>
    </row>
    <row r="386" spans="1:9" x14ac:dyDescent="0.35">
      <c r="A386" s="2" t="s">
        <v>197</v>
      </c>
      <c r="B386" s="2" t="s">
        <v>198</v>
      </c>
      <c r="C386" s="2" t="s">
        <v>15</v>
      </c>
      <c r="D386" s="2">
        <f>_xlfn.XLOOKUP(_xlfn.CONCAT(B386, " ", C386),'2017'!$D$1:$D$419,'2017'!$E$1:$E$419, -1)</f>
        <v>2</v>
      </c>
      <c r="E386" s="2">
        <f>_xlfn.XLOOKUP(_xlfn.CONCAT(B386, " ", C386),'2018'!$D$1:$D$458,'2018'!$E$1:$E$458,-1, 0)</f>
        <v>12</v>
      </c>
      <c r="F386" s="2">
        <f>_xlfn.XLOOKUP(_xlfn.CONCAT(B386, " ", C386),'2019'!$D$1:$D$499,'2019'!$E$1:$E$499,-1, 0)</f>
        <v>2</v>
      </c>
      <c r="G386" s="2">
        <f>_xlfn.XLOOKUP(_xlfn.CONCAT(B386, " ", C386),'2020'!$D$1:$D$476,'2020'!$E$1:$E$476,-1, 0)</f>
        <v>3</v>
      </c>
      <c r="H386" s="2">
        <f>_xlfn.XLOOKUP(_xlfn.CONCAT(B386, " ", C386),'2021'!$D$1:$D$530,'2021'!$E$1:$E$530,-1, 0)</f>
        <v>2</v>
      </c>
      <c r="I386" s="2">
        <f>_xlfn.XLOOKUP(_xlfn.CONCAT(B386, " ", C386),'2022'!$D$2:$D$433,'2022'!$E$2:$E$433,-1, 0)</f>
        <v>2</v>
      </c>
    </row>
    <row r="387" spans="1:9" x14ac:dyDescent="0.35">
      <c r="A387" s="2" t="s">
        <v>197</v>
      </c>
      <c r="B387" s="2" t="s">
        <v>198</v>
      </c>
      <c r="C387" s="2" t="s">
        <v>497</v>
      </c>
      <c r="D387" s="2">
        <f>_xlfn.XLOOKUP(_xlfn.CONCAT(B387, " ", C387),'2017'!$D$1:$D$419,'2017'!$E$1:$E$419, -1)</f>
        <v>-1</v>
      </c>
      <c r="E387" s="2">
        <f>_xlfn.XLOOKUP(_xlfn.CONCAT(B387, " ", C387),'2018'!$D$1:$D$458,'2018'!$E$1:$E$458,-1, 0)</f>
        <v>-1</v>
      </c>
      <c r="F387" s="2">
        <f>_xlfn.XLOOKUP(_xlfn.CONCAT(B387, " ", C387),'2019'!$D$1:$D$499,'2019'!$E$1:$E$499,-1, 0)</f>
        <v>-1</v>
      </c>
      <c r="G387" s="2">
        <f>_xlfn.XLOOKUP(_xlfn.CONCAT(B387, " ", C387),'2020'!$D$1:$D$476,'2020'!$E$1:$E$476,-1, 0)</f>
        <v>-1</v>
      </c>
      <c r="H387" s="2">
        <f>_xlfn.XLOOKUP(_xlfn.CONCAT(B387, " ", C387),'2021'!$D$1:$D$530,'2021'!$E$1:$E$530,-1, 0)</f>
        <v>5</v>
      </c>
      <c r="I387" s="2">
        <f>_xlfn.XLOOKUP(_xlfn.CONCAT(B387, " ", C387),'2022'!$D$2:$D$433,'2022'!$E$2:$E$433,-1, 0)</f>
        <v>8</v>
      </c>
    </row>
    <row r="388" spans="1:9" x14ac:dyDescent="0.35">
      <c r="A388" s="2" t="s">
        <v>197</v>
      </c>
      <c r="B388" s="2" t="s">
        <v>198</v>
      </c>
      <c r="C388" s="2" t="s">
        <v>11</v>
      </c>
      <c r="D388" s="2">
        <f>_xlfn.XLOOKUP(_xlfn.CONCAT(B388, " ", C388),'2017'!$D$1:$D$419,'2017'!$E$1:$E$419, -1)</f>
        <v>3</v>
      </c>
      <c r="E388" s="2">
        <f>_xlfn.XLOOKUP(_xlfn.CONCAT(B388, " ", C388),'2018'!$D$1:$D$458,'2018'!$E$1:$E$458,-1, 0)</f>
        <v>4</v>
      </c>
      <c r="F388" s="2">
        <f>_xlfn.XLOOKUP(_xlfn.CONCAT(B388, " ", C388),'2019'!$D$1:$D$499,'2019'!$E$1:$E$499,-1, 0)</f>
        <v>2</v>
      </c>
      <c r="G388" s="2">
        <f>_xlfn.XLOOKUP(_xlfn.CONCAT(B388, " ", C388),'2020'!$D$1:$D$476,'2020'!$E$1:$E$476,-1, 0)</f>
        <v>3</v>
      </c>
      <c r="H388" s="2">
        <f>_xlfn.XLOOKUP(_xlfn.CONCAT(B388, " ", C388),'2021'!$D$1:$D$530,'2021'!$E$1:$E$530,-1, 0)</f>
        <v>2</v>
      </c>
      <c r="I388" s="2">
        <f>_xlfn.XLOOKUP(_xlfn.CONCAT(B388, " ", C388),'2022'!$D$2:$D$433,'2022'!$E$2:$E$433,-1, 0)</f>
        <v>1</v>
      </c>
    </row>
    <row r="389" spans="1:9" x14ac:dyDescent="0.35">
      <c r="A389" s="2" t="s">
        <v>343</v>
      </c>
      <c r="B389" s="2" t="s">
        <v>344</v>
      </c>
      <c r="C389" s="2" t="s">
        <v>29</v>
      </c>
      <c r="D389" s="2">
        <f>_xlfn.XLOOKUP(_xlfn.CONCAT(B389, " ", C389),'2017'!$D$1:$D$419,'2017'!$E$1:$E$419, -1)</f>
        <v>-1</v>
      </c>
      <c r="E389" s="2">
        <f>_xlfn.XLOOKUP(_xlfn.CONCAT(B389, " ", C389),'2018'!$D$1:$D$458,'2018'!$E$1:$E$458,-1, 0)</f>
        <v>-1</v>
      </c>
      <c r="F389" s="2">
        <f>_xlfn.XLOOKUP(_xlfn.CONCAT(B389, " ", C389),'2019'!$D$1:$D$499,'2019'!$E$1:$E$499,-1, 0)</f>
        <v>-1</v>
      </c>
      <c r="G389" s="2">
        <f>_xlfn.XLOOKUP(_xlfn.CONCAT(B389, " ", C389),'2020'!$D$1:$D$476,'2020'!$E$1:$E$476,-1, 0)</f>
        <v>27</v>
      </c>
      <c r="H389" s="2">
        <f>_xlfn.XLOOKUP(_xlfn.CONCAT(B389, " ", C389),'2021'!$D$1:$D$530,'2021'!$E$1:$E$530,-1, 0)</f>
        <v>69</v>
      </c>
      <c r="I389" s="2">
        <f>_xlfn.XLOOKUP(_xlfn.CONCAT(B389, " ", C389),'2022'!$D$2:$D$433,'2022'!$E$2:$E$433,-1, 0)</f>
        <v>55</v>
      </c>
    </row>
    <row r="390" spans="1:9" x14ac:dyDescent="0.35">
      <c r="A390" s="2" t="s">
        <v>343</v>
      </c>
      <c r="B390" s="2" t="s">
        <v>344</v>
      </c>
      <c r="C390" s="2" t="s">
        <v>15</v>
      </c>
      <c r="D390" s="2">
        <f>_xlfn.XLOOKUP(_xlfn.CONCAT(B390, " ", C390),'2017'!$D$1:$D$419,'2017'!$E$1:$E$419, -1)</f>
        <v>4</v>
      </c>
      <c r="E390" s="2">
        <f>_xlfn.XLOOKUP(_xlfn.CONCAT(B390, " ", C390),'2018'!$D$1:$D$458,'2018'!$E$1:$E$458,-1, 0)</f>
        <v>2</v>
      </c>
      <c r="F390" s="2">
        <f>_xlfn.XLOOKUP(_xlfn.CONCAT(B390, " ", C390),'2019'!$D$1:$D$499,'2019'!$E$1:$E$499,-1, 0)</f>
        <v>4</v>
      </c>
      <c r="G390" s="2">
        <f>_xlfn.XLOOKUP(_xlfn.CONCAT(B390, " ", C390),'2020'!$D$1:$D$476,'2020'!$E$1:$E$476,-1, 0)</f>
        <v>3</v>
      </c>
      <c r="H390" s="2">
        <f>_xlfn.XLOOKUP(_xlfn.CONCAT(B390, " ", C390),'2021'!$D$1:$D$530,'2021'!$E$1:$E$530,-1, 0)</f>
        <v>3</v>
      </c>
      <c r="I390" s="2">
        <f>_xlfn.XLOOKUP(_xlfn.CONCAT(B390, " ", C390),'2022'!$D$2:$D$433,'2022'!$E$2:$E$433,-1, 0)</f>
        <v>1</v>
      </c>
    </row>
    <row r="391" spans="1:9" x14ac:dyDescent="0.35">
      <c r="A391" s="2" t="s">
        <v>343</v>
      </c>
      <c r="B391" s="2" t="s">
        <v>344</v>
      </c>
      <c r="C391" s="2" t="s">
        <v>150</v>
      </c>
      <c r="D391" s="2">
        <f>_xlfn.XLOOKUP(_xlfn.CONCAT(B391, " ", C391),'2017'!$D$1:$D$419,'2017'!$E$1:$E$419, -1)</f>
        <v>-1</v>
      </c>
      <c r="E391" s="2">
        <f>_xlfn.XLOOKUP(_xlfn.CONCAT(B391, " ", C391),'2018'!$D$1:$D$458,'2018'!$E$1:$E$458,-1, 0)</f>
        <v>1</v>
      </c>
      <c r="F391" s="2">
        <f>_xlfn.XLOOKUP(_xlfn.CONCAT(B391, " ", C391),'2019'!$D$1:$D$499,'2019'!$E$1:$E$499,-1, 0)</f>
        <v>-1</v>
      </c>
      <c r="G391" s="2">
        <f>_xlfn.XLOOKUP(_xlfn.CONCAT(B391, " ", C391),'2020'!$D$1:$D$476,'2020'!$E$1:$E$476,-1, 0)</f>
        <v>-1</v>
      </c>
      <c r="H391" s="2">
        <f>_xlfn.XLOOKUP(_xlfn.CONCAT(B391, " ", C391),'2021'!$D$1:$D$530,'2021'!$E$1:$E$530,-1, 0)</f>
        <v>-1</v>
      </c>
      <c r="I391" s="2">
        <f>_xlfn.XLOOKUP(_xlfn.CONCAT(B391, " ", C391),'2022'!$D$2:$D$433,'2022'!$E$2:$E$433,-1, 0)</f>
        <v>-1</v>
      </c>
    </row>
    <row r="392" spans="1:9" x14ac:dyDescent="0.35">
      <c r="A392" s="2" t="s">
        <v>343</v>
      </c>
      <c r="B392" s="2" t="s">
        <v>344</v>
      </c>
      <c r="C392" s="2" t="s">
        <v>497</v>
      </c>
      <c r="D392" s="2">
        <f>_xlfn.XLOOKUP(_xlfn.CONCAT(B392, " ", C392),'2017'!$D$1:$D$419,'2017'!$E$1:$E$419, -1)</f>
        <v>-1</v>
      </c>
      <c r="E392" s="2">
        <f>_xlfn.XLOOKUP(_xlfn.CONCAT(B392, " ", C392),'2018'!$D$1:$D$458,'2018'!$E$1:$E$458,-1, 0)</f>
        <v>-1</v>
      </c>
      <c r="F392" s="2">
        <f>_xlfn.XLOOKUP(_xlfn.CONCAT(B392, " ", C392),'2019'!$D$1:$D$499,'2019'!$E$1:$E$499,-1, 0)</f>
        <v>-1</v>
      </c>
      <c r="G392" s="2">
        <f>_xlfn.XLOOKUP(_xlfn.CONCAT(B392, " ", C392),'2020'!$D$1:$D$476,'2020'!$E$1:$E$476,-1, 0)</f>
        <v>-1</v>
      </c>
      <c r="H392" s="2">
        <f>_xlfn.XLOOKUP(_xlfn.CONCAT(B392, " ", C392),'2021'!$D$1:$D$530,'2021'!$E$1:$E$530,-1, 0)</f>
        <v>19</v>
      </c>
      <c r="I392" s="2">
        <f>_xlfn.XLOOKUP(_xlfn.CONCAT(B392, " ", C392),'2022'!$D$2:$D$433,'2022'!$E$2:$E$433,-1, 0)</f>
        <v>3</v>
      </c>
    </row>
    <row r="393" spans="1:9" x14ac:dyDescent="0.35">
      <c r="A393" s="2" t="s">
        <v>343</v>
      </c>
      <c r="B393" s="2" t="s">
        <v>344</v>
      </c>
      <c r="C393" s="2" t="s">
        <v>11</v>
      </c>
      <c r="D393" s="2">
        <f>_xlfn.XLOOKUP(_xlfn.CONCAT(B393, " ", C393),'2017'!$D$1:$D$419,'2017'!$E$1:$E$419, -1)</f>
        <v>3</v>
      </c>
      <c r="E393" s="2">
        <f>_xlfn.XLOOKUP(_xlfn.CONCAT(B393, " ", C393),'2018'!$D$1:$D$458,'2018'!$E$1:$E$458,-1, 0)</f>
        <v>3</v>
      </c>
      <c r="F393" s="2">
        <f>_xlfn.XLOOKUP(_xlfn.CONCAT(B393, " ", C393),'2019'!$D$1:$D$499,'2019'!$E$1:$E$499,-1, 0)</f>
        <v>3</v>
      </c>
      <c r="G393" s="2">
        <f>_xlfn.XLOOKUP(_xlfn.CONCAT(B393, " ", C393),'2020'!$D$1:$D$476,'2020'!$E$1:$E$476,-1, 0)</f>
        <v>1</v>
      </c>
      <c r="H393" s="2">
        <f>_xlfn.XLOOKUP(_xlfn.CONCAT(B393, " ", C393),'2021'!$D$1:$D$530,'2021'!$E$1:$E$530,-1, 0)</f>
        <v>4</v>
      </c>
      <c r="I393" s="2">
        <f>_xlfn.XLOOKUP(_xlfn.CONCAT(B393, " ", C393),'2022'!$D$2:$D$433,'2022'!$E$2:$E$433,-1, 0)</f>
        <v>-1</v>
      </c>
    </row>
    <row r="394" spans="1:9" x14ac:dyDescent="0.35">
      <c r="A394" s="2" t="s">
        <v>343</v>
      </c>
      <c r="B394" s="2" t="s">
        <v>344</v>
      </c>
      <c r="C394" s="2" t="s">
        <v>17</v>
      </c>
      <c r="D394" s="2">
        <f>_xlfn.XLOOKUP(_xlfn.CONCAT(B394, " ", C394),'2017'!$D$1:$D$419,'2017'!$E$1:$E$419, -1)</f>
        <v>-1</v>
      </c>
      <c r="E394" s="2">
        <f>_xlfn.XLOOKUP(_xlfn.CONCAT(B394, " ", C394),'2018'!$D$1:$D$458,'2018'!$E$1:$E$458,-1, 0)</f>
        <v>11</v>
      </c>
      <c r="F394" s="2">
        <f>_xlfn.XLOOKUP(_xlfn.CONCAT(B394, " ", C394),'2019'!$D$1:$D$499,'2019'!$E$1:$E$499,-1, 0)</f>
        <v>17</v>
      </c>
      <c r="G394" s="2">
        <f>_xlfn.XLOOKUP(_xlfn.CONCAT(B394, " ", C394),'2020'!$D$1:$D$476,'2020'!$E$1:$E$476,-1, 0)</f>
        <v>11</v>
      </c>
      <c r="H394" s="2">
        <f>_xlfn.XLOOKUP(_xlfn.CONCAT(B394, " ", C394),'2021'!$D$1:$D$530,'2021'!$E$1:$E$530,-1, 0)</f>
        <v>-1</v>
      </c>
      <c r="I394" s="2">
        <f>_xlfn.XLOOKUP(_xlfn.CONCAT(B394, " ", C394),'2022'!$D$2:$D$433,'2022'!$E$2:$E$433,-1, 0)</f>
        <v>7</v>
      </c>
    </row>
    <row r="395" spans="1:9" x14ac:dyDescent="0.35">
      <c r="A395" s="2" t="s">
        <v>343</v>
      </c>
      <c r="B395" s="2" t="s">
        <v>344</v>
      </c>
      <c r="C395" s="2" t="s">
        <v>10</v>
      </c>
      <c r="D395" s="2">
        <f>_xlfn.XLOOKUP(_xlfn.CONCAT(B395, " ", C395),'2017'!$D$1:$D$419,'2017'!$E$1:$E$419, -1)</f>
        <v>-1</v>
      </c>
      <c r="E395" s="2">
        <f>_xlfn.XLOOKUP(_xlfn.CONCAT(B395, " ", C395),'2018'!$D$1:$D$458,'2018'!$E$1:$E$458,-1, 0)</f>
        <v>-1</v>
      </c>
      <c r="F395" s="2">
        <f>_xlfn.XLOOKUP(_xlfn.CONCAT(B395, " ", C395),'2019'!$D$1:$D$499,'2019'!$E$1:$E$499,-1, 0)</f>
        <v>-1</v>
      </c>
      <c r="G395" s="2">
        <f>_xlfn.XLOOKUP(_xlfn.CONCAT(B395, " ", C395),'2020'!$D$1:$D$476,'2020'!$E$1:$E$476,-1, 0)</f>
        <v>2</v>
      </c>
      <c r="H395" s="2">
        <f>_xlfn.XLOOKUP(_xlfn.CONCAT(B395, " ", C395),'2021'!$D$1:$D$530,'2021'!$E$1:$E$530,-1, 0)</f>
        <v>-1</v>
      </c>
      <c r="I395" s="2">
        <f>_xlfn.XLOOKUP(_xlfn.CONCAT(B395, " ", C395),'2022'!$D$2:$D$433,'2022'!$E$2:$E$433,-1, 0)</f>
        <v>-1</v>
      </c>
    </row>
    <row r="396" spans="1:9" x14ac:dyDescent="0.35">
      <c r="A396" s="2" t="s">
        <v>8</v>
      </c>
      <c r="B396" s="2" t="s">
        <v>9</v>
      </c>
      <c r="C396" s="2" t="s">
        <v>148</v>
      </c>
      <c r="D396" s="2">
        <f>_xlfn.XLOOKUP(_xlfn.CONCAT(B396, " ", C396),'2017'!$D$1:$D$419,'2017'!$E$1:$E$419, -1)</f>
        <v>-1</v>
      </c>
      <c r="E396" s="2">
        <f>_xlfn.XLOOKUP(_xlfn.CONCAT(B396, " ", C396),'2018'!$D$1:$D$458,'2018'!$E$1:$E$458,-1, 0)</f>
        <v>41</v>
      </c>
      <c r="F396" s="2">
        <f>_xlfn.XLOOKUP(_xlfn.CONCAT(B396, " ", C396),'2019'!$D$1:$D$499,'2019'!$E$1:$E$499,-1, 0)</f>
        <v>125</v>
      </c>
      <c r="G396" s="2">
        <f>_xlfn.XLOOKUP(_xlfn.CONCAT(B396, " ", C396),'2020'!$D$1:$D$476,'2020'!$E$1:$E$476,-1, 0)</f>
        <v>162</v>
      </c>
      <c r="H396" s="2">
        <f>_xlfn.XLOOKUP(_xlfn.CONCAT(B396, " ", C396),'2021'!$D$1:$D$530,'2021'!$E$1:$E$530,-1, 0)</f>
        <v>135</v>
      </c>
      <c r="I396" s="2">
        <f>_xlfn.XLOOKUP(_xlfn.CONCAT(B396, " ", C396),'2022'!$D$2:$D$433,'2022'!$E$2:$E$433,-1, 0)</f>
        <v>123</v>
      </c>
    </row>
    <row r="397" spans="1:9" x14ac:dyDescent="0.35">
      <c r="A397" s="2" t="s">
        <v>8</v>
      </c>
      <c r="B397" s="2" t="s">
        <v>9</v>
      </c>
      <c r="C397" s="2" t="s">
        <v>14</v>
      </c>
      <c r="D397" s="2">
        <f>_xlfn.XLOOKUP(_xlfn.CONCAT(B397, " ", C397),'2017'!$D$1:$D$419,'2017'!$E$1:$E$419, -1)</f>
        <v>866</v>
      </c>
      <c r="E397" s="2">
        <f>_xlfn.XLOOKUP(_xlfn.CONCAT(B397, " ", C397),'2018'!$D$1:$D$458,'2018'!$E$1:$E$458,-1, 0)</f>
        <v>635</v>
      </c>
      <c r="F397" s="2">
        <f>_xlfn.XLOOKUP(_xlfn.CONCAT(B397, " ", C397),'2019'!$D$1:$D$499,'2019'!$E$1:$E$499,-1, 0)</f>
        <v>409</v>
      </c>
      <c r="G397" s="2">
        <f>_xlfn.XLOOKUP(_xlfn.CONCAT(B397, " ", C397),'2020'!$D$1:$D$476,'2020'!$E$1:$E$476,-1, 0)</f>
        <v>369</v>
      </c>
      <c r="H397" s="2">
        <f>_xlfn.XLOOKUP(_xlfn.CONCAT(B397, " ", C397),'2021'!$D$1:$D$530,'2021'!$E$1:$E$530,-1, 0)</f>
        <v>394</v>
      </c>
      <c r="I397" s="2">
        <f>_xlfn.XLOOKUP(_xlfn.CONCAT(B397, " ", C397),'2022'!$D$2:$D$433,'2022'!$E$2:$E$433,-1, 0)</f>
        <v>427</v>
      </c>
    </row>
    <row r="398" spans="1:9" x14ac:dyDescent="0.35">
      <c r="A398" s="2" t="s">
        <v>8</v>
      </c>
      <c r="B398" s="2" t="s">
        <v>9</v>
      </c>
      <c r="C398" s="2" t="s">
        <v>15</v>
      </c>
      <c r="D398" s="2">
        <f>_xlfn.XLOOKUP(_xlfn.CONCAT(B398, " ", C398),'2017'!$D$1:$D$419,'2017'!$E$1:$E$419, -1)</f>
        <v>27</v>
      </c>
      <c r="E398" s="2">
        <f>_xlfn.XLOOKUP(_xlfn.CONCAT(B398, " ", C398),'2018'!$D$1:$D$458,'2018'!$E$1:$E$458,-1, 0)</f>
        <v>20</v>
      </c>
      <c r="F398" s="2">
        <f>_xlfn.XLOOKUP(_xlfn.CONCAT(B398, " ", C398),'2019'!$D$1:$D$499,'2019'!$E$1:$E$499,-1, 0)</f>
        <v>29</v>
      </c>
      <c r="G398" s="2">
        <f>_xlfn.XLOOKUP(_xlfn.CONCAT(B398, " ", C398),'2020'!$D$1:$D$476,'2020'!$E$1:$E$476,-1, 0)</f>
        <v>26</v>
      </c>
      <c r="H398" s="2">
        <f>_xlfn.XLOOKUP(_xlfn.CONCAT(B398, " ", C398),'2021'!$D$1:$D$530,'2021'!$E$1:$E$530,-1, 0)</f>
        <v>28</v>
      </c>
      <c r="I398" s="2">
        <f>_xlfn.XLOOKUP(_xlfn.CONCAT(B398, " ", C398),'2022'!$D$2:$D$433,'2022'!$E$2:$E$433,-1, 0)</f>
        <v>33</v>
      </c>
    </row>
    <row r="399" spans="1:9" x14ac:dyDescent="0.35">
      <c r="A399" s="2" t="s">
        <v>8</v>
      </c>
      <c r="B399" s="2" t="s">
        <v>9</v>
      </c>
      <c r="C399" s="2" t="s">
        <v>473</v>
      </c>
      <c r="D399" s="2">
        <f>_xlfn.XLOOKUP(_xlfn.CONCAT(B399, " ", C399),'2017'!$D$1:$D$419,'2017'!$E$1:$E$419, -1)</f>
        <v>-1</v>
      </c>
      <c r="E399" s="2">
        <f>_xlfn.XLOOKUP(_xlfn.CONCAT(B399, " ", C399),'2018'!$D$1:$D$458,'2018'!$E$1:$E$458,-1, 0)</f>
        <v>-1</v>
      </c>
      <c r="F399" s="2">
        <f>_xlfn.XLOOKUP(_xlfn.CONCAT(B399, " ", C399),'2019'!$D$1:$D$499,'2019'!$E$1:$E$499,-1, 0)</f>
        <v>-1</v>
      </c>
      <c r="G399" s="2">
        <f>_xlfn.XLOOKUP(_xlfn.CONCAT(B399, " ", C399),'2020'!$D$1:$D$476,'2020'!$E$1:$E$476,-1, 0)</f>
        <v>21</v>
      </c>
      <c r="H399" s="2">
        <f>_xlfn.XLOOKUP(_xlfn.CONCAT(B399, " ", C399),'2021'!$D$1:$D$530,'2021'!$E$1:$E$530,-1, 0)</f>
        <v>30</v>
      </c>
      <c r="I399" s="2">
        <f>_xlfn.XLOOKUP(_xlfn.CONCAT(B399, " ", C399),'2022'!$D$2:$D$433,'2022'!$E$2:$E$433,-1, 0)</f>
        <v>36</v>
      </c>
    </row>
    <row r="400" spans="1:9" x14ac:dyDescent="0.35">
      <c r="A400" s="2" t="s">
        <v>8</v>
      </c>
      <c r="B400" s="2" t="s">
        <v>9</v>
      </c>
      <c r="C400" s="2" t="s">
        <v>149</v>
      </c>
      <c r="D400" s="2">
        <f>_xlfn.XLOOKUP(_xlfn.CONCAT(B400, " ", C400),'2017'!$D$1:$D$419,'2017'!$E$1:$E$419, -1)</f>
        <v>-1</v>
      </c>
      <c r="E400" s="2">
        <f>_xlfn.XLOOKUP(_xlfn.CONCAT(B400, " ", C400),'2018'!$D$1:$D$458,'2018'!$E$1:$E$458,-1, 0)</f>
        <v>-1</v>
      </c>
      <c r="F400" s="2">
        <f>_xlfn.XLOOKUP(_xlfn.CONCAT(B400, " ", C400),'2019'!$D$1:$D$499,'2019'!$E$1:$E$499,-1, 0)</f>
        <v>-1</v>
      </c>
      <c r="G400" s="2">
        <f>_xlfn.XLOOKUP(_xlfn.CONCAT(B400, " ", C400),'2020'!$D$1:$D$476,'2020'!$E$1:$E$476,-1, 0)</f>
        <v>3</v>
      </c>
      <c r="H400" s="2">
        <f>_xlfn.XLOOKUP(_xlfn.CONCAT(B400, " ", C400),'2021'!$D$1:$D$530,'2021'!$E$1:$E$530,-1, 0)</f>
        <v>-1</v>
      </c>
      <c r="I400" s="2">
        <f>_xlfn.XLOOKUP(_xlfn.CONCAT(B400, " ", C400),'2022'!$D$2:$D$433,'2022'!$E$2:$E$433,-1, 0)</f>
        <v>-1</v>
      </c>
    </row>
    <row r="401" spans="1:9" x14ac:dyDescent="0.35">
      <c r="A401" s="2" t="s">
        <v>8</v>
      </c>
      <c r="B401" s="2" t="s">
        <v>9</v>
      </c>
      <c r="C401" s="2" t="s">
        <v>150</v>
      </c>
      <c r="D401" s="2">
        <f>_xlfn.XLOOKUP(_xlfn.CONCAT(B401, " ", C401),'2017'!$D$1:$D$419,'2017'!$E$1:$E$419, -1)</f>
        <v>-1</v>
      </c>
      <c r="E401" s="2">
        <f>_xlfn.XLOOKUP(_xlfn.CONCAT(B401, " ", C401),'2018'!$D$1:$D$458,'2018'!$E$1:$E$458,-1, 0)</f>
        <v>-1</v>
      </c>
      <c r="F401" s="2">
        <f>_xlfn.XLOOKUP(_xlfn.CONCAT(B401, " ", C401),'2019'!$D$1:$D$499,'2019'!$E$1:$E$499,-1, 0)</f>
        <v>1</v>
      </c>
      <c r="G401" s="2">
        <f>_xlfn.XLOOKUP(_xlfn.CONCAT(B401, " ", C401),'2020'!$D$1:$D$476,'2020'!$E$1:$E$476,-1, 0)</f>
        <v>-1</v>
      </c>
      <c r="H401" s="2">
        <f>_xlfn.XLOOKUP(_xlfn.CONCAT(B401, " ", C401),'2021'!$D$1:$D$530,'2021'!$E$1:$E$530,-1, 0)</f>
        <v>-1</v>
      </c>
      <c r="I401" s="2">
        <f>_xlfn.XLOOKUP(_xlfn.CONCAT(B401, " ", C401),'2022'!$D$2:$D$433,'2022'!$E$2:$E$433,-1, 0)</f>
        <v>-1</v>
      </c>
    </row>
    <row r="402" spans="1:9" x14ac:dyDescent="0.35">
      <c r="A402" s="2" t="s">
        <v>8</v>
      </c>
      <c r="B402" s="2" t="s">
        <v>9</v>
      </c>
      <c r="C402" s="2" t="s">
        <v>497</v>
      </c>
      <c r="D402" s="2">
        <f>_xlfn.XLOOKUP(_xlfn.CONCAT(B402, " ", C402),'2017'!$D$1:$D$419,'2017'!$E$1:$E$419, -1)</f>
        <v>-1</v>
      </c>
      <c r="E402" s="2">
        <f>_xlfn.XLOOKUP(_xlfn.CONCAT(B402, " ", C402),'2018'!$D$1:$D$458,'2018'!$E$1:$E$458,-1, 0)</f>
        <v>-1</v>
      </c>
      <c r="F402" s="2">
        <f>_xlfn.XLOOKUP(_xlfn.CONCAT(B402, " ", C402),'2019'!$D$1:$D$499,'2019'!$E$1:$E$499,-1, 0)</f>
        <v>-1</v>
      </c>
      <c r="G402" s="2">
        <f>_xlfn.XLOOKUP(_xlfn.CONCAT(B402, " ", C402),'2020'!$D$1:$D$476,'2020'!$E$1:$E$476,-1, 0)</f>
        <v>-1</v>
      </c>
      <c r="H402" s="2">
        <f>_xlfn.XLOOKUP(_xlfn.CONCAT(B402, " ", C402),'2021'!$D$1:$D$530,'2021'!$E$1:$E$530,-1, 0)</f>
        <v>44</v>
      </c>
      <c r="I402" s="2">
        <f>_xlfn.XLOOKUP(_xlfn.CONCAT(B402, " ", C402),'2022'!$D$2:$D$433,'2022'!$E$2:$E$433,-1, 0)</f>
        <v>20</v>
      </c>
    </row>
    <row r="403" spans="1:9" x14ac:dyDescent="0.35">
      <c r="A403" s="2" t="s">
        <v>8</v>
      </c>
      <c r="B403" s="2" t="s">
        <v>9</v>
      </c>
      <c r="C403" s="2" t="s">
        <v>11</v>
      </c>
      <c r="D403" s="2">
        <f>_xlfn.XLOOKUP(_xlfn.CONCAT(B403, " ", C403),'2017'!$D$1:$D$419,'2017'!$E$1:$E$419, -1)</f>
        <v>15</v>
      </c>
      <c r="E403" s="2">
        <f>_xlfn.XLOOKUP(_xlfn.CONCAT(B403, " ", C403),'2018'!$D$1:$D$458,'2018'!$E$1:$E$458,-1, 0)</f>
        <v>17</v>
      </c>
      <c r="F403" s="2">
        <f>_xlfn.XLOOKUP(_xlfn.CONCAT(B403, " ", C403),'2019'!$D$1:$D$499,'2019'!$E$1:$E$499,-1, 0)</f>
        <v>14</v>
      </c>
      <c r="G403" s="2">
        <f>_xlfn.XLOOKUP(_xlfn.CONCAT(B403, " ", C403),'2020'!$D$1:$D$476,'2020'!$E$1:$E$476,-1, 0)</f>
        <v>11</v>
      </c>
      <c r="H403" s="2">
        <f>_xlfn.XLOOKUP(_xlfn.CONCAT(B403, " ", C403),'2021'!$D$1:$D$530,'2021'!$E$1:$E$530,-1, 0)</f>
        <v>20</v>
      </c>
      <c r="I403" s="2">
        <f>_xlfn.XLOOKUP(_xlfn.CONCAT(B403, " ", C403),'2022'!$D$2:$D$433,'2022'!$E$2:$E$433,-1, 0)</f>
        <v>12</v>
      </c>
    </row>
    <row r="404" spans="1:9" x14ac:dyDescent="0.35">
      <c r="A404" s="2" t="s">
        <v>8</v>
      </c>
      <c r="B404" s="2" t="s">
        <v>9</v>
      </c>
      <c r="C404" s="2" t="s">
        <v>13</v>
      </c>
      <c r="D404" s="2">
        <f>_xlfn.XLOOKUP(_xlfn.CONCAT(B404, " ", C404),'2017'!$D$1:$D$419,'2017'!$E$1:$E$419, -1)</f>
        <v>43</v>
      </c>
      <c r="E404" s="2">
        <f>_xlfn.XLOOKUP(_xlfn.CONCAT(B404, " ", C404),'2018'!$D$1:$D$458,'2018'!$E$1:$E$458,-1, 0)</f>
        <v>39</v>
      </c>
      <c r="F404" s="2">
        <f>_xlfn.XLOOKUP(_xlfn.CONCAT(B404, " ", C404),'2019'!$D$1:$D$499,'2019'!$E$1:$E$499,-1, 0)</f>
        <v>40</v>
      </c>
      <c r="G404" s="2">
        <f>_xlfn.XLOOKUP(_xlfn.CONCAT(B404, " ", C404),'2020'!$D$1:$D$476,'2020'!$E$1:$E$476,-1, 0)</f>
        <v>-1</v>
      </c>
      <c r="H404" s="2">
        <f>_xlfn.XLOOKUP(_xlfn.CONCAT(B404, " ", C404),'2021'!$D$1:$D$530,'2021'!$E$1:$E$530,-1, 0)</f>
        <v>-1</v>
      </c>
      <c r="I404" s="2">
        <f>_xlfn.XLOOKUP(_xlfn.CONCAT(B404, " ", C404),'2022'!$D$2:$D$433,'2022'!$E$2:$E$433,-1, 0)</f>
        <v>-1</v>
      </c>
    </row>
    <row r="405" spans="1:9" x14ac:dyDescent="0.35">
      <c r="A405" s="2" t="s">
        <v>8</v>
      </c>
      <c r="B405" s="2" t="s">
        <v>9</v>
      </c>
      <c r="C405" s="2" t="s">
        <v>12</v>
      </c>
      <c r="D405" s="2">
        <f>_xlfn.XLOOKUP(_xlfn.CONCAT(B405, " ", C405),'2017'!$D$1:$D$419,'2017'!$E$1:$E$419, -1)</f>
        <v>3</v>
      </c>
      <c r="E405" s="2">
        <f>_xlfn.XLOOKUP(_xlfn.CONCAT(B405, " ", C405),'2018'!$D$1:$D$458,'2018'!$E$1:$E$458,-1, 0)</f>
        <v>2</v>
      </c>
      <c r="F405" s="2">
        <f>_xlfn.XLOOKUP(_xlfn.CONCAT(B405, " ", C405),'2019'!$D$1:$D$499,'2019'!$E$1:$E$499,-1, 0)</f>
        <v>1</v>
      </c>
      <c r="G405" s="2">
        <f>_xlfn.XLOOKUP(_xlfn.CONCAT(B405, " ", C405),'2020'!$D$1:$D$476,'2020'!$E$1:$E$476,-1, 0)</f>
        <v>-1</v>
      </c>
      <c r="H405" s="2">
        <f>_xlfn.XLOOKUP(_xlfn.CONCAT(B405, " ", C405),'2021'!$D$1:$D$530,'2021'!$E$1:$E$530,-1, 0)</f>
        <v>-1</v>
      </c>
      <c r="I405" s="2">
        <f>_xlfn.XLOOKUP(_xlfn.CONCAT(B405, " ", C405),'2022'!$D$2:$D$433,'2022'!$E$2:$E$433,-1, 0)</f>
        <v>-1</v>
      </c>
    </row>
    <row r="406" spans="1:9" x14ac:dyDescent="0.35">
      <c r="A406" s="2" t="s">
        <v>8</v>
      </c>
      <c r="B406" s="2" t="s">
        <v>9</v>
      </c>
      <c r="C406" s="2" t="s">
        <v>16</v>
      </c>
      <c r="D406" s="2">
        <f>_xlfn.XLOOKUP(_xlfn.CONCAT(B406, " ", C406),'2017'!$D$1:$D$419,'2017'!$E$1:$E$419, -1)</f>
        <v>4</v>
      </c>
      <c r="E406" s="2">
        <f>_xlfn.XLOOKUP(_xlfn.CONCAT(B406, " ", C406),'2018'!$D$1:$D$458,'2018'!$E$1:$E$458,-1, 0)</f>
        <v>4</v>
      </c>
      <c r="F406" s="2">
        <f>_xlfn.XLOOKUP(_xlfn.CONCAT(B406, " ", C406),'2019'!$D$1:$D$499,'2019'!$E$1:$E$499,-1, 0)</f>
        <v>4</v>
      </c>
      <c r="G406" s="2">
        <f>_xlfn.XLOOKUP(_xlfn.CONCAT(B406, " ", C406),'2020'!$D$1:$D$476,'2020'!$E$1:$E$476,-1, 0)</f>
        <v>-1</v>
      </c>
      <c r="H406" s="2">
        <f>_xlfn.XLOOKUP(_xlfn.CONCAT(B406, " ", C406),'2021'!$D$1:$D$530,'2021'!$E$1:$E$530,-1, 0)</f>
        <v>-1</v>
      </c>
      <c r="I406" s="2">
        <f>_xlfn.XLOOKUP(_xlfn.CONCAT(B406, " ", C406),'2022'!$D$2:$D$433,'2022'!$E$2:$E$433,-1, 0)</f>
        <v>-1</v>
      </c>
    </row>
    <row r="407" spans="1:9" x14ac:dyDescent="0.35">
      <c r="A407" s="2" t="s">
        <v>8</v>
      </c>
      <c r="B407" s="2" t="s">
        <v>9</v>
      </c>
      <c r="C407" s="2" t="s">
        <v>17</v>
      </c>
      <c r="D407" s="2">
        <f>_xlfn.XLOOKUP(_xlfn.CONCAT(B407, " ", C407),'2017'!$D$1:$D$419,'2017'!$E$1:$E$419, -1)</f>
        <v>61</v>
      </c>
      <c r="E407" s="2">
        <f>_xlfn.XLOOKUP(_xlfn.CONCAT(B407, " ", C407),'2018'!$D$1:$D$458,'2018'!$E$1:$E$458,-1, 0)</f>
        <v>78</v>
      </c>
      <c r="F407" s="2">
        <f>_xlfn.XLOOKUP(_xlfn.CONCAT(B407, " ", C407),'2019'!$D$1:$D$499,'2019'!$E$1:$E$499,-1, 0)</f>
        <v>68</v>
      </c>
      <c r="G407" s="2">
        <f>_xlfn.XLOOKUP(_xlfn.CONCAT(B407, " ", C407),'2020'!$D$1:$D$476,'2020'!$E$1:$E$476,-1, 0)</f>
        <v>70</v>
      </c>
      <c r="H407" s="2">
        <f>_xlfn.XLOOKUP(_xlfn.CONCAT(B407, " ", C407),'2021'!$D$1:$D$530,'2021'!$E$1:$E$530,-1, 0)</f>
        <v>-1</v>
      </c>
      <c r="I407" s="2">
        <f>_xlfn.XLOOKUP(_xlfn.CONCAT(B407, " ", C407),'2022'!$D$2:$D$433,'2022'!$E$2:$E$433,-1, 0)</f>
        <v>65</v>
      </c>
    </row>
    <row r="408" spans="1:9" x14ac:dyDescent="0.35">
      <c r="A408" s="2" t="s">
        <v>8</v>
      </c>
      <c r="B408" s="2" t="s">
        <v>9</v>
      </c>
      <c r="C408" s="2" t="s">
        <v>10</v>
      </c>
      <c r="D408" s="2">
        <f>_xlfn.XLOOKUP(_xlfn.CONCAT(B408, " ", C408),'2017'!$D$1:$D$419,'2017'!$E$1:$E$419, -1)</f>
        <v>47</v>
      </c>
      <c r="E408" s="2">
        <f>_xlfn.XLOOKUP(_xlfn.CONCAT(B408, " ", C408),'2018'!$D$1:$D$458,'2018'!$E$1:$E$458,-1, 0)</f>
        <v>22</v>
      </c>
      <c r="F408" s="2">
        <f>_xlfn.XLOOKUP(_xlfn.CONCAT(B408, " ", C408),'2019'!$D$1:$D$499,'2019'!$E$1:$E$499,-1, 0)</f>
        <v>11</v>
      </c>
      <c r="G408" s="2">
        <f>_xlfn.XLOOKUP(_xlfn.CONCAT(B408, " ", C408),'2020'!$D$1:$D$476,'2020'!$E$1:$E$476,-1, 0)</f>
        <v>9</v>
      </c>
      <c r="H408" s="2">
        <f>_xlfn.XLOOKUP(_xlfn.CONCAT(B408, " ", C408),'2021'!$D$1:$D$530,'2021'!$E$1:$E$530,-1, 0)</f>
        <v>3</v>
      </c>
      <c r="I408" s="2">
        <f>_xlfn.XLOOKUP(_xlfn.CONCAT(B408, " ", C408),'2022'!$D$2:$D$433,'2022'!$E$2:$E$433,-1, 0)</f>
        <v>18</v>
      </c>
    </row>
    <row r="409" spans="1:9" x14ac:dyDescent="0.35">
      <c r="A409" s="2" t="s">
        <v>8</v>
      </c>
      <c r="B409" s="2" t="s">
        <v>9</v>
      </c>
      <c r="C409" s="2" t="s">
        <v>429</v>
      </c>
      <c r="D409" s="2">
        <f>_xlfn.XLOOKUP(_xlfn.CONCAT(B409, " ", C409),'2017'!$D$1:$D$419,'2017'!$E$1:$E$419, -1)</f>
        <v>-1</v>
      </c>
      <c r="E409" s="2">
        <f>_xlfn.XLOOKUP(_xlfn.CONCAT(B409, " ", C409),'2018'!$D$1:$D$458,'2018'!$E$1:$E$458,-1, 0)</f>
        <v>-1</v>
      </c>
      <c r="F409" s="2">
        <f>_xlfn.XLOOKUP(_xlfn.CONCAT(B409, " ", C409),'2019'!$D$1:$D$499,'2019'!$E$1:$E$499,-1, 0)</f>
        <v>-1</v>
      </c>
      <c r="G409" s="2">
        <f>_xlfn.XLOOKUP(_xlfn.CONCAT(B409, " ", C409),'2020'!$D$1:$D$476,'2020'!$E$1:$E$476,-1, 0)</f>
        <v>-1</v>
      </c>
      <c r="H409" s="2">
        <f>_xlfn.XLOOKUP(_xlfn.CONCAT(B409, " ", C409),'2021'!$D$1:$D$530,'2021'!$E$1:$E$530,-1, 0)</f>
        <v>-1</v>
      </c>
      <c r="I409" s="2">
        <f>_xlfn.XLOOKUP(_xlfn.CONCAT(B409, " ", C409),'2022'!$D$2:$D$433,'2022'!$E$2:$E$433,-1, 0)</f>
        <v>-1</v>
      </c>
    </row>
    <row r="410" spans="1:9" x14ac:dyDescent="0.35">
      <c r="A410" s="2" t="s">
        <v>340</v>
      </c>
      <c r="B410" s="2" t="s">
        <v>341</v>
      </c>
      <c r="C410" s="2" t="s">
        <v>148</v>
      </c>
      <c r="D410" s="2">
        <f>_xlfn.XLOOKUP(_xlfn.CONCAT(B410, " ", C410),'2017'!$D$1:$D$419,'2017'!$E$1:$E$419, -1)</f>
        <v>-1</v>
      </c>
      <c r="E410" s="2">
        <f>_xlfn.XLOOKUP(_xlfn.CONCAT(B410, " ", C410),'2018'!$D$1:$D$458,'2018'!$E$1:$E$458,-1, 0)</f>
        <v>16</v>
      </c>
      <c r="F410" s="2">
        <f>_xlfn.XLOOKUP(_xlfn.CONCAT(B410, " ", C410),'2019'!$D$1:$D$499,'2019'!$E$1:$E$499,-1, 0)</f>
        <v>159</v>
      </c>
      <c r="G410" s="2">
        <f>_xlfn.XLOOKUP(_xlfn.CONCAT(B410, " ", C410),'2020'!$D$1:$D$476,'2020'!$E$1:$E$476,-1, 0)</f>
        <v>150</v>
      </c>
      <c r="H410" s="2">
        <f>_xlfn.XLOOKUP(_xlfn.CONCAT(B410, " ", C410),'2021'!$D$1:$D$530,'2021'!$E$1:$E$530,-1, 0)</f>
        <v>141</v>
      </c>
      <c r="I410" s="2">
        <f>_xlfn.XLOOKUP(_xlfn.CONCAT(B410, " ", C410),'2022'!$D$2:$D$433,'2022'!$E$2:$E$433,-1, 0)</f>
        <v>75</v>
      </c>
    </row>
    <row r="411" spans="1:9" x14ac:dyDescent="0.35">
      <c r="A411" s="2" t="s">
        <v>340</v>
      </c>
      <c r="B411" s="2" t="s">
        <v>341</v>
      </c>
      <c r="C411" s="2" t="s">
        <v>14</v>
      </c>
      <c r="D411" s="2">
        <f>_xlfn.XLOOKUP(_xlfn.CONCAT(B411, " ", C411),'2017'!$D$1:$D$419,'2017'!$E$1:$E$419, -1)</f>
        <v>-1</v>
      </c>
      <c r="E411" s="2">
        <f>_xlfn.XLOOKUP(_xlfn.CONCAT(B411, " ", C411),'2018'!$D$1:$D$458,'2018'!$E$1:$E$458,-1, 0)</f>
        <v>-1</v>
      </c>
      <c r="F411" s="2">
        <f>_xlfn.XLOOKUP(_xlfn.CONCAT(B411, " ", C411),'2019'!$D$1:$D$499,'2019'!$E$1:$E$499,-1, 0)</f>
        <v>45</v>
      </c>
      <c r="G411" s="2">
        <f>_xlfn.XLOOKUP(_xlfn.CONCAT(B411, " ", C411),'2020'!$D$1:$D$476,'2020'!$E$1:$E$476,-1, 0)</f>
        <v>222</v>
      </c>
      <c r="H411" s="2">
        <f>_xlfn.XLOOKUP(_xlfn.CONCAT(B411, " ", C411),'2021'!$D$1:$D$530,'2021'!$E$1:$E$530,-1, 0)</f>
        <v>210</v>
      </c>
      <c r="I411" s="2">
        <f>_xlfn.XLOOKUP(_xlfn.CONCAT(B411, " ", C411),'2022'!$D$2:$D$433,'2022'!$E$2:$E$433,-1, 0)</f>
        <v>148</v>
      </c>
    </row>
    <row r="412" spans="1:9" x14ac:dyDescent="0.35">
      <c r="A412" s="2" t="s">
        <v>340</v>
      </c>
      <c r="B412" s="2" t="s">
        <v>341</v>
      </c>
      <c r="C412" s="2" t="s">
        <v>342</v>
      </c>
      <c r="D412" s="2">
        <f>_xlfn.XLOOKUP(_xlfn.CONCAT(B412, " ", C412),'2017'!$D$1:$D$419,'2017'!$E$1:$E$419, -1)</f>
        <v>1</v>
      </c>
      <c r="E412" s="2">
        <f>_xlfn.XLOOKUP(_xlfn.CONCAT(B412, " ", C412),'2018'!$D$1:$D$458,'2018'!$E$1:$E$458,-1, 0)</f>
        <v>-1</v>
      </c>
      <c r="F412" s="2">
        <f>_xlfn.XLOOKUP(_xlfn.CONCAT(B412, " ", C412),'2019'!$D$1:$D$499,'2019'!$E$1:$E$499,-1, 0)</f>
        <v>-1</v>
      </c>
      <c r="G412" s="2">
        <f>_xlfn.XLOOKUP(_xlfn.CONCAT(B412, " ", C412),'2020'!$D$1:$D$476,'2020'!$E$1:$E$476,-1, 0)</f>
        <v>-1</v>
      </c>
      <c r="H412" s="2">
        <f>_xlfn.XLOOKUP(_xlfn.CONCAT(B412, " ", C412),'2021'!$D$1:$D$530,'2021'!$E$1:$E$530,-1, 0)</f>
        <v>-1</v>
      </c>
      <c r="I412" s="2">
        <f>_xlfn.XLOOKUP(_xlfn.CONCAT(B412, " ", C412),'2022'!$D$2:$D$433,'2022'!$E$2:$E$433,-1, 0)</f>
        <v>-1</v>
      </c>
    </row>
    <row r="413" spans="1:9" x14ac:dyDescent="0.35">
      <c r="A413" s="2" t="s">
        <v>340</v>
      </c>
      <c r="B413" s="2" t="s">
        <v>341</v>
      </c>
      <c r="C413" s="2" t="s">
        <v>15</v>
      </c>
      <c r="D413" s="2">
        <f>_xlfn.XLOOKUP(_xlfn.CONCAT(B413, " ", C413),'2017'!$D$1:$D$419,'2017'!$E$1:$E$419, -1)</f>
        <v>20</v>
      </c>
      <c r="E413" s="2">
        <f>_xlfn.XLOOKUP(_xlfn.CONCAT(B413, " ", C413),'2018'!$D$1:$D$458,'2018'!$E$1:$E$458,-1, 0)</f>
        <v>16</v>
      </c>
      <c r="F413" s="2">
        <f>_xlfn.XLOOKUP(_xlfn.CONCAT(B413, " ", C413),'2019'!$D$1:$D$499,'2019'!$E$1:$E$499,-1, 0)</f>
        <v>26</v>
      </c>
      <c r="G413" s="2">
        <f>_xlfn.XLOOKUP(_xlfn.CONCAT(B413, " ", C413),'2020'!$D$1:$D$476,'2020'!$E$1:$E$476,-1, 0)</f>
        <v>14</v>
      </c>
      <c r="H413" s="2">
        <f>_xlfn.XLOOKUP(_xlfn.CONCAT(B413, " ", C413),'2021'!$D$1:$D$530,'2021'!$E$1:$E$530,-1, 0)</f>
        <v>15</v>
      </c>
      <c r="I413" s="2">
        <f>_xlfn.XLOOKUP(_xlfn.CONCAT(B413, " ", C413),'2022'!$D$2:$D$433,'2022'!$E$2:$E$433,-1, 0)</f>
        <v>10</v>
      </c>
    </row>
    <row r="414" spans="1:9" x14ac:dyDescent="0.35">
      <c r="A414" s="2" t="s">
        <v>340</v>
      </c>
      <c r="B414" s="2" t="s">
        <v>341</v>
      </c>
      <c r="C414" s="2" t="s">
        <v>74</v>
      </c>
      <c r="D414" s="2">
        <f>_xlfn.XLOOKUP(_xlfn.CONCAT(B414, " ", C414),'2017'!$D$1:$D$419,'2017'!$E$1:$E$419, -1)</f>
        <v>-1</v>
      </c>
      <c r="E414" s="2">
        <f>_xlfn.XLOOKUP(_xlfn.CONCAT(B414, " ", C414),'2018'!$D$1:$D$458,'2018'!$E$1:$E$458,-1, 0)</f>
        <v>-1</v>
      </c>
      <c r="F414" s="2">
        <f>_xlfn.XLOOKUP(_xlfn.CONCAT(B414, " ", C414),'2019'!$D$1:$D$499,'2019'!$E$1:$E$499,-1, 0)</f>
        <v>1</v>
      </c>
      <c r="G414" s="2">
        <f>_xlfn.XLOOKUP(_xlfn.CONCAT(B414, " ", C414),'2020'!$D$1:$D$476,'2020'!$E$1:$E$476,-1, 0)</f>
        <v>-1</v>
      </c>
      <c r="H414" s="2">
        <f>_xlfn.XLOOKUP(_xlfn.CONCAT(B414, " ", C414),'2021'!$D$1:$D$530,'2021'!$E$1:$E$530,-1, 0)</f>
        <v>-1</v>
      </c>
      <c r="I414" s="2">
        <f>_xlfn.XLOOKUP(_xlfn.CONCAT(B414, " ", C414),'2022'!$D$2:$D$433,'2022'!$E$2:$E$433,-1, 0)</f>
        <v>-1</v>
      </c>
    </row>
    <row r="415" spans="1:9" x14ac:dyDescent="0.35">
      <c r="A415" s="2" t="s">
        <v>340</v>
      </c>
      <c r="B415" s="2" t="s">
        <v>341</v>
      </c>
      <c r="C415" s="2" t="s">
        <v>150</v>
      </c>
      <c r="D415" s="2">
        <f>_xlfn.XLOOKUP(_xlfn.CONCAT(B415, " ", C415),'2017'!$D$1:$D$419,'2017'!$E$1:$E$419, -1)</f>
        <v>-1</v>
      </c>
      <c r="E415" s="2">
        <f>_xlfn.XLOOKUP(_xlfn.CONCAT(B415, " ", C415),'2018'!$D$1:$D$458,'2018'!$E$1:$E$458,-1, 0)</f>
        <v>1</v>
      </c>
      <c r="F415" s="2">
        <f>_xlfn.XLOOKUP(_xlfn.CONCAT(B415, " ", C415),'2019'!$D$1:$D$499,'2019'!$E$1:$E$499,-1, 0)</f>
        <v>-1</v>
      </c>
      <c r="G415" s="2">
        <f>_xlfn.XLOOKUP(_xlfn.CONCAT(B415, " ", C415),'2020'!$D$1:$D$476,'2020'!$E$1:$E$476,-1, 0)</f>
        <v>1</v>
      </c>
      <c r="H415" s="2">
        <f>_xlfn.XLOOKUP(_xlfn.CONCAT(B415, " ", C415),'2021'!$D$1:$D$530,'2021'!$E$1:$E$530,-1, 0)</f>
        <v>-1</v>
      </c>
      <c r="I415" s="2">
        <f>_xlfn.XLOOKUP(_xlfn.CONCAT(B415, " ", C415),'2022'!$D$2:$D$433,'2022'!$E$2:$E$433,-1, 0)</f>
        <v>-1</v>
      </c>
    </row>
    <row r="416" spans="1:9" x14ac:dyDescent="0.35">
      <c r="A416" s="2" t="s">
        <v>340</v>
      </c>
      <c r="B416" s="2" t="s">
        <v>341</v>
      </c>
      <c r="C416" s="2" t="s">
        <v>497</v>
      </c>
      <c r="D416" s="2">
        <f>_xlfn.XLOOKUP(_xlfn.CONCAT(B416, " ", C416),'2017'!$D$1:$D$419,'2017'!$E$1:$E$419, -1)</f>
        <v>-1</v>
      </c>
      <c r="E416" s="2">
        <f>_xlfn.XLOOKUP(_xlfn.CONCAT(B416, " ", C416),'2018'!$D$1:$D$458,'2018'!$E$1:$E$458,-1, 0)</f>
        <v>-1</v>
      </c>
      <c r="F416" s="2">
        <f>_xlfn.XLOOKUP(_xlfn.CONCAT(B416, " ", C416),'2019'!$D$1:$D$499,'2019'!$E$1:$E$499,-1, 0)</f>
        <v>-1</v>
      </c>
      <c r="G416" s="2">
        <f>_xlfn.XLOOKUP(_xlfn.CONCAT(B416, " ", C416),'2020'!$D$1:$D$476,'2020'!$E$1:$E$476,-1, 0)</f>
        <v>-1</v>
      </c>
      <c r="H416" s="2">
        <f>_xlfn.XLOOKUP(_xlfn.CONCAT(B416, " ", C416),'2021'!$D$1:$D$530,'2021'!$E$1:$E$530,-1, 0)</f>
        <v>95</v>
      </c>
      <c r="I416" s="2">
        <f>_xlfn.XLOOKUP(_xlfn.CONCAT(B416, " ", C416),'2022'!$D$2:$D$433,'2022'!$E$2:$E$433,-1, 0)</f>
        <v>3</v>
      </c>
    </row>
    <row r="417" spans="1:9" x14ac:dyDescent="0.35">
      <c r="A417" s="2" t="s">
        <v>340</v>
      </c>
      <c r="B417" s="2" t="s">
        <v>341</v>
      </c>
      <c r="C417" s="2" t="s">
        <v>11</v>
      </c>
      <c r="D417" s="2">
        <f>_xlfn.XLOOKUP(_xlfn.CONCAT(B417, " ", C417),'2017'!$D$1:$D$419,'2017'!$E$1:$E$419, -1)</f>
        <v>6</v>
      </c>
      <c r="E417" s="2">
        <f>_xlfn.XLOOKUP(_xlfn.CONCAT(B417, " ", C417),'2018'!$D$1:$D$458,'2018'!$E$1:$E$458,-1, 0)</f>
        <v>9</v>
      </c>
      <c r="F417" s="2">
        <f>_xlfn.XLOOKUP(_xlfn.CONCAT(B417, " ", C417),'2019'!$D$1:$D$499,'2019'!$E$1:$E$499,-1, 0)</f>
        <v>9</v>
      </c>
      <c r="G417" s="2">
        <f>_xlfn.XLOOKUP(_xlfn.CONCAT(B417, " ", C417),'2020'!$D$1:$D$476,'2020'!$E$1:$E$476,-1, 0)</f>
        <v>7</v>
      </c>
      <c r="H417" s="2">
        <f>_xlfn.XLOOKUP(_xlfn.CONCAT(B417, " ", C417),'2021'!$D$1:$D$530,'2021'!$E$1:$E$530,-1, 0)</f>
        <v>4</v>
      </c>
      <c r="I417" s="2">
        <f>_xlfn.XLOOKUP(_xlfn.CONCAT(B417, " ", C417),'2022'!$D$2:$D$433,'2022'!$E$2:$E$433,-1, 0)</f>
        <v>4</v>
      </c>
    </row>
    <row r="418" spans="1:9" x14ac:dyDescent="0.35">
      <c r="A418" s="2" t="s">
        <v>340</v>
      </c>
      <c r="B418" s="2" t="s">
        <v>341</v>
      </c>
      <c r="C418" s="2" t="s">
        <v>16</v>
      </c>
      <c r="D418" s="2">
        <f>_xlfn.XLOOKUP(_xlfn.CONCAT(B418, " ", C418),'2017'!$D$1:$D$419,'2017'!$E$1:$E$419, -1)</f>
        <v>1</v>
      </c>
      <c r="E418" s="2">
        <f>_xlfn.XLOOKUP(_xlfn.CONCAT(B418, " ", C418),'2018'!$D$1:$D$458,'2018'!$E$1:$E$458,-1, 0)</f>
        <v>6</v>
      </c>
      <c r="F418" s="2">
        <f>_xlfn.XLOOKUP(_xlfn.CONCAT(B418, " ", C418),'2019'!$D$1:$D$499,'2019'!$E$1:$E$499,-1, 0)</f>
        <v>5</v>
      </c>
      <c r="G418" s="2">
        <f>_xlfn.XLOOKUP(_xlfn.CONCAT(B418, " ", C418),'2020'!$D$1:$D$476,'2020'!$E$1:$E$476,-1, 0)</f>
        <v>1</v>
      </c>
      <c r="H418" s="2">
        <f>_xlfn.XLOOKUP(_xlfn.CONCAT(B418, " ", C418),'2021'!$D$1:$D$530,'2021'!$E$1:$E$530,-1, 0)</f>
        <v>2</v>
      </c>
      <c r="I418" s="2">
        <f>_xlfn.XLOOKUP(_xlfn.CONCAT(B418, " ", C418),'2022'!$D$2:$D$433,'2022'!$E$2:$E$433,-1, 0)</f>
        <v>-1</v>
      </c>
    </row>
    <row r="419" spans="1:9" x14ac:dyDescent="0.35">
      <c r="A419" s="2" t="s">
        <v>340</v>
      </c>
      <c r="B419" s="2" t="s">
        <v>341</v>
      </c>
      <c r="C419" s="2" t="s">
        <v>17</v>
      </c>
      <c r="D419" s="2">
        <f>_xlfn.XLOOKUP(_xlfn.CONCAT(B419, " ", C419),'2017'!$D$1:$D$419,'2017'!$E$1:$E$419, -1)</f>
        <v>1</v>
      </c>
      <c r="E419" s="2">
        <f>_xlfn.XLOOKUP(_xlfn.CONCAT(B419, " ", C419),'2018'!$D$1:$D$458,'2018'!$E$1:$E$458,-1, 0)</f>
        <v>21</v>
      </c>
      <c r="F419" s="2">
        <f>_xlfn.XLOOKUP(_xlfn.CONCAT(B419, " ", C419),'2019'!$D$1:$D$499,'2019'!$E$1:$E$499,-1, 0)</f>
        <v>56</v>
      </c>
      <c r="G419" s="2">
        <f>_xlfn.XLOOKUP(_xlfn.CONCAT(B419, " ", C419),'2020'!$D$1:$D$476,'2020'!$E$1:$E$476,-1, 0)</f>
        <v>21</v>
      </c>
      <c r="H419" s="2">
        <f>_xlfn.XLOOKUP(_xlfn.CONCAT(B419, " ", C419),'2021'!$D$1:$D$530,'2021'!$E$1:$E$530,-1, 0)</f>
        <v>-1</v>
      </c>
      <c r="I419" s="2">
        <f>_xlfn.XLOOKUP(_xlfn.CONCAT(B419, " ", C419),'2022'!$D$2:$D$433,'2022'!$E$2:$E$433,-1, 0)</f>
        <v>-1</v>
      </c>
    </row>
    <row r="420" spans="1:9" x14ac:dyDescent="0.35">
      <c r="A420" s="2" t="s">
        <v>340</v>
      </c>
      <c r="B420" s="2" t="s">
        <v>341</v>
      </c>
      <c r="C420" s="2" t="s">
        <v>10</v>
      </c>
      <c r="D420" s="2">
        <f>_xlfn.XLOOKUP(_xlfn.CONCAT(B420, " ", C420),'2017'!$D$1:$D$419,'2017'!$E$1:$E$419, -1)</f>
        <v>-1</v>
      </c>
      <c r="E420" s="2">
        <f>_xlfn.XLOOKUP(_xlfn.CONCAT(B420, " ", C420),'2018'!$D$1:$D$458,'2018'!$E$1:$E$458,-1, 0)</f>
        <v>-1</v>
      </c>
      <c r="F420" s="2">
        <f>_xlfn.XLOOKUP(_xlfn.CONCAT(B420, " ", C420),'2019'!$D$1:$D$499,'2019'!$E$1:$E$499,-1, 0)</f>
        <v>1</v>
      </c>
      <c r="G420" s="2">
        <f>_xlfn.XLOOKUP(_xlfn.CONCAT(B420, " ", C420),'2020'!$D$1:$D$476,'2020'!$E$1:$E$476,-1, 0)</f>
        <v>2</v>
      </c>
      <c r="H420" s="2">
        <f>_xlfn.XLOOKUP(_xlfn.CONCAT(B420, " ", C420),'2021'!$D$1:$D$530,'2021'!$E$1:$E$530,-1, 0)</f>
        <v>-1</v>
      </c>
      <c r="I420" s="2">
        <f>_xlfn.XLOOKUP(_xlfn.CONCAT(B420, " ", C420),'2022'!$D$2:$D$433,'2022'!$E$2:$E$433,-1, 0)</f>
        <v>-1</v>
      </c>
    </row>
    <row r="421" spans="1:9" x14ac:dyDescent="0.35">
      <c r="A421" s="2" t="s">
        <v>340</v>
      </c>
      <c r="B421" s="2" t="s">
        <v>341</v>
      </c>
      <c r="C421" s="2" t="s">
        <v>151</v>
      </c>
      <c r="D421" s="2">
        <f>_xlfn.XLOOKUP(_xlfn.CONCAT(B421, " ", C421),'2017'!$D$1:$D$419,'2017'!$E$1:$E$419, -1)</f>
        <v>-1</v>
      </c>
      <c r="E421" s="2">
        <f>_xlfn.XLOOKUP(_xlfn.CONCAT(B421, " ", C421),'2018'!$D$1:$D$458,'2018'!$E$1:$E$458,-1, 0)</f>
        <v>1</v>
      </c>
      <c r="F421" s="2">
        <f>_xlfn.XLOOKUP(_xlfn.CONCAT(B421, " ", C421),'2019'!$D$1:$D$499,'2019'!$E$1:$E$499,-1, 0)</f>
        <v>1</v>
      </c>
      <c r="G421" s="2">
        <f>_xlfn.XLOOKUP(_xlfn.CONCAT(B421, " ", C421),'2020'!$D$1:$D$476,'2020'!$E$1:$E$476,-1, 0)</f>
        <v>1</v>
      </c>
      <c r="H421" s="2">
        <f>_xlfn.XLOOKUP(_xlfn.CONCAT(B421, " ", C421),'2021'!$D$1:$D$530,'2021'!$E$1:$E$530,-1, 0)</f>
        <v>-1</v>
      </c>
      <c r="I421" s="2">
        <f>_xlfn.XLOOKUP(_xlfn.CONCAT(B421, " ", C421),'2022'!$D$2:$D$433,'2022'!$E$2:$E$433,-1, 0)</f>
        <v>-1</v>
      </c>
    </row>
    <row r="422" spans="1:9" x14ac:dyDescent="0.35">
      <c r="A422" s="2" t="s">
        <v>270</v>
      </c>
      <c r="B422" s="2" t="s">
        <v>271</v>
      </c>
      <c r="C422" s="2" t="s">
        <v>15</v>
      </c>
      <c r="D422" s="2">
        <f>_xlfn.XLOOKUP(_xlfn.CONCAT(B422, " ", C422),'2017'!$D$1:$D$419,'2017'!$E$1:$E$419, -1)</f>
        <v>2</v>
      </c>
      <c r="E422" s="2">
        <f>_xlfn.XLOOKUP(_xlfn.CONCAT(B422, " ", C422),'2018'!$D$1:$D$458,'2018'!$E$1:$E$458,-1, 0)</f>
        <v>2</v>
      </c>
      <c r="F422" s="2">
        <f>_xlfn.XLOOKUP(_xlfn.CONCAT(B422, " ", C422),'2019'!$D$1:$D$499,'2019'!$E$1:$E$499,-1, 0)</f>
        <v>1</v>
      </c>
      <c r="G422" s="2">
        <f>_xlfn.XLOOKUP(_xlfn.CONCAT(B422, " ", C422),'2020'!$D$1:$D$476,'2020'!$E$1:$E$476,-1, 0)</f>
        <v>2</v>
      </c>
      <c r="H422" s="2">
        <f>_xlfn.XLOOKUP(_xlfn.CONCAT(B422, " ", C422),'2021'!$D$1:$D$530,'2021'!$E$1:$E$530,-1, 0)</f>
        <v>2</v>
      </c>
      <c r="I422" s="2">
        <f>_xlfn.XLOOKUP(_xlfn.CONCAT(B422, " ", C422),'2022'!$D$2:$D$433,'2022'!$E$2:$E$433,-1, 0)</f>
        <v>-1</v>
      </c>
    </row>
    <row r="423" spans="1:9" x14ac:dyDescent="0.35">
      <c r="A423" s="2" t="s">
        <v>270</v>
      </c>
      <c r="B423" s="2" t="s">
        <v>271</v>
      </c>
      <c r="C423" s="2" t="s">
        <v>150</v>
      </c>
      <c r="D423" s="2">
        <f>_xlfn.XLOOKUP(_xlfn.CONCAT(B423, " ", C423),'2017'!$D$1:$D$419,'2017'!$E$1:$E$419, -1)</f>
        <v>-1</v>
      </c>
      <c r="E423" s="2">
        <f>_xlfn.XLOOKUP(_xlfn.CONCAT(B423, " ", C423),'2018'!$D$1:$D$458,'2018'!$E$1:$E$458,-1, 0)</f>
        <v>1</v>
      </c>
      <c r="F423" s="2">
        <f>_xlfn.XLOOKUP(_xlfn.CONCAT(B423, " ", C423),'2019'!$D$1:$D$499,'2019'!$E$1:$E$499,-1, 0)</f>
        <v>1</v>
      </c>
      <c r="G423" s="2">
        <f>_xlfn.XLOOKUP(_xlfn.CONCAT(B423, " ", C423),'2020'!$D$1:$D$476,'2020'!$E$1:$E$476,-1, 0)</f>
        <v>-1</v>
      </c>
      <c r="H423" s="2">
        <f>_xlfn.XLOOKUP(_xlfn.CONCAT(B423, " ", C423),'2021'!$D$1:$D$530,'2021'!$E$1:$E$530,-1, 0)</f>
        <v>-1</v>
      </c>
      <c r="I423" s="2">
        <f>_xlfn.XLOOKUP(_xlfn.CONCAT(B423, " ", C423),'2022'!$D$2:$D$433,'2022'!$E$2:$E$433,-1, 0)</f>
        <v>-1</v>
      </c>
    </row>
    <row r="424" spans="1:9" x14ac:dyDescent="0.35">
      <c r="A424" s="2" t="s">
        <v>270</v>
      </c>
      <c r="B424" s="2" t="s">
        <v>271</v>
      </c>
      <c r="C424" s="2" t="s">
        <v>497</v>
      </c>
      <c r="D424" s="2">
        <f>_xlfn.XLOOKUP(_xlfn.CONCAT(B424, " ", C424),'2017'!$D$1:$D$419,'2017'!$E$1:$E$419, -1)</f>
        <v>-1</v>
      </c>
      <c r="E424" s="2">
        <f>_xlfn.XLOOKUP(_xlfn.CONCAT(B424, " ", C424),'2018'!$D$1:$D$458,'2018'!$E$1:$E$458,-1, 0)</f>
        <v>-1</v>
      </c>
      <c r="F424" s="2">
        <f>_xlfn.XLOOKUP(_xlfn.CONCAT(B424, " ", C424),'2019'!$D$1:$D$499,'2019'!$E$1:$E$499,-1, 0)</f>
        <v>-1</v>
      </c>
      <c r="G424" s="2">
        <f>_xlfn.XLOOKUP(_xlfn.CONCAT(B424, " ", C424),'2020'!$D$1:$D$476,'2020'!$E$1:$E$476,-1, 0)</f>
        <v>-1</v>
      </c>
      <c r="H424" s="2">
        <f>_xlfn.XLOOKUP(_xlfn.CONCAT(B424, " ", C424),'2021'!$D$1:$D$530,'2021'!$E$1:$E$530,-1, 0)</f>
        <v>27</v>
      </c>
      <c r="I424" s="2">
        <f>_xlfn.XLOOKUP(_xlfn.CONCAT(B424, " ", C424),'2022'!$D$2:$D$433,'2022'!$E$2:$E$433,-1, 0)</f>
        <v>2</v>
      </c>
    </row>
    <row r="425" spans="1:9" x14ac:dyDescent="0.35">
      <c r="A425" s="2" t="s">
        <v>270</v>
      </c>
      <c r="B425" s="2" t="s">
        <v>271</v>
      </c>
      <c r="C425" s="2" t="s">
        <v>11</v>
      </c>
      <c r="D425" s="2">
        <f>_xlfn.XLOOKUP(_xlfn.CONCAT(B425, " ", C425),'2017'!$D$1:$D$419,'2017'!$E$1:$E$419, -1)</f>
        <v>1</v>
      </c>
      <c r="E425" s="2">
        <f>_xlfn.XLOOKUP(_xlfn.CONCAT(B425, " ", C425),'2018'!$D$1:$D$458,'2018'!$E$1:$E$458,-1, 0)</f>
        <v>3</v>
      </c>
      <c r="F425" s="2">
        <f>_xlfn.XLOOKUP(_xlfn.CONCAT(B425, " ", C425),'2019'!$D$1:$D$499,'2019'!$E$1:$E$499,-1, 0)</f>
        <v>1</v>
      </c>
      <c r="G425" s="2">
        <f>_xlfn.XLOOKUP(_xlfn.CONCAT(B425, " ", C425),'2020'!$D$1:$D$476,'2020'!$E$1:$E$476,-1, 0)</f>
        <v>3</v>
      </c>
      <c r="H425" s="2">
        <f>_xlfn.XLOOKUP(_xlfn.CONCAT(B425, " ", C425),'2021'!$D$1:$D$530,'2021'!$E$1:$E$530,-1, 0)</f>
        <v>2</v>
      </c>
      <c r="I425" s="2">
        <f>_xlfn.XLOOKUP(_xlfn.CONCAT(B425, " ", C425),'2022'!$D$2:$D$433,'2022'!$E$2:$E$433,-1, 0)</f>
        <v>3</v>
      </c>
    </row>
    <row r="426" spans="1:9" x14ac:dyDescent="0.35">
      <c r="A426" s="2" t="s">
        <v>270</v>
      </c>
      <c r="B426" s="2" t="s">
        <v>271</v>
      </c>
      <c r="C426" s="2" t="s">
        <v>17</v>
      </c>
      <c r="D426" s="2">
        <f>_xlfn.XLOOKUP(_xlfn.CONCAT(B426, " ", C426),'2017'!$D$1:$D$419,'2017'!$E$1:$E$419, -1)</f>
        <v>-1</v>
      </c>
      <c r="E426" s="2">
        <f>_xlfn.XLOOKUP(_xlfn.CONCAT(B426, " ", C426),'2018'!$D$1:$D$458,'2018'!$E$1:$E$458,-1, 0)</f>
        <v>6</v>
      </c>
      <c r="F426" s="2">
        <f>_xlfn.XLOOKUP(_xlfn.CONCAT(B426, " ", C426),'2019'!$D$1:$D$499,'2019'!$E$1:$E$499,-1, 0)</f>
        <v>4</v>
      </c>
      <c r="G426" s="2">
        <f>_xlfn.XLOOKUP(_xlfn.CONCAT(B426, " ", C426),'2020'!$D$1:$D$476,'2020'!$E$1:$E$476,-1, 0)</f>
        <v>4</v>
      </c>
      <c r="H426" s="2">
        <f>_xlfn.XLOOKUP(_xlfn.CONCAT(B426, " ", C426),'2021'!$D$1:$D$530,'2021'!$E$1:$E$530,-1, 0)</f>
        <v>-1</v>
      </c>
      <c r="I426" s="2">
        <f>_xlfn.XLOOKUP(_xlfn.CONCAT(B426, " ", C426),'2022'!$D$2:$D$433,'2022'!$E$2:$E$433,-1, 0)</f>
        <v>-1</v>
      </c>
    </row>
    <row r="427" spans="1:9" x14ac:dyDescent="0.35">
      <c r="A427" s="2" t="s">
        <v>215</v>
      </c>
      <c r="B427" s="2" t="s">
        <v>216</v>
      </c>
      <c r="C427" s="2" t="s">
        <v>148</v>
      </c>
      <c r="D427" s="2">
        <f>_xlfn.XLOOKUP(_xlfn.CONCAT(B427, " ", C427),'2017'!$D$1:$D$419,'2017'!$E$1:$E$419, -1)</f>
        <v>-1</v>
      </c>
      <c r="E427" s="2">
        <f>_xlfn.XLOOKUP(_xlfn.CONCAT(B427, " ", C427),'2018'!$D$1:$D$458,'2018'!$E$1:$E$458,-1, 0)</f>
        <v>3</v>
      </c>
      <c r="F427" s="2">
        <f>_xlfn.XLOOKUP(_xlfn.CONCAT(B427, " ", C427),'2019'!$D$1:$D$499,'2019'!$E$1:$E$499,-1, 0)</f>
        <v>11</v>
      </c>
      <c r="G427" s="2">
        <f>_xlfn.XLOOKUP(_xlfn.CONCAT(B427, " ", C427),'2020'!$D$1:$D$476,'2020'!$E$1:$E$476,-1, 0)</f>
        <v>15</v>
      </c>
      <c r="H427" s="2">
        <f>_xlfn.XLOOKUP(_xlfn.CONCAT(B427, " ", C427),'2021'!$D$1:$D$530,'2021'!$E$1:$E$530,-1, 0)</f>
        <v>6</v>
      </c>
      <c r="I427" s="2">
        <f>_xlfn.XLOOKUP(_xlfn.CONCAT(B427, " ", C427),'2022'!$D$2:$D$433,'2022'!$E$2:$E$433,-1, 0)</f>
        <v>5</v>
      </c>
    </row>
    <row r="428" spans="1:9" x14ac:dyDescent="0.35">
      <c r="A428" s="2" t="s">
        <v>215</v>
      </c>
      <c r="B428" s="2" t="s">
        <v>216</v>
      </c>
      <c r="C428" s="2" t="s">
        <v>14</v>
      </c>
      <c r="D428" s="2">
        <f>_xlfn.XLOOKUP(_xlfn.CONCAT(B428, " ", C428),'2017'!$D$1:$D$419,'2017'!$E$1:$E$419, -1)</f>
        <v>-1</v>
      </c>
      <c r="E428" s="2">
        <f>_xlfn.XLOOKUP(_xlfn.CONCAT(B428, " ", C428),'2018'!$D$1:$D$458,'2018'!$E$1:$E$458,-1, 0)</f>
        <v>-1</v>
      </c>
      <c r="F428" s="2">
        <f>_xlfn.XLOOKUP(_xlfn.CONCAT(B428, " ", C428),'2019'!$D$1:$D$499,'2019'!$E$1:$E$499,-1, 0)</f>
        <v>-1</v>
      </c>
      <c r="G428" s="2">
        <f>_xlfn.XLOOKUP(_xlfn.CONCAT(B428, " ", C428),'2020'!$D$1:$D$476,'2020'!$E$1:$E$476,-1, 0)</f>
        <v>-1</v>
      </c>
      <c r="H428" s="2">
        <f>_xlfn.XLOOKUP(_xlfn.CONCAT(B428, " ", C428),'2021'!$D$1:$D$530,'2021'!$E$1:$E$530,-1, 0)</f>
        <v>8</v>
      </c>
      <c r="I428" s="2">
        <f>_xlfn.XLOOKUP(_xlfn.CONCAT(B428, " ", C428),'2022'!$D$2:$D$433,'2022'!$E$2:$E$433,-1, 0)</f>
        <v>5</v>
      </c>
    </row>
    <row r="429" spans="1:9" x14ac:dyDescent="0.35">
      <c r="A429" s="2" t="s">
        <v>215</v>
      </c>
      <c r="B429" s="2" t="s">
        <v>216</v>
      </c>
      <c r="C429" s="2" t="s">
        <v>143</v>
      </c>
      <c r="D429" s="2">
        <f>_xlfn.XLOOKUP(_xlfn.CONCAT(B429, " ", C429),'2017'!$D$1:$D$419,'2017'!$E$1:$E$419, -1)</f>
        <v>-1</v>
      </c>
      <c r="E429" s="2">
        <f>_xlfn.XLOOKUP(_xlfn.CONCAT(B429, " ", C429),'2018'!$D$1:$D$458,'2018'!$E$1:$E$458,-1, 0)</f>
        <v>49</v>
      </c>
      <c r="F429" s="2">
        <f>_xlfn.XLOOKUP(_xlfn.CONCAT(B429, " ", C429),'2019'!$D$1:$D$499,'2019'!$E$1:$E$499,-1, 0)</f>
        <v>-1</v>
      </c>
      <c r="G429" s="2">
        <f>_xlfn.XLOOKUP(_xlfn.CONCAT(B429, " ", C429),'2020'!$D$1:$D$476,'2020'!$E$1:$E$476,-1, 0)</f>
        <v>9</v>
      </c>
      <c r="H429" s="2">
        <f>_xlfn.XLOOKUP(_xlfn.CONCAT(B429, " ", C429),'2021'!$D$1:$D$530,'2021'!$E$1:$E$530,-1, 0)</f>
        <v>-1</v>
      </c>
      <c r="I429" s="2">
        <f>_xlfn.XLOOKUP(_xlfn.CONCAT(B429, " ", C429),'2022'!$D$2:$D$433,'2022'!$E$2:$E$433,-1, 0)</f>
        <v>-1</v>
      </c>
    </row>
    <row r="430" spans="1:9" x14ac:dyDescent="0.35">
      <c r="A430" s="2" t="s">
        <v>215</v>
      </c>
      <c r="B430" s="2" t="s">
        <v>216</v>
      </c>
      <c r="C430" s="2" t="s">
        <v>237</v>
      </c>
      <c r="D430" s="2">
        <f>_xlfn.XLOOKUP(_xlfn.CONCAT(B430, " ", C430),'2017'!$D$1:$D$419,'2017'!$E$1:$E$419, -1)</f>
        <v>-1</v>
      </c>
      <c r="E430" s="2">
        <f>_xlfn.XLOOKUP(_xlfn.CONCAT(B430, " ", C430),'2018'!$D$1:$D$458,'2018'!$E$1:$E$458,-1, 0)</f>
        <v>-1</v>
      </c>
      <c r="F430" s="2">
        <f>_xlfn.XLOOKUP(_xlfn.CONCAT(B430, " ", C430),'2019'!$D$1:$D$499,'2019'!$E$1:$E$499,-1, 0)</f>
        <v>-1</v>
      </c>
      <c r="G430" s="2">
        <f>_xlfn.XLOOKUP(_xlfn.CONCAT(B430, " ", C430),'2020'!$D$1:$D$476,'2020'!$E$1:$E$476,-1, 0)</f>
        <v>-1</v>
      </c>
      <c r="H430" s="2">
        <f>_xlfn.XLOOKUP(_xlfn.CONCAT(B430, " ", C430),'2021'!$D$1:$D$530,'2021'!$E$1:$E$530,-1, 0)</f>
        <v>40</v>
      </c>
      <c r="I430" s="2">
        <f>_xlfn.XLOOKUP(_xlfn.CONCAT(B430, " ", C430),'2022'!$D$2:$D$433,'2022'!$E$2:$E$433,-1, 0)</f>
        <v>-1</v>
      </c>
    </row>
    <row r="431" spans="1:9" x14ac:dyDescent="0.35">
      <c r="A431" s="2" t="s">
        <v>215</v>
      </c>
      <c r="B431" s="2" t="s">
        <v>216</v>
      </c>
      <c r="C431" s="2" t="s">
        <v>15</v>
      </c>
      <c r="D431" s="2">
        <f>_xlfn.XLOOKUP(_xlfn.CONCAT(B431, " ", C431),'2017'!$D$1:$D$419,'2017'!$E$1:$E$419, -1)</f>
        <v>3</v>
      </c>
      <c r="E431" s="2">
        <f>_xlfn.XLOOKUP(_xlfn.CONCAT(B431, " ", C431),'2018'!$D$1:$D$458,'2018'!$E$1:$E$458,-1, 0)</f>
        <v>6</v>
      </c>
      <c r="F431" s="2">
        <f>_xlfn.XLOOKUP(_xlfn.CONCAT(B431, " ", C431),'2019'!$D$1:$D$499,'2019'!$E$1:$E$499,-1, 0)</f>
        <v>3</v>
      </c>
      <c r="G431" s="2">
        <f>_xlfn.XLOOKUP(_xlfn.CONCAT(B431, " ", C431),'2020'!$D$1:$D$476,'2020'!$E$1:$E$476,-1, 0)</f>
        <v>-1</v>
      </c>
      <c r="H431" s="2">
        <f>_xlfn.XLOOKUP(_xlfn.CONCAT(B431, " ", C431),'2021'!$D$1:$D$530,'2021'!$E$1:$E$530,-1, 0)</f>
        <v>4</v>
      </c>
      <c r="I431" s="2">
        <f>_xlfn.XLOOKUP(_xlfn.CONCAT(B431, " ", C431),'2022'!$D$2:$D$433,'2022'!$E$2:$E$433,-1, 0)</f>
        <v>2</v>
      </c>
    </row>
    <row r="432" spans="1:9" x14ac:dyDescent="0.35">
      <c r="A432" s="2" t="s">
        <v>215</v>
      </c>
      <c r="B432" s="2" t="s">
        <v>216</v>
      </c>
      <c r="C432" s="2" t="s">
        <v>149</v>
      </c>
      <c r="D432" s="2">
        <f>_xlfn.XLOOKUP(_xlfn.CONCAT(B432, " ", C432),'2017'!$D$1:$D$419,'2017'!$E$1:$E$419, -1)</f>
        <v>-1</v>
      </c>
      <c r="E432" s="2">
        <f>_xlfn.XLOOKUP(_xlfn.CONCAT(B432, " ", C432),'2018'!$D$1:$D$458,'2018'!$E$1:$E$458,-1, 0)</f>
        <v>1</v>
      </c>
      <c r="F432" s="2">
        <f>_xlfn.XLOOKUP(_xlfn.CONCAT(B432, " ", C432),'2019'!$D$1:$D$499,'2019'!$E$1:$E$499,-1, 0)</f>
        <v>-1</v>
      </c>
      <c r="G432" s="2">
        <f>_xlfn.XLOOKUP(_xlfn.CONCAT(B432, " ", C432),'2020'!$D$1:$D$476,'2020'!$E$1:$E$476,-1, 0)</f>
        <v>-1</v>
      </c>
      <c r="H432" s="2">
        <f>_xlfn.XLOOKUP(_xlfn.CONCAT(B432, " ", C432),'2021'!$D$1:$D$530,'2021'!$E$1:$E$530,-1, 0)</f>
        <v>-1</v>
      </c>
      <c r="I432" s="2">
        <f>_xlfn.XLOOKUP(_xlfn.CONCAT(B432, " ", C432),'2022'!$D$2:$D$433,'2022'!$E$2:$E$433,-1, 0)</f>
        <v>-1</v>
      </c>
    </row>
    <row r="433" spans="1:9" x14ac:dyDescent="0.35">
      <c r="A433" s="2" t="s">
        <v>215</v>
      </c>
      <c r="B433" s="2" t="s">
        <v>216</v>
      </c>
      <c r="C433" s="2" t="s">
        <v>150</v>
      </c>
      <c r="D433" s="2">
        <f>_xlfn.XLOOKUP(_xlfn.CONCAT(B433, " ", C433),'2017'!$D$1:$D$419,'2017'!$E$1:$E$419, -1)</f>
        <v>-1</v>
      </c>
      <c r="E433" s="2">
        <f>_xlfn.XLOOKUP(_xlfn.CONCAT(B433, " ", C433),'2018'!$D$1:$D$458,'2018'!$E$1:$E$458,-1, 0)</f>
        <v>1</v>
      </c>
      <c r="F433" s="2">
        <f>_xlfn.XLOOKUP(_xlfn.CONCAT(B433, " ", C433),'2019'!$D$1:$D$499,'2019'!$E$1:$E$499,-1, 0)</f>
        <v>-1</v>
      </c>
      <c r="G433" s="2">
        <f>_xlfn.XLOOKUP(_xlfn.CONCAT(B433, " ", C433),'2020'!$D$1:$D$476,'2020'!$E$1:$E$476,-1, 0)</f>
        <v>-1</v>
      </c>
      <c r="H433" s="2">
        <f>_xlfn.XLOOKUP(_xlfn.CONCAT(B433, " ", C433),'2021'!$D$1:$D$530,'2021'!$E$1:$E$530,-1, 0)</f>
        <v>-1</v>
      </c>
      <c r="I433" s="2">
        <f>_xlfn.XLOOKUP(_xlfn.CONCAT(B433, " ", C433),'2022'!$D$2:$D$433,'2022'!$E$2:$E$433,-1, 0)</f>
        <v>-1</v>
      </c>
    </row>
    <row r="434" spans="1:9" x14ac:dyDescent="0.35">
      <c r="A434" s="2" t="s">
        <v>215</v>
      </c>
      <c r="B434" s="2" t="s">
        <v>216</v>
      </c>
      <c r="C434" s="2" t="s">
        <v>497</v>
      </c>
      <c r="D434" s="2">
        <f>_xlfn.XLOOKUP(_xlfn.CONCAT(B434, " ", C434),'2017'!$D$1:$D$419,'2017'!$E$1:$E$419, -1)</f>
        <v>-1</v>
      </c>
      <c r="E434" s="2">
        <f>_xlfn.XLOOKUP(_xlfn.CONCAT(B434, " ", C434),'2018'!$D$1:$D$458,'2018'!$E$1:$E$458,-1, 0)</f>
        <v>-1</v>
      </c>
      <c r="F434" s="2">
        <f>_xlfn.XLOOKUP(_xlfn.CONCAT(B434, " ", C434),'2019'!$D$1:$D$499,'2019'!$E$1:$E$499,-1, 0)</f>
        <v>-1</v>
      </c>
      <c r="G434" s="2">
        <f>_xlfn.XLOOKUP(_xlfn.CONCAT(B434, " ", C434),'2020'!$D$1:$D$476,'2020'!$E$1:$E$476,-1, 0)</f>
        <v>-1</v>
      </c>
      <c r="H434" s="2">
        <f>_xlfn.XLOOKUP(_xlfn.CONCAT(B434, " ", C434),'2021'!$D$1:$D$530,'2021'!$E$1:$E$530,-1, 0)</f>
        <v>42</v>
      </c>
      <c r="I434" s="2">
        <f>_xlfn.XLOOKUP(_xlfn.CONCAT(B434, " ", C434),'2022'!$D$2:$D$433,'2022'!$E$2:$E$433,-1, 0)</f>
        <v>2</v>
      </c>
    </row>
    <row r="435" spans="1:9" x14ac:dyDescent="0.35">
      <c r="A435" s="2" t="s">
        <v>215</v>
      </c>
      <c r="B435" s="2" t="s">
        <v>216</v>
      </c>
      <c r="C435" s="2" t="s">
        <v>11</v>
      </c>
      <c r="D435" s="2">
        <f>_xlfn.XLOOKUP(_xlfn.CONCAT(B435, " ", C435),'2017'!$D$1:$D$419,'2017'!$E$1:$E$419, -1)</f>
        <v>2</v>
      </c>
      <c r="E435" s="2">
        <f>_xlfn.XLOOKUP(_xlfn.CONCAT(B435, " ", C435),'2018'!$D$1:$D$458,'2018'!$E$1:$E$458,-1, 0)</f>
        <v>4</v>
      </c>
      <c r="F435" s="2">
        <f>_xlfn.XLOOKUP(_xlfn.CONCAT(B435, " ", C435),'2019'!$D$1:$D$499,'2019'!$E$1:$E$499,-1, 0)</f>
        <v>3</v>
      </c>
      <c r="G435" s="2">
        <f>_xlfn.XLOOKUP(_xlfn.CONCAT(B435, " ", C435),'2020'!$D$1:$D$476,'2020'!$E$1:$E$476,-1, 0)</f>
        <v>2</v>
      </c>
      <c r="H435" s="2">
        <f>_xlfn.XLOOKUP(_xlfn.CONCAT(B435, " ", C435),'2021'!$D$1:$D$530,'2021'!$E$1:$E$530,-1, 0)</f>
        <v>3</v>
      </c>
      <c r="I435" s="2">
        <f>_xlfn.XLOOKUP(_xlfn.CONCAT(B435, " ", C435),'2022'!$D$2:$D$433,'2022'!$E$2:$E$433,-1, 0)</f>
        <v>2</v>
      </c>
    </row>
    <row r="436" spans="1:9" x14ac:dyDescent="0.35">
      <c r="A436" s="2" t="s">
        <v>215</v>
      </c>
      <c r="B436" s="2" t="s">
        <v>216</v>
      </c>
      <c r="C436" s="2" t="s">
        <v>17</v>
      </c>
      <c r="D436" s="2">
        <f>_xlfn.XLOOKUP(_xlfn.CONCAT(B436, " ", C436),'2017'!$D$1:$D$419,'2017'!$E$1:$E$419, -1)</f>
        <v>-1</v>
      </c>
      <c r="E436" s="2">
        <f>_xlfn.XLOOKUP(_xlfn.CONCAT(B436, " ", C436),'2018'!$D$1:$D$458,'2018'!$E$1:$E$458,-1, 0)</f>
        <v>24</v>
      </c>
      <c r="F436" s="2">
        <f>_xlfn.XLOOKUP(_xlfn.CONCAT(B436, " ", C436),'2019'!$D$1:$D$499,'2019'!$E$1:$E$499,-1, 0)</f>
        <v>37</v>
      </c>
      <c r="G436" s="2">
        <f>_xlfn.XLOOKUP(_xlfn.CONCAT(B436, " ", C436),'2020'!$D$1:$D$476,'2020'!$E$1:$E$476,-1, 0)</f>
        <v>15</v>
      </c>
      <c r="H436" s="2">
        <f>_xlfn.XLOOKUP(_xlfn.CONCAT(B436, " ", C436),'2021'!$D$1:$D$530,'2021'!$E$1:$E$530,-1, 0)</f>
        <v>-1</v>
      </c>
      <c r="I436" s="2">
        <f>_xlfn.XLOOKUP(_xlfn.CONCAT(B436, " ", C436),'2022'!$D$2:$D$433,'2022'!$E$2:$E$433,-1, 0)</f>
        <v>15</v>
      </c>
    </row>
    <row r="437" spans="1:9" x14ac:dyDescent="0.35">
      <c r="A437" s="2" t="s">
        <v>215</v>
      </c>
      <c r="B437" s="2" t="s">
        <v>216</v>
      </c>
      <c r="C437" s="2" t="s">
        <v>10</v>
      </c>
      <c r="D437" s="2">
        <f>_xlfn.XLOOKUP(_xlfn.CONCAT(B437, " ", C437),'2017'!$D$1:$D$419,'2017'!$E$1:$E$419, -1)</f>
        <v>-1</v>
      </c>
      <c r="E437" s="2">
        <f>_xlfn.XLOOKUP(_xlfn.CONCAT(B437, " ", C437),'2018'!$D$1:$D$458,'2018'!$E$1:$E$458,-1, 0)</f>
        <v>1</v>
      </c>
      <c r="F437" s="2">
        <f>_xlfn.XLOOKUP(_xlfn.CONCAT(B437, " ", C437),'2019'!$D$1:$D$499,'2019'!$E$1:$E$499,-1, 0)</f>
        <v>1</v>
      </c>
      <c r="G437" s="2">
        <f>_xlfn.XLOOKUP(_xlfn.CONCAT(B437, " ", C437),'2020'!$D$1:$D$476,'2020'!$E$1:$E$476,-1, 0)</f>
        <v>-1</v>
      </c>
      <c r="H437" s="2">
        <f>_xlfn.XLOOKUP(_xlfn.CONCAT(B437, " ", C437),'2021'!$D$1:$D$530,'2021'!$E$1:$E$530,-1, 0)</f>
        <v>-1</v>
      </c>
      <c r="I437" s="2">
        <f>_xlfn.XLOOKUP(_xlfn.CONCAT(B437, " ", C437),'2022'!$D$2:$D$433,'2022'!$E$2:$E$433,-1, 0)</f>
        <v>-1</v>
      </c>
    </row>
    <row r="438" spans="1:9" x14ac:dyDescent="0.35">
      <c r="A438" s="2" t="s">
        <v>171</v>
      </c>
      <c r="B438" s="2" t="s">
        <v>172</v>
      </c>
      <c r="C438" s="2" t="s">
        <v>148</v>
      </c>
      <c r="D438" s="2">
        <f>_xlfn.XLOOKUP(_xlfn.CONCAT(B438, " ", C438),'2017'!$D$1:$D$419,'2017'!$E$1:$E$419, -1)</f>
        <v>-1</v>
      </c>
      <c r="E438" s="2">
        <f>_xlfn.XLOOKUP(_xlfn.CONCAT(B438, " ", C438),'2018'!$D$1:$D$458,'2018'!$E$1:$E$458,-1, 0)</f>
        <v>-1</v>
      </c>
      <c r="F438" s="2">
        <f>_xlfn.XLOOKUP(_xlfn.CONCAT(B438, " ", C438),'2019'!$D$1:$D$499,'2019'!$E$1:$E$499,-1, 0)</f>
        <v>-1</v>
      </c>
      <c r="G438" s="2">
        <f>_xlfn.XLOOKUP(_xlfn.CONCAT(B438, " ", C438),'2020'!$D$1:$D$476,'2020'!$E$1:$E$476,-1, 0)</f>
        <v>-1</v>
      </c>
      <c r="H438" s="2">
        <f>_xlfn.XLOOKUP(_xlfn.CONCAT(B438, " ", C438),'2021'!$D$1:$D$530,'2021'!$E$1:$E$530,-1, 0)</f>
        <v>3</v>
      </c>
      <c r="I438" s="2">
        <f>_xlfn.XLOOKUP(_xlfn.CONCAT(B438, " ", C438),'2022'!$D$2:$D$433,'2022'!$E$2:$E$433,-1, 0)</f>
        <v>49</v>
      </c>
    </row>
    <row r="439" spans="1:9" x14ac:dyDescent="0.35">
      <c r="A439" s="2" t="s">
        <v>171</v>
      </c>
      <c r="B439" s="2" t="s">
        <v>172</v>
      </c>
      <c r="C439" s="2" t="s">
        <v>15</v>
      </c>
      <c r="D439" s="2">
        <f>_xlfn.XLOOKUP(_xlfn.CONCAT(B439, " ", C439),'2017'!$D$1:$D$419,'2017'!$E$1:$E$419, -1)</f>
        <v>10</v>
      </c>
      <c r="E439" s="2">
        <f>_xlfn.XLOOKUP(_xlfn.CONCAT(B439, " ", C439),'2018'!$D$1:$D$458,'2018'!$E$1:$E$458,-1, 0)</f>
        <v>10</v>
      </c>
      <c r="F439" s="2">
        <f>_xlfn.XLOOKUP(_xlfn.CONCAT(B439, " ", C439),'2019'!$D$1:$D$499,'2019'!$E$1:$E$499,-1, 0)</f>
        <v>5</v>
      </c>
      <c r="G439" s="2">
        <f>_xlfn.XLOOKUP(_xlfn.CONCAT(B439, " ", C439),'2020'!$D$1:$D$476,'2020'!$E$1:$E$476,-1, 0)</f>
        <v>12</v>
      </c>
      <c r="H439" s="2">
        <f>_xlfn.XLOOKUP(_xlfn.CONCAT(B439, " ", C439),'2021'!$D$1:$D$530,'2021'!$E$1:$E$530,-1, 0)</f>
        <v>3</v>
      </c>
      <c r="I439" s="2">
        <f>_xlfn.XLOOKUP(_xlfn.CONCAT(B439, " ", C439),'2022'!$D$2:$D$433,'2022'!$E$2:$E$433,-1, 0)</f>
        <v>6</v>
      </c>
    </row>
    <row r="440" spans="1:9" x14ac:dyDescent="0.35">
      <c r="A440" s="2" t="s">
        <v>171</v>
      </c>
      <c r="B440" s="2" t="s">
        <v>172</v>
      </c>
      <c r="C440" s="2" t="s">
        <v>74</v>
      </c>
      <c r="D440" s="2">
        <f>_xlfn.XLOOKUP(_xlfn.CONCAT(B440, " ", C440),'2017'!$D$1:$D$419,'2017'!$E$1:$E$419, -1)</f>
        <v>-1</v>
      </c>
      <c r="E440" s="2">
        <f>_xlfn.XLOOKUP(_xlfn.CONCAT(B440, " ", C440),'2018'!$D$1:$D$458,'2018'!$E$1:$E$458,-1, 0)</f>
        <v>1</v>
      </c>
      <c r="F440" s="2">
        <f>_xlfn.XLOOKUP(_xlfn.CONCAT(B440, " ", C440),'2019'!$D$1:$D$499,'2019'!$E$1:$E$499,-1, 0)</f>
        <v>-1</v>
      </c>
      <c r="G440" s="2">
        <f>_xlfn.XLOOKUP(_xlfn.CONCAT(B440, " ", C440),'2020'!$D$1:$D$476,'2020'!$E$1:$E$476,-1, 0)</f>
        <v>-1</v>
      </c>
      <c r="H440" s="2">
        <f>_xlfn.XLOOKUP(_xlfn.CONCAT(B440, " ", C440),'2021'!$D$1:$D$530,'2021'!$E$1:$E$530,-1, 0)</f>
        <v>-1</v>
      </c>
      <c r="I440" s="2">
        <f>_xlfn.XLOOKUP(_xlfn.CONCAT(B440, " ", C440),'2022'!$D$2:$D$433,'2022'!$E$2:$E$433,-1, 0)</f>
        <v>-1</v>
      </c>
    </row>
    <row r="441" spans="1:9" x14ac:dyDescent="0.35">
      <c r="A441" s="2" t="s">
        <v>171</v>
      </c>
      <c r="B441" s="2" t="s">
        <v>172</v>
      </c>
      <c r="C441" s="2" t="s">
        <v>497</v>
      </c>
      <c r="D441" s="2">
        <f>_xlfn.XLOOKUP(_xlfn.CONCAT(B441, " ", C441),'2017'!$D$1:$D$419,'2017'!$E$1:$E$419, -1)</f>
        <v>-1</v>
      </c>
      <c r="E441" s="2">
        <f>_xlfn.XLOOKUP(_xlfn.CONCAT(B441, " ", C441),'2018'!$D$1:$D$458,'2018'!$E$1:$E$458,-1, 0)</f>
        <v>-1</v>
      </c>
      <c r="F441" s="2">
        <f>_xlfn.XLOOKUP(_xlfn.CONCAT(B441, " ", C441),'2019'!$D$1:$D$499,'2019'!$E$1:$E$499,-1, 0)</f>
        <v>-1</v>
      </c>
      <c r="G441" s="2">
        <f>_xlfn.XLOOKUP(_xlfn.CONCAT(B441, " ", C441),'2020'!$D$1:$D$476,'2020'!$E$1:$E$476,-1, 0)</f>
        <v>-1</v>
      </c>
      <c r="H441" s="2">
        <f>_xlfn.XLOOKUP(_xlfn.CONCAT(B441, " ", C441),'2021'!$D$1:$D$530,'2021'!$E$1:$E$530,-1, 0)</f>
        <v>45</v>
      </c>
      <c r="I441" s="2">
        <f>_xlfn.XLOOKUP(_xlfn.CONCAT(B441, " ", C441),'2022'!$D$2:$D$433,'2022'!$E$2:$E$433,-1, 0)</f>
        <v>4</v>
      </c>
    </row>
    <row r="442" spans="1:9" x14ac:dyDescent="0.35">
      <c r="A442" s="2" t="s">
        <v>171</v>
      </c>
      <c r="B442" s="2" t="s">
        <v>172</v>
      </c>
      <c r="C442" s="2" t="s">
        <v>11</v>
      </c>
      <c r="D442" s="2">
        <f>_xlfn.XLOOKUP(_xlfn.CONCAT(B442, " ", C442),'2017'!$D$1:$D$419,'2017'!$E$1:$E$419, -1)</f>
        <v>7</v>
      </c>
      <c r="E442" s="2">
        <f>_xlfn.XLOOKUP(_xlfn.CONCAT(B442, " ", C442),'2018'!$D$1:$D$458,'2018'!$E$1:$E$458,-1, 0)</f>
        <v>4</v>
      </c>
      <c r="F442" s="2">
        <f>_xlfn.XLOOKUP(_xlfn.CONCAT(B442, " ", C442),'2019'!$D$1:$D$499,'2019'!$E$1:$E$499,-1, 0)</f>
        <v>3</v>
      </c>
      <c r="G442" s="2">
        <f>_xlfn.XLOOKUP(_xlfn.CONCAT(B442, " ", C442),'2020'!$D$1:$D$476,'2020'!$E$1:$E$476,-1, 0)</f>
        <v>6</v>
      </c>
      <c r="H442" s="2">
        <f>_xlfn.XLOOKUP(_xlfn.CONCAT(B442, " ", C442),'2021'!$D$1:$D$530,'2021'!$E$1:$E$530,-1, 0)</f>
        <v>2</v>
      </c>
      <c r="I442" s="2">
        <f>_xlfn.XLOOKUP(_xlfn.CONCAT(B442, " ", C442),'2022'!$D$2:$D$433,'2022'!$E$2:$E$433,-1, 0)</f>
        <v>3</v>
      </c>
    </row>
    <row r="443" spans="1:9" x14ac:dyDescent="0.35">
      <c r="A443" s="2" t="s">
        <v>171</v>
      </c>
      <c r="B443" s="2" t="s">
        <v>172</v>
      </c>
      <c r="C443" s="2" t="s">
        <v>13</v>
      </c>
      <c r="D443" s="2">
        <f>_xlfn.XLOOKUP(_xlfn.CONCAT(B443, " ", C443),'2017'!$D$1:$D$419,'2017'!$E$1:$E$419, -1)</f>
        <v>1</v>
      </c>
      <c r="E443" s="2">
        <f>_xlfn.XLOOKUP(_xlfn.CONCAT(B443, " ", C443),'2018'!$D$1:$D$458,'2018'!$E$1:$E$458,-1, 0)</f>
        <v>-1</v>
      </c>
      <c r="F443" s="2">
        <f>_xlfn.XLOOKUP(_xlfn.CONCAT(B443, " ", C443),'2019'!$D$1:$D$499,'2019'!$E$1:$E$499,-1, 0)</f>
        <v>2</v>
      </c>
      <c r="G443" s="2">
        <f>_xlfn.XLOOKUP(_xlfn.CONCAT(B443, " ", C443),'2020'!$D$1:$D$476,'2020'!$E$1:$E$476,-1, 0)</f>
        <v>-1</v>
      </c>
      <c r="H443" s="2">
        <f>_xlfn.XLOOKUP(_xlfn.CONCAT(B443, " ", C443),'2021'!$D$1:$D$530,'2021'!$E$1:$E$530,-1, 0)</f>
        <v>-1</v>
      </c>
      <c r="I443" s="2">
        <f>_xlfn.XLOOKUP(_xlfn.CONCAT(B443, " ", C443),'2022'!$D$2:$D$433,'2022'!$E$2:$E$433,-1, 0)</f>
        <v>-1</v>
      </c>
    </row>
    <row r="444" spans="1:9" x14ac:dyDescent="0.35">
      <c r="A444" s="2" t="s">
        <v>288</v>
      </c>
      <c r="B444" s="2" t="s">
        <v>289</v>
      </c>
      <c r="C444" s="2" t="s">
        <v>290</v>
      </c>
      <c r="D444" s="2">
        <f>_xlfn.XLOOKUP(_xlfn.CONCAT(B444, " ", C444),'2017'!$D$1:$D$419,'2017'!$E$1:$E$419, -1)</f>
        <v>9</v>
      </c>
      <c r="E444" s="2">
        <f>_xlfn.XLOOKUP(_xlfn.CONCAT(B444, " ", C444),'2018'!$D$1:$D$458,'2018'!$E$1:$E$458,-1, 0)</f>
        <v>3</v>
      </c>
      <c r="F444" s="2">
        <f>_xlfn.XLOOKUP(_xlfn.CONCAT(B444, " ", C444),'2019'!$D$1:$D$499,'2019'!$E$1:$E$499,-1, 0)</f>
        <v>-1</v>
      </c>
      <c r="G444" s="2">
        <f>_xlfn.XLOOKUP(_xlfn.CONCAT(B444, " ", C444),'2020'!$D$1:$D$476,'2020'!$E$1:$E$476,-1, 0)</f>
        <v>0</v>
      </c>
      <c r="H444" s="2">
        <f>_xlfn.XLOOKUP(_xlfn.CONCAT(B444, " ", C444),'2021'!$D$1:$D$530,'2021'!$E$1:$E$530,-1, 0)</f>
        <v>1</v>
      </c>
      <c r="I444" s="2">
        <f>_xlfn.XLOOKUP(_xlfn.CONCAT(B444, " ", C444),'2022'!$D$2:$D$433,'2022'!$E$2:$E$433,-1, 0)</f>
        <v>-1</v>
      </c>
    </row>
    <row r="445" spans="1:9" x14ac:dyDescent="0.35">
      <c r="A445" s="2" t="s">
        <v>288</v>
      </c>
      <c r="B445" s="2" t="s">
        <v>289</v>
      </c>
      <c r="C445" s="2" t="s">
        <v>294</v>
      </c>
      <c r="D445" s="2">
        <f>_xlfn.XLOOKUP(_xlfn.CONCAT(B445, " ", C445),'2017'!$D$1:$D$419,'2017'!$E$1:$E$419, -1)</f>
        <v>5</v>
      </c>
      <c r="E445" s="2">
        <f>_xlfn.XLOOKUP(_xlfn.CONCAT(B445, " ", C445),'2018'!$D$1:$D$458,'2018'!$E$1:$E$458,-1, 0)</f>
        <v>1</v>
      </c>
      <c r="F445" s="2">
        <f>_xlfn.XLOOKUP(_xlfn.CONCAT(B445, " ", C445),'2019'!$D$1:$D$499,'2019'!$E$1:$E$499,-1, 0)</f>
        <v>-1</v>
      </c>
      <c r="G445" s="2">
        <f>_xlfn.XLOOKUP(_xlfn.CONCAT(B445, " ", C445),'2020'!$D$1:$D$476,'2020'!$E$1:$E$476,-1, 0)</f>
        <v>0</v>
      </c>
      <c r="H445" s="2">
        <f>_xlfn.XLOOKUP(_xlfn.CONCAT(B445, " ", C445),'2021'!$D$1:$D$530,'2021'!$E$1:$E$530,-1, 0)</f>
        <v>-1</v>
      </c>
      <c r="I445" s="2">
        <f>_xlfn.XLOOKUP(_xlfn.CONCAT(B445, " ", C445),'2022'!$D$2:$D$433,'2022'!$E$2:$E$433,-1, 0)</f>
        <v>1</v>
      </c>
    </row>
    <row r="446" spans="1:9" x14ac:dyDescent="0.35">
      <c r="A446" s="2" t="s">
        <v>288</v>
      </c>
      <c r="B446" s="2" t="s">
        <v>289</v>
      </c>
      <c r="C446" s="2" t="s">
        <v>291</v>
      </c>
      <c r="D446" s="2">
        <f>_xlfn.XLOOKUP(_xlfn.CONCAT(B446, " ", C446),'2017'!$D$1:$D$419,'2017'!$E$1:$E$419, -1)</f>
        <v>18</v>
      </c>
      <c r="E446" s="2">
        <f>_xlfn.XLOOKUP(_xlfn.CONCAT(B446, " ", C446),'2018'!$D$1:$D$458,'2018'!$E$1:$E$458,-1, 0)</f>
        <v>10</v>
      </c>
      <c r="F446" s="2">
        <f>_xlfn.XLOOKUP(_xlfn.CONCAT(B446, " ", C446),'2019'!$D$1:$D$499,'2019'!$E$1:$E$499,-1, 0)</f>
        <v>-1</v>
      </c>
      <c r="G446" s="2">
        <f>_xlfn.XLOOKUP(_xlfn.CONCAT(B446, " ", C446),'2020'!$D$1:$D$476,'2020'!$E$1:$E$476,-1, 0)</f>
        <v>-1</v>
      </c>
      <c r="H446" s="2">
        <f>_xlfn.XLOOKUP(_xlfn.CONCAT(B446, " ", C446),'2021'!$D$1:$D$530,'2021'!$E$1:$E$530,-1, 0)</f>
        <v>-1</v>
      </c>
      <c r="I446" s="2">
        <f>_xlfn.XLOOKUP(_xlfn.CONCAT(B446, " ", C446),'2022'!$D$2:$D$433,'2022'!$E$2:$E$433,-1, 0)</f>
        <v>4</v>
      </c>
    </row>
    <row r="447" spans="1:9" x14ac:dyDescent="0.35">
      <c r="A447" s="2" t="s">
        <v>288</v>
      </c>
      <c r="B447" s="2" t="s">
        <v>289</v>
      </c>
      <c r="C447" s="2" t="s">
        <v>293</v>
      </c>
      <c r="D447" s="2">
        <f>_xlfn.XLOOKUP(_xlfn.CONCAT(B447, " ", C447),'2017'!$D$1:$D$419,'2017'!$E$1:$E$419, -1)</f>
        <v>13</v>
      </c>
      <c r="E447" s="2">
        <f>_xlfn.XLOOKUP(_xlfn.CONCAT(B447, " ", C447),'2018'!$D$1:$D$458,'2018'!$E$1:$E$458,-1, 0)</f>
        <v>12</v>
      </c>
      <c r="F447" s="2">
        <f>_xlfn.XLOOKUP(_xlfn.CONCAT(B447, " ", C447),'2019'!$D$1:$D$499,'2019'!$E$1:$E$499,-1, 0)</f>
        <v>2</v>
      </c>
      <c r="G447" s="2">
        <f>_xlfn.XLOOKUP(_xlfn.CONCAT(B447, " ", C447),'2020'!$D$1:$D$476,'2020'!$E$1:$E$476,-1, 0)</f>
        <v>-1</v>
      </c>
      <c r="H447" s="2">
        <f>_xlfn.XLOOKUP(_xlfn.CONCAT(B447, " ", C447),'2021'!$D$1:$D$530,'2021'!$E$1:$E$530,-1, 0)</f>
        <v>-1</v>
      </c>
      <c r="I447" s="2">
        <f>_xlfn.XLOOKUP(_xlfn.CONCAT(B447, " ", C447),'2022'!$D$2:$D$433,'2022'!$E$2:$E$433,-1, 0)</f>
        <v>-1</v>
      </c>
    </row>
    <row r="448" spans="1:9" x14ac:dyDescent="0.35">
      <c r="A448" s="2" t="s">
        <v>288</v>
      </c>
      <c r="B448" s="2" t="s">
        <v>289</v>
      </c>
      <c r="C448" s="2" t="s">
        <v>296</v>
      </c>
      <c r="D448" s="2">
        <f>_xlfn.XLOOKUP(_xlfn.CONCAT(B448, " ", C448),'2017'!$D$1:$D$419,'2017'!$E$1:$E$419, -1)</f>
        <v>29</v>
      </c>
      <c r="E448" s="2">
        <f>_xlfn.XLOOKUP(_xlfn.CONCAT(B448, " ", C448),'2018'!$D$1:$D$458,'2018'!$E$1:$E$458,-1, 0)</f>
        <v>1</v>
      </c>
      <c r="F448" s="2">
        <f>_xlfn.XLOOKUP(_xlfn.CONCAT(B448, " ", C448),'2019'!$D$1:$D$499,'2019'!$E$1:$E$499,-1, 0)</f>
        <v>-1</v>
      </c>
      <c r="G448" s="2">
        <f>_xlfn.XLOOKUP(_xlfn.CONCAT(B448, " ", C448),'2020'!$D$1:$D$476,'2020'!$E$1:$E$476,-1, 0)</f>
        <v>-1</v>
      </c>
      <c r="H448" s="2">
        <f>_xlfn.XLOOKUP(_xlfn.CONCAT(B448, " ", C448),'2021'!$D$1:$D$530,'2021'!$E$1:$E$530,-1, 0)</f>
        <v>1</v>
      </c>
      <c r="I448" s="2">
        <f>_xlfn.XLOOKUP(_xlfn.CONCAT(B448, " ", C448),'2022'!$D$2:$D$433,'2022'!$E$2:$E$433,-1, 0)</f>
        <v>1</v>
      </c>
    </row>
    <row r="449" spans="1:9" x14ac:dyDescent="0.35">
      <c r="A449" s="2" t="s">
        <v>288</v>
      </c>
      <c r="B449" s="2" t="s">
        <v>289</v>
      </c>
      <c r="C449" s="2" t="s">
        <v>292</v>
      </c>
      <c r="D449" s="2">
        <f>_xlfn.XLOOKUP(_xlfn.CONCAT(B449, " ", C449),'2017'!$D$1:$D$419,'2017'!$E$1:$E$419, -1)</f>
        <v>20</v>
      </c>
      <c r="E449" s="2">
        <f>_xlfn.XLOOKUP(_xlfn.CONCAT(B449, " ", C449),'2018'!$D$1:$D$458,'2018'!$E$1:$E$458,-1, 0)</f>
        <v>4</v>
      </c>
      <c r="F449" s="2">
        <f>_xlfn.XLOOKUP(_xlfn.CONCAT(B449, " ", C449),'2019'!$D$1:$D$499,'2019'!$E$1:$E$499,-1, 0)</f>
        <v>-1</v>
      </c>
      <c r="G449" s="2">
        <f>_xlfn.XLOOKUP(_xlfn.CONCAT(B449, " ", C449),'2020'!$D$1:$D$476,'2020'!$E$1:$E$476,-1, 0)</f>
        <v>-1</v>
      </c>
      <c r="H449" s="2">
        <f>_xlfn.XLOOKUP(_xlfn.CONCAT(B449, " ", C449),'2021'!$D$1:$D$530,'2021'!$E$1:$E$530,-1, 0)</f>
        <v>-1</v>
      </c>
      <c r="I449" s="2">
        <f>_xlfn.XLOOKUP(_xlfn.CONCAT(B449, " ", C449),'2022'!$D$2:$D$433,'2022'!$E$2:$E$433,-1, 0)</f>
        <v>-1</v>
      </c>
    </row>
    <row r="450" spans="1:9" x14ac:dyDescent="0.35">
      <c r="A450" s="2" t="s">
        <v>288</v>
      </c>
      <c r="B450" s="2" t="s">
        <v>289</v>
      </c>
      <c r="C450" s="2" t="s">
        <v>295</v>
      </c>
      <c r="D450" s="2">
        <f>_xlfn.XLOOKUP(_xlfn.CONCAT(B450, " ", C450),'2017'!$D$1:$D$419,'2017'!$E$1:$E$419, -1)</f>
        <v>55</v>
      </c>
      <c r="E450" s="2">
        <f>_xlfn.XLOOKUP(_xlfn.CONCAT(B450, " ", C450),'2018'!$D$1:$D$458,'2018'!$E$1:$E$458,-1, 0)</f>
        <v>16</v>
      </c>
      <c r="F450" s="2">
        <f>_xlfn.XLOOKUP(_xlfn.CONCAT(B450, " ", C450),'2019'!$D$1:$D$499,'2019'!$E$1:$E$499,-1, 0)</f>
        <v>-1</v>
      </c>
      <c r="G450" s="2">
        <f>_xlfn.XLOOKUP(_xlfn.CONCAT(B450, " ", C450),'2020'!$D$1:$D$476,'2020'!$E$1:$E$476,-1, 0)</f>
        <v>-1</v>
      </c>
      <c r="H450" s="2">
        <f>_xlfn.XLOOKUP(_xlfn.CONCAT(B450, " ", C450),'2021'!$D$1:$D$530,'2021'!$E$1:$E$530,-1, 0)</f>
        <v>1</v>
      </c>
      <c r="I450" s="2">
        <f>_xlfn.XLOOKUP(_xlfn.CONCAT(B450, " ", C450),'2022'!$D$2:$D$433,'2022'!$E$2:$E$433,-1, 0)</f>
        <v>-1</v>
      </c>
    </row>
    <row r="451" spans="1:9" x14ac:dyDescent="0.35">
      <c r="A451" s="2" t="s">
        <v>347</v>
      </c>
      <c r="B451" s="2" t="s">
        <v>348</v>
      </c>
      <c r="C451" s="2" t="s">
        <v>15</v>
      </c>
      <c r="D451" s="2">
        <f>_xlfn.XLOOKUP(_xlfn.CONCAT(B451, " ", C451),'2017'!$D$1:$D$419,'2017'!$E$1:$E$419, -1)</f>
        <v>3</v>
      </c>
      <c r="E451" s="2">
        <f>_xlfn.XLOOKUP(_xlfn.CONCAT(B451, " ", C451),'2018'!$D$1:$D$458,'2018'!$E$1:$E$458,-1, 0)</f>
        <v>4</v>
      </c>
      <c r="F451" s="2">
        <f>_xlfn.XLOOKUP(_xlfn.CONCAT(B451, " ", C451),'2019'!$D$1:$D$499,'2019'!$E$1:$E$499,-1, 0)</f>
        <v>2</v>
      </c>
      <c r="G451" s="2">
        <f>_xlfn.XLOOKUP(_xlfn.CONCAT(B451, " ", C451),'2020'!$D$1:$D$476,'2020'!$E$1:$E$476,-1, 0)</f>
        <v>4</v>
      </c>
      <c r="H451" s="2">
        <f>_xlfn.XLOOKUP(_xlfn.CONCAT(B451, " ", C451),'2021'!$D$1:$D$530,'2021'!$E$1:$E$530,-1, 0)</f>
        <v>2</v>
      </c>
      <c r="I451" s="2">
        <f>_xlfn.XLOOKUP(_xlfn.CONCAT(B451, " ", C451),'2022'!$D$2:$D$433,'2022'!$E$2:$E$433,-1, 0)</f>
        <v>2</v>
      </c>
    </row>
    <row r="452" spans="1:9" x14ac:dyDescent="0.35">
      <c r="A452" s="2" t="s">
        <v>347</v>
      </c>
      <c r="B452" s="2" t="s">
        <v>348</v>
      </c>
      <c r="C452" s="2" t="s">
        <v>497</v>
      </c>
      <c r="D452" s="2">
        <f>_xlfn.XLOOKUP(_xlfn.CONCAT(B452, " ", C452),'2017'!$D$1:$D$419,'2017'!$E$1:$E$419, -1)</f>
        <v>-1</v>
      </c>
      <c r="E452" s="2">
        <f>_xlfn.XLOOKUP(_xlfn.CONCAT(B452, " ", C452),'2018'!$D$1:$D$458,'2018'!$E$1:$E$458,-1, 0)</f>
        <v>-1</v>
      </c>
      <c r="F452" s="2">
        <f>_xlfn.XLOOKUP(_xlfn.CONCAT(B452, " ", C452),'2019'!$D$1:$D$499,'2019'!$E$1:$E$499,-1, 0)</f>
        <v>-1</v>
      </c>
      <c r="G452" s="2">
        <f>_xlfn.XLOOKUP(_xlfn.CONCAT(B452, " ", C452),'2020'!$D$1:$D$476,'2020'!$E$1:$E$476,-1, 0)</f>
        <v>-1</v>
      </c>
      <c r="H452" s="2">
        <f>_xlfn.XLOOKUP(_xlfn.CONCAT(B452, " ", C452),'2021'!$D$1:$D$530,'2021'!$E$1:$E$530,-1, 0)</f>
        <v>33</v>
      </c>
      <c r="I452" s="2">
        <f>_xlfn.XLOOKUP(_xlfn.CONCAT(B452, " ", C452),'2022'!$D$2:$D$433,'2022'!$E$2:$E$433,-1, 0)</f>
        <v>1</v>
      </c>
    </row>
    <row r="453" spans="1:9" x14ac:dyDescent="0.35">
      <c r="A453" s="2" t="s">
        <v>347</v>
      </c>
      <c r="B453" s="2" t="s">
        <v>348</v>
      </c>
      <c r="C453" s="2" t="s">
        <v>11</v>
      </c>
      <c r="D453" s="2">
        <f>_xlfn.XLOOKUP(_xlfn.CONCAT(B453, " ", C453),'2017'!$D$1:$D$419,'2017'!$E$1:$E$419, -1)</f>
        <v>4</v>
      </c>
      <c r="E453" s="2">
        <f>_xlfn.XLOOKUP(_xlfn.CONCAT(B453, " ", C453),'2018'!$D$1:$D$458,'2018'!$E$1:$E$458,-1, 0)</f>
        <v>3</v>
      </c>
      <c r="F453" s="2">
        <f>_xlfn.XLOOKUP(_xlfn.CONCAT(B453, " ", C453),'2019'!$D$1:$D$499,'2019'!$E$1:$E$499,-1, 0)</f>
        <v>3</v>
      </c>
      <c r="G453" s="2">
        <f>_xlfn.XLOOKUP(_xlfn.CONCAT(B453, " ", C453),'2020'!$D$1:$D$476,'2020'!$E$1:$E$476,-1, 0)</f>
        <v>3</v>
      </c>
      <c r="H453" s="2">
        <f>_xlfn.XLOOKUP(_xlfn.CONCAT(B453, " ", C453),'2021'!$D$1:$D$530,'2021'!$E$1:$E$530,-1, 0)</f>
        <v>1</v>
      </c>
      <c r="I453" s="2">
        <f>_xlfn.XLOOKUP(_xlfn.CONCAT(B453, " ", C453),'2022'!$D$2:$D$433,'2022'!$E$2:$E$433,-1, 0)</f>
        <v>1</v>
      </c>
    </row>
    <row r="454" spans="1:9" x14ac:dyDescent="0.35">
      <c r="A454" s="2" t="s">
        <v>347</v>
      </c>
      <c r="B454" s="2" t="s">
        <v>348</v>
      </c>
      <c r="C454" s="2" t="s">
        <v>13</v>
      </c>
      <c r="D454" s="2">
        <f>_xlfn.XLOOKUP(_xlfn.CONCAT(B454, " ", C454),'2017'!$D$1:$D$419,'2017'!$E$1:$E$419, -1)</f>
        <v>1</v>
      </c>
      <c r="E454" s="2">
        <f>_xlfn.XLOOKUP(_xlfn.CONCAT(B454, " ", C454),'2018'!$D$1:$D$458,'2018'!$E$1:$E$458,-1, 0)</f>
        <v>1</v>
      </c>
      <c r="F454" s="2">
        <f>_xlfn.XLOOKUP(_xlfn.CONCAT(B454, " ", C454),'2019'!$D$1:$D$499,'2019'!$E$1:$E$499,-1, 0)</f>
        <v>1</v>
      </c>
      <c r="G454" s="2">
        <f>_xlfn.XLOOKUP(_xlfn.CONCAT(B454, " ", C454),'2020'!$D$1:$D$476,'2020'!$E$1:$E$476,-1, 0)</f>
        <v>-1</v>
      </c>
      <c r="H454" s="2">
        <f>_xlfn.XLOOKUP(_xlfn.CONCAT(B454, " ", C454),'2021'!$D$1:$D$530,'2021'!$E$1:$E$530,-1, 0)</f>
        <v>-1</v>
      </c>
      <c r="I454" s="2">
        <f>_xlfn.XLOOKUP(_xlfn.CONCAT(B454, " ", C454),'2022'!$D$2:$D$433,'2022'!$E$2:$E$433,-1, 0)</f>
        <v>-1</v>
      </c>
    </row>
    <row r="455" spans="1:9" x14ac:dyDescent="0.35">
      <c r="A455" s="2" t="s">
        <v>347</v>
      </c>
      <c r="B455" s="2" t="s">
        <v>348</v>
      </c>
      <c r="C455" s="2" t="s">
        <v>17</v>
      </c>
      <c r="D455" s="2">
        <f>_xlfn.XLOOKUP(_xlfn.CONCAT(B455, " ", C455),'2017'!$D$1:$D$419,'2017'!$E$1:$E$419, -1)</f>
        <v>-1</v>
      </c>
      <c r="E455" s="2">
        <f>_xlfn.XLOOKUP(_xlfn.CONCAT(B455, " ", C455),'2018'!$D$1:$D$458,'2018'!$E$1:$E$458,-1, 0)</f>
        <v>-1</v>
      </c>
      <c r="F455" s="2">
        <f>_xlfn.XLOOKUP(_xlfn.CONCAT(B455, " ", C455),'2019'!$D$1:$D$499,'2019'!$E$1:$E$499,-1, 0)</f>
        <v>6</v>
      </c>
      <c r="G455" s="2">
        <f>_xlfn.XLOOKUP(_xlfn.CONCAT(B455, " ", C455),'2020'!$D$1:$D$476,'2020'!$E$1:$E$476,-1, 0)</f>
        <v>2</v>
      </c>
      <c r="H455" s="2">
        <f>_xlfn.XLOOKUP(_xlfn.CONCAT(B455, " ", C455),'2021'!$D$1:$D$530,'2021'!$E$1:$E$530,-1, 0)</f>
        <v>-1</v>
      </c>
      <c r="I455" s="2">
        <f>_xlfn.XLOOKUP(_xlfn.CONCAT(B455, " ", C455),'2022'!$D$2:$D$433,'2022'!$E$2:$E$433,-1, 0)</f>
        <v>2</v>
      </c>
    </row>
    <row r="456" spans="1:9" x14ac:dyDescent="0.35">
      <c r="A456" s="2" t="s">
        <v>347</v>
      </c>
      <c r="B456" s="2" t="s">
        <v>348</v>
      </c>
      <c r="C456" s="2" t="s">
        <v>10</v>
      </c>
      <c r="D456" s="2">
        <f>_xlfn.XLOOKUP(_xlfn.CONCAT(B456, " ", C456),'2017'!$D$1:$D$419,'2017'!$E$1:$E$419, -1)</f>
        <v>-1</v>
      </c>
      <c r="E456" s="2">
        <f>_xlfn.XLOOKUP(_xlfn.CONCAT(B456, " ", C456),'2018'!$D$1:$D$458,'2018'!$E$1:$E$458,-1, 0)</f>
        <v>-1</v>
      </c>
      <c r="F456" s="2">
        <f>_xlfn.XLOOKUP(_xlfn.CONCAT(B456, " ", C456),'2019'!$D$1:$D$499,'2019'!$E$1:$E$499,-1, 0)</f>
        <v>7</v>
      </c>
      <c r="G456" s="2">
        <f>_xlfn.XLOOKUP(_xlfn.CONCAT(B456, " ", C456),'2020'!$D$1:$D$476,'2020'!$E$1:$E$476,-1, 0)</f>
        <v>-1</v>
      </c>
      <c r="H456" s="2">
        <f>_xlfn.XLOOKUP(_xlfn.CONCAT(B456, " ", C456),'2021'!$D$1:$D$530,'2021'!$E$1:$E$530,-1, 0)</f>
        <v>-1</v>
      </c>
      <c r="I456" s="2">
        <f>_xlfn.XLOOKUP(_xlfn.CONCAT(B456, " ", C456),'2022'!$D$2:$D$433,'2022'!$E$2:$E$433,-1, 0)</f>
        <v>-1</v>
      </c>
    </row>
    <row r="457" spans="1:9" x14ac:dyDescent="0.35">
      <c r="A457" s="2" t="s">
        <v>315</v>
      </c>
      <c r="B457" s="2" t="s">
        <v>316</v>
      </c>
      <c r="C457" s="2" t="s">
        <v>436</v>
      </c>
      <c r="D457" s="2">
        <f>_xlfn.XLOOKUP(_xlfn.CONCAT(B457, " ", C457),'2017'!$D$1:$D$419,'2017'!$E$1:$E$419, -1)</f>
        <v>-1</v>
      </c>
      <c r="E457" s="2">
        <f>_xlfn.XLOOKUP(_xlfn.CONCAT(B457, " ", C457),'2018'!$D$1:$D$458,'2018'!$E$1:$E$458,-1, 0)</f>
        <v>1</v>
      </c>
      <c r="F457" s="2">
        <f>_xlfn.XLOOKUP(_xlfn.CONCAT(B457, " ", C457),'2019'!$D$1:$D$499,'2019'!$E$1:$E$499,-1, 0)</f>
        <v>3</v>
      </c>
      <c r="G457" s="2">
        <f>_xlfn.XLOOKUP(_xlfn.CONCAT(B457, " ", C457),'2020'!$D$1:$D$476,'2020'!$E$1:$E$476,-1, 0)</f>
        <v>1</v>
      </c>
      <c r="H457" s="2">
        <f>_xlfn.XLOOKUP(_xlfn.CONCAT(B457, " ", C457),'2021'!$D$1:$D$530,'2021'!$E$1:$E$530,-1, 0)</f>
        <v>2</v>
      </c>
      <c r="I457" s="2">
        <f>_xlfn.XLOOKUP(_xlfn.CONCAT(B457, " ", C457),'2022'!$D$2:$D$433,'2022'!$E$2:$E$433,-1, 0)</f>
        <v>-1</v>
      </c>
    </row>
    <row r="458" spans="1:9" x14ac:dyDescent="0.35">
      <c r="A458" s="2" t="s">
        <v>315</v>
      </c>
      <c r="B458" s="2" t="s">
        <v>316</v>
      </c>
      <c r="C458" s="2" t="s">
        <v>322</v>
      </c>
      <c r="D458" s="2">
        <f>_xlfn.XLOOKUP(_xlfn.CONCAT(B458, " ", C458),'2017'!$D$1:$D$419,'2017'!$E$1:$E$419, -1)</f>
        <v>16</v>
      </c>
      <c r="E458" s="2">
        <f>_xlfn.XLOOKUP(_xlfn.CONCAT(B458, " ", C458),'2018'!$D$1:$D$458,'2018'!$E$1:$E$458,-1, 0)</f>
        <v>-1</v>
      </c>
      <c r="F458" s="2">
        <f>_xlfn.XLOOKUP(_xlfn.CONCAT(B458, " ", C458),'2019'!$D$1:$D$499,'2019'!$E$1:$E$499,-1, 0)</f>
        <v>3</v>
      </c>
      <c r="G458" s="2">
        <f>_xlfn.XLOOKUP(_xlfn.CONCAT(B458, " ", C458),'2020'!$D$1:$D$476,'2020'!$E$1:$E$476,-1, 0)</f>
        <v>-1</v>
      </c>
      <c r="H458" s="2">
        <f>_xlfn.XLOOKUP(_xlfn.CONCAT(B458, " ", C458),'2021'!$D$1:$D$530,'2021'!$E$1:$E$530,-1, 0)</f>
        <v>2</v>
      </c>
      <c r="I458" s="2">
        <f>_xlfn.XLOOKUP(_xlfn.CONCAT(B458, " ", C458),'2022'!$D$2:$D$433,'2022'!$E$2:$E$433,-1, 0)</f>
        <v>-1</v>
      </c>
    </row>
    <row r="459" spans="1:9" x14ac:dyDescent="0.35">
      <c r="A459" s="2" t="s">
        <v>315</v>
      </c>
      <c r="B459" s="2" t="s">
        <v>316</v>
      </c>
      <c r="C459" s="2" t="s">
        <v>468</v>
      </c>
      <c r="D459" s="2">
        <f>_xlfn.XLOOKUP(_xlfn.CONCAT(B459, " ", C459),'2017'!$D$1:$D$419,'2017'!$E$1:$E$419, -1)</f>
        <v>-1</v>
      </c>
      <c r="E459" s="2">
        <f>_xlfn.XLOOKUP(_xlfn.CONCAT(B459, " ", C459),'2018'!$D$1:$D$458,'2018'!$E$1:$E$458,-1, 0)</f>
        <v>-1</v>
      </c>
      <c r="F459" s="2">
        <f>_xlfn.XLOOKUP(_xlfn.CONCAT(B459, " ", C459),'2019'!$D$1:$D$499,'2019'!$E$1:$E$499,-1, 0)</f>
        <v>4</v>
      </c>
      <c r="G459" s="2">
        <f>_xlfn.XLOOKUP(_xlfn.CONCAT(B459, " ", C459),'2020'!$D$1:$D$476,'2020'!$E$1:$E$476,-1, 0)</f>
        <v>2</v>
      </c>
      <c r="H459" s="2">
        <f>_xlfn.XLOOKUP(_xlfn.CONCAT(B459, " ", C459),'2021'!$D$1:$D$530,'2021'!$E$1:$E$530,-1, 0)</f>
        <v>-1</v>
      </c>
      <c r="I459" s="2">
        <f>_xlfn.XLOOKUP(_xlfn.CONCAT(B459, " ", C459),'2022'!$D$2:$D$433,'2022'!$E$2:$E$433,-1, 0)</f>
        <v>-1</v>
      </c>
    </row>
    <row r="460" spans="1:9" x14ac:dyDescent="0.35">
      <c r="A460" s="2" t="s">
        <v>315</v>
      </c>
      <c r="B460" s="2" t="s">
        <v>316</v>
      </c>
      <c r="C460" s="2" t="s">
        <v>437</v>
      </c>
      <c r="D460" s="2">
        <f>_xlfn.XLOOKUP(_xlfn.CONCAT(B460, " ", C460),'2017'!$D$1:$D$419,'2017'!$E$1:$E$419, -1)</f>
        <v>-1</v>
      </c>
      <c r="E460" s="2">
        <f>_xlfn.XLOOKUP(_xlfn.CONCAT(B460, " ", C460),'2018'!$D$1:$D$458,'2018'!$E$1:$E$458,-1, 0)</f>
        <v>1</v>
      </c>
      <c r="F460" s="2">
        <f>_xlfn.XLOOKUP(_xlfn.CONCAT(B460, " ", C460),'2019'!$D$1:$D$499,'2019'!$E$1:$E$499,-1, 0)</f>
        <v>-1</v>
      </c>
      <c r="G460" s="2">
        <f>_xlfn.XLOOKUP(_xlfn.CONCAT(B460, " ", C460),'2020'!$D$1:$D$476,'2020'!$E$1:$E$476,-1, 0)</f>
        <v>-1</v>
      </c>
      <c r="H460" s="2">
        <f>_xlfn.XLOOKUP(_xlfn.CONCAT(B460, " ", C460),'2021'!$D$1:$D$530,'2021'!$E$1:$E$530,-1, 0)</f>
        <v>-1</v>
      </c>
      <c r="I460" s="2">
        <f>_xlfn.XLOOKUP(_xlfn.CONCAT(B460, " ", C460),'2022'!$D$2:$D$433,'2022'!$E$2:$E$433,-1, 0)</f>
        <v>-1</v>
      </c>
    </row>
    <row r="461" spans="1:9" x14ac:dyDescent="0.35">
      <c r="A461" s="2" t="s">
        <v>315</v>
      </c>
      <c r="B461" s="2" t="s">
        <v>316</v>
      </c>
      <c r="C461" s="2" t="s">
        <v>433</v>
      </c>
      <c r="D461" s="2">
        <f>_xlfn.XLOOKUP(_xlfn.CONCAT(B461, " ", C461),'2017'!$D$1:$D$419,'2017'!$E$1:$E$419, -1)</f>
        <v>-1</v>
      </c>
      <c r="E461" s="2">
        <f>_xlfn.XLOOKUP(_xlfn.CONCAT(B461, " ", C461),'2018'!$D$1:$D$458,'2018'!$E$1:$E$458,-1, 0)</f>
        <v>1</v>
      </c>
      <c r="F461" s="2">
        <f>_xlfn.XLOOKUP(_xlfn.CONCAT(B461, " ", C461),'2019'!$D$1:$D$499,'2019'!$E$1:$E$499,-1, 0)</f>
        <v>1</v>
      </c>
      <c r="G461" s="2">
        <f>_xlfn.XLOOKUP(_xlfn.CONCAT(B461, " ", C461),'2020'!$D$1:$D$476,'2020'!$E$1:$E$476,-1, 0)</f>
        <v>1</v>
      </c>
      <c r="H461" s="2">
        <f>_xlfn.XLOOKUP(_xlfn.CONCAT(B461, " ", C461),'2021'!$D$1:$D$530,'2021'!$E$1:$E$530,-1, 0)</f>
        <v>-1</v>
      </c>
      <c r="I461" s="2">
        <f>_xlfn.XLOOKUP(_xlfn.CONCAT(B461, " ", C461),'2022'!$D$2:$D$433,'2022'!$E$2:$E$433,-1, 0)</f>
        <v>-1</v>
      </c>
    </row>
    <row r="462" spans="1:9" x14ac:dyDescent="0.35">
      <c r="A462" s="2" t="s">
        <v>315</v>
      </c>
      <c r="B462" s="2" t="s">
        <v>316</v>
      </c>
      <c r="C462" s="2" t="s">
        <v>466</v>
      </c>
      <c r="D462" s="2">
        <f>_xlfn.XLOOKUP(_xlfn.CONCAT(B462, " ", C462),'2017'!$D$1:$D$419,'2017'!$E$1:$E$419, -1)</f>
        <v>-1</v>
      </c>
      <c r="E462" s="2">
        <f>_xlfn.XLOOKUP(_xlfn.CONCAT(B462, " ", C462),'2018'!$D$1:$D$458,'2018'!$E$1:$E$458,-1, 0)</f>
        <v>-1</v>
      </c>
      <c r="F462" s="2">
        <f>_xlfn.XLOOKUP(_xlfn.CONCAT(B462, " ", C462),'2019'!$D$1:$D$499,'2019'!$E$1:$E$499,-1, 0)</f>
        <v>2</v>
      </c>
      <c r="G462" s="2">
        <f>_xlfn.XLOOKUP(_xlfn.CONCAT(B462, " ", C462),'2020'!$D$1:$D$476,'2020'!$E$1:$E$476,-1, 0)</f>
        <v>-1</v>
      </c>
      <c r="H462" s="2">
        <f>_xlfn.XLOOKUP(_xlfn.CONCAT(B462, " ", C462),'2021'!$D$1:$D$530,'2021'!$E$1:$E$530,-1, 0)</f>
        <v>-1</v>
      </c>
      <c r="I462" s="2">
        <f>_xlfn.XLOOKUP(_xlfn.CONCAT(B462, " ", C462),'2022'!$D$2:$D$433,'2022'!$E$2:$E$433,-1, 0)</f>
        <v>-1</v>
      </c>
    </row>
    <row r="463" spans="1:9" x14ac:dyDescent="0.35">
      <c r="A463" s="2" t="s">
        <v>315</v>
      </c>
      <c r="B463" s="2" t="s">
        <v>316</v>
      </c>
      <c r="C463" s="2" t="s">
        <v>464</v>
      </c>
      <c r="D463" s="2">
        <f>_xlfn.XLOOKUP(_xlfn.CONCAT(B463, " ", C463),'2017'!$D$1:$D$419,'2017'!$E$1:$E$419, -1)</f>
        <v>-1</v>
      </c>
      <c r="E463" s="2">
        <f>_xlfn.XLOOKUP(_xlfn.CONCAT(B463, " ", C463),'2018'!$D$1:$D$458,'2018'!$E$1:$E$458,-1, 0)</f>
        <v>-1</v>
      </c>
      <c r="F463" s="2">
        <f>_xlfn.XLOOKUP(_xlfn.CONCAT(B463, " ", C463),'2019'!$D$1:$D$499,'2019'!$E$1:$E$499,-1, 0)</f>
        <v>1</v>
      </c>
      <c r="G463" s="2">
        <f>_xlfn.XLOOKUP(_xlfn.CONCAT(B463, " ", C463),'2020'!$D$1:$D$476,'2020'!$E$1:$E$476,-1, 0)</f>
        <v>-1</v>
      </c>
      <c r="H463" s="2">
        <f>_xlfn.XLOOKUP(_xlfn.CONCAT(B463, " ", C463),'2021'!$D$1:$D$530,'2021'!$E$1:$E$530,-1, 0)</f>
        <v>-1</v>
      </c>
      <c r="I463" s="2">
        <f>_xlfn.XLOOKUP(_xlfn.CONCAT(B463, " ", C463),'2022'!$D$2:$D$433,'2022'!$E$2:$E$433,-1, 0)</f>
        <v>-1</v>
      </c>
    </row>
    <row r="464" spans="1:9" x14ac:dyDescent="0.35">
      <c r="A464" s="2" t="s">
        <v>315</v>
      </c>
      <c r="B464" s="2" t="s">
        <v>316</v>
      </c>
      <c r="C464" s="2" t="s">
        <v>465</v>
      </c>
      <c r="D464" s="2">
        <f>_xlfn.XLOOKUP(_xlfn.CONCAT(B464, " ", C464),'2017'!$D$1:$D$419,'2017'!$E$1:$E$419, -1)</f>
        <v>-1</v>
      </c>
      <c r="E464" s="2">
        <f>_xlfn.XLOOKUP(_xlfn.CONCAT(B464, " ", C464),'2018'!$D$1:$D$458,'2018'!$E$1:$E$458,-1, 0)</f>
        <v>-1</v>
      </c>
      <c r="F464" s="2">
        <f>_xlfn.XLOOKUP(_xlfn.CONCAT(B464, " ", C464),'2019'!$D$1:$D$499,'2019'!$E$1:$E$499,-1, 0)</f>
        <v>18</v>
      </c>
      <c r="G464" s="2">
        <f>_xlfn.XLOOKUP(_xlfn.CONCAT(B464, " ", C464),'2020'!$D$1:$D$476,'2020'!$E$1:$E$476,-1, 0)</f>
        <v>30</v>
      </c>
      <c r="H464" s="2">
        <f>_xlfn.XLOOKUP(_xlfn.CONCAT(B464, " ", C464),'2021'!$D$1:$D$530,'2021'!$E$1:$E$530,-1, 0)</f>
        <v>-1</v>
      </c>
      <c r="I464" s="2">
        <f>_xlfn.XLOOKUP(_xlfn.CONCAT(B464, " ", C464),'2022'!$D$2:$D$433,'2022'!$E$2:$E$433,-1, 0)</f>
        <v>35</v>
      </c>
    </row>
    <row r="465" spans="1:9" x14ac:dyDescent="0.35">
      <c r="A465" s="2" t="s">
        <v>315</v>
      </c>
      <c r="B465" s="2" t="s">
        <v>316</v>
      </c>
      <c r="C465" s="2" t="s">
        <v>321</v>
      </c>
      <c r="D465" s="2">
        <f>_xlfn.XLOOKUP(_xlfn.CONCAT(B465, " ", C465),'2017'!$D$1:$D$419,'2017'!$E$1:$E$419, -1)</f>
        <v>81</v>
      </c>
      <c r="E465" s="2">
        <f>_xlfn.XLOOKUP(_xlfn.CONCAT(B465, " ", C465),'2018'!$D$1:$D$458,'2018'!$E$1:$E$458,-1, 0)</f>
        <v>57</v>
      </c>
      <c r="F465" s="2">
        <f>_xlfn.XLOOKUP(_xlfn.CONCAT(B465, " ", C465),'2019'!$D$1:$D$499,'2019'!$E$1:$E$499,-1, 0)</f>
        <v>-1</v>
      </c>
      <c r="G465" s="2">
        <f>_xlfn.XLOOKUP(_xlfn.CONCAT(B465, " ", C465),'2020'!$D$1:$D$476,'2020'!$E$1:$E$476,-1, 0)</f>
        <v>-1</v>
      </c>
      <c r="H465" s="2">
        <f>_xlfn.XLOOKUP(_xlfn.CONCAT(B465, " ", C465),'2021'!$D$1:$D$530,'2021'!$E$1:$E$530,-1, 0)</f>
        <v>-1</v>
      </c>
      <c r="I465" s="2">
        <f>_xlfn.XLOOKUP(_xlfn.CONCAT(B465, " ", C465),'2022'!$D$2:$D$433,'2022'!$E$2:$E$433,-1, 0)</f>
        <v>-1</v>
      </c>
    </row>
    <row r="466" spans="1:9" x14ac:dyDescent="0.35">
      <c r="A466" s="2" t="s">
        <v>315</v>
      </c>
      <c r="B466" s="2" t="s">
        <v>316</v>
      </c>
      <c r="C466" s="2" t="s">
        <v>319</v>
      </c>
      <c r="D466" s="2">
        <f>_xlfn.XLOOKUP(_xlfn.CONCAT(B466, " ", C466),'2017'!$D$1:$D$419,'2017'!$E$1:$E$419, -1)</f>
        <v>5</v>
      </c>
      <c r="E466" s="2">
        <f>_xlfn.XLOOKUP(_xlfn.CONCAT(B466, " ", C466),'2018'!$D$1:$D$458,'2018'!$E$1:$E$458,-1, 0)</f>
        <v>3</v>
      </c>
      <c r="F466" s="2">
        <f>_xlfn.XLOOKUP(_xlfn.CONCAT(B466, " ", C466),'2019'!$D$1:$D$499,'2019'!$E$1:$E$499,-1, 0)</f>
        <v>-1</v>
      </c>
      <c r="G466" s="2">
        <f>_xlfn.XLOOKUP(_xlfn.CONCAT(B466, " ", C466),'2020'!$D$1:$D$476,'2020'!$E$1:$E$476,-1, 0)</f>
        <v>-1</v>
      </c>
      <c r="H466" s="2">
        <f>_xlfn.XLOOKUP(_xlfn.CONCAT(B466, " ", C466),'2021'!$D$1:$D$530,'2021'!$E$1:$E$530,-1, 0)</f>
        <v>-1</v>
      </c>
      <c r="I466" s="2">
        <f>_xlfn.XLOOKUP(_xlfn.CONCAT(B466, " ", C466),'2022'!$D$2:$D$433,'2022'!$E$2:$E$433,-1, 0)</f>
        <v>-1</v>
      </c>
    </row>
    <row r="467" spans="1:9" x14ac:dyDescent="0.35">
      <c r="A467" s="2" t="s">
        <v>315</v>
      </c>
      <c r="B467" s="2" t="s">
        <v>316</v>
      </c>
      <c r="C467" s="2" t="s">
        <v>318</v>
      </c>
      <c r="D467" s="2">
        <f>_xlfn.XLOOKUP(_xlfn.CONCAT(B467, " ", C467),'2017'!$D$1:$D$419,'2017'!$E$1:$E$419, -1)</f>
        <v>6</v>
      </c>
      <c r="E467" s="2">
        <f>_xlfn.XLOOKUP(_xlfn.CONCAT(B467, " ", C467),'2018'!$D$1:$D$458,'2018'!$E$1:$E$458,-1, 0)</f>
        <v>5</v>
      </c>
      <c r="F467" s="2">
        <f>_xlfn.XLOOKUP(_xlfn.CONCAT(B467, " ", C467),'2019'!$D$1:$D$499,'2019'!$E$1:$E$499,-1, 0)</f>
        <v>-1</v>
      </c>
      <c r="G467" s="2">
        <f>_xlfn.XLOOKUP(_xlfn.CONCAT(B467, " ", C467),'2020'!$D$1:$D$476,'2020'!$E$1:$E$476,-1, 0)</f>
        <v>-1</v>
      </c>
      <c r="H467" s="2">
        <f>_xlfn.XLOOKUP(_xlfn.CONCAT(B467, " ", C467),'2021'!$D$1:$D$530,'2021'!$E$1:$E$530,-1, 0)</f>
        <v>-1</v>
      </c>
      <c r="I467" s="2">
        <f>_xlfn.XLOOKUP(_xlfn.CONCAT(B467, " ", C467),'2022'!$D$2:$D$433,'2022'!$E$2:$E$433,-1, 0)</f>
        <v>-1</v>
      </c>
    </row>
    <row r="468" spans="1:9" x14ac:dyDescent="0.35">
      <c r="A468" s="2" t="s">
        <v>315</v>
      </c>
      <c r="B468" s="2" t="s">
        <v>316</v>
      </c>
      <c r="C468" s="2" t="s">
        <v>434</v>
      </c>
      <c r="D468" s="2">
        <f>_xlfn.XLOOKUP(_xlfn.CONCAT(B468, " ", C468),'2017'!$D$1:$D$419,'2017'!$E$1:$E$419, -1)</f>
        <v>-1</v>
      </c>
      <c r="E468" s="2">
        <f>_xlfn.XLOOKUP(_xlfn.CONCAT(B468, " ", C468),'2018'!$D$1:$D$458,'2018'!$E$1:$E$458,-1, 0)</f>
        <v>8</v>
      </c>
      <c r="F468" s="2">
        <f>_xlfn.XLOOKUP(_xlfn.CONCAT(B468, " ", C468),'2019'!$D$1:$D$499,'2019'!$E$1:$E$499,-1, 0)</f>
        <v>52</v>
      </c>
      <c r="G468" s="2">
        <f>_xlfn.XLOOKUP(_xlfn.CONCAT(B468, " ", C468),'2020'!$D$1:$D$476,'2020'!$E$1:$E$476,-1, 0)</f>
        <v>10</v>
      </c>
      <c r="H468" s="2">
        <f>_xlfn.XLOOKUP(_xlfn.CONCAT(B468, " ", C468),'2021'!$D$1:$D$530,'2021'!$E$1:$E$530,-1, 0)</f>
        <v>2</v>
      </c>
      <c r="I468" s="2">
        <f>_xlfn.XLOOKUP(_xlfn.CONCAT(B468, " ", C468),'2022'!$D$2:$D$433,'2022'!$E$2:$E$433,-1, 0)</f>
        <v>-1</v>
      </c>
    </row>
    <row r="469" spans="1:9" x14ac:dyDescent="0.35">
      <c r="A469" s="2" t="s">
        <v>315</v>
      </c>
      <c r="B469" s="2" t="s">
        <v>316</v>
      </c>
      <c r="C469" s="2" t="s">
        <v>320</v>
      </c>
      <c r="D469" s="2">
        <f>_xlfn.XLOOKUP(_xlfn.CONCAT(B469, " ", C469),'2017'!$D$1:$D$419,'2017'!$E$1:$E$419, -1)</f>
        <v>1</v>
      </c>
      <c r="E469" s="2">
        <f>_xlfn.XLOOKUP(_xlfn.CONCAT(B469, " ", C469),'2018'!$D$1:$D$458,'2018'!$E$1:$E$458,-1, 0)</f>
        <v>-1</v>
      </c>
      <c r="F469" s="2">
        <f>_xlfn.XLOOKUP(_xlfn.CONCAT(B469, " ", C469),'2019'!$D$1:$D$499,'2019'!$E$1:$E$499,-1, 0)</f>
        <v>2</v>
      </c>
      <c r="G469" s="2">
        <f>_xlfn.XLOOKUP(_xlfn.CONCAT(B469, " ", C469),'2020'!$D$1:$D$476,'2020'!$E$1:$E$476,-1, 0)</f>
        <v>1</v>
      </c>
      <c r="H469" s="2">
        <f>_xlfn.XLOOKUP(_xlfn.CONCAT(B469, " ", C469),'2021'!$D$1:$D$530,'2021'!$E$1:$E$530,-1, 0)</f>
        <v>-1</v>
      </c>
      <c r="I469" s="2">
        <f>_xlfn.XLOOKUP(_xlfn.CONCAT(B469, " ", C469),'2022'!$D$2:$D$433,'2022'!$E$2:$E$433,-1, 0)</f>
        <v>-1</v>
      </c>
    </row>
    <row r="470" spans="1:9" x14ac:dyDescent="0.35">
      <c r="A470" s="2" t="s">
        <v>315</v>
      </c>
      <c r="B470" s="2" t="s">
        <v>316</v>
      </c>
      <c r="C470" s="2" t="s">
        <v>317</v>
      </c>
      <c r="D470" s="2">
        <f>_xlfn.XLOOKUP(_xlfn.CONCAT(B470, " ", C470),'2017'!$D$1:$D$419,'2017'!$E$1:$E$419, -1)</f>
        <v>1</v>
      </c>
      <c r="E470" s="2">
        <f>_xlfn.XLOOKUP(_xlfn.CONCAT(B470, " ", C470),'2018'!$D$1:$D$458,'2018'!$E$1:$E$458,-1, 0)</f>
        <v>1</v>
      </c>
      <c r="F470" s="2">
        <f>_xlfn.XLOOKUP(_xlfn.CONCAT(B470, " ", C470),'2019'!$D$1:$D$499,'2019'!$E$1:$E$499,-1, 0)</f>
        <v>-1</v>
      </c>
      <c r="G470" s="2">
        <f>_xlfn.XLOOKUP(_xlfn.CONCAT(B470, " ", C470),'2020'!$D$1:$D$476,'2020'!$E$1:$E$476,-1, 0)</f>
        <v>-1</v>
      </c>
      <c r="H470" s="2">
        <f>_xlfn.XLOOKUP(_xlfn.CONCAT(B470, " ", C470),'2021'!$D$1:$D$530,'2021'!$E$1:$E$530,-1, 0)</f>
        <v>-1</v>
      </c>
      <c r="I470" s="2">
        <f>_xlfn.XLOOKUP(_xlfn.CONCAT(B470, " ", C470),'2022'!$D$2:$D$433,'2022'!$E$2:$E$433,-1, 0)</f>
        <v>-1</v>
      </c>
    </row>
    <row r="471" spans="1:9" x14ac:dyDescent="0.35">
      <c r="A471" s="2" t="s">
        <v>315</v>
      </c>
      <c r="B471" s="2" t="s">
        <v>316</v>
      </c>
      <c r="C471" s="2" t="s">
        <v>467</v>
      </c>
      <c r="D471" s="2">
        <f>_xlfn.XLOOKUP(_xlfn.CONCAT(B471, " ", C471),'2017'!$D$1:$D$419,'2017'!$E$1:$E$419, -1)</f>
        <v>-1</v>
      </c>
      <c r="E471" s="2">
        <f>_xlfn.XLOOKUP(_xlfn.CONCAT(B471, " ", C471),'2018'!$D$1:$D$458,'2018'!$E$1:$E$458,-1, 0)</f>
        <v>-1</v>
      </c>
      <c r="F471" s="2">
        <f>_xlfn.XLOOKUP(_xlfn.CONCAT(B471, " ", C471),'2019'!$D$1:$D$499,'2019'!$E$1:$E$499,-1, 0)</f>
        <v>4</v>
      </c>
      <c r="G471" s="2">
        <f>_xlfn.XLOOKUP(_xlfn.CONCAT(B471, " ", C471),'2020'!$D$1:$D$476,'2020'!$E$1:$E$476,-1, 0)</f>
        <v>2</v>
      </c>
      <c r="H471" s="2">
        <f>_xlfn.XLOOKUP(_xlfn.CONCAT(B471, " ", C471),'2021'!$D$1:$D$530,'2021'!$E$1:$E$530,-1, 0)</f>
        <v>1</v>
      </c>
      <c r="I471" s="2">
        <f>_xlfn.XLOOKUP(_xlfn.CONCAT(B471, " ", C471),'2022'!$D$2:$D$433,'2022'!$E$2:$E$433,-1, 0)</f>
        <v>-1</v>
      </c>
    </row>
    <row r="472" spans="1:9" x14ac:dyDescent="0.35">
      <c r="A472" s="2" t="s">
        <v>315</v>
      </c>
      <c r="B472" s="2" t="s">
        <v>316</v>
      </c>
      <c r="C472" s="2" t="s">
        <v>435</v>
      </c>
      <c r="D472" s="2">
        <f>_xlfn.XLOOKUP(_xlfn.CONCAT(B472, " ", C472),'2017'!$D$1:$D$419,'2017'!$E$1:$E$419, -1)</f>
        <v>-1</v>
      </c>
      <c r="E472" s="2">
        <f>_xlfn.XLOOKUP(_xlfn.CONCAT(B472, " ", C472),'2018'!$D$1:$D$458,'2018'!$E$1:$E$458,-1, 0)</f>
        <v>26</v>
      </c>
      <c r="F472" s="2">
        <f>_xlfn.XLOOKUP(_xlfn.CONCAT(B472, " ", C472),'2019'!$D$1:$D$499,'2019'!$E$1:$E$499,-1, 0)</f>
        <v>378</v>
      </c>
      <c r="G472" s="2">
        <f>_xlfn.XLOOKUP(_xlfn.CONCAT(B472, " ", C472),'2020'!$D$1:$D$476,'2020'!$E$1:$E$476,-1, 0)</f>
        <v>734</v>
      </c>
      <c r="H472" s="2">
        <f>_xlfn.XLOOKUP(_xlfn.CONCAT(B472, " ", C472),'2021'!$D$1:$D$530,'2021'!$E$1:$E$530,-1, 0)</f>
        <v>64</v>
      </c>
      <c r="I472" s="2">
        <f>_xlfn.XLOOKUP(_xlfn.CONCAT(B472, " ", C472),'2022'!$D$2:$D$433,'2022'!$E$2:$E$433,-1, 0)</f>
        <v>32</v>
      </c>
    </row>
    <row r="473" spans="1:9" x14ac:dyDescent="0.35">
      <c r="A473" s="2" t="s">
        <v>189</v>
      </c>
      <c r="B473" s="2" t="s">
        <v>190</v>
      </c>
      <c r="C473" s="2" t="s">
        <v>143</v>
      </c>
      <c r="D473" s="2">
        <f>_xlfn.XLOOKUP(_xlfn.CONCAT(B473, " ", C473),'2017'!$D$1:$D$419,'2017'!$E$1:$E$419, -1)</f>
        <v>-1</v>
      </c>
      <c r="E473" s="2">
        <f>_xlfn.XLOOKUP(_xlfn.CONCAT(B473, " ", C473),'2018'!$D$1:$D$458,'2018'!$E$1:$E$458,-1, 0)</f>
        <v>31</v>
      </c>
      <c r="F473" s="2">
        <f>_xlfn.XLOOKUP(_xlfn.CONCAT(B473, " ", C473),'2019'!$D$1:$D$499,'2019'!$E$1:$E$499,-1, 0)</f>
        <v>-1</v>
      </c>
      <c r="G473" s="2">
        <f>_xlfn.XLOOKUP(_xlfn.CONCAT(B473, " ", C473),'2020'!$D$1:$D$476,'2020'!$E$1:$E$476,-1, 0)</f>
        <v>-1</v>
      </c>
      <c r="H473" s="2">
        <f>_xlfn.XLOOKUP(_xlfn.CONCAT(B473, " ", C473),'2021'!$D$1:$D$530,'2021'!$E$1:$E$530,-1, 0)</f>
        <v>-1</v>
      </c>
      <c r="I473" s="2">
        <f>_xlfn.XLOOKUP(_xlfn.CONCAT(B473, " ", C473),'2022'!$D$2:$D$433,'2022'!$E$2:$E$433,-1, 0)</f>
        <v>-1</v>
      </c>
    </row>
    <row r="474" spans="1:9" x14ac:dyDescent="0.35">
      <c r="A474" s="2" t="s">
        <v>189</v>
      </c>
      <c r="B474" s="2" t="s">
        <v>190</v>
      </c>
      <c r="C474" s="2" t="s">
        <v>15</v>
      </c>
      <c r="D474" s="2">
        <f>_xlfn.XLOOKUP(_xlfn.CONCAT(B474, " ", C474),'2017'!$D$1:$D$419,'2017'!$E$1:$E$419, -1)</f>
        <v>2</v>
      </c>
      <c r="E474" s="2">
        <f>_xlfn.XLOOKUP(_xlfn.CONCAT(B474, " ", C474),'2018'!$D$1:$D$458,'2018'!$E$1:$E$458,-1, 0)</f>
        <v>7</v>
      </c>
      <c r="F474" s="2">
        <f>_xlfn.XLOOKUP(_xlfn.CONCAT(B474, " ", C474),'2019'!$D$1:$D$499,'2019'!$E$1:$E$499,-1, 0)</f>
        <v>5</v>
      </c>
      <c r="G474" s="2">
        <f>_xlfn.XLOOKUP(_xlfn.CONCAT(B474, " ", C474),'2020'!$D$1:$D$476,'2020'!$E$1:$E$476,-1, 0)</f>
        <v>2</v>
      </c>
      <c r="H474" s="2">
        <f>_xlfn.XLOOKUP(_xlfn.CONCAT(B474, " ", C474),'2021'!$D$1:$D$530,'2021'!$E$1:$E$530,-1, 0)</f>
        <v>1</v>
      </c>
      <c r="I474" s="2">
        <f>_xlfn.XLOOKUP(_xlfn.CONCAT(B474, " ", C474),'2022'!$D$2:$D$433,'2022'!$E$2:$E$433,-1, 0)</f>
        <v>3</v>
      </c>
    </row>
    <row r="475" spans="1:9" x14ac:dyDescent="0.35">
      <c r="A475" s="2" t="s">
        <v>189</v>
      </c>
      <c r="B475" s="2" t="s">
        <v>190</v>
      </c>
      <c r="C475" s="2" t="s">
        <v>497</v>
      </c>
      <c r="D475" s="2">
        <f>_xlfn.XLOOKUP(_xlfn.CONCAT(B475, " ", C475),'2017'!$D$1:$D$419,'2017'!$E$1:$E$419, -1)</f>
        <v>-1</v>
      </c>
      <c r="E475" s="2">
        <f>_xlfn.XLOOKUP(_xlfn.CONCAT(B475, " ", C475),'2018'!$D$1:$D$458,'2018'!$E$1:$E$458,-1, 0)</f>
        <v>-1</v>
      </c>
      <c r="F475" s="2">
        <f>_xlfn.XLOOKUP(_xlfn.CONCAT(B475, " ", C475),'2019'!$D$1:$D$499,'2019'!$E$1:$E$499,-1, 0)</f>
        <v>-1</v>
      </c>
      <c r="G475" s="2">
        <f>_xlfn.XLOOKUP(_xlfn.CONCAT(B475, " ", C475),'2020'!$D$1:$D$476,'2020'!$E$1:$E$476,-1, 0)</f>
        <v>-1</v>
      </c>
      <c r="H475" s="2">
        <f>_xlfn.XLOOKUP(_xlfn.CONCAT(B475, " ", C475),'2021'!$D$1:$D$530,'2021'!$E$1:$E$530,-1, 0)</f>
        <v>37</v>
      </c>
      <c r="I475" s="2">
        <f>_xlfn.XLOOKUP(_xlfn.CONCAT(B475, " ", C475),'2022'!$D$2:$D$433,'2022'!$E$2:$E$433,-1, 0)</f>
        <v>4</v>
      </c>
    </row>
    <row r="476" spans="1:9" x14ac:dyDescent="0.35">
      <c r="A476" s="2" t="s">
        <v>189</v>
      </c>
      <c r="B476" s="2" t="s">
        <v>190</v>
      </c>
      <c r="C476" s="2" t="s">
        <v>11</v>
      </c>
      <c r="D476" s="2">
        <f>_xlfn.XLOOKUP(_xlfn.CONCAT(B476, " ", C476),'2017'!$D$1:$D$419,'2017'!$E$1:$E$419, -1)</f>
        <v>1</v>
      </c>
      <c r="E476" s="2">
        <f>_xlfn.XLOOKUP(_xlfn.CONCAT(B476, " ", C476),'2018'!$D$1:$D$458,'2018'!$E$1:$E$458,-1, 0)</f>
        <v>5</v>
      </c>
      <c r="F476" s="2">
        <f>_xlfn.XLOOKUP(_xlfn.CONCAT(B476, " ", C476),'2019'!$D$1:$D$499,'2019'!$E$1:$E$499,-1, 0)</f>
        <v>4</v>
      </c>
      <c r="G476" s="2">
        <f>_xlfn.XLOOKUP(_xlfn.CONCAT(B476, " ", C476),'2020'!$D$1:$D$476,'2020'!$E$1:$E$476,-1, 0)</f>
        <v>3</v>
      </c>
      <c r="H476" s="2">
        <f>_xlfn.XLOOKUP(_xlfn.CONCAT(B476, " ", C476),'2021'!$D$1:$D$530,'2021'!$E$1:$E$530,-1, 0)</f>
        <v>1</v>
      </c>
      <c r="I476" s="2">
        <f>_xlfn.XLOOKUP(_xlfn.CONCAT(B476, " ", C476),'2022'!$D$2:$D$433,'2022'!$E$2:$E$433,-1, 0)</f>
        <v>2</v>
      </c>
    </row>
    <row r="477" spans="1:9" x14ac:dyDescent="0.35">
      <c r="A477" s="2" t="s">
        <v>189</v>
      </c>
      <c r="B477" s="2" t="s">
        <v>190</v>
      </c>
      <c r="C477" s="2" t="s">
        <v>17</v>
      </c>
      <c r="D477" s="2">
        <f>_xlfn.XLOOKUP(_xlfn.CONCAT(B477, " ", C477),'2017'!$D$1:$D$419,'2017'!$E$1:$E$419, -1)</f>
        <v>-1</v>
      </c>
      <c r="E477" s="2">
        <f>_xlfn.XLOOKUP(_xlfn.CONCAT(B477, " ", C477),'2018'!$D$1:$D$458,'2018'!$E$1:$E$458,-1, 0)</f>
        <v>35</v>
      </c>
      <c r="F477" s="2">
        <f>_xlfn.XLOOKUP(_xlfn.CONCAT(B477, " ", C477),'2019'!$D$1:$D$499,'2019'!$E$1:$E$499,-1, 0)</f>
        <v>53</v>
      </c>
      <c r="G477" s="2">
        <f>_xlfn.XLOOKUP(_xlfn.CONCAT(B477, " ", C477),'2020'!$D$1:$D$476,'2020'!$E$1:$E$476,-1, 0)</f>
        <v>17</v>
      </c>
      <c r="H477" s="2">
        <f>_xlfn.XLOOKUP(_xlfn.CONCAT(B477, " ", C477),'2021'!$D$1:$D$530,'2021'!$E$1:$E$530,-1, 0)</f>
        <v>-1</v>
      </c>
      <c r="I477" s="2">
        <f>_xlfn.XLOOKUP(_xlfn.CONCAT(B477, " ", C477),'2022'!$D$2:$D$433,'2022'!$E$2:$E$433,-1, 0)</f>
        <v>19</v>
      </c>
    </row>
    <row r="478" spans="1:9" x14ac:dyDescent="0.35">
      <c r="A478" s="2" t="s">
        <v>189</v>
      </c>
      <c r="B478" s="2" t="s">
        <v>190</v>
      </c>
      <c r="C478" s="2" t="s">
        <v>10</v>
      </c>
      <c r="D478" s="2">
        <f>_xlfn.XLOOKUP(_xlfn.CONCAT(B478, " ", C478),'2017'!$D$1:$D$419,'2017'!$E$1:$E$419, -1)</f>
        <v>-1</v>
      </c>
      <c r="E478" s="2">
        <f>_xlfn.XLOOKUP(_xlfn.CONCAT(B478, " ", C478),'2018'!$D$1:$D$458,'2018'!$E$1:$E$458,-1, 0)</f>
        <v>2</v>
      </c>
      <c r="F478" s="2">
        <f>_xlfn.XLOOKUP(_xlfn.CONCAT(B478, " ", C478),'2019'!$D$1:$D$499,'2019'!$E$1:$E$499,-1, 0)</f>
        <v>5</v>
      </c>
      <c r="G478" s="2">
        <f>_xlfn.XLOOKUP(_xlfn.CONCAT(B478, " ", C478),'2020'!$D$1:$D$476,'2020'!$E$1:$E$476,-1, 0)</f>
        <v>2</v>
      </c>
      <c r="H478" s="2">
        <f>_xlfn.XLOOKUP(_xlfn.CONCAT(B478, " ", C478),'2021'!$D$1:$D$530,'2021'!$E$1:$E$530,-1, 0)</f>
        <v>6</v>
      </c>
      <c r="I478" s="2">
        <f>_xlfn.XLOOKUP(_xlfn.CONCAT(B478, " ", C478),'2022'!$D$2:$D$433,'2022'!$E$2:$E$433,-1, 0)</f>
        <v>3</v>
      </c>
    </row>
    <row r="479" spans="1:9" x14ac:dyDescent="0.35">
      <c r="A479" s="2" t="s">
        <v>345</v>
      </c>
      <c r="B479" s="2" t="s">
        <v>346</v>
      </c>
      <c r="C479" s="2" t="s">
        <v>148</v>
      </c>
      <c r="D479" s="2">
        <f>_xlfn.XLOOKUP(_xlfn.CONCAT(B479, " ", C479),'2017'!$D$1:$D$419,'2017'!$E$1:$E$419, -1)</f>
        <v>20</v>
      </c>
      <c r="E479" s="2">
        <f>_xlfn.XLOOKUP(_xlfn.CONCAT(B479, " ", C479),'2018'!$D$1:$D$458,'2018'!$E$1:$E$458,-1, 0)</f>
        <v>25</v>
      </c>
      <c r="F479" s="2">
        <f>_xlfn.XLOOKUP(_xlfn.CONCAT(B479, " ", C479),'2019'!$D$1:$D$499,'2019'!$E$1:$E$499,-1, 0)</f>
        <v>5</v>
      </c>
      <c r="G479" s="2">
        <f>_xlfn.XLOOKUP(_xlfn.CONCAT(B479, " ", C479),'2020'!$D$1:$D$476,'2020'!$E$1:$E$476,-1, 0)</f>
        <v>-1</v>
      </c>
      <c r="H479" s="2">
        <f>_xlfn.XLOOKUP(_xlfn.CONCAT(B479, " ", C479),'2021'!$D$1:$D$530,'2021'!$E$1:$E$530,-1, 0)</f>
        <v>18</v>
      </c>
      <c r="I479" s="2">
        <f>_xlfn.XLOOKUP(_xlfn.CONCAT(B479, " ", C479),'2022'!$D$2:$D$433,'2022'!$E$2:$E$433,-1, 0)</f>
        <v>-1</v>
      </c>
    </row>
    <row r="480" spans="1:9" x14ac:dyDescent="0.35">
      <c r="A480" s="2" t="s">
        <v>345</v>
      </c>
      <c r="B480" s="2" t="s">
        <v>346</v>
      </c>
      <c r="C480" s="2" t="s">
        <v>29</v>
      </c>
      <c r="D480" s="2">
        <f>_xlfn.XLOOKUP(_xlfn.CONCAT(B480, " ", C480),'2017'!$D$1:$D$419,'2017'!$E$1:$E$419, -1)</f>
        <v>-1</v>
      </c>
      <c r="E480" s="2">
        <f>_xlfn.XLOOKUP(_xlfn.CONCAT(B480, " ", C480),'2018'!$D$1:$D$458,'2018'!$E$1:$E$458,-1, 0)</f>
        <v>-1</v>
      </c>
      <c r="F480" s="2">
        <f>_xlfn.XLOOKUP(_xlfn.CONCAT(B480, " ", C480),'2019'!$D$1:$D$499,'2019'!$E$1:$E$499,-1, 0)</f>
        <v>-1</v>
      </c>
      <c r="G480" s="2">
        <f>_xlfn.XLOOKUP(_xlfn.CONCAT(B480, " ", C480),'2020'!$D$1:$D$476,'2020'!$E$1:$E$476,-1, 0)</f>
        <v>-1</v>
      </c>
      <c r="H480" s="2">
        <f>_xlfn.XLOOKUP(_xlfn.CONCAT(B480, " ", C480),'2021'!$D$1:$D$530,'2021'!$E$1:$E$530,-1, 0)</f>
        <v>2</v>
      </c>
      <c r="I480" s="2">
        <f>_xlfn.XLOOKUP(_xlfn.CONCAT(B480, " ", C480),'2022'!$D$2:$D$433,'2022'!$E$2:$E$433,-1, 0)</f>
        <v>14</v>
      </c>
    </row>
    <row r="481" spans="1:9" x14ac:dyDescent="0.35">
      <c r="A481" s="2" t="s">
        <v>345</v>
      </c>
      <c r="B481" s="2" t="s">
        <v>346</v>
      </c>
      <c r="C481" s="2" t="s">
        <v>14</v>
      </c>
      <c r="D481" s="2">
        <f>_xlfn.XLOOKUP(_xlfn.CONCAT(B481, " ", C481),'2017'!$D$1:$D$419,'2017'!$E$1:$E$419, -1)</f>
        <v>887</v>
      </c>
      <c r="E481" s="2">
        <f>_xlfn.XLOOKUP(_xlfn.CONCAT(B481, " ", C481),'2018'!$D$1:$D$458,'2018'!$E$1:$E$458,-1, 0)</f>
        <v>816</v>
      </c>
      <c r="F481" s="2">
        <f>_xlfn.XLOOKUP(_xlfn.CONCAT(B481, " ", C481),'2019'!$D$1:$D$499,'2019'!$E$1:$E$499,-1, 0)</f>
        <v>774</v>
      </c>
      <c r="G481" s="2">
        <f>_xlfn.XLOOKUP(_xlfn.CONCAT(B481, " ", C481),'2020'!$D$1:$D$476,'2020'!$E$1:$E$476,-1, 0)</f>
        <v>533</v>
      </c>
      <c r="H481" s="2">
        <f>_xlfn.XLOOKUP(_xlfn.CONCAT(B481, " ", C481),'2021'!$D$1:$D$530,'2021'!$E$1:$E$530,-1, 0)</f>
        <v>504</v>
      </c>
      <c r="I481" s="2">
        <f>_xlfn.XLOOKUP(_xlfn.CONCAT(B481, " ", C481),'2022'!$D$2:$D$433,'2022'!$E$2:$E$433,-1, 0)</f>
        <v>165</v>
      </c>
    </row>
    <row r="482" spans="1:9" x14ac:dyDescent="0.35">
      <c r="A482" s="2" t="s">
        <v>345</v>
      </c>
      <c r="B482" s="2" t="s">
        <v>346</v>
      </c>
      <c r="C482" s="2" t="s">
        <v>15</v>
      </c>
      <c r="D482" s="2">
        <f>_xlfn.XLOOKUP(_xlfn.CONCAT(B482, " ", C482),'2017'!$D$1:$D$419,'2017'!$E$1:$E$419, -1)</f>
        <v>11</v>
      </c>
      <c r="E482" s="2">
        <f>_xlfn.XLOOKUP(_xlfn.CONCAT(B482, " ", C482),'2018'!$D$1:$D$458,'2018'!$E$1:$E$458,-1, 0)</f>
        <v>9</v>
      </c>
      <c r="F482" s="2">
        <f>_xlfn.XLOOKUP(_xlfn.CONCAT(B482, " ", C482),'2019'!$D$1:$D$499,'2019'!$E$1:$E$499,-1, 0)</f>
        <v>7</v>
      </c>
      <c r="G482" s="2">
        <f>_xlfn.XLOOKUP(_xlfn.CONCAT(B482, " ", C482),'2020'!$D$1:$D$476,'2020'!$E$1:$E$476,-1, 0)</f>
        <v>8</v>
      </c>
      <c r="H482" s="2">
        <f>_xlfn.XLOOKUP(_xlfn.CONCAT(B482, " ", C482),'2021'!$D$1:$D$530,'2021'!$E$1:$E$530,-1, 0)</f>
        <v>3</v>
      </c>
      <c r="I482" s="2">
        <f>_xlfn.XLOOKUP(_xlfn.CONCAT(B482, " ", C482),'2022'!$D$2:$D$433,'2022'!$E$2:$E$433,-1, 0)</f>
        <v>6</v>
      </c>
    </row>
    <row r="483" spans="1:9" x14ac:dyDescent="0.35">
      <c r="A483" s="2" t="s">
        <v>345</v>
      </c>
      <c r="B483" s="2" t="s">
        <v>346</v>
      </c>
      <c r="C483" s="2" t="s">
        <v>150</v>
      </c>
      <c r="D483" s="2">
        <f>_xlfn.XLOOKUP(_xlfn.CONCAT(B483, " ", C483),'2017'!$D$1:$D$419,'2017'!$E$1:$E$419, -1)</f>
        <v>1</v>
      </c>
      <c r="E483" s="2">
        <f>_xlfn.XLOOKUP(_xlfn.CONCAT(B483, " ", C483),'2018'!$D$1:$D$458,'2018'!$E$1:$E$458,-1, 0)</f>
        <v>-1</v>
      </c>
      <c r="F483" s="2">
        <f>_xlfn.XLOOKUP(_xlfn.CONCAT(B483, " ", C483),'2019'!$D$1:$D$499,'2019'!$E$1:$E$499,-1, 0)</f>
        <v>1</v>
      </c>
      <c r="G483" s="2">
        <f>_xlfn.XLOOKUP(_xlfn.CONCAT(B483, " ", C483),'2020'!$D$1:$D$476,'2020'!$E$1:$E$476,-1, 0)</f>
        <v>-1</v>
      </c>
      <c r="H483" s="2">
        <f>_xlfn.XLOOKUP(_xlfn.CONCAT(B483, " ", C483),'2021'!$D$1:$D$530,'2021'!$E$1:$E$530,-1, 0)</f>
        <v>1</v>
      </c>
      <c r="I483" s="2">
        <f>_xlfn.XLOOKUP(_xlfn.CONCAT(B483, " ", C483),'2022'!$D$2:$D$433,'2022'!$E$2:$E$433,-1, 0)</f>
        <v>-1</v>
      </c>
    </row>
    <row r="484" spans="1:9" x14ac:dyDescent="0.35">
      <c r="A484" s="2" t="s">
        <v>345</v>
      </c>
      <c r="B484" s="2" t="s">
        <v>346</v>
      </c>
      <c r="C484" s="2" t="s">
        <v>497</v>
      </c>
      <c r="D484" s="2">
        <f>_xlfn.XLOOKUP(_xlfn.CONCAT(B484, " ", C484),'2017'!$D$1:$D$419,'2017'!$E$1:$E$419, -1)</f>
        <v>-1</v>
      </c>
      <c r="E484" s="2">
        <f>_xlfn.XLOOKUP(_xlfn.CONCAT(B484, " ", C484),'2018'!$D$1:$D$458,'2018'!$E$1:$E$458,-1, 0)</f>
        <v>-1</v>
      </c>
      <c r="F484" s="2">
        <f>_xlfn.XLOOKUP(_xlfn.CONCAT(B484, " ", C484),'2019'!$D$1:$D$499,'2019'!$E$1:$E$499,-1, 0)</f>
        <v>-1</v>
      </c>
      <c r="G484" s="2">
        <f>_xlfn.XLOOKUP(_xlfn.CONCAT(B484, " ", C484),'2020'!$D$1:$D$476,'2020'!$E$1:$E$476,-1, 0)</f>
        <v>-1</v>
      </c>
      <c r="H484" s="2">
        <f>_xlfn.XLOOKUP(_xlfn.CONCAT(B484, " ", C484),'2021'!$D$1:$D$530,'2021'!$E$1:$E$530,-1, 0)</f>
        <v>38</v>
      </c>
      <c r="I484" s="2">
        <f>_xlfn.XLOOKUP(_xlfn.CONCAT(B484, " ", C484),'2022'!$D$2:$D$433,'2022'!$E$2:$E$433,-1, 0)</f>
        <v>2</v>
      </c>
    </row>
    <row r="485" spans="1:9" x14ac:dyDescent="0.35">
      <c r="A485" s="2" t="s">
        <v>345</v>
      </c>
      <c r="B485" s="2" t="s">
        <v>346</v>
      </c>
      <c r="C485" s="2" t="s">
        <v>11</v>
      </c>
      <c r="D485" s="2">
        <f>_xlfn.XLOOKUP(_xlfn.CONCAT(B485, " ", C485),'2017'!$D$1:$D$419,'2017'!$E$1:$E$419, -1)</f>
        <v>8</v>
      </c>
      <c r="E485" s="2">
        <f>_xlfn.XLOOKUP(_xlfn.CONCAT(B485, " ", C485),'2018'!$D$1:$D$458,'2018'!$E$1:$E$458,-1, 0)</f>
        <v>7</v>
      </c>
      <c r="F485" s="2">
        <f>_xlfn.XLOOKUP(_xlfn.CONCAT(B485, " ", C485),'2019'!$D$1:$D$499,'2019'!$E$1:$E$499,-1, 0)</f>
        <v>4</v>
      </c>
      <c r="G485" s="2">
        <f>_xlfn.XLOOKUP(_xlfn.CONCAT(B485, " ", C485),'2020'!$D$1:$D$476,'2020'!$E$1:$E$476,-1, 0)</f>
        <v>8</v>
      </c>
      <c r="H485" s="2">
        <f>_xlfn.XLOOKUP(_xlfn.CONCAT(B485, " ", C485),'2021'!$D$1:$D$530,'2021'!$E$1:$E$530,-1, 0)</f>
        <v>2</v>
      </c>
      <c r="I485" s="2">
        <f>_xlfn.XLOOKUP(_xlfn.CONCAT(B485, " ", C485),'2022'!$D$2:$D$433,'2022'!$E$2:$E$433,-1, 0)</f>
        <v>4</v>
      </c>
    </row>
    <row r="486" spans="1:9" x14ac:dyDescent="0.35">
      <c r="A486" s="2" t="s">
        <v>345</v>
      </c>
      <c r="B486" s="2" t="s">
        <v>346</v>
      </c>
      <c r="C486" s="2" t="s">
        <v>17</v>
      </c>
      <c r="D486" s="2">
        <f>_xlfn.XLOOKUP(_xlfn.CONCAT(B486, " ", C486),'2017'!$D$1:$D$419,'2017'!$E$1:$E$419, -1)</f>
        <v>20</v>
      </c>
      <c r="E486" s="2">
        <f>_xlfn.XLOOKUP(_xlfn.CONCAT(B486, " ", C486),'2018'!$D$1:$D$458,'2018'!$E$1:$E$458,-1, 0)</f>
        <v>27</v>
      </c>
      <c r="F486" s="2">
        <f>_xlfn.XLOOKUP(_xlfn.CONCAT(B486, " ", C486),'2019'!$D$1:$D$499,'2019'!$E$1:$E$499,-1, 0)</f>
        <v>34</v>
      </c>
      <c r="G486" s="2">
        <f>_xlfn.XLOOKUP(_xlfn.CONCAT(B486, " ", C486),'2020'!$D$1:$D$476,'2020'!$E$1:$E$476,-1, 0)</f>
        <v>43</v>
      </c>
      <c r="H486" s="2">
        <f>_xlfn.XLOOKUP(_xlfn.CONCAT(B486, " ", C486),'2021'!$D$1:$D$530,'2021'!$E$1:$E$530,-1, 0)</f>
        <v>-1</v>
      </c>
      <c r="I486" s="2">
        <f>_xlfn.XLOOKUP(_xlfn.CONCAT(B486, " ", C486),'2022'!$D$2:$D$433,'2022'!$E$2:$E$433,-1, 0)</f>
        <v>16</v>
      </c>
    </row>
    <row r="487" spans="1:9" x14ac:dyDescent="0.35">
      <c r="A487" s="2" t="s">
        <v>345</v>
      </c>
      <c r="B487" s="2" t="s">
        <v>346</v>
      </c>
      <c r="C487" s="2" t="s">
        <v>10</v>
      </c>
      <c r="D487" s="2">
        <f>_xlfn.XLOOKUP(_xlfn.CONCAT(B487, " ", C487),'2017'!$D$1:$D$419,'2017'!$E$1:$E$419, -1)</f>
        <v>-1</v>
      </c>
      <c r="E487" s="2">
        <f>_xlfn.XLOOKUP(_xlfn.CONCAT(B487, " ", C487),'2018'!$D$1:$D$458,'2018'!$E$1:$E$458,-1, 0)</f>
        <v>1</v>
      </c>
      <c r="F487" s="2">
        <f>_xlfn.XLOOKUP(_xlfn.CONCAT(B487, " ", C487),'2019'!$D$1:$D$499,'2019'!$E$1:$E$499,-1, 0)</f>
        <v>2</v>
      </c>
      <c r="G487" s="2">
        <f>_xlfn.XLOOKUP(_xlfn.CONCAT(B487, " ", C487),'2020'!$D$1:$D$476,'2020'!$E$1:$E$476,-1, 0)</f>
        <v>1</v>
      </c>
      <c r="H487" s="2">
        <f>_xlfn.XLOOKUP(_xlfn.CONCAT(B487, " ", C487),'2021'!$D$1:$D$530,'2021'!$E$1:$E$530,-1, 0)</f>
        <v>-1</v>
      </c>
      <c r="I487" s="2">
        <f>_xlfn.XLOOKUP(_xlfn.CONCAT(B487, " ", C487),'2022'!$D$2:$D$433,'2022'!$E$2:$E$433,-1, 0)</f>
        <v>-1</v>
      </c>
    </row>
    <row r="488" spans="1:9" x14ac:dyDescent="0.35">
      <c r="A488" s="2" t="s">
        <v>199</v>
      </c>
      <c r="B488" s="2" t="s">
        <v>200</v>
      </c>
      <c r="C488" s="2" t="s">
        <v>143</v>
      </c>
      <c r="D488" s="2">
        <f>_xlfn.XLOOKUP(_xlfn.CONCAT(B488, " ", C488),'2017'!$D$1:$D$419,'2017'!$E$1:$E$419, -1)</f>
        <v>-1</v>
      </c>
      <c r="E488" s="2">
        <f>_xlfn.XLOOKUP(_xlfn.CONCAT(B488, " ", C488),'2018'!$D$1:$D$458,'2018'!$E$1:$E$458,-1, 0)</f>
        <v>-1</v>
      </c>
      <c r="F488" s="2">
        <f>_xlfn.XLOOKUP(_xlfn.CONCAT(B488, " ", C488),'2019'!$D$1:$D$499,'2019'!$E$1:$E$499,-1, 0)</f>
        <v>-1</v>
      </c>
      <c r="G488" s="2">
        <f>_xlfn.XLOOKUP(_xlfn.CONCAT(B488, " ", C488),'2020'!$D$1:$D$476,'2020'!$E$1:$E$476,-1, 0)</f>
        <v>1</v>
      </c>
      <c r="H488" s="2">
        <f>_xlfn.XLOOKUP(_xlfn.CONCAT(B488, " ", C488),'2021'!$D$1:$D$530,'2021'!$E$1:$E$530,-1, 0)</f>
        <v>-1</v>
      </c>
      <c r="I488" s="2">
        <f>_xlfn.XLOOKUP(_xlfn.CONCAT(B488, " ", C488),'2022'!$D$2:$D$433,'2022'!$E$2:$E$433,-1, 0)</f>
        <v>-1</v>
      </c>
    </row>
    <row r="489" spans="1:9" x14ac:dyDescent="0.35">
      <c r="A489" s="2" t="s">
        <v>199</v>
      </c>
      <c r="B489" s="2" t="s">
        <v>200</v>
      </c>
      <c r="C489" s="2" t="s">
        <v>15</v>
      </c>
      <c r="D489" s="2">
        <f>_xlfn.XLOOKUP(_xlfn.CONCAT(B489, " ", C489),'2017'!$D$1:$D$419,'2017'!$E$1:$E$419, -1)</f>
        <v>1</v>
      </c>
      <c r="E489" s="2">
        <f>_xlfn.XLOOKUP(_xlfn.CONCAT(B489, " ", C489),'2018'!$D$1:$D$458,'2018'!$E$1:$E$458,-1, 0)</f>
        <v>-1</v>
      </c>
      <c r="F489" s="2">
        <f>_xlfn.XLOOKUP(_xlfn.CONCAT(B489, " ", C489),'2019'!$D$1:$D$499,'2019'!$E$1:$E$499,-1, 0)</f>
        <v>-1</v>
      </c>
      <c r="G489" s="2">
        <f>_xlfn.XLOOKUP(_xlfn.CONCAT(B489, " ", C489),'2020'!$D$1:$D$476,'2020'!$E$1:$E$476,-1, 0)</f>
        <v>2</v>
      </c>
      <c r="H489" s="2">
        <f>_xlfn.XLOOKUP(_xlfn.CONCAT(B489, " ", C489),'2021'!$D$1:$D$530,'2021'!$E$1:$E$530,-1, 0)</f>
        <v>3</v>
      </c>
      <c r="I489" s="2">
        <f>_xlfn.XLOOKUP(_xlfn.CONCAT(B489, " ", C489),'2022'!$D$2:$D$433,'2022'!$E$2:$E$433,-1, 0)</f>
        <v>-1</v>
      </c>
    </row>
    <row r="490" spans="1:9" x14ac:dyDescent="0.35">
      <c r="A490" s="2" t="s">
        <v>199</v>
      </c>
      <c r="B490" s="2" t="s">
        <v>200</v>
      </c>
      <c r="C490" s="2" t="s">
        <v>473</v>
      </c>
      <c r="D490" s="2">
        <f>_xlfn.XLOOKUP(_xlfn.CONCAT(B490, " ", C490),'2017'!$D$1:$D$419,'2017'!$E$1:$E$419, -1)</f>
        <v>-1</v>
      </c>
      <c r="E490" s="2">
        <f>_xlfn.XLOOKUP(_xlfn.CONCAT(B490, " ", C490),'2018'!$D$1:$D$458,'2018'!$E$1:$E$458,-1, 0)</f>
        <v>-1</v>
      </c>
      <c r="F490" s="2">
        <f>_xlfn.XLOOKUP(_xlfn.CONCAT(B490, " ", C490),'2019'!$D$1:$D$499,'2019'!$E$1:$E$499,-1, 0)</f>
        <v>-1</v>
      </c>
      <c r="G490" s="2">
        <f>_xlfn.XLOOKUP(_xlfn.CONCAT(B490, " ", C490),'2020'!$D$1:$D$476,'2020'!$E$1:$E$476,-1, 0)</f>
        <v>1</v>
      </c>
      <c r="H490" s="2">
        <f>_xlfn.XLOOKUP(_xlfn.CONCAT(B490, " ", C490),'2021'!$D$1:$D$530,'2021'!$E$1:$E$530,-1, 0)</f>
        <v>5</v>
      </c>
      <c r="I490" s="2">
        <f>_xlfn.XLOOKUP(_xlfn.CONCAT(B490, " ", C490),'2022'!$D$2:$D$433,'2022'!$E$2:$E$433,-1, 0)</f>
        <v>4</v>
      </c>
    </row>
    <row r="491" spans="1:9" x14ac:dyDescent="0.35">
      <c r="A491" s="2" t="s">
        <v>199</v>
      </c>
      <c r="B491" s="2" t="s">
        <v>200</v>
      </c>
      <c r="C491" s="2" t="s">
        <v>150</v>
      </c>
      <c r="D491" s="2">
        <f>_xlfn.XLOOKUP(_xlfn.CONCAT(B491, " ", C491),'2017'!$D$1:$D$419,'2017'!$E$1:$E$419, -1)</f>
        <v>-1</v>
      </c>
      <c r="E491" s="2">
        <f>_xlfn.XLOOKUP(_xlfn.CONCAT(B491, " ", C491),'2018'!$D$1:$D$458,'2018'!$E$1:$E$458,-1, 0)</f>
        <v>-1</v>
      </c>
      <c r="F491" s="2">
        <f>_xlfn.XLOOKUP(_xlfn.CONCAT(B491, " ", C491),'2019'!$D$1:$D$499,'2019'!$E$1:$E$499,-1, 0)</f>
        <v>-1</v>
      </c>
      <c r="G491" s="2">
        <f>_xlfn.XLOOKUP(_xlfn.CONCAT(B491, " ", C491),'2020'!$D$1:$D$476,'2020'!$E$1:$E$476,-1, 0)</f>
        <v>-1</v>
      </c>
      <c r="H491" s="2">
        <f>_xlfn.XLOOKUP(_xlfn.CONCAT(B491, " ", C491),'2021'!$D$1:$D$530,'2021'!$E$1:$E$530,-1, 0)</f>
        <v>1</v>
      </c>
      <c r="I491" s="2">
        <f>_xlfn.XLOOKUP(_xlfn.CONCAT(B491, " ", C491),'2022'!$D$2:$D$433,'2022'!$E$2:$E$433,-1, 0)</f>
        <v>-1</v>
      </c>
    </row>
    <row r="492" spans="1:9" x14ac:dyDescent="0.35">
      <c r="A492" s="2" t="s">
        <v>199</v>
      </c>
      <c r="B492" s="2" t="s">
        <v>200</v>
      </c>
      <c r="C492" s="2" t="s">
        <v>497</v>
      </c>
      <c r="D492" s="2">
        <f>_xlfn.XLOOKUP(_xlfn.CONCAT(B492, " ", C492),'2017'!$D$1:$D$419,'2017'!$E$1:$E$419, -1)</f>
        <v>-1</v>
      </c>
      <c r="E492" s="2">
        <f>_xlfn.XLOOKUP(_xlfn.CONCAT(B492, " ", C492),'2018'!$D$1:$D$458,'2018'!$E$1:$E$458,-1, 0)</f>
        <v>-1</v>
      </c>
      <c r="F492" s="2">
        <f>_xlfn.XLOOKUP(_xlfn.CONCAT(B492, " ", C492),'2019'!$D$1:$D$499,'2019'!$E$1:$E$499,-1, 0)</f>
        <v>-1</v>
      </c>
      <c r="G492" s="2">
        <f>_xlfn.XLOOKUP(_xlfn.CONCAT(B492, " ", C492),'2020'!$D$1:$D$476,'2020'!$E$1:$E$476,-1, 0)</f>
        <v>-1</v>
      </c>
      <c r="H492" s="2">
        <f>_xlfn.XLOOKUP(_xlfn.CONCAT(B492, " ", C492),'2021'!$D$1:$D$530,'2021'!$E$1:$E$530,-1, 0)</f>
        <v>9</v>
      </c>
      <c r="I492" s="2">
        <f>_xlfn.XLOOKUP(_xlfn.CONCAT(B492, " ", C492),'2022'!$D$2:$D$433,'2022'!$E$2:$E$433,-1, 0)</f>
        <v>-1</v>
      </c>
    </row>
    <row r="493" spans="1:9" x14ac:dyDescent="0.35">
      <c r="A493" s="2" t="s">
        <v>199</v>
      </c>
      <c r="B493" s="2" t="s">
        <v>200</v>
      </c>
      <c r="C493" s="2" t="s">
        <v>11</v>
      </c>
      <c r="D493" s="2">
        <f>_xlfn.XLOOKUP(_xlfn.CONCAT(B493, " ", C493),'2017'!$D$1:$D$419,'2017'!$E$1:$E$419, -1)</f>
        <v>2</v>
      </c>
      <c r="E493" s="2">
        <f>_xlfn.XLOOKUP(_xlfn.CONCAT(B493, " ", C493),'2018'!$D$1:$D$458,'2018'!$E$1:$E$458,-1, 0)</f>
        <v>-1</v>
      </c>
      <c r="F493" s="2">
        <f>_xlfn.XLOOKUP(_xlfn.CONCAT(B493, " ", C493),'2019'!$D$1:$D$499,'2019'!$E$1:$E$499,-1, 0)</f>
        <v>-1</v>
      </c>
      <c r="G493" s="2">
        <f>_xlfn.XLOOKUP(_xlfn.CONCAT(B493, " ", C493),'2020'!$D$1:$D$476,'2020'!$E$1:$E$476,-1, 0)</f>
        <v>3</v>
      </c>
      <c r="H493" s="2">
        <f>_xlfn.XLOOKUP(_xlfn.CONCAT(B493, " ", C493),'2021'!$D$1:$D$530,'2021'!$E$1:$E$530,-1, 0)</f>
        <v>1</v>
      </c>
      <c r="I493" s="2">
        <f>_xlfn.XLOOKUP(_xlfn.CONCAT(B493, " ", C493),'2022'!$D$2:$D$433,'2022'!$E$2:$E$433,-1, 0)</f>
        <v>-1</v>
      </c>
    </row>
    <row r="494" spans="1:9" x14ac:dyDescent="0.35">
      <c r="A494" s="2" t="s">
        <v>199</v>
      </c>
      <c r="B494" s="2" t="s">
        <v>200</v>
      </c>
      <c r="C494" s="2" t="s">
        <v>13</v>
      </c>
      <c r="D494" s="2">
        <f>_xlfn.XLOOKUP(_xlfn.CONCAT(B494, " ", C494),'2017'!$D$1:$D$419,'2017'!$E$1:$E$419, -1)</f>
        <v>-1</v>
      </c>
      <c r="E494" s="2">
        <f>_xlfn.XLOOKUP(_xlfn.CONCAT(B494, " ", C494),'2018'!$D$1:$D$458,'2018'!$E$1:$E$458,-1, 0)</f>
        <v>3</v>
      </c>
      <c r="F494" s="2">
        <f>_xlfn.XLOOKUP(_xlfn.CONCAT(B494, " ", C494),'2019'!$D$1:$D$499,'2019'!$E$1:$E$499,-1, 0)</f>
        <v>3</v>
      </c>
      <c r="G494" s="2">
        <f>_xlfn.XLOOKUP(_xlfn.CONCAT(B494, " ", C494),'2020'!$D$1:$D$476,'2020'!$E$1:$E$476,-1, 0)</f>
        <v>-1</v>
      </c>
      <c r="H494" s="2">
        <f>_xlfn.XLOOKUP(_xlfn.CONCAT(B494, " ", C494),'2021'!$D$1:$D$530,'2021'!$E$1:$E$530,-1, 0)</f>
        <v>-1</v>
      </c>
      <c r="I494" s="2">
        <f>_xlfn.XLOOKUP(_xlfn.CONCAT(B494, " ", C494),'2022'!$D$2:$D$433,'2022'!$E$2:$E$433,-1, 0)</f>
        <v>-1</v>
      </c>
    </row>
    <row r="495" spans="1:9" x14ac:dyDescent="0.35">
      <c r="A495" s="2" t="s">
        <v>199</v>
      </c>
      <c r="B495" s="2" t="s">
        <v>200</v>
      </c>
      <c r="C495" s="2" t="s">
        <v>17</v>
      </c>
      <c r="D495" s="2">
        <f>_xlfn.XLOOKUP(_xlfn.CONCAT(B495, " ", C495),'2017'!$D$1:$D$419,'2017'!$E$1:$E$419, -1)</f>
        <v>-1</v>
      </c>
      <c r="E495" s="2">
        <f>_xlfn.XLOOKUP(_xlfn.CONCAT(B495, " ", C495),'2018'!$D$1:$D$458,'2018'!$E$1:$E$458,-1, 0)</f>
        <v>-1</v>
      </c>
      <c r="F495" s="2">
        <f>_xlfn.XLOOKUP(_xlfn.CONCAT(B495, " ", C495),'2019'!$D$1:$D$499,'2019'!$E$1:$E$499,-1, 0)</f>
        <v>5</v>
      </c>
      <c r="G495" s="2">
        <f>_xlfn.XLOOKUP(_xlfn.CONCAT(B495, " ", C495),'2020'!$D$1:$D$476,'2020'!$E$1:$E$476,-1, 0)</f>
        <v>2</v>
      </c>
      <c r="H495" s="2">
        <f>_xlfn.XLOOKUP(_xlfn.CONCAT(B495, " ", C495),'2021'!$D$1:$D$530,'2021'!$E$1:$E$530,-1, 0)</f>
        <v>-1</v>
      </c>
      <c r="I495" s="2">
        <f>_xlfn.XLOOKUP(_xlfn.CONCAT(B495, " ", C495),'2022'!$D$2:$D$433,'2022'!$E$2:$E$433,-1, 0)</f>
        <v>6</v>
      </c>
    </row>
    <row r="496" spans="1:9" x14ac:dyDescent="0.35">
      <c r="A496" s="2" t="s">
        <v>199</v>
      </c>
      <c r="B496" s="2" t="s">
        <v>200</v>
      </c>
      <c r="C496" s="2" t="s">
        <v>10</v>
      </c>
      <c r="D496" s="2">
        <f>_xlfn.XLOOKUP(_xlfn.CONCAT(B496, " ", C496),'2017'!$D$1:$D$419,'2017'!$E$1:$E$419, -1)</f>
        <v>-1</v>
      </c>
      <c r="E496" s="2">
        <f>_xlfn.XLOOKUP(_xlfn.CONCAT(B496, " ", C496),'2018'!$D$1:$D$458,'2018'!$E$1:$E$458,-1, 0)</f>
        <v>-1</v>
      </c>
      <c r="F496" s="2">
        <f>_xlfn.XLOOKUP(_xlfn.CONCAT(B496, " ", C496),'2019'!$D$1:$D$499,'2019'!$E$1:$E$499,-1, 0)</f>
        <v>-1</v>
      </c>
      <c r="G496" s="2">
        <f>_xlfn.XLOOKUP(_xlfn.CONCAT(B496, " ", C496),'2020'!$D$1:$D$476,'2020'!$E$1:$E$476,-1, 0)</f>
        <v>1</v>
      </c>
      <c r="H496" s="2">
        <f>_xlfn.XLOOKUP(_xlfn.CONCAT(B496, " ", C496),'2021'!$D$1:$D$530,'2021'!$E$1:$E$530,-1, 0)</f>
        <v>-1</v>
      </c>
      <c r="I496" s="2">
        <f>_xlfn.XLOOKUP(_xlfn.CONCAT(B496, " ", C496),'2022'!$D$2:$D$433,'2022'!$E$2:$E$433,-1, 0)</f>
        <v>-1</v>
      </c>
    </row>
    <row r="497" spans="1:9" x14ac:dyDescent="0.35">
      <c r="A497" s="2" t="s">
        <v>255</v>
      </c>
      <c r="B497" s="2" t="s">
        <v>256</v>
      </c>
      <c r="C497" s="2" t="s">
        <v>148</v>
      </c>
      <c r="D497" s="2">
        <f>_xlfn.XLOOKUP(_xlfn.CONCAT(B497, " ", C497),'2017'!$D$1:$D$419,'2017'!$E$1:$E$419, -1)</f>
        <v>-1</v>
      </c>
      <c r="E497" s="2">
        <f>_xlfn.XLOOKUP(_xlfn.CONCAT(B497, " ", C497),'2018'!$D$1:$D$458,'2018'!$E$1:$E$458,-1, 0)</f>
        <v>5</v>
      </c>
      <c r="F497" s="2">
        <f>_xlfn.XLOOKUP(_xlfn.CONCAT(B497, " ", C497),'2019'!$D$1:$D$499,'2019'!$E$1:$E$499,-1, 0)</f>
        <v>17</v>
      </c>
      <c r="G497" s="2">
        <f>_xlfn.XLOOKUP(_xlfn.CONCAT(B497, " ", C497),'2020'!$D$1:$D$476,'2020'!$E$1:$E$476,-1, 0)</f>
        <v>21</v>
      </c>
      <c r="H497" s="2">
        <f>_xlfn.XLOOKUP(_xlfn.CONCAT(B497, " ", C497),'2021'!$D$1:$D$530,'2021'!$E$1:$E$530,-1, 0)</f>
        <v>21</v>
      </c>
      <c r="I497" s="2">
        <f>_xlfn.XLOOKUP(_xlfn.CONCAT(B497, " ", C497),'2022'!$D$2:$D$433,'2022'!$E$2:$E$433,-1, 0)</f>
        <v>12</v>
      </c>
    </row>
    <row r="498" spans="1:9" x14ac:dyDescent="0.35">
      <c r="A498" s="2" t="s">
        <v>255</v>
      </c>
      <c r="B498" s="2" t="s">
        <v>256</v>
      </c>
      <c r="C498" s="2" t="s">
        <v>15</v>
      </c>
      <c r="D498" s="2">
        <f>_xlfn.XLOOKUP(_xlfn.CONCAT(B498, " ", C498),'2017'!$D$1:$D$419,'2017'!$E$1:$E$419, -1)</f>
        <v>7</v>
      </c>
      <c r="E498" s="2">
        <f>_xlfn.XLOOKUP(_xlfn.CONCAT(B498, " ", C498),'2018'!$D$1:$D$458,'2018'!$E$1:$E$458,-1, 0)</f>
        <v>4</v>
      </c>
      <c r="F498" s="2">
        <f>_xlfn.XLOOKUP(_xlfn.CONCAT(B498, " ", C498),'2019'!$D$1:$D$499,'2019'!$E$1:$E$499,-1, 0)</f>
        <v>4</v>
      </c>
      <c r="G498" s="2">
        <f>_xlfn.XLOOKUP(_xlfn.CONCAT(B498, " ", C498),'2020'!$D$1:$D$476,'2020'!$E$1:$E$476,-1, 0)</f>
        <v>-1</v>
      </c>
      <c r="H498" s="2">
        <f>_xlfn.XLOOKUP(_xlfn.CONCAT(B498, " ", C498),'2021'!$D$1:$D$530,'2021'!$E$1:$E$530,-1, 0)</f>
        <v>4</v>
      </c>
      <c r="I498" s="2">
        <f>_xlfn.XLOOKUP(_xlfn.CONCAT(B498, " ", C498),'2022'!$D$2:$D$433,'2022'!$E$2:$E$433,-1, 0)</f>
        <v>5</v>
      </c>
    </row>
    <row r="499" spans="1:9" x14ac:dyDescent="0.35">
      <c r="A499" s="2" t="s">
        <v>255</v>
      </c>
      <c r="B499" s="2" t="s">
        <v>256</v>
      </c>
      <c r="C499" s="2" t="s">
        <v>150</v>
      </c>
      <c r="D499" s="2">
        <f>_xlfn.XLOOKUP(_xlfn.CONCAT(B499, " ", C499),'2017'!$D$1:$D$419,'2017'!$E$1:$E$419, -1)</f>
        <v>-1</v>
      </c>
      <c r="E499" s="2">
        <f>_xlfn.XLOOKUP(_xlfn.CONCAT(B499, " ", C499),'2018'!$D$1:$D$458,'2018'!$E$1:$E$458,-1, 0)</f>
        <v>1</v>
      </c>
      <c r="F499" s="2">
        <f>_xlfn.XLOOKUP(_xlfn.CONCAT(B499, " ", C499),'2019'!$D$1:$D$499,'2019'!$E$1:$E$499,-1, 0)</f>
        <v>0</v>
      </c>
      <c r="G499" s="2">
        <f>_xlfn.XLOOKUP(_xlfn.CONCAT(B499, " ", C499),'2020'!$D$1:$D$476,'2020'!$E$1:$E$476,-1, 0)</f>
        <v>-1</v>
      </c>
      <c r="H499" s="2">
        <f>_xlfn.XLOOKUP(_xlfn.CONCAT(B499, " ", C499),'2021'!$D$1:$D$530,'2021'!$E$1:$E$530,-1, 0)</f>
        <v>-1</v>
      </c>
      <c r="I499" s="2">
        <f>_xlfn.XLOOKUP(_xlfn.CONCAT(B499, " ", C499),'2022'!$D$2:$D$433,'2022'!$E$2:$E$433,-1, 0)</f>
        <v>-1</v>
      </c>
    </row>
    <row r="500" spans="1:9" x14ac:dyDescent="0.35">
      <c r="A500" s="2" t="s">
        <v>255</v>
      </c>
      <c r="B500" s="2" t="s">
        <v>256</v>
      </c>
      <c r="C500" s="2" t="s">
        <v>497</v>
      </c>
      <c r="D500" s="2">
        <f>_xlfn.XLOOKUP(_xlfn.CONCAT(B500, " ", C500),'2017'!$D$1:$D$419,'2017'!$E$1:$E$419, -1)</f>
        <v>-1</v>
      </c>
      <c r="E500" s="2">
        <f>_xlfn.XLOOKUP(_xlfn.CONCAT(B500, " ", C500),'2018'!$D$1:$D$458,'2018'!$E$1:$E$458,-1, 0)</f>
        <v>-1</v>
      </c>
      <c r="F500" s="2">
        <f>_xlfn.XLOOKUP(_xlfn.CONCAT(B500, " ", C500),'2019'!$D$1:$D$499,'2019'!$E$1:$E$499,-1, 0)</f>
        <v>-1</v>
      </c>
      <c r="G500" s="2">
        <f>_xlfn.XLOOKUP(_xlfn.CONCAT(B500, " ", C500),'2020'!$D$1:$D$476,'2020'!$E$1:$E$476,-1, 0)</f>
        <v>-1</v>
      </c>
      <c r="H500" s="2">
        <f>_xlfn.XLOOKUP(_xlfn.CONCAT(B500, " ", C500),'2021'!$D$1:$D$530,'2021'!$E$1:$E$530,-1, 0)</f>
        <v>38</v>
      </c>
      <c r="I500" s="2">
        <f>_xlfn.XLOOKUP(_xlfn.CONCAT(B500, " ", C500),'2022'!$D$2:$D$433,'2022'!$E$2:$E$433,-1, 0)</f>
        <v>-1</v>
      </c>
    </row>
    <row r="501" spans="1:9" x14ac:dyDescent="0.35">
      <c r="A501" s="2" t="s">
        <v>255</v>
      </c>
      <c r="B501" s="2" t="s">
        <v>256</v>
      </c>
      <c r="C501" s="2" t="s">
        <v>11</v>
      </c>
      <c r="D501" s="2">
        <f>_xlfn.XLOOKUP(_xlfn.CONCAT(B501, " ", C501),'2017'!$D$1:$D$419,'2017'!$E$1:$E$419, -1)</f>
        <v>3</v>
      </c>
      <c r="E501" s="2">
        <f>_xlfn.XLOOKUP(_xlfn.CONCAT(B501, " ", C501),'2018'!$D$1:$D$458,'2018'!$E$1:$E$458,-1, 0)</f>
        <v>1</v>
      </c>
      <c r="F501" s="2">
        <f>_xlfn.XLOOKUP(_xlfn.CONCAT(B501, " ", C501),'2019'!$D$1:$D$499,'2019'!$E$1:$E$499,-1, 0)</f>
        <v>1</v>
      </c>
      <c r="G501" s="2">
        <f>_xlfn.XLOOKUP(_xlfn.CONCAT(B501, " ", C501),'2020'!$D$1:$D$476,'2020'!$E$1:$E$476,-1, 0)</f>
        <v>1</v>
      </c>
      <c r="H501" s="2">
        <f>_xlfn.XLOOKUP(_xlfn.CONCAT(B501, " ", C501),'2021'!$D$1:$D$530,'2021'!$E$1:$E$530,-1, 0)</f>
        <v>2</v>
      </c>
      <c r="I501" s="2">
        <f>_xlfn.XLOOKUP(_xlfn.CONCAT(B501, " ", C501),'2022'!$D$2:$D$433,'2022'!$E$2:$E$433,-1, 0)</f>
        <v>2</v>
      </c>
    </row>
    <row r="502" spans="1:9" x14ac:dyDescent="0.35">
      <c r="A502" s="2" t="s">
        <v>255</v>
      </c>
      <c r="B502" s="2" t="s">
        <v>256</v>
      </c>
      <c r="C502" s="2" t="s">
        <v>17</v>
      </c>
      <c r="D502" s="2">
        <f>_xlfn.XLOOKUP(_xlfn.CONCAT(B502, " ", C502),'2017'!$D$1:$D$419,'2017'!$E$1:$E$419, -1)</f>
        <v>-1</v>
      </c>
      <c r="E502" s="2">
        <f>_xlfn.XLOOKUP(_xlfn.CONCAT(B502, " ", C502),'2018'!$D$1:$D$458,'2018'!$E$1:$E$458,-1, 0)</f>
        <v>11</v>
      </c>
      <c r="F502" s="2">
        <f>_xlfn.XLOOKUP(_xlfn.CONCAT(B502, " ", C502),'2019'!$D$1:$D$499,'2019'!$E$1:$E$499,-1, 0)</f>
        <v>14</v>
      </c>
      <c r="G502" s="2">
        <f>_xlfn.XLOOKUP(_xlfn.CONCAT(B502, " ", C502),'2020'!$D$1:$D$476,'2020'!$E$1:$E$476,-1, 0)</f>
        <v>10</v>
      </c>
      <c r="H502" s="2">
        <f>_xlfn.XLOOKUP(_xlfn.CONCAT(B502, " ", C502),'2021'!$D$1:$D$530,'2021'!$E$1:$E$530,-1, 0)</f>
        <v>-1</v>
      </c>
      <c r="I502" s="2">
        <f>_xlfn.XLOOKUP(_xlfn.CONCAT(B502, " ", C502),'2022'!$D$2:$D$433,'2022'!$E$2:$E$433,-1, 0)</f>
        <v>2</v>
      </c>
    </row>
    <row r="503" spans="1:9" x14ac:dyDescent="0.35">
      <c r="A503" s="2" t="s">
        <v>255</v>
      </c>
      <c r="B503" s="2" t="s">
        <v>256</v>
      </c>
      <c r="C503" s="2" t="s">
        <v>10</v>
      </c>
      <c r="D503" s="2">
        <f>_xlfn.XLOOKUP(_xlfn.CONCAT(B503, " ", C503),'2017'!$D$1:$D$419,'2017'!$E$1:$E$419, -1)</f>
        <v>-1</v>
      </c>
      <c r="E503" s="2">
        <f>_xlfn.XLOOKUP(_xlfn.CONCAT(B503, " ", C503),'2018'!$D$1:$D$458,'2018'!$E$1:$E$458,-1, 0)</f>
        <v>1</v>
      </c>
      <c r="F503" s="2">
        <f>_xlfn.XLOOKUP(_xlfn.CONCAT(B503, " ", C503),'2019'!$D$1:$D$499,'2019'!$E$1:$E$499,-1, 0)</f>
        <v>-1</v>
      </c>
      <c r="G503" s="2">
        <f>_xlfn.XLOOKUP(_xlfn.CONCAT(B503, " ", C503),'2020'!$D$1:$D$476,'2020'!$E$1:$E$476,-1, 0)</f>
        <v>-1</v>
      </c>
      <c r="H503" s="2">
        <f>_xlfn.XLOOKUP(_xlfn.CONCAT(B503, " ", C503),'2021'!$D$1:$D$530,'2021'!$E$1:$E$530,-1, 0)</f>
        <v>-1</v>
      </c>
      <c r="I503" s="2">
        <f>_xlfn.XLOOKUP(_xlfn.CONCAT(B503, " ", C503),'2022'!$D$2:$D$433,'2022'!$E$2:$E$433,-1, 0)</f>
        <v>-1</v>
      </c>
    </row>
    <row r="504" spans="1:9" x14ac:dyDescent="0.35">
      <c r="A504" s="2" t="s">
        <v>257</v>
      </c>
      <c r="B504" s="2" t="s">
        <v>258</v>
      </c>
      <c r="C504" s="2" t="s">
        <v>15</v>
      </c>
      <c r="D504" s="2">
        <f>_xlfn.XLOOKUP(_xlfn.CONCAT(B504, " ", C504),'2017'!$D$1:$D$419,'2017'!$E$1:$E$419, -1)</f>
        <v>5</v>
      </c>
      <c r="E504" s="2">
        <f>_xlfn.XLOOKUP(_xlfn.CONCAT(B504, " ", C504),'2018'!$D$1:$D$458,'2018'!$E$1:$E$458,-1, 0)</f>
        <v>-1</v>
      </c>
      <c r="F504" s="2">
        <f>_xlfn.XLOOKUP(_xlfn.CONCAT(B504, " ", C504),'2019'!$D$1:$D$499,'2019'!$E$1:$E$499,-1, 0)</f>
        <v>1</v>
      </c>
      <c r="G504" s="2">
        <f>_xlfn.XLOOKUP(_xlfn.CONCAT(B504, " ", C504),'2020'!$D$1:$D$476,'2020'!$E$1:$E$476,-1, 0)</f>
        <v>3</v>
      </c>
      <c r="H504" s="2">
        <f>_xlfn.XLOOKUP(_xlfn.CONCAT(B504, " ", C504),'2021'!$D$1:$D$530,'2021'!$E$1:$E$530,-1, 0)</f>
        <v>1</v>
      </c>
      <c r="I504" s="2">
        <f>_xlfn.XLOOKUP(_xlfn.CONCAT(B504, " ", C504),'2022'!$D$2:$D$433,'2022'!$E$2:$E$433,-1, 0)</f>
        <v>1</v>
      </c>
    </row>
    <row r="505" spans="1:9" x14ac:dyDescent="0.35">
      <c r="A505" s="2" t="s">
        <v>257</v>
      </c>
      <c r="B505" s="2" t="s">
        <v>258</v>
      </c>
      <c r="C505" s="2" t="s">
        <v>74</v>
      </c>
      <c r="D505" s="2">
        <f>_xlfn.XLOOKUP(_xlfn.CONCAT(B505, " ", C505),'2017'!$D$1:$D$419,'2017'!$E$1:$E$419, -1)</f>
        <v>1</v>
      </c>
      <c r="E505" s="2">
        <f>_xlfn.XLOOKUP(_xlfn.CONCAT(B505, " ", C505),'2018'!$D$1:$D$458,'2018'!$E$1:$E$458,-1, 0)</f>
        <v>-1</v>
      </c>
      <c r="F505" s="2">
        <f>_xlfn.XLOOKUP(_xlfn.CONCAT(B505, " ", C505),'2019'!$D$1:$D$499,'2019'!$E$1:$E$499,-1, 0)</f>
        <v>-1</v>
      </c>
      <c r="G505" s="2">
        <f>_xlfn.XLOOKUP(_xlfn.CONCAT(B505, " ", C505),'2020'!$D$1:$D$476,'2020'!$E$1:$E$476,-1, 0)</f>
        <v>-1</v>
      </c>
      <c r="H505" s="2">
        <f>_xlfn.XLOOKUP(_xlfn.CONCAT(B505, " ", C505),'2021'!$D$1:$D$530,'2021'!$E$1:$E$530,-1, 0)</f>
        <v>-1</v>
      </c>
      <c r="I505" s="2">
        <f>_xlfn.XLOOKUP(_xlfn.CONCAT(B505, " ", C505),'2022'!$D$2:$D$433,'2022'!$E$2:$E$433,-1, 0)</f>
        <v>-1</v>
      </c>
    </row>
    <row r="506" spans="1:9" x14ac:dyDescent="0.35">
      <c r="A506" s="2" t="s">
        <v>257</v>
      </c>
      <c r="B506" s="2" t="s">
        <v>258</v>
      </c>
      <c r="C506" s="2" t="s">
        <v>497</v>
      </c>
      <c r="D506" s="2">
        <f>_xlfn.XLOOKUP(_xlfn.CONCAT(B506, " ", C506),'2017'!$D$1:$D$419,'2017'!$E$1:$E$419, -1)</f>
        <v>-1</v>
      </c>
      <c r="E506" s="2">
        <f>_xlfn.XLOOKUP(_xlfn.CONCAT(B506, " ", C506),'2018'!$D$1:$D$458,'2018'!$E$1:$E$458,-1, 0)</f>
        <v>-1</v>
      </c>
      <c r="F506" s="2">
        <f>_xlfn.XLOOKUP(_xlfn.CONCAT(B506, " ", C506),'2019'!$D$1:$D$499,'2019'!$E$1:$E$499,-1, 0)</f>
        <v>-1</v>
      </c>
      <c r="G506" s="2">
        <f>_xlfn.XLOOKUP(_xlfn.CONCAT(B506, " ", C506),'2020'!$D$1:$D$476,'2020'!$E$1:$E$476,-1, 0)</f>
        <v>-1</v>
      </c>
      <c r="H506" s="2">
        <f>_xlfn.XLOOKUP(_xlfn.CONCAT(B506, " ", C506),'2021'!$D$1:$D$530,'2021'!$E$1:$E$530,-1, 0)</f>
        <v>36</v>
      </c>
      <c r="I506" s="2">
        <f>_xlfn.XLOOKUP(_xlfn.CONCAT(B506, " ", C506),'2022'!$D$2:$D$433,'2022'!$E$2:$E$433,-1, 0)</f>
        <v>1</v>
      </c>
    </row>
    <row r="507" spans="1:9" x14ac:dyDescent="0.35">
      <c r="A507" s="2" t="s">
        <v>257</v>
      </c>
      <c r="B507" s="2" t="s">
        <v>258</v>
      </c>
      <c r="C507" s="2" t="s">
        <v>11</v>
      </c>
      <c r="D507" s="2">
        <f>_xlfn.XLOOKUP(_xlfn.CONCAT(B507, " ", C507),'2017'!$D$1:$D$419,'2017'!$E$1:$E$419, -1)</f>
        <v>2</v>
      </c>
      <c r="E507" s="2">
        <f>_xlfn.XLOOKUP(_xlfn.CONCAT(B507, " ", C507),'2018'!$D$1:$D$458,'2018'!$E$1:$E$458,-1, 0)</f>
        <v>2</v>
      </c>
      <c r="F507" s="2">
        <f>_xlfn.XLOOKUP(_xlfn.CONCAT(B507, " ", C507),'2019'!$D$1:$D$499,'2019'!$E$1:$E$499,-1, 0)</f>
        <v>-1</v>
      </c>
      <c r="G507" s="2">
        <f>_xlfn.XLOOKUP(_xlfn.CONCAT(B507, " ", C507),'2020'!$D$1:$D$476,'2020'!$E$1:$E$476,-1, 0)</f>
        <v>1</v>
      </c>
      <c r="H507" s="2">
        <f>_xlfn.XLOOKUP(_xlfn.CONCAT(B507, " ", C507),'2021'!$D$1:$D$530,'2021'!$E$1:$E$530,-1, 0)</f>
        <v>1</v>
      </c>
      <c r="I507" s="2">
        <f>_xlfn.XLOOKUP(_xlfn.CONCAT(B507, " ", C507),'2022'!$D$2:$D$433,'2022'!$E$2:$E$433,-1, 0)</f>
        <v>-1</v>
      </c>
    </row>
    <row r="508" spans="1:9" x14ac:dyDescent="0.35">
      <c r="A508" s="2" t="s">
        <v>257</v>
      </c>
      <c r="B508" s="2" t="s">
        <v>258</v>
      </c>
      <c r="C508" s="2" t="s">
        <v>12</v>
      </c>
      <c r="D508" s="2">
        <f>_xlfn.XLOOKUP(_xlfn.CONCAT(B508, " ", C508),'2017'!$D$1:$D$419,'2017'!$E$1:$E$419, -1)</f>
        <v>2</v>
      </c>
      <c r="E508" s="2">
        <f>_xlfn.XLOOKUP(_xlfn.CONCAT(B508, " ", C508),'2018'!$D$1:$D$458,'2018'!$E$1:$E$458,-1, 0)</f>
        <v>2</v>
      </c>
      <c r="F508" s="2">
        <f>_xlfn.XLOOKUP(_xlfn.CONCAT(B508, " ", C508),'2019'!$D$1:$D$499,'2019'!$E$1:$E$499,-1, 0)</f>
        <v>1</v>
      </c>
      <c r="G508" s="2">
        <f>_xlfn.XLOOKUP(_xlfn.CONCAT(B508, " ", C508),'2020'!$D$1:$D$476,'2020'!$E$1:$E$476,-1, 0)</f>
        <v>-1</v>
      </c>
      <c r="H508" s="2">
        <f>_xlfn.XLOOKUP(_xlfn.CONCAT(B508, " ", C508),'2021'!$D$1:$D$530,'2021'!$E$1:$E$530,-1, 0)</f>
        <v>-1</v>
      </c>
      <c r="I508" s="2">
        <f>_xlfn.XLOOKUP(_xlfn.CONCAT(B508, " ", C508),'2022'!$D$2:$D$433,'2022'!$E$2:$E$433,-1, 0)</f>
        <v>-1</v>
      </c>
    </row>
    <row r="509" spans="1:9" x14ac:dyDescent="0.35">
      <c r="A509" s="2" t="s">
        <v>257</v>
      </c>
      <c r="B509" s="2" t="s">
        <v>258</v>
      </c>
      <c r="C509" s="2" t="s">
        <v>16</v>
      </c>
      <c r="D509" s="2">
        <f>_xlfn.XLOOKUP(_xlfn.CONCAT(B509, " ", C509),'2017'!$D$1:$D$419,'2017'!$E$1:$E$419, -1)</f>
        <v>-1</v>
      </c>
      <c r="E509" s="2">
        <f>_xlfn.XLOOKUP(_xlfn.CONCAT(B509, " ", C509),'2018'!$D$1:$D$458,'2018'!$E$1:$E$458,-1, 0)</f>
        <v>-1</v>
      </c>
      <c r="F509" s="2">
        <f>_xlfn.XLOOKUP(_xlfn.CONCAT(B509, " ", C509),'2019'!$D$1:$D$499,'2019'!$E$1:$E$499,-1, 0)</f>
        <v>5</v>
      </c>
      <c r="G509" s="2">
        <f>_xlfn.XLOOKUP(_xlfn.CONCAT(B509, " ", C509),'2020'!$D$1:$D$476,'2020'!$E$1:$E$476,-1, 0)</f>
        <v>2</v>
      </c>
      <c r="H509" s="2">
        <f>_xlfn.XLOOKUP(_xlfn.CONCAT(B509, " ", C509),'2021'!$D$1:$D$530,'2021'!$E$1:$E$530,-1, 0)</f>
        <v>-1</v>
      </c>
      <c r="I509" s="2">
        <f>_xlfn.XLOOKUP(_xlfn.CONCAT(B509, " ", C509),'2022'!$D$2:$D$433,'2022'!$E$2:$E$433,-1, 0)</f>
        <v>-1</v>
      </c>
    </row>
    <row r="510" spans="1:9" x14ac:dyDescent="0.35">
      <c r="A510" s="2" t="s">
        <v>257</v>
      </c>
      <c r="B510" s="2" t="s">
        <v>258</v>
      </c>
      <c r="C510" s="2" t="s">
        <v>17</v>
      </c>
      <c r="D510" s="2">
        <f>_xlfn.XLOOKUP(_xlfn.CONCAT(B510, " ", C510),'2017'!$D$1:$D$419,'2017'!$E$1:$E$419, -1)</f>
        <v>-1</v>
      </c>
      <c r="E510" s="2">
        <f>_xlfn.XLOOKUP(_xlfn.CONCAT(B510, " ", C510),'2018'!$D$1:$D$458,'2018'!$E$1:$E$458,-1, 0)</f>
        <v>-1</v>
      </c>
      <c r="F510" s="2">
        <f>_xlfn.XLOOKUP(_xlfn.CONCAT(B510, " ", C510),'2019'!$D$1:$D$499,'2019'!$E$1:$E$499,-1, 0)</f>
        <v>44</v>
      </c>
      <c r="G510" s="2">
        <f>_xlfn.XLOOKUP(_xlfn.CONCAT(B510, " ", C510),'2020'!$D$1:$D$476,'2020'!$E$1:$E$476,-1, 0)</f>
        <v>15</v>
      </c>
      <c r="H510" s="2">
        <f>_xlfn.XLOOKUP(_xlfn.CONCAT(B510, " ", C510),'2021'!$D$1:$D$530,'2021'!$E$1:$E$530,-1, 0)</f>
        <v>-1</v>
      </c>
      <c r="I510" s="2">
        <f>_xlfn.XLOOKUP(_xlfn.CONCAT(B510, " ", C510),'2022'!$D$2:$D$433,'2022'!$E$2:$E$433,-1, 0)</f>
        <v>24</v>
      </c>
    </row>
    <row r="511" spans="1:9" x14ac:dyDescent="0.35">
      <c r="A511" s="2" t="s">
        <v>179</v>
      </c>
      <c r="B511" s="2" t="s">
        <v>180</v>
      </c>
      <c r="C511" s="2" t="s">
        <v>15</v>
      </c>
      <c r="D511" s="2">
        <f>_xlfn.XLOOKUP(_xlfn.CONCAT(B511, " ", C511),'2017'!$D$1:$D$419,'2017'!$E$1:$E$419, -1)</f>
        <v>1</v>
      </c>
      <c r="E511" s="2">
        <f>_xlfn.XLOOKUP(_xlfn.CONCAT(B511, " ", C511),'2018'!$D$1:$D$458,'2018'!$E$1:$E$458,-1, 0)</f>
        <v>2</v>
      </c>
      <c r="F511" s="2">
        <f>_xlfn.XLOOKUP(_xlfn.CONCAT(B511, " ", C511),'2019'!$D$1:$D$499,'2019'!$E$1:$E$499,-1, 0)</f>
        <v>7</v>
      </c>
      <c r="G511" s="2">
        <f>_xlfn.XLOOKUP(_xlfn.CONCAT(B511, " ", C511),'2020'!$D$1:$D$476,'2020'!$E$1:$E$476,-1, 0)</f>
        <v>2</v>
      </c>
      <c r="H511" s="2">
        <f>_xlfn.XLOOKUP(_xlfn.CONCAT(B511, " ", C511),'2021'!$D$1:$D$530,'2021'!$E$1:$E$530,-1, 0)</f>
        <v>8</v>
      </c>
      <c r="I511" s="2">
        <f>_xlfn.XLOOKUP(_xlfn.CONCAT(B511, " ", C511),'2022'!$D$2:$D$433,'2022'!$E$2:$E$433,-1, 0)</f>
        <v>2</v>
      </c>
    </row>
    <row r="512" spans="1:9" x14ac:dyDescent="0.35">
      <c r="A512" s="2" t="s">
        <v>179</v>
      </c>
      <c r="B512" s="2" t="s">
        <v>180</v>
      </c>
      <c r="C512" s="2" t="s">
        <v>150</v>
      </c>
      <c r="D512" s="2">
        <f>_xlfn.XLOOKUP(_xlfn.CONCAT(B512, " ", C512),'2017'!$D$1:$D$419,'2017'!$E$1:$E$419, -1)</f>
        <v>1</v>
      </c>
      <c r="E512" s="2">
        <f>_xlfn.XLOOKUP(_xlfn.CONCAT(B512, " ", C512),'2018'!$D$1:$D$458,'2018'!$E$1:$E$458,-1, 0)</f>
        <v>1</v>
      </c>
      <c r="F512" s="2">
        <f>_xlfn.XLOOKUP(_xlfn.CONCAT(B512, " ", C512),'2019'!$D$1:$D$499,'2019'!$E$1:$E$499,-1, 0)</f>
        <v>-1</v>
      </c>
      <c r="G512" s="2">
        <f>_xlfn.XLOOKUP(_xlfn.CONCAT(B512, " ", C512),'2020'!$D$1:$D$476,'2020'!$E$1:$E$476,-1, 0)</f>
        <v>-1</v>
      </c>
      <c r="H512" s="2">
        <f>_xlfn.XLOOKUP(_xlfn.CONCAT(B512, " ", C512),'2021'!$D$1:$D$530,'2021'!$E$1:$E$530,-1, 0)</f>
        <v>-1</v>
      </c>
      <c r="I512" s="2">
        <f>_xlfn.XLOOKUP(_xlfn.CONCAT(B512, " ", C512),'2022'!$D$2:$D$433,'2022'!$E$2:$E$433,-1, 0)</f>
        <v>-1</v>
      </c>
    </row>
    <row r="513" spans="1:9" x14ac:dyDescent="0.35">
      <c r="A513" s="2" t="s">
        <v>179</v>
      </c>
      <c r="B513" s="2" t="s">
        <v>180</v>
      </c>
      <c r="C513" s="2" t="s">
        <v>497</v>
      </c>
      <c r="D513" s="2">
        <f>_xlfn.XLOOKUP(_xlfn.CONCAT(B513, " ", C513),'2017'!$D$1:$D$419,'2017'!$E$1:$E$419, -1)</f>
        <v>-1</v>
      </c>
      <c r="E513" s="2">
        <f>_xlfn.XLOOKUP(_xlfn.CONCAT(B513, " ", C513),'2018'!$D$1:$D$458,'2018'!$E$1:$E$458,-1, 0)</f>
        <v>-1</v>
      </c>
      <c r="F513" s="2">
        <f>_xlfn.XLOOKUP(_xlfn.CONCAT(B513, " ", C513),'2019'!$D$1:$D$499,'2019'!$E$1:$E$499,-1, 0)</f>
        <v>-1</v>
      </c>
      <c r="G513" s="2">
        <f>_xlfn.XLOOKUP(_xlfn.CONCAT(B513, " ", C513),'2020'!$D$1:$D$476,'2020'!$E$1:$E$476,-1, 0)</f>
        <v>-1</v>
      </c>
      <c r="H513" s="2">
        <f>_xlfn.XLOOKUP(_xlfn.CONCAT(B513, " ", C513),'2021'!$D$1:$D$530,'2021'!$E$1:$E$530,-1, 0)</f>
        <v>29</v>
      </c>
      <c r="I513" s="2">
        <f>_xlfn.XLOOKUP(_xlfn.CONCAT(B513, " ", C513),'2022'!$D$2:$D$433,'2022'!$E$2:$E$433,-1, 0)</f>
        <v>-1</v>
      </c>
    </row>
    <row r="514" spans="1:9" x14ac:dyDescent="0.35">
      <c r="A514" s="2" t="s">
        <v>179</v>
      </c>
      <c r="B514" s="2" t="s">
        <v>180</v>
      </c>
      <c r="C514" s="2" t="s">
        <v>11</v>
      </c>
      <c r="D514" s="2">
        <f>_xlfn.XLOOKUP(_xlfn.CONCAT(B514, " ", C514),'2017'!$D$1:$D$419,'2017'!$E$1:$E$419, -1)</f>
        <v>1</v>
      </c>
      <c r="E514" s="2">
        <f>_xlfn.XLOOKUP(_xlfn.CONCAT(B514, " ", C514),'2018'!$D$1:$D$458,'2018'!$E$1:$E$458,-1, 0)</f>
        <v>1</v>
      </c>
      <c r="F514" s="2">
        <f>_xlfn.XLOOKUP(_xlfn.CONCAT(B514, " ", C514),'2019'!$D$1:$D$499,'2019'!$E$1:$E$499,-1, 0)</f>
        <v>4</v>
      </c>
      <c r="G514" s="2">
        <f>_xlfn.XLOOKUP(_xlfn.CONCAT(B514, " ", C514),'2020'!$D$1:$D$476,'2020'!$E$1:$E$476,-1, 0)</f>
        <v>2</v>
      </c>
      <c r="H514" s="2">
        <f>_xlfn.XLOOKUP(_xlfn.CONCAT(B514, " ", C514),'2021'!$D$1:$D$530,'2021'!$E$1:$E$530,-1, 0)</f>
        <v>4</v>
      </c>
      <c r="I514" s="2">
        <f>_xlfn.XLOOKUP(_xlfn.CONCAT(B514, " ", C514),'2022'!$D$2:$D$433,'2022'!$E$2:$E$433,-1, 0)</f>
        <v>-1</v>
      </c>
    </row>
    <row r="515" spans="1:9" x14ac:dyDescent="0.35">
      <c r="A515" s="2" t="s">
        <v>179</v>
      </c>
      <c r="B515" s="2" t="s">
        <v>180</v>
      </c>
      <c r="C515" s="2" t="s">
        <v>13</v>
      </c>
      <c r="D515" s="2">
        <f>_xlfn.XLOOKUP(_xlfn.CONCAT(B515, " ", C515),'2017'!$D$1:$D$419,'2017'!$E$1:$E$419, -1)</f>
        <v>1</v>
      </c>
      <c r="E515" s="2">
        <f>_xlfn.XLOOKUP(_xlfn.CONCAT(B515, " ", C515),'2018'!$D$1:$D$458,'2018'!$E$1:$E$458,-1, 0)</f>
        <v>1</v>
      </c>
      <c r="F515" s="2">
        <f>_xlfn.XLOOKUP(_xlfn.CONCAT(B515, " ", C515),'2019'!$D$1:$D$499,'2019'!$E$1:$E$499,-1, 0)</f>
        <v>1</v>
      </c>
      <c r="G515" s="2">
        <f>_xlfn.XLOOKUP(_xlfn.CONCAT(B515, " ", C515),'2020'!$D$1:$D$476,'2020'!$E$1:$E$476,-1, 0)</f>
        <v>-1</v>
      </c>
      <c r="H515" s="2">
        <f>_xlfn.XLOOKUP(_xlfn.CONCAT(B515, " ", C515),'2021'!$D$1:$D$530,'2021'!$E$1:$E$530,-1, 0)</f>
        <v>-1</v>
      </c>
      <c r="I515" s="2">
        <f>_xlfn.XLOOKUP(_xlfn.CONCAT(B515, " ", C515),'2022'!$D$2:$D$433,'2022'!$E$2:$E$433,-1, 0)</f>
        <v>-1</v>
      </c>
    </row>
    <row r="516" spans="1:9" x14ac:dyDescent="0.35">
      <c r="A516" s="2" t="s">
        <v>179</v>
      </c>
      <c r="B516" s="2" t="s">
        <v>180</v>
      </c>
      <c r="C516" s="2" t="s">
        <v>17</v>
      </c>
      <c r="D516" s="2">
        <f>_xlfn.XLOOKUP(_xlfn.CONCAT(B516, " ", C516),'2017'!$D$1:$D$419,'2017'!$E$1:$E$419, -1)</f>
        <v>35</v>
      </c>
      <c r="E516" s="2">
        <f>_xlfn.XLOOKUP(_xlfn.CONCAT(B516, " ", C516),'2018'!$D$1:$D$458,'2018'!$E$1:$E$458,-1, 0)</f>
        <v>26</v>
      </c>
      <c r="F516" s="2">
        <f>_xlfn.XLOOKUP(_xlfn.CONCAT(B516, " ", C516),'2019'!$D$1:$D$499,'2019'!$E$1:$E$499,-1, 0)</f>
        <v>29</v>
      </c>
      <c r="G516" s="2">
        <f>_xlfn.XLOOKUP(_xlfn.CONCAT(B516, " ", C516),'2020'!$D$1:$D$476,'2020'!$E$1:$E$476,-1, 0)</f>
        <v>15</v>
      </c>
      <c r="H516" s="2">
        <f>_xlfn.XLOOKUP(_xlfn.CONCAT(B516, " ", C516),'2021'!$D$1:$D$530,'2021'!$E$1:$E$530,-1, 0)</f>
        <v>-1</v>
      </c>
      <c r="I516" s="2">
        <f>_xlfn.XLOOKUP(_xlfn.CONCAT(B516, " ", C516),'2022'!$D$2:$D$433,'2022'!$E$2:$E$433,-1, 0)</f>
        <v>28</v>
      </c>
    </row>
    <row r="517" spans="1:9" x14ac:dyDescent="0.35">
      <c r="A517" s="2" t="s">
        <v>179</v>
      </c>
      <c r="B517" s="2" t="s">
        <v>180</v>
      </c>
      <c r="C517" s="2" t="s">
        <v>10</v>
      </c>
      <c r="D517" s="2">
        <f>_xlfn.XLOOKUP(_xlfn.CONCAT(B517, " ", C517),'2017'!$D$1:$D$419,'2017'!$E$1:$E$419, -1)</f>
        <v>-1</v>
      </c>
      <c r="E517" s="2">
        <f>_xlfn.XLOOKUP(_xlfn.CONCAT(B517, " ", C517),'2018'!$D$1:$D$458,'2018'!$E$1:$E$458,-1, 0)</f>
        <v>-1</v>
      </c>
      <c r="F517" s="2">
        <f>_xlfn.XLOOKUP(_xlfn.CONCAT(B517, " ", C517),'2019'!$D$1:$D$499,'2019'!$E$1:$E$499,-1, 0)</f>
        <v>1</v>
      </c>
      <c r="G517" s="2">
        <f>_xlfn.XLOOKUP(_xlfn.CONCAT(B517, " ", C517),'2020'!$D$1:$D$476,'2020'!$E$1:$E$476,-1, 0)</f>
        <v>-1</v>
      </c>
      <c r="H517" s="2">
        <f>_xlfn.XLOOKUP(_xlfn.CONCAT(B517, " ", C517),'2021'!$D$1:$D$530,'2021'!$E$1:$E$530,-1, 0)</f>
        <v>-1</v>
      </c>
      <c r="I517" s="2">
        <f>_xlfn.XLOOKUP(_xlfn.CONCAT(B517, " ", C517),'2022'!$D$2:$D$433,'2022'!$E$2:$E$433,-1, 0)</f>
        <v>3</v>
      </c>
    </row>
    <row r="518" spans="1:9" x14ac:dyDescent="0.35">
      <c r="A518" s="2" t="s">
        <v>247</v>
      </c>
      <c r="B518" s="2" t="s">
        <v>248</v>
      </c>
      <c r="C518" s="2" t="s">
        <v>14</v>
      </c>
      <c r="D518" s="2">
        <f>_xlfn.XLOOKUP(_xlfn.CONCAT(B518, " ", C518),'2017'!$D$1:$D$419,'2017'!$E$1:$E$419, -1)</f>
        <v>-1</v>
      </c>
      <c r="E518" s="2">
        <f>_xlfn.XLOOKUP(_xlfn.CONCAT(B518, " ", C518),'2018'!$D$1:$D$458,'2018'!$E$1:$E$458,-1, 0)</f>
        <v>-1</v>
      </c>
      <c r="F518" s="2">
        <f>_xlfn.XLOOKUP(_xlfn.CONCAT(B518, " ", C518),'2019'!$D$1:$D$499,'2019'!$E$1:$E$499,-1, 0)</f>
        <v>11</v>
      </c>
      <c r="G518" s="2">
        <f>_xlfn.XLOOKUP(_xlfn.CONCAT(B518, " ", C518),'2020'!$D$1:$D$476,'2020'!$E$1:$E$476,-1, 0)</f>
        <v>137</v>
      </c>
      <c r="H518" s="2">
        <f>_xlfn.XLOOKUP(_xlfn.CONCAT(B518, " ", C518),'2021'!$D$1:$D$530,'2021'!$E$1:$E$530,-1, 0)</f>
        <v>319</v>
      </c>
      <c r="I518" s="2">
        <f>_xlfn.XLOOKUP(_xlfn.CONCAT(B518, " ", C518),'2022'!$D$2:$D$433,'2022'!$E$2:$E$433,-1, 0)</f>
        <v>274</v>
      </c>
    </row>
    <row r="519" spans="1:9" x14ac:dyDescent="0.35">
      <c r="A519" s="2" t="s">
        <v>247</v>
      </c>
      <c r="B519" s="2" t="s">
        <v>248</v>
      </c>
      <c r="C519" s="2" t="s">
        <v>15</v>
      </c>
      <c r="D519" s="2">
        <f>_xlfn.XLOOKUP(_xlfn.CONCAT(B519, " ", C519),'2017'!$D$1:$D$419,'2017'!$E$1:$E$419, -1)</f>
        <v>13</v>
      </c>
      <c r="E519" s="2">
        <f>_xlfn.XLOOKUP(_xlfn.CONCAT(B519, " ", C519),'2018'!$D$1:$D$458,'2018'!$E$1:$E$458,-1, 0)</f>
        <v>17</v>
      </c>
      <c r="F519" s="2">
        <f>_xlfn.XLOOKUP(_xlfn.CONCAT(B519, " ", C519),'2019'!$D$1:$D$499,'2019'!$E$1:$E$499,-1, 0)</f>
        <v>14</v>
      </c>
      <c r="G519" s="2">
        <f>_xlfn.XLOOKUP(_xlfn.CONCAT(B519, " ", C519),'2020'!$D$1:$D$476,'2020'!$E$1:$E$476,-1, 0)</f>
        <v>17</v>
      </c>
      <c r="H519" s="2">
        <f>_xlfn.XLOOKUP(_xlfn.CONCAT(B519, " ", C519),'2021'!$D$1:$D$530,'2021'!$E$1:$E$530,-1, 0)</f>
        <v>11</v>
      </c>
      <c r="I519" s="2">
        <f>_xlfn.XLOOKUP(_xlfn.CONCAT(B519, " ", C519),'2022'!$D$2:$D$433,'2022'!$E$2:$E$433,-1, 0)</f>
        <v>11</v>
      </c>
    </row>
    <row r="520" spans="1:9" x14ac:dyDescent="0.35">
      <c r="A520" s="2" t="s">
        <v>247</v>
      </c>
      <c r="B520" s="2" t="s">
        <v>248</v>
      </c>
      <c r="C520" s="2" t="s">
        <v>149</v>
      </c>
      <c r="D520" s="2">
        <f>_xlfn.XLOOKUP(_xlfn.CONCAT(B520, " ", C520),'2017'!$D$1:$D$419,'2017'!$E$1:$E$419, -1)</f>
        <v>-1</v>
      </c>
      <c r="E520" s="2">
        <f>_xlfn.XLOOKUP(_xlfn.CONCAT(B520, " ", C520),'2018'!$D$1:$D$458,'2018'!$E$1:$E$458,-1, 0)</f>
        <v>1</v>
      </c>
      <c r="F520" s="2">
        <f>_xlfn.XLOOKUP(_xlfn.CONCAT(B520, " ", C520),'2019'!$D$1:$D$499,'2019'!$E$1:$E$499,-1, 0)</f>
        <v>-1</v>
      </c>
      <c r="G520" s="2">
        <f>_xlfn.XLOOKUP(_xlfn.CONCAT(B520, " ", C520),'2020'!$D$1:$D$476,'2020'!$E$1:$E$476,-1, 0)</f>
        <v>-1</v>
      </c>
      <c r="H520" s="2">
        <f>_xlfn.XLOOKUP(_xlfn.CONCAT(B520, " ", C520),'2021'!$D$1:$D$530,'2021'!$E$1:$E$530,-1, 0)</f>
        <v>-1</v>
      </c>
      <c r="I520" s="2">
        <f>_xlfn.XLOOKUP(_xlfn.CONCAT(B520, " ", C520),'2022'!$D$2:$D$433,'2022'!$E$2:$E$433,-1, 0)</f>
        <v>-1</v>
      </c>
    </row>
    <row r="521" spans="1:9" x14ac:dyDescent="0.35">
      <c r="A521" s="2" t="s">
        <v>247</v>
      </c>
      <c r="B521" s="2" t="s">
        <v>248</v>
      </c>
      <c r="C521" s="2" t="s">
        <v>74</v>
      </c>
      <c r="D521" s="2">
        <f>_xlfn.XLOOKUP(_xlfn.CONCAT(B521, " ", C521),'2017'!$D$1:$D$419,'2017'!$E$1:$E$419, -1)</f>
        <v>1</v>
      </c>
      <c r="E521" s="2">
        <f>_xlfn.XLOOKUP(_xlfn.CONCAT(B521, " ", C521),'2018'!$D$1:$D$458,'2018'!$E$1:$E$458,-1, 0)</f>
        <v>-1</v>
      </c>
      <c r="F521" s="2">
        <f>_xlfn.XLOOKUP(_xlfn.CONCAT(B521, " ", C521),'2019'!$D$1:$D$499,'2019'!$E$1:$E$499,-1, 0)</f>
        <v>-1</v>
      </c>
      <c r="G521" s="2">
        <f>_xlfn.XLOOKUP(_xlfn.CONCAT(B521, " ", C521),'2020'!$D$1:$D$476,'2020'!$E$1:$E$476,-1, 0)</f>
        <v>-1</v>
      </c>
      <c r="H521" s="2">
        <f>_xlfn.XLOOKUP(_xlfn.CONCAT(B521, " ", C521),'2021'!$D$1:$D$530,'2021'!$E$1:$E$530,-1, 0)</f>
        <v>-1</v>
      </c>
      <c r="I521" s="2">
        <f>_xlfn.XLOOKUP(_xlfn.CONCAT(B521, " ", C521),'2022'!$D$2:$D$433,'2022'!$E$2:$E$433,-1, 0)</f>
        <v>-1</v>
      </c>
    </row>
    <row r="522" spans="1:9" x14ac:dyDescent="0.35">
      <c r="A522" s="2" t="s">
        <v>247</v>
      </c>
      <c r="B522" s="2" t="s">
        <v>248</v>
      </c>
      <c r="C522" s="2" t="s">
        <v>150</v>
      </c>
      <c r="D522" s="2">
        <f>_xlfn.XLOOKUP(_xlfn.CONCAT(B522, " ", C522),'2017'!$D$1:$D$419,'2017'!$E$1:$E$419, -1)</f>
        <v>-1</v>
      </c>
      <c r="E522" s="2">
        <f>_xlfn.XLOOKUP(_xlfn.CONCAT(B522, " ", C522),'2018'!$D$1:$D$458,'2018'!$E$1:$E$458,-1, 0)</f>
        <v>-1</v>
      </c>
      <c r="F522" s="2">
        <f>_xlfn.XLOOKUP(_xlfn.CONCAT(B522, " ", C522),'2019'!$D$1:$D$499,'2019'!$E$1:$E$499,-1, 0)</f>
        <v>1</v>
      </c>
      <c r="G522" s="2">
        <f>_xlfn.XLOOKUP(_xlfn.CONCAT(B522, " ", C522),'2020'!$D$1:$D$476,'2020'!$E$1:$E$476,-1, 0)</f>
        <v>-1</v>
      </c>
      <c r="H522" s="2">
        <f>_xlfn.XLOOKUP(_xlfn.CONCAT(B522, " ", C522),'2021'!$D$1:$D$530,'2021'!$E$1:$E$530,-1, 0)</f>
        <v>-1</v>
      </c>
      <c r="I522" s="2">
        <f>_xlfn.XLOOKUP(_xlfn.CONCAT(B522, " ", C522),'2022'!$D$2:$D$433,'2022'!$E$2:$E$433,-1, 0)</f>
        <v>-1</v>
      </c>
    </row>
    <row r="523" spans="1:9" x14ac:dyDescent="0.35">
      <c r="A523" s="2" t="s">
        <v>247</v>
      </c>
      <c r="B523" s="2" t="s">
        <v>248</v>
      </c>
      <c r="C523" s="2" t="s">
        <v>497</v>
      </c>
      <c r="D523" s="2">
        <f>_xlfn.XLOOKUP(_xlfn.CONCAT(B523, " ", C523),'2017'!$D$1:$D$419,'2017'!$E$1:$E$419, -1)</f>
        <v>-1</v>
      </c>
      <c r="E523" s="2">
        <f>_xlfn.XLOOKUP(_xlfn.CONCAT(B523, " ", C523),'2018'!$D$1:$D$458,'2018'!$E$1:$E$458,-1, 0)</f>
        <v>-1</v>
      </c>
      <c r="F523" s="2">
        <f>_xlfn.XLOOKUP(_xlfn.CONCAT(B523, " ", C523),'2019'!$D$1:$D$499,'2019'!$E$1:$E$499,-1, 0)</f>
        <v>-1</v>
      </c>
      <c r="G523" s="2">
        <f>_xlfn.XLOOKUP(_xlfn.CONCAT(B523, " ", C523),'2020'!$D$1:$D$476,'2020'!$E$1:$E$476,-1, 0)</f>
        <v>-1</v>
      </c>
      <c r="H523" s="2">
        <f>_xlfn.XLOOKUP(_xlfn.CONCAT(B523, " ", C523),'2021'!$D$1:$D$530,'2021'!$E$1:$E$530,-1, 0)</f>
        <v>112</v>
      </c>
      <c r="I523" s="2">
        <f>_xlfn.XLOOKUP(_xlfn.CONCAT(B523, " ", C523),'2022'!$D$2:$D$433,'2022'!$E$2:$E$433,-1, 0)</f>
        <v>4</v>
      </c>
    </row>
    <row r="524" spans="1:9" x14ac:dyDescent="0.35">
      <c r="A524" s="2" t="s">
        <v>247</v>
      </c>
      <c r="B524" s="2" t="s">
        <v>248</v>
      </c>
      <c r="C524" s="2" t="s">
        <v>11</v>
      </c>
      <c r="D524" s="2">
        <f>_xlfn.XLOOKUP(_xlfn.CONCAT(B524, " ", C524),'2017'!$D$1:$D$419,'2017'!$E$1:$E$419, -1)</f>
        <v>7</v>
      </c>
      <c r="E524" s="2">
        <f>_xlfn.XLOOKUP(_xlfn.CONCAT(B524, " ", C524),'2018'!$D$1:$D$458,'2018'!$E$1:$E$458,-1, 0)</f>
        <v>10</v>
      </c>
      <c r="F524" s="2">
        <f>_xlfn.XLOOKUP(_xlfn.CONCAT(B524, " ", C524),'2019'!$D$1:$D$499,'2019'!$E$1:$E$499,-1, 0)</f>
        <v>8</v>
      </c>
      <c r="G524" s="2">
        <f>_xlfn.XLOOKUP(_xlfn.CONCAT(B524, " ", C524),'2020'!$D$1:$D$476,'2020'!$E$1:$E$476,-1, 0)</f>
        <v>7</v>
      </c>
      <c r="H524" s="2">
        <f>_xlfn.XLOOKUP(_xlfn.CONCAT(B524, " ", C524),'2021'!$D$1:$D$530,'2021'!$E$1:$E$530,-1, 0)</f>
        <v>4</v>
      </c>
      <c r="I524" s="2">
        <f>_xlfn.XLOOKUP(_xlfn.CONCAT(B524, " ", C524),'2022'!$D$2:$D$433,'2022'!$E$2:$E$433,-1, 0)</f>
        <v>3</v>
      </c>
    </row>
    <row r="525" spans="1:9" x14ac:dyDescent="0.35">
      <c r="A525" s="2" t="s">
        <v>247</v>
      </c>
      <c r="B525" s="2" t="s">
        <v>248</v>
      </c>
      <c r="C525" s="2" t="s">
        <v>13</v>
      </c>
      <c r="D525" s="2">
        <f>_xlfn.XLOOKUP(_xlfn.CONCAT(B525, " ", C525),'2017'!$D$1:$D$419,'2017'!$E$1:$E$419, -1)</f>
        <v>-1</v>
      </c>
      <c r="E525" s="2">
        <f>_xlfn.XLOOKUP(_xlfn.CONCAT(B525, " ", C525),'2018'!$D$1:$D$458,'2018'!$E$1:$E$458,-1, 0)</f>
        <v>-1</v>
      </c>
      <c r="F525" s="2">
        <f>_xlfn.XLOOKUP(_xlfn.CONCAT(B525, " ", C525),'2019'!$D$1:$D$499,'2019'!$E$1:$E$499,-1, 0)</f>
        <v>-1</v>
      </c>
      <c r="G525" s="2">
        <f>_xlfn.XLOOKUP(_xlfn.CONCAT(B525, " ", C525),'2020'!$D$1:$D$476,'2020'!$E$1:$E$476,-1, 0)</f>
        <v>1</v>
      </c>
      <c r="H525" s="2">
        <f>_xlfn.XLOOKUP(_xlfn.CONCAT(B525, " ", C525),'2021'!$D$1:$D$530,'2021'!$E$1:$E$530,-1, 0)</f>
        <v>1</v>
      </c>
      <c r="I525" s="2">
        <f>_xlfn.XLOOKUP(_xlfn.CONCAT(B525, " ", C525),'2022'!$D$2:$D$433,'2022'!$E$2:$E$433,-1, 0)</f>
        <v>-1</v>
      </c>
    </row>
    <row r="526" spans="1:9" x14ac:dyDescent="0.35">
      <c r="A526" s="2" t="s">
        <v>247</v>
      </c>
      <c r="B526" s="2" t="s">
        <v>248</v>
      </c>
      <c r="C526" s="2" t="s">
        <v>12</v>
      </c>
      <c r="D526" s="2">
        <f>_xlfn.XLOOKUP(_xlfn.CONCAT(B526, " ", C526),'2017'!$D$1:$D$419,'2017'!$E$1:$E$419, -1)</f>
        <v>-1</v>
      </c>
      <c r="E526" s="2">
        <f>_xlfn.XLOOKUP(_xlfn.CONCAT(B526, " ", C526),'2018'!$D$1:$D$458,'2018'!$E$1:$E$458,-1, 0)</f>
        <v>1</v>
      </c>
      <c r="F526" s="2">
        <f>_xlfn.XLOOKUP(_xlfn.CONCAT(B526, " ", C526),'2019'!$D$1:$D$499,'2019'!$E$1:$E$499,-1, 0)</f>
        <v>1</v>
      </c>
      <c r="G526" s="2">
        <f>_xlfn.XLOOKUP(_xlfn.CONCAT(B526, " ", C526),'2020'!$D$1:$D$476,'2020'!$E$1:$E$476,-1, 0)</f>
        <v>-1</v>
      </c>
      <c r="H526" s="2">
        <f>_xlfn.XLOOKUP(_xlfn.CONCAT(B526, " ", C526),'2021'!$D$1:$D$530,'2021'!$E$1:$E$530,-1, 0)</f>
        <v>-1</v>
      </c>
      <c r="I526" s="2">
        <f>_xlfn.XLOOKUP(_xlfn.CONCAT(B526, " ", C526),'2022'!$D$2:$D$433,'2022'!$E$2:$E$433,-1, 0)</f>
        <v>-1</v>
      </c>
    </row>
    <row r="527" spans="1:9" x14ac:dyDescent="0.35">
      <c r="A527" s="2" t="s">
        <v>247</v>
      </c>
      <c r="B527" s="2" t="s">
        <v>248</v>
      </c>
      <c r="C527" s="2" t="s">
        <v>16</v>
      </c>
      <c r="D527" s="2">
        <f>_xlfn.XLOOKUP(_xlfn.CONCAT(B527, " ", C527),'2017'!$D$1:$D$419,'2017'!$E$1:$E$419, -1)</f>
        <v>-1</v>
      </c>
      <c r="E527" s="2">
        <f>_xlfn.XLOOKUP(_xlfn.CONCAT(B527, " ", C527),'2018'!$D$1:$D$458,'2018'!$E$1:$E$458,-1, 0)</f>
        <v>7</v>
      </c>
      <c r="F527" s="2">
        <f>_xlfn.XLOOKUP(_xlfn.CONCAT(B527, " ", C527),'2019'!$D$1:$D$499,'2019'!$E$1:$E$499,-1, 0)</f>
        <v>9</v>
      </c>
      <c r="G527" s="2">
        <f>_xlfn.XLOOKUP(_xlfn.CONCAT(B527, " ", C527),'2020'!$D$1:$D$476,'2020'!$E$1:$E$476,-1, 0)</f>
        <v>1</v>
      </c>
      <c r="H527" s="2">
        <f>_xlfn.XLOOKUP(_xlfn.CONCAT(B527, " ", C527),'2021'!$D$1:$D$530,'2021'!$E$1:$E$530,-1, 0)</f>
        <v>6</v>
      </c>
      <c r="I527" s="2">
        <f>_xlfn.XLOOKUP(_xlfn.CONCAT(B527, " ", C527),'2022'!$D$2:$D$433,'2022'!$E$2:$E$433,-1, 0)</f>
        <v>1</v>
      </c>
    </row>
    <row r="528" spans="1:9" x14ac:dyDescent="0.35">
      <c r="A528" s="2" t="s">
        <v>247</v>
      </c>
      <c r="B528" s="2" t="s">
        <v>248</v>
      </c>
      <c r="C528" s="2" t="s">
        <v>17</v>
      </c>
      <c r="D528" s="2">
        <f>_xlfn.XLOOKUP(_xlfn.CONCAT(B528, " ", C528),'2017'!$D$1:$D$419,'2017'!$E$1:$E$419, -1)</f>
        <v>-1</v>
      </c>
      <c r="E528" s="2">
        <f>_xlfn.XLOOKUP(_xlfn.CONCAT(B528, " ", C528),'2018'!$D$1:$D$458,'2018'!$E$1:$E$458,-1, 0)</f>
        <v>33</v>
      </c>
      <c r="F528" s="2">
        <f>_xlfn.XLOOKUP(_xlfn.CONCAT(B528, " ", C528),'2019'!$D$1:$D$499,'2019'!$E$1:$E$499,-1, 0)</f>
        <v>61</v>
      </c>
      <c r="G528" s="2">
        <f>_xlfn.XLOOKUP(_xlfn.CONCAT(B528, " ", C528),'2020'!$D$1:$D$476,'2020'!$E$1:$E$476,-1, 0)</f>
        <v>44</v>
      </c>
      <c r="H528" s="2">
        <f>_xlfn.XLOOKUP(_xlfn.CONCAT(B528, " ", C528),'2021'!$D$1:$D$530,'2021'!$E$1:$E$530,-1, 0)</f>
        <v>-1</v>
      </c>
      <c r="I528" s="2">
        <f>_xlfn.XLOOKUP(_xlfn.CONCAT(B528, " ", C528),'2022'!$D$2:$D$433,'2022'!$E$2:$E$433,-1, 0)</f>
        <v>43</v>
      </c>
    </row>
    <row r="529" spans="1:9" x14ac:dyDescent="0.35">
      <c r="A529" s="2" t="s">
        <v>247</v>
      </c>
      <c r="B529" s="2" t="s">
        <v>248</v>
      </c>
      <c r="C529" s="2" t="s">
        <v>10</v>
      </c>
      <c r="D529" s="2">
        <f>_xlfn.XLOOKUP(_xlfn.CONCAT(B529, " ", C529),'2017'!$D$1:$D$419,'2017'!$E$1:$E$419, -1)</f>
        <v>-1</v>
      </c>
      <c r="E529" s="2">
        <f>_xlfn.XLOOKUP(_xlfn.CONCAT(B529, " ", C529),'2018'!$D$1:$D$458,'2018'!$E$1:$E$458,-1, 0)</f>
        <v>1</v>
      </c>
      <c r="F529" s="2">
        <f>_xlfn.XLOOKUP(_xlfn.CONCAT(B529, " ", C529),'2019'!$D$1:$D$499,'2019'!$E$1:$E$499,-1, 0)</f>
        <v>5</v>
      </c>
      <c r="G529" s="2">
        <f>_xlfn.XLOOKUP(_xlfn.CONCAT(B529, " ", C529),'2020'!$D$1:$D$476,'2020'!$E$1:$E$476,-1, 0)</f>
        <v>3</v>
      </c>
      <c r="H529" s="2">
        <f>_xlfn.XLOOKUP(_xlfn.CONCAT(B529, " ", C529),'2021'!$D$1:$D$530,'2021'!$E$1:$E$530,-1, 0)</f>
        <v>2</v>
      </c>
      <c r="I529" s="2">
        <f>_xlfn.XLOOKUP(_xlfn.CONCAT(B529, " ", C529),'2022'!$D$2:$D$433,'2022'!$E$2:$E$433,-1, 0)</f>
        <v>4</v>
      </c>
    </row>
    <row r="530" spans="1:9" x14ac:dyDescent="0.35">
      <c r="A530" s="2" t="s">
        <v>247</v>
      </c>
      <c r="B530" s="2" t="s">
        <v>248</v>
      </c>
      <c r="C530" s="2" t="s">
        <v>429</v>
      </c>
      <c r="D530" s="2">
        <f>_xlfn.XLOOKUP(_xlfn.CONCAT(B530, " ", C530),'2017'!$D$1:$D$419,'2017'!$E$1:$E$419, -1)</f>
        <v>-1</v>
      </c>
      <c r="E530" s="2">
        <f>_xlfn.XLOOKUP(_xlfn.CONCAT(B530, " ", C530),'2018'!$D$1:$D$458,'2018'!$E$1:$E$458,-1, 0)</f>
        <v>2</v>
      </c>
      <c r="F530" s="2">
        <f>_xlfn.XLOOKUP(_xlfn.CONCAT(B530, " ", C530),'2019'!$D$1:$D$499,'2019'!$E$1:$E$499,-1, 0)</f>
        <v>-1</v>
      </c>
      <c r="G530" s="2">
        <f>_xlfn.XLOOKUP(_xlfn.CONCAT(B530, " ", C530),'2020'!$D$1:$D$476,'2020'!$E$1:$E$476,-1, 0)</f>
        <v>-1</v>
      </c>
      <c r="H530" s="2">
        <f>_xlfn.XLOOKUP(_xlfn.CONCAT(B530, " ", C530),'2021'!$D$1:$D$530,'2021'!$E$1:$E$530,-1, 0)</f>
        <v>-1</v>
      </c>
      <c r="I530" s="2">
        <f>_xlfn.XLOOKUP(_xlfn.CONCAT(B530, " ", C530),'2022'!$D$2:$D$433,'2022'!$E$2:$E$433,-1, 0)</f>
        <v>-1</v>
      </c>
    </row>
    <row r="531" spans="1:9" x14ac:dyDescent="0.35">
      <c r="A531" s="2" t="s">
        <v>247</v>
      </c>
      <c r="B531" s="2" t="s">
        <v>248</v>
      </c>
      <c r="C531" s="2" t="s">
        <v>151</v>
      </c>
      <c r="D531" s="2">
        <f>_xlfn.XLOOKUP(_xlfn.CONCAT(B531, " ", C531),'2017'!$D$1:$D$419,'2017'!$E$1:$E$419, -1)</f>
        <v>-1</v>
      </c>
      <c r="E531" s="2">
        <f>_xlfn.XLOOKUP(_xlfn.CONCAT(B531, " ", C531),'2018'!$D$1:$D$458,'2018'!$E$1:$E$458,-1, 0)</f>
        <v>-1</v>
      </c>
      <c r="F531" s="2">
        <f>_xlfn.XLOOKUP(_xlfn.CONCAT(B531, " ", C531),'2019'!$D$1:$D$499,'2019'!$E$1:$E$499,-1, 0)</f>
        <v>1</v>
      </c>
      <c r="G531" s="2">
        <f>_xlfn.XLOOKUP(_xlfn.CONCAT(B531, " ", C531),'2020'!$D$1:$D$476,'2020'!$E$1:$E$476,-1, 0)</f>
        <v>-1</v>
      </c>
      <c r="H531" s="2">
        <f>_xlfn.XLOOKUP(_xlfn.CONCAT(B531, " ", C531),'2021'!$D$1:$D$530,'2021'!$E$1:$E$530,-1, 0)</f>
        <v>-1</v>
      </c>
      <c r="I531" s="2">
        <f>_xlfn.XLOOKUP(_xlfn.CONCAT(B531, " ", C531),'2022'!$D$2:$D$433,'2022'!$E$2:$E$433,-1, 0)</f>
        <v>-1</v>
      </c>
    </row>
    <row r="532" spans="1:9" x14ac:dyDescent="0.35">
      <c r="A532" s="2" t="s">
        <v>187</v>
      </c>
      <c r="B532" s="2" t="s">
        <v>188</v>
      </c>
      <c r="C532" s="2" t="s">
        <v>15</v>
      </c>
      <c r="D532" s="2">
        <f>_xlfn.XLOOKUP(_xlfn.CONCAT(B532, " ", C532),'2017'!$D$1:$D$419,'2017'!$E$1:$E$419, -1)</f>
        <v>6</v>
      </c>
      <c r="E532" s="2">
        <f>_xlfn.XLOOKUP(_xlfn.CONCAT(B532, " ", C532),'2018'!$D$1:$D$458,'2018'!$E$1:$E$458,-1, 0)</f>
        <v>2</v>
      </c>
      <c r="F532" s="2">
        <f>_xlfn.XLOOKUP(_xlfn.CONCAT(B532, " ", C532),'2019'!$D$1:$D$499,'2019'!$E$1:$E$499,-1, 0)</f>
        <v>2</v>
      </c>
      <c r="G532" s="2">
        <f>_xlfn.XLOOKUP(_xlfn.CONCAT(B532, " ", C532),'2020'!$D$1:$D$476,'2020'!$E$1:$E$476,-1, 0)</f>
        <v>2</v>
      </c>
      <c r="H532" s="2">
        <f>_xlfn.XLOOKUP(_xlfn.CONCAT(B532, " ", C532),'2021'!$D$1:$D$530,'2021'!$E$1:$E$530,-1, 0)</f>
        <v>5</v>
      </c>
      <c r="I532" s="2">
        <f>_xlfn.XLOOKUP(_xlfn.CONCAT(B532, " ", C532),'2022'!$D$2:$D$433,'2022'!$E$2:$E$433,-1, 0)</f>
        <v>3</v>
      </c>
    </row>
    <row r="533" spans="1:9" x14ac:dyDescent="0.35">
      <c r="A533" s="2" t="s">
        <v>187</v>
      </c>
      <c r="B533" s="2" t="s">
        <v>188</v>
      </c>
      <c r="C533" s="2" t="s">
        <v>149</v>
      </c>
      <c r="D533" s="2">
        <f>_xlfn.XLOOKUP(_xlfn.CONCAT(B533, " ", C533),'2017'!$D$1:$D$419,'2017'!$E$1:$E$419, -1)</f>
        <v>-1</v>
      </c>
      <c r="E533" s="2">
        <f>_xlfn.XLOOKUP(_xlfn.CONCAT(B533, " ", C533),'2018'!$D$1:$D$458,'2018'!$E$1:$E$458,-1, 0)</f>
        <v>-1</v>
      </c>
      <c r="F533" s="2">
        <f>_xlfn.XLOOKUP(_xlfn.CONCAT(B533, " ", C533),'2019'!$D$1:$D$499,'2019'!$E$1:$E$499,-1, 0)</f>
        <v>-1</v>
      </c>
      <c r="G533" s="2">
        <f>_xlfn.XLOOKUP(_xlfn.CONCAT(B533, " ", C533),'2020'!$D$1:$D$476,'2020'!$E$1:$E$476,-1, 0)</f>
        <v>-1</v>
      </c>
      <c r="H533" s="2">
        <f>_xlfn.XLOOKUP(_xlfn.CONCAT(B533, " ", C533),'2021'!$D$1:$D$530,'2021'!$E$1:$E$530,-1, 0)</f>
        <v>1</v>
      </c>
      <c r="I533" s="2">
        <f>_xlfn.XLOOKUP(_xlfn.CONCAT(B533, " ", C533),'2022'!$D$2:$D$433,'2022'!$E$2:$E$433,-1, 0)</f>
        <v>-1</v>
      </c>
    </row>
    <row r="534" spans="1:9" x14ac:dyDescent="0.35">
      <c r="A534" s="2" t="s">
        <v>187</v>
      </c>
      <c r="B534" s="2" t="s">
        <v>188</v>
      </c>
      <c r="C534" s="2" t="s">
        <v>150</v>
      </c>
      <c r="D534" s="2">
        <f>_xlfn.XLOOKUP(_xlfn.CONCAT(B534, " ", C534),'2017'!$D$1:$D$419,'2017'!$E$1:$E$419, -1)</f>
        <v>1</v>
      </c>
      <c r="E534" s="2">
        <f>_xlfn.XLOOKUP(_xlfn.CONCAT(B534, " ", C534),'2018'!$D$1:$D$458,'2018'!$E$1:$E$458,-1, 0)</f>
        <v>1</v>
      </c>
      <c r="F534" s="2">
        <f>_xlfn.XLOOKUP(_xlfn.CONCAT(B534, " ", C534),'2019'!$D$1:$D$499,'2019'!$E$1:$E$499,-1, 0)</f>
        <v>-1</v>
      </c>
      <c r="G534" s="2">
        <f>_xlfn.XLOOKUP(_xlfn.CONCAT(B534, " ", C534),'2020'!$D$1:$D$476,'2020'!$E$1:$E$476,-1, 0)</f>
        <v>-1</v>
      </c>
      <c r="H534" s="2">
        <f>_xlfn.XLOOKUP(_xlfn.CONCAT(B534, " ", C534),'2021'!$D$1:$D$530,'2021'!$E$1:$E$530,-1, 0)</f>
        <v>-1</v>
      </c>
      <c r="I534" s="2">
        <f>_xlfn.XLOOKUP(_xlfn.CONCAT(B534, " ", C534),'2022'!$D$2:$D$433,'2022'!$E$2:$E$433,-1, 0)</f>
        <v>-1</v>
      </c>
    </row>
    <row r="535" spans="1:9" x14ac:dyDescent="0.35">
      <c r="A535" s="2" t="s">
        <v>187</v>
      </c>
      <c r="B535" s="2" t="s">
        <v>188</v>
      </c>
      <c r="C535" s="2" t="s">
        <v>497</v>
      </c>
      <c r="D535" s="2">
        <f>_xlfn.XLOOKUP(_xlfn.CONCAT(B535, " ", C535),'2017'!$D$1:$D$419,'2017'!$E$1:$E$419, -1)</f>
        <v>-1</v>
      </c>
      <c r="E535" s="2">
        <f>_xlfn.XLOOKUP(_xlfn.CONCAT(B535, " ", C535),'2018'!$D$1:$D$458,'2018'!$E$1:$E$458,-1, 0)</f>
        <v>-1</v>
      </c>
      <c r="F535" s="2">
        <f>_xlfn.XLOOKUP(_xlfn.CONCAT(B535, " ", C535),'2019'!$D$1:$D$499,'2019'!$E$1:$E$499,-1, 0)</f>
        <v>-1</v>
      </c>
      <c r="G535" s="2">
        <f>_xlfn.XLOOKUP(_xlfn.CONCAT(B535, " ", C535),'2020'!$D$1:$D$476,'2020'!$E$1:$E$476,-1, 0)</f>
        <v>-1</v>
      </c>
      <c r="H535" s="2">
        <f>_xlfn.XLOOKUP(_xlfn.CONCAT(B535, " ", C535),'2021'!$D$1:$D$530,'2021'!$E$1:$E$530,-1, 0)</f>
        <v>42</v>
      </c>
      <c r="I535" s="2">
        <f>_xlfn.XLOOKUP(_xlfn.CONCAT(B535, " ", C535),'2022'!$D$2:$D$433,'2022'!$E$2:$E$433,-1, 0)</f>
        <v>4</v>
      </c>
    </row>
    <row r="536" spans="1:9" x14ac:dyDescent="0.35">
      <c r="A536" s="2" t="s">
        <v>187</v>
      </c>
      <c r="B536" s="2" t="s">
        <v>188</v>
      </c>
      <c r="C536" s="2" t="s">
        <v>11</v>
      </c>
      <c r="D536" s="2">
        <f>_xlfn.XLOOKUP(_xlfn.CONCAT(B536, " ", C536),'2017'!$D$1:$D$419,'2017'!$E$1:$E$419, -1)</f>
        <v>5</v>
      </c>
      <c r="E536" s="2">
        <f>_xlfn.XLOOKUP(_xlfn.CONCAT(B536, " ", C536),'2018'!$D$1:$D$458,'2018'!$E$1:$E$458,-1, 0)</f>
        <v>2</v>
      </c>
      <c r="F536" s="2">
        <f>_xlfn.XLOOKUP(_xlfn.CONCAT(B536, " ", C536),'2019'!$D$1:$D$499,'2019'!$E$1:$E$499,-1, 0)</f>
        <v>1</v>
      </c>
      <c r="G536" s="2">
        <f>_xlfn.XLOOKUP(_xlfn.CONCAT(B536, " ", C536),'2020'!$D$1:$D$476,'2020'!$E$1:$E$476,-1, 0)</f>
        <v>3</v>
      </c>
      <c r="H536" s="2">
        <f>_xlfn.XLOOKUP(_xlfn.CONCAT(B536, " ", C536),'2021'!$D$1:$D$530,'2021'!$E$1:$E$530,-1, 0)</f>
        <v>4</v>
      </c>
      <c r="I536" s="2">
        <f>_xlfn.XLOOKUP(_xlfn.CONCAT(B536, " ", C536),'2022'!$D$2:$D$433,'2022'!$E$2:$E$433,-1, 0)</f>
        <v>3</v>
      </c>
    </row>
    <row r="537" spans="1:9" x14ac:dyDescent="0.35">
      <c r="A537" s="2" t="s">
        <v>261</v>
      </c>
      <c r="B537" s="2" t="s">
        <v>262</v>
      </c>
      <c r="C537" s="2" t="s">
        <v>148</v>
      </c>
      <c r="D537" s="2">
        <f>_xlfn.XLOOKUP(_xlfn.CONCAT(B537, " ", C537),'2017'!$D$1:$D$419,'2017'!$E$1:$E$419, -1)</f>
        <v>-1</v>
      </c>
      <c r="E537" s="2">
        <f>_xlfn.XLOOKUP(_xlfn.CONCAT(B537, " ", C537),'2018'!$D$1:$D$458,'2018'!$E$1:$E$458,-1, 0)</f>
        <v>-1</v>
      </c>
      <c r="F537" s="2">
        <f>_xlfn.XLOOKUP(_xlfn.CONCAT(B537, " ", C537),'2019'!$D$1:$D$499,'2019'!$E$1:$E$499,-1, 0)</f>
        <v>14</v>
      </c>
      <c r="G537" s="2">
        <f>_xlfn.XLOOKUP(_xlfn.CONCAT(B537, " ", C537),'2020'!$D$1:$D$476,'2020'!$E$1:$E$476,-1, 0)</f>
        <v>16</v>
      </c>
      <c r="H537" s="2">
        <f>_xlfn.XLOOKUP(_xlfn.CONCAT(B537, " ", C537),'2021'!$D$1:$D$530,'2021'!$E$1:$E$530,-1, 0)</f>
        <v>75</v>
      </c>
      <c r="I537" s="2">
        <f>_xlfn.XLOOKUP(_xlfn.CONCAT(B537, " ", C537),'2022'!$D$2:$D$433,'2022'!$E$2:$E$433,-1, 0)</f>
        <v>44</v>
      </c>
    </row>
    <row r="538" spans="1:9" x14ac:dyDescent="0.35">
      <c r="A538" s="2" t="s">
        <v>261</v>
      </c>
      <c r="B538" s="2" t="s">
        <v>262</v>
      </c>
      <c r="C538" s="2" t="s">
        <v>14</v>
      </c>
      <c r="D538" s="2">
        <f>_xlfn.XLOOKUP(_xlfn.CONCAT(B538, " ", C538),'2017'!$D$1:$D$419,'2017'!$E$1:$E$419, -1)</f>
        <v>-1</v>
      </c>
      <c r="E538" s="2">
        <f>_xlfn.XLOOKUP(_xlfn.CONCAT(B538, " ", C538),'2018'!$D$1:$D$458,'2018'!$E$1:$E$458,-1, 0)</f>
        <v>-1</v>
      </c>
      <c r="F538" s="2">
        <f>_xlfn.XLOOKUP(_xlfn.CONCAT(B538, " ", C538),'2019'!$D$1:$D$499,'2019'!$E$1:$E$499,-1, 0)</f>
        <v>-1</v>
      </c>
      <c r="G538" s="2">
        <f>_xlfn.XLOOKUP(_xlfn.CONCAT(B538, " ", C538),'2020'!$D$1:$D$476,'2020'!$E$1:$E$476,-1, 0)</f>
        <v>95</v>
      </c>
      <c r="H538" s="2">
        <f>_xlfn.XLOOKUP(_xlfn.CONCAT(B538, " ", C538),'2021'!$D$1:$D$530,'2021'!$E$1:$E$530,-1, 0)</f>
        <v>81</v>
      </c>
      <c r="I538" s="2">
        <f>_xlfn.XLOOKUP(_xlfn.CONCAT(B538, " ", C538),'2022'!$D$2:$D$433,'2022'!$E$2:$E$433,-1, 0)</f>
        <v>95</v>
      </c>
    </row>
    <row r="539" spans="1:9" x14ac:dyDescent="0.35">
      <c r="A539" s="2" t="s">
        <v>261</v>
      </c>
      <c r="B539" s="2" t="s">
        <v>262</v>
      </c>
      <c r="C539" s="2" t="s">
        <v>15</v>
      </c>
      <c r="D539" s="2">
        <f>_xlfn.XLOOKUP(_xlfn.CONCAT(B539, " ", C539),'2017'!$D$1:$D$419,'2017'!$E$1:$E$419, -1)</f>
        <v>3</v>
      </c>
      <c r="E539" s="2">
        <f>_xlfn.XLOOKUP(_xlfn.CONCAT(B539, " ", C539),'2018'!$D$1:$D$458,'2018'!$E$1:$E$458,-1, 0)</f>
        <v>4</v>
      </c>
      <c r="F539" s="2">
        <f>_xlfn.XLOOKUP(_xlfn.CONCAT(B539, " ", C539),'2019'!$D$1:$D$499,'2019'!$E$1:$E$499,-1, 0)</f>
        <v>1</v>
      </c>
      <c r="G539" s="2">
        <f>_xlfn.XLOOKUP(_xlfn.CONCAT(B539, " ", C539),'2020'!$D$1:$D$476,'2020'!$E$1:$E$476,-1, 0)</f>
        <v>1</v>
      </c>
      <c r="H539" s="2">
        <f>_xlfn.XLOOKUP(_xlfn.CONCAT(B539, " ", C539),'2021'!$D$1:$D$530,'2021'!$E$1:$E$530,-1, 0)</f>
        <v>4</v>
      </c>
      <c r="I539" s="2">
        <f>_xlfn.XLOOKUP(_xlfn.CONCAT(B539, " ", C539),'2022'!$D$2:$D$433,'2022'!$E$2:$E$433,-1, 0)</f>
        <v>3</v>
      </c>
    </row>
    <row r="540" spans="1:9" x14ac:dyDescent="0.35">
      <c r="A540" s="2" t="s">
        <v>261</v>
      </c>
      <c r="B540" s="2" t="s">
        <v>262</v>
      </c>
      <c r="C540" s="2" t="s">
        <v>150</v>
      </c>
      <c r="D540" s="2">
        <f>_xlfn.XLOOKUP(_xlfn.CONCAT(B540, " ", C540),'2017'!$D$1:$D$419,'2017'!$E$1:$E$419, -1)</f>
        <v>1</v>
      </c>
      <c r="E540" s="2">
        <f>_xlfn.XLOOKUP(_xlfn.CONCAT(B540, " ", C540),'2018'!$D$1:$D$458,'2018'!$E$1:$E$458,-1, 0)</f>
        <v>-1</v>
      </c>
      <c r="F540" s="2">
        <f>_xlfn.XLOOKUP(_xlfn.CONCAT(B540, " ", C540),'2019'!$D$1:$D$499,'2019'!$E$1:$E$499,-1, 0)</f>
        <v>-1</v>
      </c>
      <c r="G540" s="2">
        <f>_xlfn.XLOOKUP(_xlfn.CONCAT(B540, " ", C540),'2020'!$D$1:$D$476,'2020'!$E$1:$E$476,-1, 0)</f>
        <v>-1</v>
      </c>
      <c r="H540" s="2">
        <f>_xlfn.XLOOKUP(_xlfn.CONCAT(B540, " ", C540),'2021'!$D$1:$D$530,'2021'!$E$1:$E$530,-1, 0)</f>
        <v>-1</v>
      </c>
      <c r="I540" s="2">
        <f>_xlfn.XLOOKUP(_xlfn.CONCAT(B540, " ", C540),'2022'!$D$2:$D$433,'2022'!$E$2:$E$433,-1, 0)</f>
        <v>-1</v>
      </c>
    </row>
    <row r="541" spans="1:9" x14ac:dyDescent="0.35">
      <c r="A541" s="2" t="s">
        <v>261</v>
      </c>
      <c r="B541" s="2" t="s">
        <v>262</v>
      </c>
      <c r="C541" s="2" t="s">
        <v>497</v>
      </c>
      <c r="D541" s="2">
        <f>_xlfn.XLOOKUP(_xlfn.CONCAT(B541, " ", C541),'2017'!$D$1:$D$419,'2017'!$E$1:$E$419, -1)</f>
        <v>-1</v>
      </c>
      <c r="E541" s="2">
        <f>_xlfn.XLOOKUP(_xlfn.CONCAT(B541, " ", C541),'2018'!$D$1:$D$458,'2018'!$E$1:$E$458,-1, 0)</f>
        <v>-1</v>
      </c>
      <c r="F541" s="2">
        <f>_xlfn.XLOOKUP(_xlfn.CONCAT(B541, " ", C541),'2019'!$D$1:$D$499,'2019'!$E$1:$E$499,-1, 0)</f>
        <v>-1</v>
      </c>
      <c r="G541" s="2">
        <f>_xlfn.XLOOKUP(_xlfn.CONCAT(B541, " ", C541),'2020'!$D$1:$D$476,'2020'!$E$1:$E$476,-1, 0)</f>
        <v>-1</v>
      </c>
      <c r="H541" s="2">
        <f>_xlfn.XLOOKUP(_xlfn.CONCAT(B541, " ", C541),'2021'!$D$1:$D$530,'2021'!$E$1:$E$530,-1, 0)</f>
        <v>33</v>
      </c>
      <c r="I541" s="2">
        <f>_xlfn.XLOOKUP(_xlfn.CONCAT(B541, " ", C541),'2022'!$D$2:$D$433,'2022'!$E$2:$E$433,-1, 0)</f>
        <v>1</v>
      </c>
    </row>
    <row r="542" spans="1:9" x14ac:dyDescent="0.35">
      <c r="A542" s="2" t="s">
        <v>261</v>
      </c>
      <c r="B542" s="2" t="s">
        <v>262</v>
      </c>
      <c r="C542" s="2" t="s">
        <v>11</v>
      </c>
      <c r="D542" s="2">
        <f>_xlfn.XLOOKUP(_xlfn.CONCAT(B542, " ", C542),'2017'!$D$1:$D$419,'2017'!$E$1:$E$419, -1)</f>
        <v>7</v>
      </c>
      <c r="E542" s="2">
        <f>_xlfn.XLOOKUP(_xlfn.CONCAT(B542, " ", C542),'2018'!$D$1:$D$458,'2018'!$E$1:$E$458,-1, 0)</f>
        <v>1</v>
      </c>
      <c r="F542" s="2">
        <f>_xlfn.XLOOKUP(_xlfn.CONCAT(B542, " ", C542),'2019'!$D$1:$D$499,'2019'!$E$1:$E$499,-1, 0)</f>
        <v>3</v>
      </c>
      <c r="G542" s="2">
        <f>_xlfn.XLOOKUP(_xlfn.CONCAT(B542, " ", C542),'2020'!$D$1:$D$476,'2020'!$E$1:$E$476,-1, 0)</f>
        <v>2</v>
      </c>
      <c r="H542" s="2">
        <f>_xlfn.XLOOKUP(_xlfn.CONCAT(B542, " ", C542),'2021'!$D$1:$D$530,'2021'!$E$1:$E$530,-1, 0)</f>
        <v>1</v>
      </c>
      <c r="I542" s="2">
        <f>_xlfn.XLOOKUP(_xlfn.CONCAT(B542, " ", C542),'2022'!$D$2:$D$433,'2022'!$E$2:$E$433,-1, 0)</f>
        <v>1</v>
      </c>
    </row>
    <row r="543" spans="1:9" x14ac:dyDescent="0.35">
      <c r="A543" s="2" t="s">
        <v>261</v>
      </c>
      <c r="B543" s="2" t="s">
        <v>262</v>
      </c>
      <c r="C543" s="2" t="s">
        <v>17</v>
      </c>
      <c r="D543" s="2">
        <f>_xlfn.XLOOKUP(_xlfn.CONCAT(B543, " ", C543),'2017'!$D$1:$D$419,'2017'!$E$1:$E$419, -1)</f>
        <v>-1</v>
      </c>
      <c r="E543" s="2">
        <f>_xlfn.XLOOKUP(_xlfn.CONCAT(B543, " ", C543),'2018'!$D$1:$D$458,'2018'!$E$1:$E$458,-1, 0)</f>
        <v>12</v>
      </c>
      <c r="F543" s="2">
        <f>_xlfn.XLOOKUP(_xlfn.CONCAT(B543, " ", C543),'2019'!$D$1:$D$499,'2019'!$E$1:$E$499,-1, 0)</f>
        <v>13</v>
      </c>
      <c r="G543" s="2">
        <f>_xlfn.XLOOKUP(_xlfn.CONCAT(B543, " ", C543),'2020'!$D$1:$D$476,'2020'!$E$1:$E$476,-1, 0)</f>
        <v>4</v>
      </c>
      <c r="H543" s="2">
        <f>_xlfn.XLOOKUP(_xlfn.CONCAT(B543, " ", C543),'2021'!$D$1:$D$530,'2021'!$E$1:$E$530,-1, 0)</f>
        <v>-1</v>
      </c>
      <c r="I543" s="2">
        <f>_xlfn.XLOOKUP(_xlfn.CONCAT(B543, " ", C543),'2022'!$D$2:$D$433,'2022'!$E$2:$E$433,-1, 0)</f>
        <v>2</v>
      </c>
    </row>
    <row r="544" spans="1:9" x14ac:dyDescent="0.35">
      <c r="A544" s="2" t="s">
        <v>185</v>
      </c>
      <c r="B544" s="2" t="s">
        <v>186</v>
      </c>
      <c r="C544" s="2" t="s">
        <v>15</v>
      </c>
      <c r="D544" s="2">
        <f>_xlfn.XLOOKUP(_xlfn.CONCAT(B544, " ", C544),'2017'!$D$1:$D$419,'2017'!$E$1:$E$419, -1)</f>
        <v>14</v>
      </c>
      <c r="E544" s="2">
        <f>_xlfn.XLOOKUP(_xlfn.CONCAT(B544, " ", C544),'2018'!$D$1:$D$458,'2018'!$E$1:$E$458,-1, 0)</f>
        <v>3</v>
      </c>
      <c r="F544" s="2">
        <f>_xlfn.XLOOKUP(_xlfn.CONCAT(B544, " ", C544),'2019'!$D$1:$D$499,'2019'!$E$1:$E$499,-1, 0)</f>
        <v>14</v>
      </c>
      <c r="G544" s="2">
        <f>_xlfn.XLOOKUP(_xlfn.CONCAT(B544, " ", C544),'2020'!$D$1:$D$476,'2020'!$E$1:$E$476,-1, 0)</f>
        <v>3</v>
      </c>
      <c r="H544" s="2">
        <f>_xlfn.XLOOKUP(_xlfn.CONCAT(B544, " ", C544),'2021'!$D$1:$D$530,'2021'!$E$1:$E$530,-1, 0)</f>
        <v>10</v>
      </c>
      <c r="I544" s="2">
        <f>_xlfn.XLOOKUP(_xlfn.CONCAT(B544, " ", C544),'2022'!$D$2:$D$433,'2022'!$E$2:$E$433,-1, 0)</f>
        <v>5</v>
      </c>
    </row>
    <row r="545" spans="1:9" x14ac:dyDescent="0.35">
      <c r="A545" s="2" t="s">
        <v>185</v>
      </c>
      <c r="B545" s="2" t="s">
        <v>186</v>
      </c>
      <c r="C545" s="2" t="s">
        <v>74</v>
      </c>
      <c r="D545" s="2">
        <f>_xlfn.XLOOKUP(_xlfn.CONCAT(B545, " ", C545),'2017'!$D$1:$D$419,'2017'!$E$1:$E$419, -1)</f>
        <v>-1</v>
      </c>
      <c r="E545" s="2">
        <f>_xlfn.XLOOKUP(_xlfn.CONCAT(B545, " ", C545),'2018'!$D$1:$D$458,'2018'!$E$1:$E$458,-1, 0)</f>
        <v>-1</v>
      </c>
      <c r="F545" s="2">
        <f>_xlfn.XLOOKUP(_xlfn.CONCAT(B545, " ", C545),'2019'!$D$1:$D$499,'2019'!$E$1:$E$499,-1, 0)</f>
        <v>-1</v>
      </c>
      <c r="G545" s="2">
        <f>_xlfn.XLOOKUP(_xlfn.CONCAT(B545, " ", C545),'2020'!$D$1:$D$476,'2020'!$E$1:$E$476,-1, 0)</f>
        <v>1</v>
      </c>
      <c r="H545" s="2">
        <f>_xlfn.XLOOKUP(_xlfn.CONCAT(B545, " ", C545),'2021'!$D$1:$D$530,'2021'!$E$1:$E$530,-1, 0)</f>
        <v>-1</v>
      </c>
      <c r="I545" s="2">
        <f>_xlfn.XLOOKUP(_xlfn.CONCAT(B545, " ", C545),'2022'!$D$2:$D$433,'2022'!$E$2:$E$433,-1, 0)</f>
        <v>-1</v>
      </c>
    </row>
    <row r="546" spans="1:9" x14ac:dyDescent="0.35">
      <c r="A546" s="2" t="s">
        <v>185</v>
      </c>
      <c r="B546" s="2" t="s">
        <v>186</v>
      </c>
      <c r="C546" s="2" t="s">
        <v>497</v>
      </c>
      <c r="D546" s="2">
        <f>_xlfn.XLOOKUP(_xlfn.CONCAT(B546, " ", C546),'2017'!$D$1:$D$419,'2017'!$E$1:$E$419, -1)</f>
        <v>-1</v>
      </c>
      <c r="E546" s="2">
        <f>_xlfn.XLOOKUP(_xlfn.CONCAT(B546, " ", C546),'2018'!$D$1:$D$458,'2018'!$E$1:$E$458,-1, 0)</f>
        <v>-1</v>
      </c>
      <c r="F546" s="2">
        <f>_xlfn.XLOOKUP(_xlfn.CONCAT(B546, " ", C546),'2019'!$D$1:$D$499,'2019'!$E$1:$E$499,-1, 0)</f>
        <v>-1</v>
      </c>
      <c r="G546" s="2">
        <f>_xlfn.XLOOKUP(_xlfn.CONCAT(B546, " ", C546),'2020'!$D$1:$D$476,'2020'!$E$1:$E$476,-1, 0)</f>
        <v>-1</v>
      </c>
      <c r="H546" s="2">
        <f>_xlfn.XLOOKUP(_xlfn.CONCAT(B546, " ", C546),'2021'!$D$1:$D$530,'2021'!$E$1:$E$530,-1, 0)</f>
        <v>53</v>
      </c>
      <c r="I546" s="2">
        <f>_xlfn.XLOOKUP(_xlfn.CONCAT(B546, " ", C546),'2022'!$D$2:$D$433,'2022'!$E$2:$E$433,-1, 0)</f>
        <v>21</v>
      </c>
    </row>
    <row r="547" spans="1:9" x14ac:dyDescent="0.35">
      <c r="A547" s="2" t="s">
        <v>185</v>
      </c>
      <c r="B547" s="2" t="s">
        <v>186</v>
      </c>
      <c r="C547" s="2" t="s">
        <v>11</v>
      </c>
      <c r="D547" s="2">
        <f>_xlfn.XLOOKUP(_xlfn.CONCAT(B547, " ", C547),'2017'!$D$1:$D$419,'2017'!$E$1:$E$419, -1)</f>
        <v>10</v>
      </c>
      <c r="E547" s="2">
        <f>_xlfn.XLOOKUP(_xlfn.CONCAT(B547, " ", C547),'2018'!$D$1:$D$458,'2018'!$E$1:$E$458,-1, 0)</f>
        <v>1</v>
      </c>
      <c r="F547" s="2">
        <f>_xlfn.XLOOKUP(_xlfn.CONCAT(B547, " ", C547),'2019'!$D$1:$D$499,'2019'!$E$1:$E$499,-1, 0)</f>
        <v>6</v>
      </c>
      <c r="G547" s="2">
        <f>_xlfn.XLOOKUP(_xlfn.CONCAT(B547, " ", C547),'2020'!$D$1:$D$476,'2020'!$E$1:$E$476,-1, 0)</f>
        <v>3</v>
      </c>
      <c r="H547" s="2">
        <f>_xlfn.XLOOKUP(_xlfn.CONCAT(B547, " ", C547),'2021'!$D$1:$D$530,'2021'!$E$1:$E$530,-1, 0)</f>
        <v>3</v>
      </c>
      <c r="I547" s="2">
        <f>_xlfn.XLOOKUP(_xlfn.CONCAT(B547, " ", C547),'2022'!$D$2:$D$433,'2022'!$E$2:$E$433,-1, 0)</f>
        <v>3</v>
      </c>
    </row>
    <row r="548" spans="1:9" x14ac:dyDescent="0.35">
      <c r="A548" s="2" t="s">
        <v>185</v>
      </c>
      <c r="B548" s="2" t="s">
        <v>186</v>
      </c>
      <c r="C548" s="2" t="s">
        <v>13</v>
      </c>
      <c r="D548" s="2">
        <f>_xlfn.XLOOKUP(_xlfn.CONCAT(B548, " ", C548),'2017'!$D$1:$D$419,'2017'!$E$1:$E$419, -1)</f>
        <v>-1</v>
      </c>
      <c r="E548" s="2">
        <f>_xlfn.XLOOKUP(_xlfn.CONCAT(B548, " ", C548),'2018'!$D$1:$D$458,'2018'!$E$1:$E$458,-1, 0)</f>
        <v>1</v>
      </c>
      <c r="F548" s="2">
        <f>_xlfn.XLOOKUP(_xlfn.CONCAT(B548, " ", C548),'2019'!$D$1:$D$499,'2019'!$E$1:$E$499,-1, 0)</f>
        <v>-1</v>
      </c>
      <c r="G548" s="2">
        <f>_xlfn.XLOOKUP(_xlfn.CONCAT(B548, " ", C548),'2020'!$D$1:$D$476,'2020'!$E$1:$E$476,-1, 0)</f>
        <v>-1</v>
      </c>
      <c r="H548" s="2">
        <f>_xlfn.XLOOKUP(_xlfn.CONCAT(B548, " ", C548),'2021'!$D$1:$D$530,'2021'!$E$1:$E$530,-1, 0)</f>
        <v>-1</v>
      </c>
      <c r="I548" s="2">
        <f>_xlfn.XLOOKUP(_xlfn.CONCAT(B548, " ", C548),'2022'!$D$2:$D$433,'2022'!$E$2:$E$433,-1, 0)</f>
        <v>-1</v>
      </c>
    </row>
    <row r="549" spans="1:9" x14ac:dyDescent="0.35">
      <c r="A549" s="2" t="s">
        <v>185</v>
      </c>
      <c r="B549" s="2" t="s">
        <v>186</v>
      </c>
      <c r="C549" s="2" t="s">
        <v>16</v>
      </c>
      <c r="D549" s="2">
        <f>_xlfn.XLOOKUP(_xlfn.CONCAT(B549, " ", C549),'2017'!$D$1:$D$419,'2017'!$E$1:$E$419, -1)</f>
        <v>-1</v>
      </c>
      <c r="E549" s="2">
        <f>_xlfn.XLOOKUP(_xlfn.CONCAT(B549, " ", C549),'2018'!$D$1:$D$458,'2018'!$E$1:$E$458,-1, 0)</f>
        <v>-1</v>
      </c>
      <c r="F549" s="2">
        <f>_xlfn.XLOOKUP(_xlfn.CONCAT(B549, " ", C549),'2019'!$D$1:$D$499,'2019'!$E$1:$E$499,-1, 0)</f>
        <v>3</v>
      </c>
      <c r="G549" s="2">
        <f>_xlfn.XLOOKUP(_xlfn.CONCAT(B549, " ", C549),'2020'!$D$1:$D$476,'2020'!$E$1:$E$476,-1, 0)</f>
        <v>-1</v>
      </c>
      <c r="H549" s="2">
        <f>_xlfn.XLOOKUP(_xlfn.CONCAT(B549, " ", C549),'2021'!$D$1:$D$530,'2021'!$E$1:$E$530,-1, 0)</f>
        <v>-1</v>
      </c>
      <c r="I549" s="2">
        <f>_xlfn.XLOOKUP(_xlfn.CONCAT(B549, " ", C549),'2022'!$D$2:$D$433,'2022'!$E$2:$E$433,-1, 0)</f>
        <v>-1</v>
      </c>
    </row>
    <row r="550" spans="1:9" x14ac:dyDescent="0.35">
      <c r="A550" s="2" t="s">
        <v>185</v>
      </c>
      <c r="B550" s="2" t="s">
        <v>186</v>
      </c>
      <c r="C550" s="2" t="s">
        <v>17</v>
      </c>
      <c r="D550" s="2">
        <f>_xlfn.XLOOKUP(_xlfn.CONCAT(B550, " ", C550),'2017'!$D$1:$D$419,'2017'!$E$1:$E$419, -1)</f>
        <v>-1</v>
      </c>
      <c r="E550" s="2">
        <f>_xlfn.XLOOKUP(_xlfn.CONCAT(B550, " ", C550),'2018'!$D$1:$D$458,'2018'!$E$1:$E$458,-1, 0)</f>
        <v>-1</v>
      </c>
      <c r="F550" s="2">
        <f>_xlfn.XLOOKUP(_xlfn.CONCAT(B550, " ", C550),'2019'!$D$1:$D$499,'2019'!$E$1:$E$499,-1, 0)</f>
        <v>-1</v>
      </c>
      <c r="G550" s="2">
        <f>_xlfn.XLOOKUP(_xlfn.CONCAT(B550, " ", C550),'2020'!$D$1:$D$476,'2020'!$E$1:$E$476,-1, 0)</f>
        <v>-1</v>
      </c>
      <c r="H550" s="2">
        <f>_xlfn.XLOOKUP(_xlfn.CONCAT(B550, " ", C550),'2021'!$D$1:$D$530,'2021'!$E$1:$E$530,-1, 0)</f>
        <v>-1</v>
      </c>
      <c r="I550" s="2">
        <f>_xlfn.XLOOKUP(_xlfn.CONCAT(B550, " ", C550),'2022'!$D$2:$D$433,'2022'!$E$2:$E$433,-1, 0)</f>
        <v>51</v>
      </c>
    </row>
    <row r="551" spans="1:9" x14ac:dyDescent="0.35">
      <c r="A551" s="2" t="s">
        <v>185</v>
      </c>
      <c r="B551" s="2" t="s">
        <v>186</v>
      </c>
      <c r="C551" s="2" t="s">
        <v>10</v>
      </c>
      <c r="D551" s="2">
        <f>_xlfn.XLOOKUP(_xlfn.CONCAT(B551, " ", C551),'2017'!$D$1:$D$419,'2017'!$E$1:$E$419, -1)</f>
        <v>-1</v>
      </c>
      <c r="E551" s="2">
        <f>_xlfn.XLOOKUP(_xlfn.CONCAT(B551, " ", C551),'2018'!$D$1:$D$458,'2018'!$E$1:$E$458,-1, 0)</f>
        <v>-1</v>
      </c>
      <c r="F551" s="2">
        <f>_xlfn.XLOOKUP(_xlfn.CONCAT(B551, " ", C551),'2019'!$D$1:$D$499,'2019'!$E$1:$E$499,-1, 0)</f>
        <v>-1</v>
      </c>
      <c r="G551" s="2">
        <f>_xlfn.XLOOKUP(_xlfn.CONCAT(B551, " ", C551),'2020'!$D$1:$D$476,'2020'!$E$1:$E$476,-1, 0)</f>
        <v>-1</v>
      </c>
      <c r="H551" s="2">
        <f>_xlfn.XLOOKUP(_xlfn.CONCAT(B551, " ", C551),'2021'!$D$1:$D$530,'2021'!$E$1:$E$530,-1, 0)</f>
        <v>6</v>
      </c>
      <c r="I551" s="2">
        <f>_xlfn.XLOOKUP(_xlfn.CONCAT(B551, " ", C551),'2022'!$D$2:$D$433,'2022'!$E$2:$E$433,-1, 0)</f>
        <v>-1</v>
      </c>
    </row>
    <row r="552" spans="1:9" x14ac:dyDescent="0.35">
      <c r="A552" s="2" t="s">
        <v>185</v>
      </c>
      <c r="B552" s="2" t="s">
        <v>186</v>
      </c>
      <c r="C552" s="2" t="s">
        <v>429</v>
      </c>
      <c r="D552" s="2">
        <f>_xlfn.XLOOKUP(_xlfn.CONCAT(B552, " ", C552),'2017'!$D$1:$D$419,'2017'!$E$1:$E$419, -1)</f>
        <v>-1</v>
      </c>
      <c r="E552" s="2">
        <f>_xlfn.XLOOKUP(_xlfn.CONCAT(B552, " ", C552),'2018'!$D$1:$D$458,'2018'!$E$1:$E$458,-1, 0)</f>
        <v>-1</v>
      </c>
      <c r="F552" s="2">
        <f>_xlfn.XLOOKUP(_xlfn.CONCAT(B552, " ", C552),'2019'!$D$1:$D$499,'2019'!$E$1:$E$499,-1, 0)</f>
        <v>-1</v>
      </c>
      <c r="G552" s="2">
        <f>_xlfn.XLOOKUP(_xlfn.CONCAT(B552, " ", C552),'2020'!$D$1:$D$476,'2020'!$E$1:$E$476,-1, 0)</f>
        <v>1</v>
      </c>
      <c r="H552" s="2">
        <f>_xlfn.XLOOKUP(_xlfn.CONCAT(B552, " ", C552),'2021'!$D$1:$D$530,'2021'!$E$1:$E$530,-1, 0)</f>
        <v>-1</v>
      </c>
      <c r="I552" s="2">
        <f>_xlfn.XLOOKUP(_xlfn.CONCAT(B552, " ", C552),'2022'!$D$2:$D$433,'2022'!$E$2:$E$433,-1, 0)</f>
        <v>-1</v>
      </c>
    </row>
    <row r="553" spans="1:9" x14ac:dyDescent="0.35">
      <c r="A553" s="2" t="s">
        <v>183</v>
      </c>
      <c r="B553" s="2" t="s">
        <v>184</v>
      </c>
      <c r="C553" s="2" t="s">
        <v>15</v>
      </c>
      <c r="D553" s="2">
        <f>_xlfn.XLOOKUP(_xlfn.CONCAT(B553, " ", C553),'2017'!$D$1:$D$419,'2017'!$E$1:$E$419, -1)</f>
        <v>2</v>
      </c>
      <c r="E553" s="2">
        <f>_xlfn.XLOOKUP(_xlfn.CONCAT(B553, " ", C553),'2018'!$D$1:$D$458,'2018'!$E$1:$E$458,-1, 0)</f>
        <v>2</v>
      </c>
      <c r="F553" s="2">
        <f>_xlfn.XLOOKUP(_xlfn.CONCAT(B553, " ", C553),'2019'!$D$1:$D$499,'2019'!$E$1:$E$499,-1, 0)</f>
        <v>2</v>
      </c>
      <c r="G553" s="2">
        <f>_xlfn.XLOOKUP(_xlfn.CONCAT(B553, " ", C553),'2020'!$D$1:$D$476,'2020'!$E$1:$E$476,-1, 0)</f>
        <v>1</v>
      </c>
      <c r="H553" s="2">
        <f>_xlfn.XLOOKUP(_xlfn.CONCAT(B553, " ", C553),'2021'!$D$1:$D$530,'2021'!$E$1:$E$530,-1, 0)</f>
        <v>1</v>
      </c>
      <c r="I553" s="2">
        <f>_xlfn.XLOOKUP(_xlfn.CONCAT(B553, " ", C553),'2022'!$D$2:$D$433,'2022'!$E$2:$E$433,-1, 0)</f>
        <v>1</v>
      </c>
    </row>
    <row r="554" spans="1:9" x14ac:dyDescent="0.35">
      <c r="A554" s="2" t="s">
        <v>183</v>
      </c>
      <c r="B554" s="2" t="s">
        <v>184</v>
      </c>
      <c r="C554" s="2" t="s">
        <v>473</v>
      </c>
      <c r="D554" s="2">
        <f>_xlfn.XLOOKUP(_xlfn.CONCAT(B554, " ", C554),'2017'!$D$1:$D$419,'2017'!$E$1:$E$419, -1)</f>
        <v>-1</v>
      </c>
      <c r="E554" s="2">
        <f>_xlfn.XLOOKUP(_xlfn.CONCAT(B554, " ", C554),'2018'!$D$1:$D$458,'2018'!$E$1:$E$458,-1, 0)</f>
        <v>-1</v>
      </c>
      <c r="F554" s="2">
        <f>_xlfn.XLOOKUP(_xlfn.CONCAT(B554, " ", C554),'2019'!$D$1:$D$499,'2019'!$E$1:$E$499,-1, 0)</f>
        <v>-1</v>
      </c>
      <c r="G554" s="2">
        <f>_xlfn.XLOOKUP(_xlfn.CONCAT(B554, " ", C554),'2020'!$D$1:$D$476,'2020'!$E$1:$E$476,-1, 0)</f>
        <v>-1</v>
      </c>
      <c r="H554" s="2">
        <f>_xlfn.XLOOKUP(_xlfn.CONCAT(B554, " ", C554),'2021'!$D$1:$D$530,'2021'!$E$1:$E$530,-1, 0)</f>
        <v>2</v>
      </c>
      <c r="I554" s="2">
        <f>_xlfn.XLOOKUP(_xlfn.CONCAT(B554, " ", C554),'2022'!$D$2:$D$433,'2022'!$E$2:$E$433,-1, 0)</f>
        <v>3</v>
      </c>
    </row>
    <row r="555" spans="1:9" x14ac:dyDescent="0.35">
      <c r="A555" s="2" t="s">
        <v>183</v>
      </c>
      <c r="B555" s="2" t="s">
        <v>184</v>
      </c>
      <c r="C555" s="2" t="s">
        <v>497</v>
      </c>
      <c r="D555" s="2">
        <f>_xlfn.XLOOKUP(_xlfn.CONCAT(B555, " ", C555),'2017'!$D$1:$D$419,'2017'!$E$1:$E$419, -1)</f>
        <v>-1</v>
      </c>
      <c r="E555" s="2">
        <f>_xlfn.XLOOKUP(_xlfn.CONCAT(B555, " ", C555),'2018'!$D$1:$D$458,'2018'!$E$1:$E$458,-1, 0)</f>
        <v>-1</v>
      </c>
      <c r="F555" s="2">
        <f>_xlfn.XLOOKUP(_xlfn.CONCAT(B555, " ", C555),'2019'!$D$1:$D$499,'2019'!$E$1:$E$499,-1, 0)</f>
        <v>-1</v>
      </c>
      <c r="G555" s="2">
        <f>_xlfn.XLOOKUP(_xlfn.CONCAT(B555, " ", C555),'2020'!$D$1:$D$476,'2020'!$E$1:$E$476,-1, 0)</f>
        <v>-1</v>
      </c>
      <c r="H555" s="2">
        <f>_xlfn.XLOOKUP(_xlfn.CONCAT(B555, " ", C555),'2021'!$D$1:$D$530,'2021'!$E$1:$E$530,-1, 0)</f>
        <v>8</v>
      </c>
      <c r="I555" s="2">
        <f>_xlfn.XLOOKUP(_xlfn.CONCAT(B555, " ", C555),'2022'!$D$2:$D$433,'2022'!$E$2:$E$433,-1, 0)</f>
        <v>1</v>
      </c>
    </row>
    <row r="556" spans="1:9" x14ac:dyDescent="0.35">
      <c r="A556" s="2" t="s">
        <v>183</v>
      </c>
      <c r="B556" s="2" t="s">
        <v>184</v>
      </c>
      <c r="C556" s="2" t="s">
        <v>11</v>
      </c>
      <c r="D556" s="2">
        <f>_xlfn.XLOOKUP(_xlfn.CONCAT(B556, " ", C556),'2017'!$D$1:$D$419,'2017'!$E$1:$E$419, -1)</f>
        <v>1</v>
      </c>
      <c r="E556" s="2">
        <f>_xlfn.XLOOKUP(_xlfn.CONCAT(B556, " ", C556),'2018'!$D$1:$D$458,'2018'!$E$1:$E$458,-1, 0)</f>
        <v>1</v>
      </c>
      <c r="F556" s="2">
        <f>_xlfn.XLOOKUP(_xlfn.CONCAT(B556, " ", C556),'2019'!$D$1:$D$499,'2019'!$E$1:$E$499,-1, 0)</f>
        <v>2</v>
      </c>
      <c r="G556" s="2">
        <f>_xlfn.XLOOKUP(_xlfn.CONCAT(B556, " ", C556),'2020'!$D$1:$D$476,'2020'!$E$1:$E$476,-1, 0)</f>
        <v>-1</v>
      </c>
      <c r="H556" s="2">
        <f>_xlfn.XLOOKUP(_xlfn.CONCAT(B556, " ", C556),'2021'!$D$1:$D$530,'2021'!$E$1:$E$530,-1, 0)</f>
        <v>1</v>
      </c>
      <c r="I556" s="2">
        <f>_xlfn.XLOOKUP(_xlfn.CONCAT(B556, " ", C556),'2022'!$D$2:$D$433,'2022'!$E$2:$E$433,-1, 0)</f>
        <v>1</v>
      </c>
    </row>
    <row r="557" spans="1:9" x14ac:dyDescent="0.35">
      <c r="A557" s="2" t="s">
        <v>183</v>
      </c>
      <c r="B557" s="2" t="s">
        <v>184</v>
      </c>
      <c r="C557" s="2" t="s">
        <v>17</v>
      </c>
      <c r="D557" s="2">
        <f>_xlfn.XLOOKUP(_xlfn.CONCAT(B557, " ", C557),'2017'!$D$1:$D$419,'2017'!$E$1:$E$419, -1)</f>
        <v>-1</v>
      </c>
      <c r="E557" s="2">
        <f>_xlfn.XLOOKUP(_xlfn.CONCAT(B557, " ", C557),'2018'!$D$1:$D$458,'2018'!$E$1:$E$458,-1, 0)</f>
        <v>42</v>
      </c>
      <c r="F557" s="2">
        <f>_xlfn.XLOOKUP(_xlfn.CONCAT(B557, " ", C557),'2019'!$D$1:$D$499,'2019'!$E$1:$E$499,-1, 0)</f>
        <v>8</v>
      </c>
      <c r="G557" s="2">
        <f>_xlfn.XLOOKUP(_xlfn.CONCAT(B557, " ", C557),'2020'!$D$1:$D$476,'2020'!$E$1:$E$476,-1, 0)</f>
        <v>-1</v>
      </c>
      <c r="H557" s="2">
        <f>_xlfn.XLOOKUP(_xlfn.CONCAT(B557, " ", C557),'2021'!$D$1:$D$530,'2021'!$E$1:$E$530,-1, 0)</f>
        <v>-1</v>
      </c>
      <c r="I557" s="2">
        <f>_xlfn.XLOOKUP(_xlfn.CONCAT(B557, " ", C557),'2022'!$D$2:$D$433,'2022'!$E$2:$E$433,-1, 0)</f>
        <v>-1</v>
      </c>
    </row>
    <row r="558" spans="1:9" x14ac:dyDescent="0.35">
      <c r="A558" s="2" t="s">
        <v>183</v>
      </c>
      <c r="B558" s="2" t="s">
        <v>184</v>
      </c>
      <c r="C558" s="2" t="s">
        <v>10</v>
      </c>
      <c r="D558" s="2">
        <f>_xlfn.XLOOKUP(_xlfn.CONCAT(B558, " ", C558),'2017'!$D$1:$D$419,'2017'!$E$1:$E$419, -1)</f>
        <v>-1</v>
      </c>
      <c r="E558" s="2">
        <f>_xlfn.XLOOKUP(_xlfn.CONCAT(B558, " ", C558),'2018'!$D$1:$D$458,'2018'!$E$1:$E$458,-1, 0)</f>
        <v>-1</v>
      </c>
      <c r="F558" s="2">
        <f>_xlfn.XLOOKUP(_xlfn.CONCAT(B558, " ", C558),'2019'!$D$1:$D$499,'2019'!$E$1:$E$499,-1, 0)</f>
        <v>50</v>
      </c>
      <c r="G558" s="2">
        <f>_xlfn.XLOOKUP(_xlfn.CONCAT(B558, " ", C558),'2020'!$D$1:$D$476,'2020'!$E$1:$E$476,-1, 0)</f>
        <v>18</v>
      </c>
      <c r="H558" s="2">
        <f>_xlfn.XLOOKUP(_xlfn.CONCAT(B558, " ", C558),'2021'!$D$1:$D$530,'2021'!$E$1:$E$530,-1, 0)</f>
        <v>31</v>
      </c>
      <c r="I558" s="2">
        <f>_xlfn.XLOOKUP(_xlfn.CONCAT(B558, " ", C558),'2022'!$D$2:$D$433,'2022'!$E$2:$E$433,-1, 0)</f>
        <v>44</v>
      </c>
    </row>
    <row r="559" spans="1:9" x14ac:dyDescent="0.35">
      <c r="A559" s="2" t="s">
        <v>458</v>
      </c>
      <c r="B559" s="2" t="s">
        <v>459</v>
      </c>
      <c r="C559" s="2" t="s">
        <v>15</v>
      </c>
      <c r="D559" s="2">
        <f>_xlfn.XLOOKUP(_xlfn.CONCAT(B559, " ", C559),'2017'!$D$1:$D$419,'2017'!$E$1:$E$419, -1)</f>
        <v>-1</v>
      </c>
      <c r="E559" s="2">
        <f>_xlfn.XLOOKUP(_xlfn.CONCAT(B559, " ", C559),'2018'!$D$1:$D$458,'2018'!$E$1:$E$458,-1, 0)</f>
        <v>-1</v>
      </c>
      <c r="F559" s="2">
        <f>_xlfn.XLOOKUP(_xlfn.CONCAT(B559, " ", C559),'2019'!$D$1:$D$499,'2019'!$E$1:$E$499,-1, 0)</f>
        <v>1</v>
      </c>
      <c r="G559" s="2">
        <f>_xlfn.XLOOKUP(_xlfn.CONCAT(B559, " ", C559),'2020'!$D$1:$D$476,'2020'!$E$1:$E$476,-1, 0)</f>
        <v>1</v>
      </c>
      <c r="H559" s="2">
        <f>_xlfn.XLOOKUP(_xlfn.CONCAT(B559, " ", C559),'2021'!$D$1:$D$530,'2021'!$E$1:$E$530,-1, 0)</f>
        <v>-1</v>
      </c>
      <c r="I559" s="2">
        <f>_xlfn.XLOOKUP(_xlfn.CONCAT(B559, " ", C559),'2022'!$D$2:$D$433,'2022'!$E$2:$E$433,-1, 0)</f>
        <v>-1</v>
      </c>
    </row>
    <row r="560" spans="1:9" x14ac:dyDescent="0.35">
      <c r="A560" s="2" t="s">
        <v>458</v>
      </c>
      <c r="B560" s="2" t="s">
        <v>459</v>
      </c>
      <c r="C560" s="2" t="s">
        <v>150</v>
      </c>
      <c r="D560" s="2">
        <f>_xlfn.XLOOKUP(_xlfn.CONCAT(B560, " ", C560),'2017'!$D$1:$D$419,'2017'!$E$1:$E$419, -1)</f>
        <v>-1</v>
      </c>
      <c r="E560" s="2">
        <f>_xlfn.XLOOKUP(_xlfn.CONCAT(B560, " ", C560),'2018'!$D$1:$D$458,'2018'!$E$1:$E$458,-1, 0)</f>
        <v>-1</v>
      </c>
      <c r="F560" s="2">
        <f>_xlfn.XLOOKUP(_xlfn.CONCAT(B560, " ", C560),'2019'!$D$1:$D$499,'2019'!$E$1:$E$499,-1, 0)</f>
        <v>-1</v>
      </c>
      <c r="G560" s="2">
        <f>_xlfn.XLOOKUP(_xlfn.CONCAT(B560, " ", C560),'2020'!$D$1:$D$476,'2020'!$E$1:$E$476,-1, 0)</f>
        <v>1</v>
      </c>
      <c r="H560" s="2">
        <f>_xlfn.XLOOKUP(_xlfn.CONCAT(B560, " ", C560),'2021'!$D$1:$D$530,'2021'!$E$1:$E$530,-1, 0)</f>
        <v>-1</v>
      </c>
      <c r="I560" s="2">
        <f>_xlfn.XLOOKUP(_xlfn.CONCAT(B560, " ", C560),'2022'!$D$2:$D$433,'2022'!$E$2:$E$433,-1, 0)</f>
        <v>-1</v>
      </c>
    </row>
    <row r="561" spans="1:9" x14ac:dyDescent="0.35">
      <c r="A561" s="2" t="s">
        <v>458</v>
      </c>
      <c r="B561" s="2" t="s">
        <v>459</v>
      </c>
      <c r="C561" s="2" t="s">
        <v>497</v>
      </c>
      <c r="D561" s="2">
        <f>_xlfn.XLOOKUP(_xlfn.CONCAT(B561, " ", C561),'2017'!$D$1:$D$419,'2017'!$E$1:$E$419, -1)</f>
        <v>-1</v>
      </c>
      <c r="E561" s="2">
        <f>_xlfn.XLOOKUP(_xlfn.CONCAT(B561, " ", C561),'2018'!$D$1:$D$458,'2018'!$E$1:$E$458,-1, 0)</f>
        <v>-1</v>
      </c>
      <c r="F561" s="2">
        <f>_xlfn.XLOOKUP(_xlfn.CONCAT(B561, " ", C561),'2019'!$D$1:$D$499,'2019'!$E$1:$E$499,-1, 0)</f>
        <v>-1</v>
      </c>
      <c r="G561" s="2">
        <f>_xlfn.XLOOKUP(_xlfn.CONCAT(B561, " ", C561),'2020'!$D$1:$D$476,'2020'!$E$1:$E$476,-1, 0)</f>
        <v>-1</v>
      </c>
      <c r="H561" s="2">
        <f>_xlfn.XLOOKUP(_xlfn.CONCAT(B561, " ", C561),'2021'!$D$1:$D$530,'2021'!$E$1:$E$530,-1, 0)</f>
        <v>15</v>
      </c>
      <c r="I561" s="2">
        <f>_xlfn.XLOOKUP(_xlfn.CONCAT(B561, " ", C561),'2022'!$D$2:$D$433,'2022'!$E$2:$E$433,-1, 0)</f>
        <v>-1</v>
      </c>
    </row>
    <row r="562" spans="1:9" x14ac:dyDescent="0.35">
      <c r="A562" s="2" t="s">
        <v>458</v>
      </c>
      <c r="B562" s="2" t="s">
        <v>459</v>
      </c>
      <c r="C562" s="2" t="s">
        <v>11</v>
      </c>
      <c r="D562" s="2">
        <f>_xlfn.XLOOKUP(_xlfn.CONCAT(B562, " ", C562),'2017'!$D$1:$D$419,'2017'!$E$1:$E$419, -1)</f>
        <v>-1</v>
      </c>
      <c r="E562" s="2">
        <f>_xlfn.XLOOKUP(_xlfn.CONCAT(B562, " ", C562),'2018'!$D$1:$D$458,'2018'!$E$1:$E$458,-1, 0)</f>
        <v>-1</v>
      </c>
      <c r="F562" s="2">
        <f>_xlfn.XLOOKUP(_xlfn.CONCAT(B562, " ", C562),'2019'!$D$1:$D$499,'2019'!$E$1:$E$499,-1, 0)</f>
        <v>-1</v>
      </c>
      <c r="G562" s="2">
        <f>_xlfn.XLOOKUP(_xlfn.CONCAT(B562, " ", C562),'2020'!$D$1:$D$476,'2020'!$E$1:$E$476,-1, 0)</f>
        <v>1</v>
      </c>
      <c r="H562" s="2">
        <f>_xlfn.XLOOKUP(_xlfn.CONCAT(B562, " ", C562),'2021'!$D$1:$D$530,'2021'!$E$1:$E$530,-1, 0)</f>
        <v>2</v>
      </c>
      <c r="I562" s="2">
        <f>_xlfn.XLOOKUP(_xlfn.CONCAT(B562, " ", C562),'2022'!$D$2:$D$433,'2022'!$E$2:$E$433,-1, 0)</f>
        <v>-1</v>
      </c>
    </row>
    <row r="563" spans="1:9" x14ac:dyDescent="0.35">
      <c r="A563" s="2" t="s">
        <v>458</v>
      </c>
      <c r="B563" s="2" t="s">
        <v>459</v>
      </c>
      <c r="C563" s="2" t="s">
        <v>17</v>
      </c>
      <c r="D563" s="2">
        <f>_xlfn.XLOOKUP(_xlfn.CONCAT(B563, " ", C563),'2017'!$D$1:$D$419,'2017'!$E$1:$E$419, -1)</f>
        <v>-1</v>
      </c>
      <c r="E563" s="2">
        <f>_xlfn.XLOOKUP(_xlfn.CONCAT(B563, " ", C563),'2018'!$D$1:$D$458,'2018'!$E$1:$E$458,-1, 0)</f>
        <v>-1</v>
      </c>
      <c r="F563" s="2">
        <f>_xlfn.XLOOKUP(_xlfn.CONCAT(B563, " ", C563),'2019'!$D$1:$D$499,'2019'!$E$1:$E$499,-1, 0)</f>
        <v>-1</v>
      </c>
      <c r="G563" s="2">
        <f>_xlfn.XLOOKUP(_xlfn.CONCAT(B563, " ", C563),'2020'!$D$1:$D$476,'2020'!$E$1:$E$476,-1, 0)</f>
        <v>4</v>
      </c>
      <c r="H563" s="2">
        <f>_xlfn.XLOOKUP(_xlfn.CONCAT(B563, " ", C563),'2021'!$D$1:$D$530,'2021'!$E$1:$E$530,-1, 0)</f>
        <v>-1</v>
      </c>
      <c r="I563" s="2">
        <f>_xlfn.XLOOKUP(_xlfn.CONCAT(B563, " ", C563),'2022'!$D$2:$D$433,'2022'!$E$2:$E$433,-1, 0)</f>
        <v>11</v>
      </c>
    </row>
    <row r="564" spans="1:9" x14ac:dyDescent="0.35">
      <c r="A564" s="2" t="s">
        <v>312</v>
      </c>
      <c r="B564" s="2" t="s">
        <v>313</v>
      </c>
      <c r="C564" s="2" t="s">
        <v>314</v>
      </c>
      <c r="D564" s="2">
        <f>_xlfn.XLOOKUP(_xlfn.CONCAT(B564, " ", C564),'2017'!$D$1:$D$419,'2017'!$E$1:$E$419, -1)</f>
        <v>80</v>
      </c>
      <c r="E564" s="2">
        <f>_xlfn.XLOOKUP(_xlfn.CONCAT(B564, " ", C564),'2018'!$D$1:$D$458,'2018'!$E$1:$E$458,-1, 0)</f>
        <v>41</v>
      </c>
      <c r="F564" s="2">
        <f>_xlfn.XLOOKUP(_xlfn.CONCAT(B564, " ", C564),'2019'!$D$1:$D$499,'2019'!$E$1:$E$499,-1, 0)</f>
        <v>39</v>
      </c>
      <c r="G564" s="2">
        <f>_xlfn.XLOOKUP(_xlfn.CONCAT(B564, " ", C564),'2020'!$D$1:$D$476,'2020'!$E$1:$E$476,-1, 0)</f>
        <v>66</v>
      </c>
      <c r="H564" s="2">
        <f>_xlfn.XLOOKUP(_xlfn.CONCAT(B564, " ", C564),'2021'!$D$1:$D$530,'2021'!$E$1:$E$530,-1, 0)</f>
        <v>90</v>
      </c>
      <c r="I564" s="2">
        <f>_xlfn.XLOOKUP(_xlfn.CONCAT(B564, " ", C564),'2022'!$D$2:$D$433,'2022'!$E$2:$E$433,-1, 0)</f>
        <v>36</v>
      </c>
    </row>
    <row r="565" spans="1:9" x14ac:dyDescent="0.35">
      <c r="A565" s="2" t="s">
        <v>226</v>
      </c>
      <c r="B565" s="2" t="s">
        <v>227</v>
      </c>
      <c r="C565" s="2" t="s">
        <v>148</v>
      </c>
      <c r="D565" s="2">
        <f>_xlfn.XLOOKUP(_xlfn.CONCAT(B565, " ", C565),'2017'!$D$1:$D$419,'2017'!$E$1:$E$419, -1)</f>
        <v>-1</v>
      </c>
      <c r="E565" s="2">
        <f>_xlfn.XLOOKUP(_xlfn.CONCAT(B565, " ", C565),'2018'!$D$1:$D$458,'2018'!$E$1:$E$458,-1, 0)</f>
        <v>45</v>
      </c>
      <c r="F565" s="2">
        <f>_xlfn.XLOOKUP(_xlfn.CONCAT(B565, " ", C565),'2019'!$D$1:$D$499,'2019'!$E$1:$E$499,-1, 0)</f>
        <v>77</v>
      </c>
      <c r="G565" s="2">
        <f>_xlfn.XLOOKUP(_xlfn.CONCAT(B565, " ", C565),'2020'!$D$1:$D$476,'2020'!$E$1:$E$476,-1, 0)</f>
        <v>20</v>
      </c>
      <c r="H565" s="2">
        <f>_xlfn.XLOOKUP(_xlfn.CONCAT(B565, " ", C565),'2021'!$D$1:$D$530,'2021'!$E$1:$E$530,-1, 0)</f>
        <v>-1</v>
      </c>
      <c r="I565" s="2">
        <f>_xlfn.XLOOKUP(_xlfn.CONCAT(B565, " ", C565),'2022'!$D$2:$D$433,'2022'!$E$2:$E$433,-1, 0)</f>
        <v>-1</v>
      </c>
    </row>
    <row r="566" spans="1:9" x14ac:dyDescent="0.35">
      <c r="A566" s="2" t="s">
        <v>226</v>
      </c>
      <c r="B566" s="2" t="s">
        <v>227</v>
      </c>
      <c r="C566" s="2" t="s">
        <v>15</v>
      </c>
      <c r="D566" s="2">
        <f>_xlfn.XLOOKUP(_xlfn.CONCAT(B566, " ", C566),'2017'!$D$1:$D$419,'2017'!$E$1:$E$419, -1)</f>
        <v>1</v>
      </c>
      <c r="E566" s="2">
        <f>_xlfn.XLOOKUP(_xlfn.CONCAT(B566, " ", C566),'2018'!$D$1:$D$458,'2018'!$E$1:$E$458,-1, 0)</f>
        <v>1</v>
      </c>
      <c r="F566" s="2">
        <f>_xlfn.XLOOKUP(_xlfn.CONCAT(B566, " ", C566),'2019'!$D$1:$D$499,'2019'!$E$1:$E$499,-1, 0)</f>
        <v>2</v>
      </c>
      <c r="G566" s="2">
        <f>_xlfn.XLOOKUP(_xlfn.CONCAT(B566, " ", C566),'2020'!$D$1:$D$476,'2020'!$E$1:$E$476,-1, 0)</f>
        <v>1</v>
      </c>
      <c r="H566" s="2">
        <f>_xlfn.XLOOKUP(_xlfn.CONCAT(B566, " ", C566),'2021'!$D$1:$D$530,'2021'!$E$1:$E$530,-1, 0)</f>
        <v>3</v>
      </c>
      <c r="I566" s="2">
        <f>_xlfn.XLOOKUP(_xlfn.CONCAT(B566, " ", C566),'2022'!$D$2:$D$433,'2022'!$E$2:$E$433,-1, 0)</f>
        <v>-1</v>
      </c>
    </row>
    <row r="567" spans="1:9" x14ac:dyDescent="0.35">
      <c r="A567" s="2" t="s">
        <v>226</v>
      </c>
      <c r="B567" s="2" t="s">
        <v>227</v>
      </c>
      <c r="C567" s="2" t="s">
        <v>497</v>
      </c>
      <c r="D567" s="2">
        <f>_xlfn.XLOOKUP(_xlfn.CONCAT(B567, " ", C567),'2017'!$D$1:$D$419,'2017'!$E$1:$E$419, -1)</f>
        <v>-1</v>
      </c>
      <c r="E567" s="2">
        <f>_xlfn.XLOOKUP(_xlfn.CONCAT(B567, " ", C567),'2018'!$D$1:$D$458,'2018'!$E$1:$E$458,-1, 0)</f>
        <v>-1</v>
      </c>
      <c r="F567" s="2">
        <f>_xlfn.XLOOKUP(_xlfn.CONCAT(B567, " ", C567),'2019'!$D$1:$D$499,'2019'!$E$1:$E$499,-1, 0)</f>
        <v>-1</v>
      </c>
      <c r="G567" s="2">
        <f>_xlfn.XLOOKUP(_xlfn.CONCAT(B567, " ", C567),'2020'!$D$1:$D$476,'2020'!$E$1:$E$476,-1, 0)</f>
        <v>-1</v>
      </c>
      <c r="H567" s="2">
        <f>_xlfn.XLOOKUP(_xlfn.CONCAT(B567, " ", C567),'2021'!$D$1:$D$530,'2021'!$E$1:$E$530,-1, 0)</f>
        <v>28</v>
      </c>
      <c r="I567" s="2">
        <f>_xlfn.XLOOKUP(_xlfn.CONCAT(B567, " ", C567),'2022'!$D$2:$D$433,'2022'!$E$2:$E$433,-1, 0)</f>
        <v>-1</v>
      </c>
    </row>
    <row r="568" spans="1:9" x14ac:dyDescent="0.35">
      <c r="A568" s="2" t="s">
        <v>226</v>
      </c>
      <c r="B568" s="2" t="s">
        <v>227</v>
      </c>
      <c r="C568" s="2" t="s">
        <v>11</v>
      </c>
      <c r="D568" s="2">
        <f>_xlfn.XLOOKUP(_xlfn.CONCAT(B568, " ", C568),'2017'!$D$1:$D$419,'2017'!$E$1:$E$419, -1)</f>
        <v>1</v>
      </c>
      <c r="E568" s="2">
        <f>_xlfn.XLOOKUP(_xlfn.CONCAT(B568, " ", C568),'2018'!$D$1:$D$458,'2018'!$E$1:$E$458,-1, 0)</f>
        <v>-1</v>
      </c>
      <c r="F568" s="2">
        <f>_xlfn.XLOOKUP(_xlfn.CONCAT(B568, " ", C568),'2019'!$D$1:$D$499,'2019'!$E$1:$E$499,-1, 0)</f>
        <v>1</v>
      </c>
      <c r="G568" s="2">
        <f>_xlfn.XLOOKUP(_xlfn.CONCAT(B568, " ", C568),'2020'!$D$1:$D$476,'2020'!$E$1:$E$476,-1, 0)</f>
        <v>-1</v>
      </c>
      <c r="H568" s="2">
        <f>_xlfn.XLOOKUP(_xlfn.CONCAT(B568, " ", C568),'2021'!$D$1:$D$530,'2021'!$E$1:$E$530,-1, 0)</f>
        <v>2</v>
      </c>
      <c r="I568" s="2">
        <f>_xlfn.XLOOKUP(_xlfn.CONCAT(B568, " ", C568),'2022'!$D$2:$D$433,'2022'!$E$2:$E$433,-1, 0)</f>
        <v>-1</v>
      </c>
    </row>
    <row r="569" spans="1:9" x14ac:dyDescent="0.35">
      <c r="A569" s="2" t="s">
        <v>226</v>
      </c>
      <c r="B569" s="2" t="s">
        <v>227</v>
      </c>
      <c r="C569" s="2" t="s">
        <v>13</v>
      </c>
      <c r="D569" s="2">
        <f>_xlfn.XLOOKUP(_xlfn.CONCAT(B569, " ", C569),'2017'!$D$1:$D$419,'2017'!$E$1:$E$419, -1)</f>
        <v>-1</v>
      </c>
      <c r="E569" s="2">
        <f>_xlfn.XLOOKUP(_xlfn.CONCAT(B569, " ", C569),'2018'!$D$1:$D$458,'2018'!$E$1:$E$458,-1, 0)</f>
        <v>-1</v>
      </c>
      <c r="F569" s="2">
        <f>_xlfn.XLOOKUP(_xlfn.CONCAT(B569, " ", C569),'2019'!$D$1:$D$499,'2019'!$E$1:$E$499,-1, 0)</f>
        <v>1</v>
      </c>
      <c r="G569" s="2">
        <f>_xlfn.XLOOKUP(_xlfn.CONCAT(B569, " ", C569),'2020'!$D$1:$D$476,'2020'!$E$1:$E$476,-1, 0)</f>
        <v>-1</v>
      </c>
      <c r="H569" s="2">
        <f>_xlfn.XLOOKUP(_xlfn.CONCAT(B569, " ", C569),'2021'!$D$1:$D$530,'2021'!$E$1:$E$530,-1, 0)</f>
        <v>-1</v>
      </c>
      <c r="I569" s="2">
        <f>_xlfn.XLOOKUP(_xlfn.CONCAT(B569, " ", C569),'2022'!$D$2:$D$433,'2022'!$E$2:$E$433,-1, 0)</f>
        <v>-1</v>
      </c>
    </row>
    <row r="570" spans="1:9" x14ac:dyDescent="0.35">
      <c r="A570" s="2" t="s">
        <v>226</v>
      </c>
      <c r="B570" s="2" t="s">
        <v>227</v>
      </c>
      <c r="C570" s="2" t="s">
        <v>17</v>
      </c>
      <c r="D570" s="2">
        <f>_xlfn.XLOOKUP(_xlfn.CONCAT(B570, " ", C570),'2017'!$D$1:$D$419,'2017'!$E$1:$E$419, -1)</f>
        <v>-1</v>
      </c>
      <c r="E570" s="2">
        <f>_xlfn.XLOOKUP(_xlfn.CONCAT(B570, " ", C570),'2018'!$D$1:$D$458,'2018'!$E$1:$E$458,-1, 0)</f>
        <v>40</v>
      </c>
      <c r="F570" s="2">
        <f>_xlfn.XLOOKUP(_xlfn.CONCAT(B570, " ", C570),'2019'!$D$1:$D$499,'2019'!$E$1:$E$499,-1, 0)</f>
        <v>20</v>
      </c>
      <c r="G570" s="2">
        <f>_xlfn.XLOOKUP(_xlfn.CONCAT(B570, " ", C570),'2020'!$D$1:$D$476,'2020'!$E$1:$E$476,-1, 0)</f>
        <v>5</v>
      </c>
      <c r="H570" s="2">
        <f>_xlfn.XLOOKUP(_xlfn.CONCAT(B570, " ", C570),'2021'!$D$1:$D$530,'2021'!$E$1:$E$530,-1, 0)</f>
        <v>-1</v>
      </c>
      <c r="I570" s="2">
        <f>_xlfn.XLOOKUP(_xlfn.CONCAT(B570, " ", C570),'2022'!$D$2:$D$433,'2022'!$E$2:$E$433,-1, 0)</f>
        <v>10</v>
      </c>
    </row>
    <row r="571" spans="1:9" x14ac:dyDescent="0.35">
      <c r="A571" s="2" t="s">
        <v>226</v>
      </c>
      <c r="B571" s="2" t="s">
        <v>227</v>
      </c>
      <c r="C571" s="2" t="s">
        <v>10</v>
      </c>
      <c r="D571" s="2">
        <f>_xlfn.XLOOKUP(_xlfn.CONCAT(B571, " ", C571),'2017'!$D$1:$D$419,'2017'!$E$1:$E$419, -1)</f>
        <v>-1</v>
      </c>
      <c r="E571" s="2">
        <f>_xlfn.XLOOKUP(_xlfn.CONCAT(B571, " ", C571),'2018'!$D$1:$D$458,'2018'!$E$1:$E$458,-1, 0)</f>
        <v>-1</v>
      </c>
      <c r="F571" s="2">
        <f>_xlfn.XLOOKUP(_xlfn.CONCAT(B571, " ", C571),'2019'!$D$1:$D$499,'2019'!$E$1:$E$499,-1, 0)</f>
        <v>-1</v>
      </c>
      <c r="G571" s="2">
        <f>_xlfn.XLOOKUP(_xlfn.CONCAT(B571, " ", C571),'2020'!$D$1:$D$476,'2020'!$E$1:$E$476,-1, 0)</f>
        <v>-1</v>
      </c>
      <c r="H571" s="2">
        <f>_xlfn.XLOOKUP(_xlfn.CONCAT(B571, " ", C571),'2021'!$D$1:$D$530,'2021'!$E$1:$E$530,-1, 0)</f>
        <v>2</v>
      </c>
      <c r="I571" s="2">
        <f>_xlfn.XLOOKUP(_xlfn.CONCAT(B571, " ", C571),'2022'!$D$2:$D$433,'2022'!$E$2:$E$433,-1, 0)</f>
        <v>-1</v>
      </c>
    </row>
    <row r="572" spans="1:9" x14ac:dyDescent="0.35">
      <c r="A572" s="2" t="s">
        <v>191</v>
      </c>
      <c r="B572" s="2" t="s">
        <v>192</v>
      </c>
      <c r="C572" s="2" t="s">
        <v>148</v>
      </c>
      <c r="D572" s="2">
        <f>_xlfn.XLOOKUP(_xlfn.CONCAT(B572, " ", C572),'2017'!$D$1:$D$419,'2017'!$E$1:$E$419, -1)</f>
        <v>44</v>
      </c>
      <c r="E572" s="2">
        <f>_xlfn.XLOOKUP(_xlfn.CONCAT(B572, " ", C572),'2018'!$D$1:$D$458,'2018'!$E$1:$E$458,-1, 0)</f>
        <v>38</v>
      </c>
      <c r="F572" s="2">
        <f>_xlfn.XLOOKUP(_xlfn.CONCAT(B572, " ", C572),'2019'!$D$1:$D$499,'2019'!$E$1:$E$499,-1, 0)</f>
        <v>39</v>
      </c>
      <c r="G572" s="2">
        <f>_xlfn.XLOOKUP(_xlfn.CONCAT(B572, " ", C572),'2020'!$D$1:$D$476,'2020'!$E$1:$E$476,-1, 0)</f>
        <v>33</v>
      </c>
      <c r="H572" s="2">
        <f>_xlfn.XLOOKUP(_xlfn.CONCAT(B572, " ", C572),'2021'!$D$1:$D$530,'2021'!$E$1:$E$530,-1, 0)</f>
        <v>28</v>
      </c>
      <c r="I572" s="2">
        <f>_xlfn.XLOOKUP(_xlfn.CONCAT(B572, " ", C572),'2022'!$D$2:$D$433,'2022'!$E$2:$E$433,-1, 0)</f>
        <v>20</v>
      </c>
    </row>
    <row r="573" spans="1:9" x14ac:dyDescent="0.35">
      <c r="A573" s="2" t="s">
        <v>191</v>
      </c>
      <c r="B573" s="2" t="s">
        <v>192</v>
      </c>
      <c r="C573" s="2" t="s">
        <v>15</v>
      </c>
      <c r="D573" s="2">
        <f>_xlfn.XLOOKUP(_xlfn.CONCAT(B573, " ", C573),'2017'!$D$1:$D$419,'2017'!$E$1:$E$419, -1)</f>
        <v>13</v>
      </c>
      <c r="E573" s="2">
        <f>_xlfn.XLOOKUP(_xlfn.CONCAT(B573, " ", C573),'2018'!$D$1:$D$458,'2018'!$E$1:$E$458,-1, 0)</f>
        <v>8</v>
      </c>
      <c r="F573" s="2">
        <f>_xlfn.XLOOKUP(_xlfn.CONCAT(B573, " ", C573),'2019'!$D$1:$D$499,'2019'!$E$1:$E$499,-1, 0)</f>
        <v>6</v>
      </c>
      <c r="G573" s="2">
        <f>_xlfn.XLOOKUP(_xlfn.CONCAT(B573, " ", C573),'2020'!$D$1:$D$476,'2020'!$E$1:$E$476,-1, 0)</f>
        <v>7</v>
      </c>
      <c r="H573" s="2">
        <f>_xlfn.XLOOKUP(_xlfn.CONCAT(B573, " ", C573),'2021'!$D$1:$D$530,'2021'!$E$1:$E$530,-1, 0)</f>
        <v>6</v>
      </c>
      <c r="I573" s="2">
        <f>_xlfn.XLOOKUP(_xlfn.CONCAT(B573, " ", C573),'2022'!$D$2:$D$433,'2022'!$E$2:$E$433,-1, 0)</f>
        <v>-1</v>
      </c>
    </row>
    <row r="574" spans="1:9" x14ac:dyDescent="0.35">
      <c r="A574" s="2" t="s">
        <v>191</v>
      </c>
      <c r="B574" s="2" t="s">
        <v>192</v>
      </c>
      <c r="C574" s="2" t="s">
        <v>149</v>
      </c>
      <c r="D574" s="2">
        <f>_xlfn.XLOOKUP(_xlfn.CONCAT(B574, " ", C574),'2017'!$D$1:$D$419,'2017'!$E$1:$E$419, -1)</f>
        <v>1</v>
      </c>
      <c r="E574" s="2">
        <f>_xlfn.XLOOKUP(_xlfn.CONCAT(B574, " ", C574),'2018'!$D$1:$D$458,'2018'!$E$1:$E$458,-1, 0)</f>
        <v>-1</v>
      </c>
      <c r="F574" s="2">
        <f>_xlfn.XLOOKUP(_xlfn.CONCAT(B574, " ", C574),'2019'!$D$1:$D$499,'2019'!$E$1:$E$499,-1, 0)</f>
        <v>-1</v>
      </c>
      <c r="G574" s="2">
        <f>_xlfn.XLOOKUP(_xlfn.CONCAT(B574, " ", C574),'2020'!$D$1:$D$476,'2020'!$E$1:$E$476,-1, 0)</f>
        <v>-1</v>
      </c>
      <c r="H574" s="2">
        <f>_xlfn.XLOOKUP(_xlfn.CONCAT(B574, " ", C574),'2021'!$D$1:$D$530,'2021'!$E$1:$E$530,-1, 0)</f>
        <v>-1</v>
      </c>
      <c r="I574" s="2">
        <f>_xlfn.XLOOKUP(_xlfn.CONCAT(B574, " ", C574),'2022'!$D$2:$D$433,'2022'!$E$2:$E$433,-1, 0)</f>
        <v>-1</v>
      </c>
    </row>
    <row r="575" spans="1:9" x14ac:dyDescent="0.35">
      <c r="A575" s="2" t="s">
        <v>191</v>
      </c>
      <c r="B575" s="2" t="s">
        <v>192</v>
      </c>
      <c r="C575" s="2" t="s">
        <v>150</v>
      </c>
      <c r="D575" s="2">
        <f>_xlfn.XLOOKUP(_xlfn.CONCAT(B575, " ", C575),'2017'!$D$1:$D$419,'2017'!$E$1:$E$419, -1)</f>
        <v>-1</v>
      </c>
      <c r="E575" s="2">
        <f>_xlfn.XLOOKUP(_xlfn.CONCAT(B575, " ", C575),'2018'!$D$1:$D$458,'2018'!$E$1:$E$458,-1, 0)</f>
        <v>1</v>
      </c>
      <c r="F575" s="2">
        <f>_xlfn.XLOOKUP(_xlfn.CONCAT(B575, " ", C575),'2019'!$D$1:$D$499,'2019'!$E$1:$E$499,-1, 0)</f>
        <v>-1</v>
      </c>
      <c r="G575" s="2">
        <f>_xlfn.XLOOKUP(_xlfn.CONCAT(B575, " ", C575),'2020'!$D$1:$D$476,'2020'!$E$1:$E$476,-1, 0)</f>
        <v>-1</v>
      </c>
      <c r="H575" s="2">
        <f>_xlfn.XLOOKUP(_xlfn.CONCAT(B575, " ", C575),'2021'!$D$1:$D$530,'2021'!$E$1:$E$530,-1, 0)</f>
        <v>-1</v>
      </c>
      <c r="I575" s="2">
        <f>_xlfn.XLOOKUP(_xlfn.CONCAT(B575, " ", C575),'2022'!$D$2:$D$433,'2022'!$E$2:$E$433,-1, 0)</f>
        <v>-1</v>
      </c>
    </row>
    <row r="576" spans="1:9" x14ac:dyDescent="0.35">
      <c r="A576" s="2" t="s">
        <v>191</v>
      </c>
      <c r="B576" s="2" t="s">
        <v>192</v>
      </c>
      <c r="C576" s="2" t="s">
        <v>497</v>
      </c>
      <c r="D576" s="2">
        <f>_xlfn.XLOOKUP(_xlfn.CONCAT(B576, " ", C576),'2017'!$D$1:$D$419,'2017'!$E$1:$E$419, -1)</f>
        <v>-1</v>
      </c>
      <c r="E576" s="2">
        <f>_xlfn.XLOOKUP(_xlfn.CONCAT(B576, " ", C576),'2018'!$D$1:$D$458,'2018'!$E$1:$E$458,-1, 0)</f>
        <v>-1</v>
      </c>
      <c r="F576" s="2">
        <f>_xlfn.XLOOKUP(_xlfn.CONCAT(B576, " ", C576),'2019'!$D$1:$D$499,'2019'!$E$1:$E$499,-1, 0)</f>
        <v>-1</v>
      </c>
      <c r="G576" s="2">
        <f>_xlfn.XLOOKUP(_xlfn.CONCAT(B576, " ", C576),'2020'!$D$1:$D$476,'2020'!$E$1:$E$476,-1, 0)</f>
        <v>-1</v>
      </c>
      <c r="H576" s="2">
        <f>_xlfn.XLOOKUP(_xlfn.CONCAT(B576, " ", C576),'2021'!$D$1:$D$530,'2021'!$E$1:$E$530,-1, 0)</f>
        <v>34</v>
      </c>
      <c r="I576" s="2">
        <f>_xlfn.XLOOKUP(_xlfn.CONCAT(B576, " ", C576),'2022'!$D$2:$D$433,'2022'!$E$2:$E$433,-1, 0)</f>
        <v>3</v>
      </c>
    </row>
    <row r="577" spans="1:9" x14ac:dyDescent="0.35">
      <c r="A577" s="2" t="s">
        <v>191</v>
      </c>
      <c r="B577" s="2" t="s">
        <v>192</v>
      </c>
      <c r="C577" s="2" t="s">
        <v>11</v>
      </c>
      <c r="D577" s="2">
        <f>_xlfn.XLOOKUP(_xlfn.CONCAT(B577, " ", C577),'2017'!$D$1:$D$419,'2017'!$E$1:$E$419, -1)</f>
        <v>11</v>
      </c>
      <c r="E577" s="2">
        <f>_xlfn.XLOOKUP(_xlfn.CONCAT(B577, " ", C577),'2018'!$D$1:$D$458,'2018'!$E$1:$E$458,-1, 0)</f>
        <v>5</v>
      </c>
      <c r="F577" s="2">
        <f>_xlfn.XLOOKUP(_xlfn.CONCAT(B577, " ", C577),'2019'!$D$1:$D$499,'2019'!$E$1:$E$499,-1, 0)</f>
        <v>8</v>
      </c>
      <c r="G577" s="2">
        <f>_xlfn.XLOOKUP(_xlfn.CONCAT(B577, " ", C577),'2020'!$D$1:$D$476,'2020'!$E$1:$E$476,-1, 0)</f>
        <v>5</v>
      </c>
      <c r="H577" s="2">
        <f>_xlfn.XLOOKUP(_xlfn.CONCAT(B577, " ", C577),'2021'!$D$1:$D$530,'2021'!$E$1:$E$530,-1, 0)</f>
        <v>3</v>
      </c>
      <c r="I577" s="2">
        <f>_xlfn.XLOOKUP(_xlfn.CONCAT(B577, " ", C577),'2022'!$D$2:$D$433,'2022'!$E$2:$E$433,-1, 0)</f>
        <v>1</v>
      </c>
    </row>
    <row r="578" spans="1:9" x14ac:dyDescent="0.35">
      <c r="A578" s="2" t="s">
        <v>191</v>
      </c>
      <c r="B578" s="2" t="s">
        <v>192</v>
      </c>
      <c r="C578" s="2" t="s">
        <v>16</v>
      </c>
      <c r="D578" s="2">
        <f>_xlfn.XLOOKUP(_xlfn.CONCAT(B578, " ", C578),'2017'!$D$1:$D$419,'2017'!$E$1:$E$419, -1)</f>
        <v>-1</v>
      </c>
      <c r="E578" s="2">
        <f>_xlfn.XLOOKUP(_xlfn.CONCAT(B578, " ", C578),'2018'!$D$1:$D$458,'2018'!$E$1:$E$458,-1, 0)</f>
        <v>-1</v>
      </c>
      <c r="F578" s="2">
        <f>_xlfn.XLOOKUP(_xlfn.CONCAT(B578, " ", C578),'2019'!$D$1:$D$499,'2019'!$E$1:$E$499,-1, 0)</f>
        <v>14</v>
      </c>
      <c r="G578" s="2">
        <f>_xlfn.XLOOKUP(_xlfn.CONCAT(B578, " ", C578),'2020'!$D$1:$D$476,'2020'!$E$1:$E$476,-1, 0)</f>
        <v>1</v>
      </c>
      <c r="H578" s="2">
        <f>_xlfn.XLOOKUP(_xlfn.CONCAT(B578, " ", C578),'2021'!$D$1:$D$530,'2021'!$E$1:$E$530,-1, 0)</f>
        <v>-1</v>
      </c>
      <c r="I578" s="2">
        <f>_xlfn.XLOOKUP(_xlfn.CONCAT(B578, " ", C578),'2022'!$D$2:$D$433,'2022'!$E$2:$E$433,-1, 0)</f>
        <v>-1</v>
      </c>
    </row>
    <row r="579" spans="1:9" x14ac:dyDescent="0.35">
      <c r="A579" s="2" t="s">
        <v>191</v>
      </c>
      <c r="B579" s="2" t="s">
        <v>192</v>
      </c>
      <c r="C579" s="2" t="s">
        <v>17</v>
      </c>
      <c r="D579" s="2">
        <f>_xlfn.XLOOKUP(_xlfn.CONCAT(B579, " ", C579),'2017'!$D$1:$D$419,'2017'!$E$1:$E$419, -1)</f>
        <v>-1</v>
      </c>
      <c r="E579" s="2">
        <f>_xlfn.XLOOKUP(_xlfn.CONCAT(B579, " ", C579),'2018'!$D$1:$D$458,'2018'!$E$1:$E$458,-1, 0)</f>
        <v>-1</v>
      </c>
      <c r="F579" s="2">
        <f>_xlfn.XLOOKUP(_xlfn.CONCAT(B579, " ", C579),'2019'!$D$1:$D$499,'2019'!$E$1:$E$499,-1, 0)</f>
        <v>-1</v>
      </c>
      <c r="G579" s="2">
        <f>_xlfn.XLOOKUP(_xlfn.CONCAT(B579, " ", C579),'2020'!$D$1:$D$476,'2020'!$E$1:$E$476,-1, 0)</f>
        <v>19</v>
      </c>
      <c r="H579" s="2">
        <f>_xlfn.XLOOKUP(_xlfn.CONCAT(B579, " ", C579),'2021'!$D$1:$D$530,'2021'!$E$1:$E$530,-1, 0)</f>
        <v>-1</v>
      </c>
      <c r="I579" s="2">
        <f>_xlfn.XLOOKUP(_xlfn.CONCAT(B579, " ", C579),'2022'!$D$2:$D$433,'2022'!$E$2:$E$433,-1, 0)</f>
        <v>6</v>
      </c>
    </row>
    <row r="580" spans="1:9" x14ac:dyDescent="0.35">
      <c r="A580" s="2" t="s">
        <v>191</v>
      </c>
      <c r="B580" s="2" t="s">
        <v>192</v>
      </c>
      <c r="C580" s="2" t="s">
        <v>429</v>
      </c>
      <c r="D580" s="2">
        <f>_xlfn.XLOOKUP(_xlfn.CONCAT(B580, " ", C580),'2017'!$D$1:$D$419,'2017'!$E$1:$E$419, -1)</f>
        <v>-1</v>
      </c>
      <c r="E580" s="2">
        <f>_xlfn.XLOOKUP(_xlfn.CONCAT(B580, " ", C580),'2018'!$D$1:$D$458,'2018'!$E$1:$E$458,-1, 0)</f>
        <v>-1</v>
      </c>
      <c r="F580" s="2">
        <f>_xlfn.XLOOKUP(_xlfn.CONCAT(B580, " ", C580),'2019'!$D$1:$D$499,'2019'!$E$1:$E$499,-1, 0)</f>
        <v>-1</v>
      </c>
      <c r="G580" s="2">
        <f>_xlfn.XLOOKUP(_xlfn.CONCAT(B580, " ", C580),'2020'!$D$1:$D$476,'2020'!$E$1:$E$476,-1, 0)</f>
        <v>2</v>
      </c>
      <c r="H580" s="2">
        <f>_xlfn.XLOOKUP(_xlfn.CONCAT(B580, " ", C580),'2021'!$D$1:$D$530,'2021'!$E$1:$E$530,-1, 0)</f>
        <v>-1</v>
      </c>
      <c r="I580" s="2">
        <f>_xlfn.XLOOKUP(_xlfn.CONCAT(B580, " ", C580),'2022'!$D$2:$D$433,'2022'!$E$2:$E$433,-1, 0)</f>
        <v>-1</v>
      </c>
    </row>
    <row r="581" spans="1:9" x14ac:dyDescent="0.35">
      <c r="A581" s="2" t="s">
        <v>191</v>
      </c>
      <c r="B581" s="2" t="s">
        <v>192</v>
      </c>
      <c r="C581" s="2" t="s">
        <v>225</v>
      </c>
      <c r="D581" s="2">
        <f>_xlfn.XLOOKUP(_xlfn.CONCAT(B581, " ", C581),'2017'!$D$1:$D$419,'2017'!$E$1:$E$419, -1)</f>
        <v>-1</v>
      </c>
      <c r="E581" s="2">
        <f>_xlfn.XLOOKUP(_xlfn.CONCAT(B581, " ", C581),'2018'!$D$1:$D$458,'2018'!$E$1:$E$458,-1, 0)</f>
        <v>-1</v>
      </c>
      <c r="F581" s="2">
        <f>_xlfn.XLOOKUP(_xlfn.CONCAT(B581, " ", C581),'2019'!$D$1:$D$499,'2019'!$E$1:$E$499,-1, 0)</f>
        <v>-1</v>
      </c>
      <c r="G581" s="2">
        <f>_xlfn.XLOOKUP(_xlfn.CONCAT(B581, " ", C581),'2020'!$D$1:$D$476,'2020'!$E$1:$E$476,-1, 0)</f>
        <v>1</v>
      </c>
      <c r="H581" s="2">
        <f>_xlfn.XLOOKUP(_xlfn.CONCAT(B581, " ", C581),'2021'!$D$1:$D$530,'2021'!$E$1:$E$530,-1, 0)</f>
        <v>-1</v>
      </c>
      <c r="I581" s="2">
        <f>_xlfn.XLOOKUP(_xlfn.CONCAT(B581, " ", C581),'2022'!$D$2:$D$433,'2022'!$E$2:$E$433,-1, 0)</f>
        <v>-1</v>
      </c>
    </row>
    <row r="582" spans="1:9" x14ac:dyDescent="0.35">
      <c r="A582" s="2" t="s">
        <v>27</v>
      </c>
      <c r="B582" s="2" t="s">
        <v>28</v>
      </c>
      <c r="C582" s="2" t="s">
        <v>148</v>
      </c>
      <c r="D582" s="2">
        <f>_xlfn.XLOOKUP(_xlfn.CONCAT(B582, " ", C582),'2017'!$D$1:$D$419,'2017'!$E$1:$E$419, -1)</f>
        <v>-1</v>
      </c>
      <c r="E582" s="2">
        <f>_xlfn.XLOOKUP(_xlfn.CONCAT(B582, " ", C582),'2018'!$D$1:$D$458,'2018'!$E$1:$E$458,-1, 0)</f>
        <v>66</v>
      </c>
      <c r="F582" s="2">
        <f>_xlfn.XLOOKUP(_xlfn.CONCAT(B582, " ", C582),'2019'!$D$1:$D$499,'2019'!$E$1:$E$499,-1, 0)</f>
        <v>167</v>
      </c>
      <c r="G582" s="2">
        <f>_xlfn.XLOOKUP(_xlfn.CONCAT(B582, " ", C582),'2020'!$D$1:$D$476,'2020'!$E$1:$E$476,-1, 0)</f>
        <v>100</v>
      </c>
      <c r="H582" s="2">
        <f>_xlfn.XLOOKUP(_xlfn.CONCAT(B582, " ", C582),'2021'!$D$1:$D$530,'2021'!$E$1:$E$530,-1, 0)</f>
        <v>77</v>
      </c>
      <c r="I582" s="2">
        <f>_xlfn.XLOOKUP(_xlfn.CONCAT(B582, " ", C582),'2022'!$D$2:$D$433,'2022'!$E$2:$E$433,-1, 0)</f>
        <v>81</v>
      </c>
    </row>
    <row r="583" spans="1:9" x14ac:dyDescent="0.35">
      <c r="A583" s="2" t="s">
        <v>27</v>
      </c>
      <c r="B583" s="2" t="s">
        <v>28</v>
      </c>
      <c r="C583" s="2" t="s">
        <v>29</v>
      </c>
      <c r="D583" s="2">
        <f>_xlfn.XLOOKUP(_xlfn.CONCAT(B583, " ", C583),'2017'!$D$1:$D$419,'2017'!$E$1:$E$419, -1)</f>
        <v>31</v>
      </c>
      <c r="E583" s="2">
        <f>_xlfn.XLOOKUP(_xlfn.CONCAT(B583, " ", C583),'2018'!$D$1:$D$458,'2018'!$E$1:$E$458,-1, 0)</f>
        <v>107</v>
      </c>
      <c r="F583" s="2">
        <f>_xlfn.XLOOKUP(_xlfn.CONCAT(B583, " ", C583),'2019'!$D$1:$D$499,'2019'!$E$1:$E$499,-1, 0)</f>
        <v>86</v>
      </c>
      <c r="G583" s="2">
        <f>_xlfn.XLOOKUP(_xlfn.CONCAT(B583, " ", C583),'2020'!$D$1:$D$476,'2020'!$E$1:$E$476,-1, 0)</f>
        <v>78</v>
      </c>
      <c r="H583" s="2">
        <f>_xlfn.XLOOKUP(_xlfn.CONCAT(B583, " ", C583),'2021'!$D$1:$D$530,'2021'!$E$1:$E$530,-1, 0)</f>
        <v>116</v>
      </c>
      <c r="I583" s="2">
        <f>_xlfn.XLOOKUP(_xlfn.CONCAT(B583, " ", C583),'2022'!$D$2:$D$433,'2022'!$E$2:$E$433,-1, 0)</f>
        <v>54</v>
      </c>
    </row>
    <row r="584" spans="1:9" x14ac:dyDescent="0.35">
      <c r="A584" s="2" t="s">
        <v>27</v>
      </c>
      <c r="B584" s="2" t="s">
        <v>28</v>
      </c>
      <c r="C584" s="2" t="s">
        <v>14</v>
      </c>
      <c r="D584" s="2">
        <f>_xlfn.XLOOKUP(_xlfn.CONCAT(B584, " ", C584),'2017'!$D$1:$D$419,'2017'!$E$1:$E$419, -1)</f>
        <v>262</v>
      </c>
      <c r="E584" s="2">
        <f>_xlfn.XLOOKUP(_xlfn.CONCAT(B584, " ", C584),'2018'!$D$1:$D$458,'2018'!$E$1:$E$458,-1, 0)</f>
        <v>626</v>
      </c>
      <c r="F584" s="2">
        <f>_xlfn.XLOOKUP(_xlfn.CONCAT(B584, " ", C584),'2019'!$D$1:$D$499,'2019'!$E$1:$E$499,-1, 0)</f>
        <v>410</v>
      </c>
      <c r="G584" s="2">
        <f>_xlfn.XLOOKUP(_xlfn.CONCAT(B584, " ", C584),'2020'!$D$1:$D$476,'2020'!$E$1:$E$476,-1, 0)</f>
        <v>471</v>
      </c>
      <c r="H584" s="2">
        <f>_xlfn.XLOOKUP(_xlfn.CONCAT(B584, " ", C584),'2021'!$D$1:$D$530,'2021'!$E$1:$E$530,-1, 0)</f>
        <v>357</v>
      </c>
      <c r="I584" s="2">
        <f>_xlfn.XLOOKUP(_xlfn.CONCAT(B584, " ", C584),'2022'!$D$2:$D$433,'2022'!$E$2:$E$433,-1, 0)</f>
        <v>176</v>
      </c>
    </row>
    <row r="585" spans="1:9" x14ac:dyDescent="0.35">
      <c r="A585" s="2" t="s">
        <v>27</v>
      </c>
      <c r="B585" s="2" t="s">
        <v>28</v>
      </c>
      <c r="C585" s="2" t="s">
        <v>143</v>
      </c>
      <c r="D585" s="2">
        <f>_xlfn.XLOOKUP(_xlfn.CONCAT(B585, " ", C585),'2017'!$D$1:$D$419,'2017'!$E$1:$E$419, -1)</f>
        <v>-1</v>
      </c>
      <c r="E585" s="2">
        <f>_xlfn.XLOOKUP(_xlfn.CONCAT(B585, " ", C585),'2018'!$D$1:$D$458,'2018'!$E$1:$E$458,-1, 0)</f>
        <v>3</v>
      </c>
      <c r="F585" s="2">
        <f>_xlfn.XLOOKUP(_xlfn.CONCAT(B585, " ", C585),'2019'!$D$1:$D$499,'2019'!$E$1:$E$499,-1, 0)</f>
        <v>32</v>
      </c>
      <c r="G585" s="2">
        <f>_xlfn.XLOOKUP(_xlfn.CONCAT(B585, " ", C585),'2020'!$D$1:$D$476,'2020'!$E$1:$E$476,-1, 0)</f>
        <v>40</v>
      </c>
      <c r="H585" s="2">
        <f>_xlfn.XLOOKUP(_xlfn.CONCAT(B585, " ", C585),'2021'!$D$1:$D$530,'2021'!$E$1:$E$530,-1, 0)</f>
        <v>4</v>
      </c>
      <c r="I585" s="2">
        <f>_xlfn.XLOOKUP(_xlfn.CONCAT(B585, " ", C585),'2022'!$D$2:$D$433,'2022'!$E$2:$E$433,-1, 0)</f>
        <v>2</v>
      </c>
    </row>
    <row r="586" spans="1:9" x14ac:dyDescent="0.35">
      <c r="A586" s="2" t="s">
        <v>27</v>
      </c>
      <c r="B586" s="2" t="s">
        <v>28</v>
      </c>
      <c r="C586" s="2" t="s">
        <v>15</v>
      </c>
      <c r="D586" s="2">
        <f>_xlfn.XLOOKUP(_xlfn.CONCAT(B586, " ", C586),'2017'!$D$1:$D$419,'2017'!$E$1:$E$419, -1)</f>
        <v>5</v>
      </c>
      <c r="E586" s="2">
        <f>_xlfn.XLOOKUP(_xlfn.CONCAT(B586, " ", C586),'2018'!$D$1:$D$458,'2018'!$E$1:$E$458,-1, 0)</f>
        <v>12</v>
      </c>
      <c r="F586" s="2">
        <f>_xlfn.XLOOKUP(_xlfn.CONCAT(B586, " ", C586),'2019'!$D$1:$D$499,'2019'!$E$1:$E$499,-1, 0)</f>
        <v>7</v>
      </c>
      <c r="G586" s="2">
        <f>_xlfn.XLOOKUP(_xlfn.CONCAT(B586, " ", C586),'2020'!$D$1:$D$476,'2020'!$E$1:$E$476,-1, 0)</f>
        <v>10</v>
      </c>
      <c r="H586" s="2">
        <f>_xlfn.XLOOKUP(_xlfn.CONCAT(B586, " ", C586),'2021'!$D$1:$D$530,'2021'!$E$1:$E$530,-1, 0)</f>
        <v>14</v>
      </c>
      <c r="I586" s="2">
        <f>_xlfn.XLOOKUP(_xlfn.CONCAT(B586, " ", C586),'2022'!$D$2:$D$433,'2022'!$E$2:$E$433,-1, 0)</f>
        <v>7</v>
      </c>
    </row>
    <row r="587" spans="1:9" x14ac:dyDescent="0.35">
      <c r="A587" s="2" t="s">
        <v>27</v>
      </c>
      <c r="B587" s="2" t="s">
        <v>28</v>
      </c>
      <c r="C587" s="2" t="s">
        <v>473</v>
      </c>
      <c r="D587" s="2">
        <f>_xlfn.XLOOKUP(_xlfn.CONCAT(B587, " ", C587),'2017'!$D$1:$D$419,'2017'!$E$1:$E$419, -1)</f>
        <v>-1</v>
      </c>
      <c r="E587" s="2">
        <f>_xlfn.XLOOKUP(_xlfn.CONCAT(B587, " ", C587),'2018'!$D$1:$D$458,'2018'!$E$1:$E$458,-1, 0)</f>
        <v>-1</v>
      </c>
      <c r="F587" s="2">
        <f>_xlfn.XLOOKUP(_xlfn.CONCAT(B587, " ", C587),'2019'!$D$1:$D$499,'2019'!$E$1:$E$499,-1, 0)</f>
        <v>-1</v>
      </c>
      <c r="G587" s="2">
        <f>_xlfn.XLOOKUP(_xlfn.CONCAT(B587, " ", C587),'2020'!$D$1:$D$476,'2020'!$E$1:$E$476,-1, 0)</f>
        <v>-1</v>
      </c>
      <c r="H587" s="2">
        <f>_xlfn.XLOOKUP(_xlfn.CONCAT(B587, " ", C587),'2021'!$D$1:$D$530,'2021'!$E$1:$E$530,-1, 0)</f>
        <v>1</v>
      </c>
      <c r="I587" s="2">
        <f>_xlfn.XLOOKUP(_xlfn.CONCAT(B587, " ", C587),'2022'!$D$2:$D$433,'2022'!$E$2:$E$433,-1, 0)</f>
        <v>-1</v>
      </c>
    </row>
    <row r="588" spans="1:9" x14ac:dyDescent="0.35">
      <c r="A588" s="2" t="s">
        <v>27</v>
      </c>
      <c r="B588" s="2" t="s">
        <v>28</v>
      </c>
      <c r="C588" s="2" t="s">
        <v>150</v>
      </c>
      <c r="D588" s="2">
        <f>_xlfn.XLOOKUP(_xlfn.CONCAT(B588, " ", C588),'2017'!$D$1:$D$419,'2017'!$E$1:$E$419, -1)</f>
        <v>-1</v>
      </c>
      <c r="E588" s="2">
        <f>_xlfn.XLOOKUP(_xlfn.CONCAT(B588, " ", C588),'2018'!$D$1:$D$458,'2018'!$E$1:$E$458,-1, 0)</f>
        <v>2</v>
      </c>
      <c r="F588" s="2">
        <f>_xlfn.XLOOKUP(_xlfn.CONCAT(B588, " ", C588),'2019'!$D$1:$D$499,'2019'!$E$1:$E$499,-1, 0)</f>
        <v>-1</v>
      </c>
      <c r="G588" s="2">
        <f>_xlfn.XLOOKUP(_xlfn.CONCAT(B588, " ", C588),'2020'!$D$1:$D$476,'2020'!$E$1:$E$476,-1, 0)</f>
        <v>-1</v>
      </c>
      <c r="H588" s="2">
        <f>_xlfn.XLOOKUP(_xlfn.CONCAT(B588, " ", C588),'2021'!$D$1:$D$530,'2021'!$E$1:$E$530,-1, 0)</f>
        <v>-1</v>
      </c>
      <c r="I588" s="2">
        <f>_xlfn.XLOOKUP(_xlfn.CONCAT(B588, " ", C588),'2022'!$D$2:$D$433,'2022'!$E$2:$E$433,-1, 0)</f>
        <v>-1</v>
      </c>
    </row>
    <row r="589" spans="1:9" x14ac:dyDescent="0.35">
      <c r="A589" s="2" t="s">
        <v>27</v>
      </c>
      <c r="B589" s="2" t="s">
        <v>28</v>
      </c>
      <c r="C589" s="2" t="s">
        <v>497</v>
      </c>
      <c r="D589" s="2">
        <f>_xlfn.XLOOKUP(_xlfn.CONCAT(B589, " ", C589),'2017'!$D$1:$D$419,'2017'!$E$1:$E$419, -1)</f>
        <v>-1</v>
      </c>
      <c r="E589" s="2">
        <f>_xlfn.XLOOKUP(_xlfn.CONCAT(B589, " ", C589),'2018'!$D$1:$D$458,'2018'!$E$1:$E$458,-1, 0)</f>
        <v>-1</v>
      </c>
      <c r="F589" s="2">
        <f>_xlfn.XLOOKUP(_xlfn.CONCAT(B589, " ", C589),'2019'!$D$1:$D$499,'2019'!$E$1:$E$499,-1, 0)</f>
        <v>-1</v>
      </c>
      <c r="G589" s="2">
        <f>_xlfn.XLOOKUP(_xlfn.CONCAT(B589, " ", C589),'2020'!$D$1:$D$476,'2020'!$E$1:$E$476,-1, 0)</f>
        <v>-1</v>
      </c>
      <c r="H589" s="2">
        <f>_xlfn.XLOOKUP(_xlfn.CONCAT(B589, " ", C589),'2021'!$D$1:$D$530,'2021'!$E$1:$E$530,-1, 0)</f>
        <v>47</v>
      </c>
      <c r="I589" s="2">
        <f>_xlfn.XLOOKUP(_xlfn.CONCAT(B589, " ", C589),'2022'!$D$2:$D$433,'2022'!$E$2:$E$433,-1, 0)</f>
        <v>2</v>
      </c>
    </row>
    <row r="590" spans="1:9" x14ac:dyDescent="0.35">
      <c r="A590" s="2" t="s">
        <v>27</v>
      </c>
      <c r="B590" s="2" t="s">
        <v>28</v>
      </c>
      <c r="C590" s="2" t="s">
        <v>11</v>
      </c>
      <c r="D590" s="2">
        <f>_xlfn.XLOOKUP(_xlfn.CONCAT(B590, " ", C590),'2017'!$D$1:$D$419,'2017'!$E$1:$E$419, -1)</f>
        <v>8</v>
      </c>
      <c r="E590" s="2">
        <f>_xlfn.XLOOKUP(_xlfn.CONCAT(B590, " ", C590),'2018'!$D$1:$D$458,'2018'!$E$1:$E$458,-1, 0)</f>
        <v>9</v>
      </c>
      <c r="F590" s="2">
        <f>_xlfn.XLOOKUP(_xlfn.CONCAT(B590, " ", C590),'2019'!$D$1:$D$499,'2019'!$E$1:$E$499,-1, 0)</f>
        <v>4</v>
      </c>
      <c r="G590" s="2">
        <f>_xlfn.XLOOKUP(_xlfn.CONCAT(B590, " ", C590),'2020'!$D$1:$D$476,'2020'!$E$1:$E$476,-1, 0)</f>
        <v>4</v>
      </c>
      <c r="H590" s="2">
        <f>_xlfn.XLOOKUP(_xlfn.CONCAT(B590, " ", C590),'2021'!$D$1:$D$530,'2021'!$E$1:$E$530,-1, 0)</f>
        <v>8</v>
      </c>
      <c r="I590" s="2">
        <f>_xlfn.XLOOKUP(_xlfn.CONCAT(B590, " ", C590),'2022'!$D$2:$D$433,'2022'!$E$2:$E$433,-1, 0)</f>
        <v>5</v>
      </c>
    </row>
    <row r="591" spans="1:9" x14ac:dyDescent="0.35">
      <c r="A591" s="2" t="s">
        <v>27</v>
      </c>
      <c r="B591" s="2" t="s">
        <v>28</v>
      </c>
      <c r="C591" s="2" t="s">
        <v>13</v>
      </c>
      <c r="D591" s="2">
        <f>_xlfn.XLOOKUP(_xlfn.CONCAT(B591, " ", C591),'2017'!$D$1:$D$419,'2017'!$E$1:$E$419, -1)</f>
        <v>-1</v>
      </c>
      <c r="E591" s="2">
        <f>_xlfn.XLOOKUP(_xlfn.CONCAT(B591, " ", C591),'2018'!$D$1:$D$458,'2018'!$E$1:$E$458,-1, 0)</f>
        <v>1</v>
      </c>
      <c r="F591" s="2">
        <f>_xlfn.XLOOKUP(_xlfn.CONCAT(B591, " ", C591),'2019'!$D$1:$D$499,'2019'!$E$1:$E$499,-1, 0)</f>
        <v>1</v>
      </c>
      <c r="G591" s="2">
        <f>_xlfn.XLOOKUP(_xlfn.CONCAT(B591, " ", C591),'2020'!$D$1:$D$476,'2020'!$E$1:$E$476,-1, 0)</f>
        <v>1</v>
      </c>
      <c r="H591" s="2">
        <f>_xlfn.XLOOKUP(_xlfn.CONCAT(B591, " ", C591),'2021'!$D$1:$D$530,'2021'!$E$1:$E$530,-1, 0)</f>
        <v>1</v>
      </c>
      <c r="I591" s="2">
        <f>_xlfn.XLOOKUP(_xlfn.CONCAT(B591, " ", C591),'2022'!$D$2:$D$433,'2022'!$E$2:$E$433,-1, 0)</f>
        <v>-1</v>
      </c>
    </row>
    <row r="592" spans="1:9" x14ac:dyDescent="0.35">
      <c r="A592" s="2" t="s">
        <v>27</v>
      </c>
      <c r="B592" s="2" t="s">
        <v>28</v>
      </c>
      <c r="C592" s="2" t="s">
        <v>12</v>
      </c>
      <c r="D592" s="2">
        <f>_xlfn.XLOOKUP(_xlfn.CONCAT(B592, " ", C592),'2017'!$D$1:$D$419,'2017'!$E$1:$E$419, -1)</f>
        <v>-1</v>
      </c>
      <c r="E592" s="2">
        <f>_xlfn.XLOOKUP(_xlfn.CONCAT(B592, " ", C592),'2018'!$D$1:$D$458,'2018'!$E$1:$E$458,-1, 0)</f>
        <v>-1</v>
      </c>
      <c r="F592" s="2">
        <f>_xlfn.XLOOKUP(_xlfn.CONCAT(B592, " ", C592),'2019'!$D$1:$D$499,'2019'!$E$1:$E$499,-1, 0)</f>
        <v>1</v>
      </c>
      <c r="G592" s="2">
        <f>_xlfn.XLOOKUP(_xlfn.CONCAT(B592, " ", C592),'2020'!$D$1:$D$476,'2020'!$E$1:$E$476,-1, 0)</f>
        <v>-1</v>
      </c>
      <c r="H592" s="2">
        <f>_xlfn.XLOOKUP(_xlfn.CONCAT(B592, " ", C592),'2021'!$D$1:$D$530,'2021'!$E$1:$E$530,-1, 0)</f>
        <v>-1</v>
      </c>
      <c r="I592" s="2">
        <f>_xlfn.XLOOKUP(_xlfn.CONCAT(B592, " ", C592),'2022'!$D$2:$D$433,'2022'!$E$2:$E$433,-1, 0)</f>
        <v>-1</v>
      </c>
    </row>
    <row r="593" spans="1:9" x14ac:dyDescent="0.35">
      <c r="A593" s="2" t="s">
        <v>27</v>
      </c>
      <c r="B593" s="2" t="s">
        <v>28</v>
      </c>
      <c r="C593" s="2" t="s">
        <v>17</v>
      </c>
      <c r="D593" s="2">
        <f>_xlfn.XLOOKUP(_xlfn.CONCAT(B593, " ", C593),'2017'!$D$1:$D$419,'2017'!$E$1:$E$419, -1)</f>
        <v>1</v>
      </c>
      <c r="E593" s="2">
        <f>_xlfn.XLOOKUP(_xlfn.CONCAT(B593, " ", C593),'2018'!$D$1:$D$458,'2018'!$E$1:$E$458,-1, 0)</f>
        <v>41</v>
      </c>
      <c r="F593" s="2">
        <f>_xlfn.XLOOKUP(_xlfn.CONCAT(B593, " ", C593),'2019'!$D$1:$D$499,'2019'!$E$1:$E$499,-1, 0)</f>
        <v>64</v>
      </c>
      <c r="G593" s="2">
        <f>_xlfn.XLOOKUP(_xlfn.CONCAT(B593, " ", C593),'2020'!$D$1:$D$476,'2020'!$E$1:$E$476,-1, 0)</f>
        <v>8</v>
      </c>
      <c r="H593" s="2">
        <f>_xlfn.XLOOKUP(_xlfn.CONCAT(B593, " ", C593),'2021'!$D$1:$D$530,'2021'!$E$1:$E$530,-1, 0)</f>
        <v>-1</v>
      </c>
      <c r="I593" s="2">
        <f>_xlfn.XLOOKUP(_xlfn.CONCAT(B593, " ", C593),'2022'!$D$2:$D$433,'2022'!$E$2:$E$433,-1, 0)</f>
        <v>12</v>
      </c>
    </row>
    <row r="594" spans="1:9" x14ac:dyDescent="0.35">
      <c r="A594" s="2" t="s">
        <v>27</v>
      </c>
      <c r="B594" s="2" t="s">
        <v>28</v>
      </c>
      <c r="C594" s="2" t="s">
        <v>10</v>
      </c>
      <c r="D594" s="2">
        <f>_xlfn.XLOOKUP(_xlfn.CONCAT(B594, " ", C594),'2017'!$D$1:$D$419,'2017'!$E$1:$E$419, -1)</f>
        <v>-1</v>
      </c>
      <c r="E594" s="2">
        <f>_xlfn.XLOOKUP(_xlfn.CONCAT(B594, " ", C594),'2018'!$D$1:$D$458,'2018'!$E$1:$E$458,-1, 0)</f>
        <v>-1</v>
      </c>
      <c r="F594" s="2">
        <f>_xlfn.XLOOKUP(_xlfn.CONCAT(B594, " ", C594),'2019'!$D$1:$D$499,'2019'!$E$1:$E$499,-1, 0)</f>
        <v>-1</v>
      </c>
      <c r="G594" s="2">
        <f>_xlfn.XLOOKUP(_xlfn.CONCAT(B594, " ", C594),'2020'!$D$1:$D$476,'2020'!$E$1:$E$476,-1, 0)</f>
        <v>22</v>
      </c>
      <c r="H594" s="2">
        <f>_xlfn.XLOOKUP(_xlfn.CONCAT(B594, " ", C594),'2021'!$D$1:$D$530,'2021'!$E$1:$E$530,-1, 0)</f>
        <v>14</v>
      </c>
      <c r="I594" s="2">
        <f>_xlfn.XLOOKUP(_xlfn.CONCAT(B594, " ", C594),'2022'!$D$2:$D$433,'2022'!$E$2:$E$433,-1, 0)</f>
        <v>12</v>
      </c>
    </row>
    <row r="595" spans="1:9" x14ac:dyDescent="0.35">
      <c r="A595" s="2" t="s">
        <v>30</v>
      </c>
      <c r="B595" s="2" t="s">
        <v>31</v>
      </c>
      <c r="C595" s="2" t="s">
        <v>148</v>
      </c>
      <c r="D595" s="2">
        <f>_xlfn.XLOOKUP(_xlfn.CONCAT(B595, " ", C595),'2017'!$D$1:$D$419,'2017'!$E$1:$E$419, -1)</f>
        <v>-1</v>
      </c>
      <c r="E595" s="2">
        <f>_xlfn.XLOOKUP(_xlfn.CONCAT(B595, " ", C595),'2018'!$D$1:$D$458,'2018'!$E$1:$E$458,-1, 0)</f>
        <v>-1</v>
      </c>
      <c r="F595" s="2">
        <f>_xlfn.XLOOKUP(_xlfn.CONCAT(B595, " ", C595),'2019'!$D$1:$D$499,'2019'!$E$1:$E$499,-1, 0)</f>
        <v>-1</v>
      </c>
      <c r="G595" s="2">
        <f>_xlfn.XLOOKUP(_xlfn.CONCAT(B595, " ", C595),'2020'!$D$1:$D$476,'2020'!$E$1:$E$476,-1, 0)</f>
        <v>20</v>
      </c>
      <c r="H595" s="2">
        <f>_xlfn.XLOOKUP(_xlfn.CONCAT(B595, " ", C595),'2021'!$D$1:$D$530,'2021'!$E$1:$E$530,-1, 0)</f>
        <v>14</v>
      </c>
      <c r="I595" s="2">
        <f>_xlfn.XLOOKUP(_xlfn.CONCAT(B595, " ", C595),'2022'!$D$2:$D$433,'2022'!$E$2:$E$433,-1, 0)</f>
        <v>8</v>
      </c>
    </row>
    <row r="596" spans="1:9" x14ac:dyDescent="0.35">
      <c r="A596" s="2" t="s">
        <v>30</v>
      </c>
      <c r="B596" s="2" t="s">
        <v>31</v>
      </c>
      <c r="C596" s="2" t="s">
        <v>15</v>
      </c>
      <c r="D596" s="2">
        <f>_xlfn.XLOOKUP(_xlfn.CONCAT(B596, " ", C596),'2017'!$D$1:$D$419,'2017'!$E$1:$E$419, -1)</f>
        <v>7</v>
      </c>
      <c r="E596" s="2">
        <f>_xlfn.XLOOKUP(_xlfn.CONCAT(B596, " ", C596),'2018'!$D$1:$D$458,'2018'!$E$1:$E$458,-1, 0)</f>
        <v>10</v>
      </c>
      <c r="F596" s="2">
        <f>_xlfn.XLOOKUP(_xlfn.CONCAT(B596, " ", C596),'2019'!$D$1:$D$499,'2019'!$E$1:$E$499,-1, 0)</f>
        <v>4</v>
      </c>
      <c r="G596" s="2">
        <f>_xlfn.XLOOKUP(_xlfn.CONCAT(B596, " ", C596),'2020'!$D$1:$D$476,'2020'!$E$1:$E$476,-1, 0)</f>
        <v>3</v>
      </c>
      <c r="H596" s="2">
        <f>_xlfn.XLOOKUP(_xlfn.CONCAT(B596, " ", C596),'2021'!$D$1:$D$530,'2021'!$E$1:$E$530,-1, 0)</f>
        <v>5</v>
      </c>
      <c r="I596" s="2">
        <f>_xlfn.XLOOKUP(_xlfn.CONCAT(B596, " ", C596),'2022'!$D$2:$D$433,'2022'!$E$2:$E$433,-1, 0)</f>
        <v>2</v>
      </c>
    </row>
    <row r="597" spans="1:9" x14ac:dyDescent="0.35">
      <c r="A597" s="2" t="s">
        <v>30</v>
      </c>
      <c r="B597" s="2" t="s">
        <v>31</v>
      </c>
      <c r="C597" s="2" t="s">
        <v>473</v>
      </c>
      <c r="D597" s="2">
        <f>_xlfn.XLOOKUP(_xlfn.CONCAT(B597, " ", C597),'2017'!$D$1:$D$419,'2017'!$E$1:$E$419, -1)</f>
        <v>-1</v>
      </c>
      <c r="E597" s="2">
        <f>_xlfn.XLOOKUP(_xlfn.CONCAT(B597, " ", C597),'2018'!$D$1:$D$458,'2018'!$E$1:$E$458,-1, 0)</f>
        <v>-1</v>
      </c>
      <c r="F597" s="2">
        <f>_xlfn.XLOOKUP(_xlfn.CONCAT(B597, " ", C597),'2019'!$D$1:$D$499,'2019'!$E$1:$E$499,-1, 0)</f>
        <v>-1</v>
      </c>
      <c r="G597" s="2">
        <f>_xlfn.XLOOKUP(_xlfn.CONCAT(B597, " ", C597),'2020'!$D$1:$D$476,'2020'!$E$1:$E$476,-1, 0)</f>
        <v>-1</v>
      </c>
      <c r="H597" s="2">
        <f>_xlfn.XLOOKUP(_xlfn.CONCAT(B597, " ", C597),'2021'!$D$1:$D$530,'2021'!$E$1:$E$530,-1, 0)</f>
        <v>1</v>
      </c>
      <c r="I597" s="2">
        <f>_xlfn.XLOOKUP(_xlfn.CONCAT(B597, " ", C597),'2022'!$D$2:$D$433,'2022'!$E$2:$E$433,-1, 0)</f>
        <v>-1</v>
      </c>
    </row>
    <row r="598" spans="1:9" x14ac:dyDescent="0.35">
      <c r="A598" s="2" t="s">
        <v>30</v>
      </c>
      <c r="B598" s="2" t="s">
        <v>31</v>
      </c>
      <c r="C598" s="2" t="s">
        <v>149</v>
      </c>
      <c r="D598" s="2">
        <f>_xlfn.XLOOKUP(_xlfn.CONCAT(B598, " ", C598),'2017'!$D$1:$D$419,'2017'!$E$1:$E$419, -1)</f>
        <v>-1</v>
      </c>
      <c r="E598" s="2">
        <f>_xlfn.XLOOKUP(_xlfn.CONCAT(B598, " ", C598),'2018'!$D$1:$D$458,'2018'!$E$1:$E$458,-1, 0)</f>
        <v>-1</v>
      </c>
      <c r="F598" s="2">
        <f>_xlfn.XLOOKUP(_xlfn.CONCAT(B598, " ", C598),'2019'!$D$1:$D$499,'2019'!$E$1:$E$499,-1, 0)</f>
        <v>3</v>
      </c>
      <c r="G598" s="2">
        <f>_xlfn.XLOOKUP(_xlfn.CONCAT(B598, " ", C598),'2020'!$D$1:$D$476,'2020'!$E$1:$E$476,-1, 0)</f>
        <v>-1</v>
      </c>
      <c r="H598" s="2">
        <f>_xlfn.XLOOKUP(_xlfn.CONCAT(B598, " ", C598),'2021'!$D$1:$D$530,'2021'!$E$1:$E$530,-1, 0)</f>
        <v>-1</v>
      </c>
      <c r="I598" s="2">
        <f>_xlfn.XLOOKUP(_xlfn.CONCAT(B598, " ", C598),'2022'!$D$2:$D$433,'2022'!$E$2:$E$433,-1, 0)</f>
        <v>-1</v>
      </c>
    </row>
    <row r="599" spans="1:9" x14ac:dyDescent="0.35">
      <c r="A599" s="2" t="s">
        <v>30</v>
      </c>
      <c r="B599" s="2" t="s">
        <v>31</v>
      </c>
      <c r="C599" s="2" t="s">
        <v>150</v>
      </c>
      <c r="D599" s="2">
        <f>_xlfn.XLOOKUP(_xlfn.CONCAT(B599, " ", C599),'2017'!$D$1:$D$419,'2017'!$E$1:$E$419, -1)</f>
        <v>-1</v>
      </c>
      <c r="E599" s="2">
        <f>_xlfn.XLOOKUP(_xlfn.CONCAT(B599, " ", C599),'2018'!$D$1:$D$458,'2018'!$E$1:$E$458,-1, 0)</f>
        <v>1</v>
      </c>
      <c r="F599" s="2">
        <f>_xlfn.XLOOKUP(_xlfn.CONCAT(B599, " ", C599),'2019'!$D$1:$D$499,'2019'!$E$1:$E$499,-1, 0)</f>
        <v>-1</v>
      </c>
      <c r="G599" s="2">
        <f>_xlfn.XLOOKUP(_xlfn.CONCAT(B599, " ", C599),'2020'!$D$1:$D$476,'2020'!$E$1:$E$476,-1, 0)</f>
        <v>-1</v>
      </c>
      <c r="H599" s="2">
        <f>_xlfn.XLOOKUP(_xlfn.CONCAT(B599, " ", C599),'2021'!$D$1:$D$530,'2021'!$E$1:$E$530,-1, 0)</f>
        <v>-1</v>
      </c>
      <c r="I599" s="2">
        <f>_xlfn.XLOOKUP(_xlfn.CONCAT(B599, " ", C599),'2022'!$D$2:$D$433,'2022'!$E$2:$E$433,-1, 0)</f>
        <v>-1</v>
      </c>
    </row>
    <row r="600" spans="1:9" x14ac:dyDescent="0.35">
      <c r="A600" s="2" t="s">
        <v>30</v>
      </c>
      <c r="B600" s="2" t="s">
        <v>31</v>
      </c>
      <c r="C600" s="2" t="s">
        <v>497</v>
      </c>
      <c r="D600" s="2">
        <f>_xlfn.XLOOKUP(_xlfn.CONCAT(B600, " ", C600),'2017'!$D$1:$D$419,'2017'!$E$1:$E$419, -1)</f>
        <v>-1</v>
      </c>
      <c r="E600" s="2">
        <f>_xlfn.XLOOKUP(_xlfn.CONCAT(B600, " ", C600),'2018'!$D$1:$D$458,'2018'!$E$1:$E$458,-1, 0)</f>
        <v>-1</v>
      </c>
      <c r="F600" s="2">
        <f>_xlfn.XLOOKUP(_xlfn.CONCAT(B600, " ", C600),'2019'!$D$1:$D$499,'2019'!$E$1:$E$499,-1, 0)</f>
        <v>-1</v>
      </c>
      <c r="G600" s="2">
        <f>_xlfn.XLOOKUP(_xlfn.CONCAT(B600, " ", C600),'2020'!$D$1:$D$476,'2020'!$E$1:$E$476,-1, 0)</f>
        <v>-1</v>
      </c>
      <c r="H600" s="2">
        <f>_xlfn.XLOOKUP(_xlfn.CONCAT(B600, " ", C600),'2021'!$D$1:$D$530,'2021'!$E$1:$E$530,-1, 0)</f>
        <v>35</v>
      </c>
      <c r="I600" s="2">
        <f>_xlfn.XLOOKUP(_xlfn.CONCAT(B600, " ", C600),'2022'!$D$2:$D$433,'2022'!$E$2:$E$433,-1, 0)</f>
        <v>-1</v>
      </c>
    </row>
    <row r="601" spans="1:9" x14ac:dyDescent="0.35">
      <c r="A601" s="2" t="s">
        <v>30</v>
      </c>
      <c r="B601" s="2" t="s">
        <v>31</v>
      </c>
      <c r="C601" s="2" t="s">
        <v>11</v>
      </c>
      <c r="D601" s="2">
        <f>_xlfn.XLOOKUP(_xlfn.CONCAT(B601, " ", C601),'2017'!$D$1:$D$419,'2017'!$E$1:$E$419, -1)</f>
        <v>2</v>
      </c>
      <c r="E601" s="2">
        <f>_xlfn.XLOOKUP(_xlfn.CONCAT(B601, " ", C601),'2018'!$D$1:$D$458,'2018'!$E$1:$E$458,-1, 0)</f>
        <v>3</v>
      </c>
      <c r="F601" s="2">
        <f>_xlfn.XLOOKUP(_xlfn.CONCAT(B601, " ", C601),'2019'!$D$1:$D$499,'2019'!$E$1:$E$499,-1, 0)</f>
        <v>3</v>
      </c>
      <c r="G601" s="2">
        <f>_xlfn.XLOOKUP(_xlfn.CONCAT(B601, " ", C601),'2020'!$D$1:$D$476,'2020'!$E$1:$E$476,-1, 0)</f>
        <v>1</v>
      </c>
      <c r="H601" s="2">
        <f>_xlfn.XLOOKUP(_xlfn.CONCAT(B601, " ", C601),'2021'!$D$1:$D$530,'2021'!$E$1:$E$530,-1, 0)</f>
        <v>1</v>
      </c>
      <c r="I601" s="2">
        <f>_xlfn.XLOOKUP(_xlfn.CONCAT(B601, " ", C601),'2022'!$D$2:$D$433,'2022'!$E$2:$E$433,-1, 0)</f>
        <v>2</v>
      </c>
    </row>
    <row r="602" spans="1:9" x14ac:dyDescent="0.35">
      <c r="A602" s="2" t="s">
        <v>30</v>
      </c>
      <c r="B602" s="2" t="s">
        <v>31</v>
      </c>
      <c r="C602" s="2" t="s">
        <v>13</v>
      </c>
      <c r="D602" s="2">
        <f>_xlfn.XLOOKUP(_xlfn.CONCAT(B602, " ", C602),'2017'!$D$1:$D$419,'2017'!$E$1:$E$419, -1)</f>
        <v>3</v>
      </c>
      <c r="E602" s="2">
        <f>_xlfn.XLOOKUP(_xlfn.CONCAT(B602, " ", C602),'2018'!$D$1:$D$458,'2018'!$E$1:$E$458,-1, 0)</f>
        <v>2</v>
      </c>
      <c r="F602" s="2">
        <f>_xlfn.XLOOKUP(_xlfn.CONCAT(B602, " ", C602),'2019'!$D$1:$D$499,'2019'!$E$1:$E$499,-1, 0)</f>
        <v>-1</v>
      </c>
      <c r="G602" s="2">
        <f>_xlfn.XLOOKUP(_xlfn.CONCAT(B602, " ", C602),'2020'!$D$1:$D$476,'2020'!$E$1:$E$476,-1, 0)</f>
        <v>-1</v>
      </c>
      <c r="H602" s="2">
        <f>_xlfn.XLOOKUP(_xlfn.CONCAT(B602, " ", C602),'2021'!$D$1:$D$530,'2021'!$E$1:$E$530,-1, 0)</f>
        <v>-1</v>
      </c>
      <c r="I602" s="2">
        <f>_xlfn.XLOOKUP(_xlfn.CONCAT(B602, " ", C602),'2022'!$D$2:$D$433,'2022'!$E$2:$E$433,-1, 0)</f>
        <v>-1</v>
      </c>
    </row>
    <row r="603" spans="1:9" x14ac:dyDescent="0.35">
      <c r="A603" s="2" t="s">
        <v>30</v>
      </c>
      <c r="B603" s="2" t="s">
        <v>31</v>
      </c>
      <c r="C603" s="2" t="s">
        <v>12</v>
      </c>
      <c r="D603" s="2">
        <f>_xlfn.XLOOKUP(_xlfn.CONCAT(B603, " ", C603),'2017'!$D$1:$D$419,'2017'!$E$1:$E$419, -1)</f>
        <v>-1</v>
      </c>
      <c r="E603" s="2">
        <f>_xlfn.XLOOKUP(_xlfn.CONCAT(B603, " ", C603),'2018'!$D$1:$D$458,'2018'!$E$1:$E$458,-1, 0)</f>
        <v>1</v>
      </c>
      <c r="F603" s="2">
        <f>_xlfn.XLOOKUP(_xlfn.CONCAT(B603, " ", C603),'2019'!$D$1:$D$499,'2019'!$E$1:$E$499,-1, 0)</f>
        <v>1</v>
      </c>
      <c r="G603" s="2">
        <f>_xlfn.XLOOKUP(_xlfn.CONCAT(B603, " ", C603),'2020'!$D$1:$D$476,'2020'!$E$1:$E$476,-1, 0)</f>
        <v>-1</v>
      </c>
      <c r="H603" s="2">
        <f>_xlfn.XLOOKUP(_xlfn.CONCAT(B603, " ", C603),'2021'!$D$1:$D$530,'2021'!$E$1:$E$530,-1, 0)</f>
        <v>-1</v>
      </c>
      <c r="I603" s="2">
        <f>_xlfn.XLOOKUP(_xlfn.CONCAT(B603, " ", C603),'2022'!$D$2:$D$433,'2022'!$E$2:$E$433,-1, 0)</f>
        <v>-1</v>
      </c>
    </row>
    <row r="604" spans="1:9" x14ac:dyDescent="0.35">
      <c r="A604" s="2" t="s">
        <v>30</v>
      </c>
      <c r="B604" s="2" t="s">
        <v>31</v>
      </c>
      <c r="C604" s="2" t="s">
        <v>17</v>
      </c>
      <c r="D604" s="2">
        <f>_xlfn.XLOOKUP(_xlfn.CONCAT(B604, " ", C604),'2017'!$D$1:$D$419,'2017'!$E$1:$E$419, -1)</f>
        <v>2</v>
      </c>
      <c r="E604" s="2">
        <f>_xlfn.XLOOKUP(_xlfn.CONCAT(B604, " ", C604),'2018'!$D$1:$D$458,'2018'!$E$1:$E$458,-1, 0)</f>
        <v>39</v>
      </c>
      <c r="F604" s="2">
        <f>_xlfn.XLOOKUP(_xlfn.CONCAT(B604, " ", C604),'2019'!$D$1:$D$499,'2019'!$E$1:$E$499,-1, 0)</f>
        <v>56</v>
      </c>
      <c r="G604" s="2">
        <f>_xlfn.XLOOKUP(_xlfn.CONCAT(B604, " ", C604),'2020'!$D$1:$D$476,'2020'!$E$1:$E$476,-1, 0)</f>
        <v>2</v>
      </c>
      <c r="H604" s="2">
        <f>_xlfn.XLOOKUP(_xlfn.CONCAT(B604, " ", C604),'2021'!$D$1:$D$530,'2021'!$E$1:$E$530,-1, 0)</f>
        <v>-1</v>
      </c>
      <c r="I604" s="2">
        <f>_xlfn.XLOOKUP(_xlfn.CONCAT(B604, " ", C604),'2022'!$D$2:$D$433,'2022'!$E$2:$E$433,-1, 0)</f>
        <v>28</v>
      </c>
    </row>
    <row r="605" spans="1:9" x14ac:dyDescent="0.35">
      <c r="A605" s="2" t="s">
        <v>30</v>
      </c>
      <c r="B605" s="2" t="s">
        <v>31</v>
      </c>
      <c r="C605" s="2" t="s">
        <v>10</v>
      </c>
      <c r="D605" s="2">
        <f>_xlfn.XLOOKUP(_xlfn.CONCAT(B605, " ", C605),'2017'!$D$1:$D$419,'2017'!$E$1:$E$419, -1)</f>
        <v>-1</v>
      </c>
      <c r="E605" s="2">
        <f>_xlfn.XLOOKUP(_xlfn.CONCAT(B605, " ", C605),'2018'!$D$1:$D$458,'2018'!$E$1:$E$458,-1, 0)</f>
        <v>3</v>
      </c>
      <c r="F605" s="2">
        <f>_xlfn.XLOOKUP(_xlfn.CONCAT(B605, " ", C605),'2019'!$D$1:$D$499,'2019'!$E$1:$E$499,-1, 0)</f>
        <v>5</v>
      </c>
      <c r="G605" s="2">
        <f>_xlfn.XLOOKUP(_xlfn.CONCAT(B605, " ", C605),'2020'!$D$1:$D$476,'2020'!$E$1:$E$476,-1, 0)</f>
        <v>24</v>
      </c>
      <c r="H605" s="2">
        <f>_xlfn.XLOOKUP(_xlfn.CONCAT(B605, " ", C605),'2021'!$D$1:$D$530,'2021'!$E$1:$E$530,-1, 0)</f>
        <v>2</v>
      </c>
      <c r="I605" s="2">
        <f>_xlfn.XLOOKUP(_xlfn.CONCAT(B605, " ", C605),'2022'!$D$2:$D$433,'2022'!$E$2:$E$433,-1, 0)</f>
        <v>7</v>
      </c>
    </row>
    <row r="606" spans="1:9" x14ac:dyDescent="0.35">
      <c r="A606" s="2" t="s">
        <v>30</v>
      </c>
      <c r="B606" s="2" t="s">
        <v>31</v>
      </c>
      <c r="C606" s="2" t="s">
        <v>429</v>
      </c>
      <c r="D606" s="2">
        <f>_xlfn.XLOOKUP(_xlfn.CONCAT(B606, " ", C606),'2017'!$D$1:$D$419,'2017'!$E$1:$E$419, -1)</f>
        <v>-1</v>
      </c>
      <c r="E606" s="2">
        <f>_xlfn.XLOOKUP(_xlfn.CONCAT(B606, " ", C606),'2018'!$D$1:$D$458,'2018'!$E$1:$E$458,-1, 0)</f>
        <v>-1</v>
      </c>
      <c r="F606" s="2">
        <f>_xlfn.XLOOKUP(_xlfn.CONCAT(B606, " ", C606),'2019'!$D$1:$D$499,'2019'!$E$1:$E$499,-1, 0)</f>
        <v>-1</v>
      </c>
      <c r="G606" s="2">
        <f>_xlfn.XLOOKUP(_xlfn.CONCAT(B606, " ", C606),'2020'!$D$1:$D$476,'2020'!$E$1:$E$476,-1, 0)</f>
        <v>1</v>
      </c>
      <c r="H606" s="2">
        <f>_xlfn.XLOOKUP(_xlfn.CONCAT(B606, " ", C606),'2021'!$D$1:$D$530,'2021'!$E$1:$E$530,-1, 0)</f>
        <v>-1</v>
      </c>
      <c r="I606" s="2">
        <f>_xlfn.XLOOKUP(_xlfn.CONCAT(B606, " ", C606),'2022'!$D$2:$D$433,'2022'!$E$2:$E$433,-1, 0)</f>
        <v>-1</v>
      </c>
    </row>
    <row r="607" spans="1:9" x14ac:dyDescent="0.35">
      <c r="A607" s="2" t="s">
        <v>205</v>
      </c>
      <c r="B607" s="2" t="s">
        <v>206</v>
      </c>
      <c r="C607" s="2" t="s">
        <v>148</v>
      </c>
      <c r="D607" s="2">
        <f>_xlfn.XLOOKUP(_xlfn.CONCAT(B607, " ", C607),'2017'!$D$1:$D$419,'2017'!$E$1:$E$419, -1)</f>
        <v>-1</v>
      </c>
      <c r="E607" s="2">
        <f>_xlfn.XLOOKUP(_xlfn.CONCAT(B607, " ", C607),'2018'!$D$1:$D$458,'2018'!$E$1:$E$458,-1, 0)</f>
        <v>-1</v>
      </c>
      <c r="F607" s="2">
        <f>_xlfn.XLOOKUP(_xlfn.CONCAT(B607, " ", C607),'2019'!$D$1:$D$499,'2019'!$E$1:$E$499,-1, 0)</f>
        <v>20</v>
      </c>
      <c r="G607" s="2">
        <f>_xlfn.XLOOKUP(_xlfn.CONCAT(B607, " ", C607),'2020'!$D$1:$D$476,'2020'!$E$1:$E$476,-1, 0)</f>
        <v>21</v>
      </c>
      <c r="H607" s="2">
        <f>_xlfn.XLOOKUP(_xlfn.CONCAT(B607, " ", C607),'2021'!$D$1:$D$530,'2021'!$E$1:$E$530,-1, 0)</f>
        <v>36</v>
      </c>
      <c r="I607" s="2">
        <f>_xlfn.XLOOKUP(_xlfn.CONCAT(B607, " ", C607),'2022'!$D$2:$D$433,'2022'!$E$2:$E$433,-1, 0)</f>
        <v>5</v>
      </c>
    </row>
    <row r="608" spans="1:9" x14ac:dyDescent="0.35">
      <c r="A608" s="2" t="s">
        <v>205</v>
      </c>
      <c r="B608" s="2" t="s">
        <v>206</v>
      </c>
      <c r="C608" s="2" t="s">
        <v>14</v>
      </c>
      <c r="D608" s="2">
        <f>_xlfn.XLOOKUP(_xlfn.CONCAT(B608, " ", C608),'2017'!$D$1:$D$419,'2017'!$E$1:$E$419, -1)</f>
        <v>-1</v>
      </c>
      <c r="E608" s="2">
        <f>_xlfn.XLOOKUP(_xlfn.CONCAT(B608, " ", C608),'2018'!$D$1:$D$458,'2018'!$E$1:$E$458,-1, 0)</f>
        <v>-1</v>
      </c>
      <c r="F608" s="2">
        <f>_xlfn.XLOOKUP(_xlfn.CONCAT(B608, " ", C608),'2019'!$D$1:$D$499,'2019'!$E$1:$E$499,-1, 0)</f>
        <v>-1</v>
      </c>
      <c r="G608" s="2">
        <f>_xlfn.XLOOKUP(_xlfn.CONCAT(B608, " ", C608),'2020'!$D$1:$D$476,'2020'!$E$1:$E$476,-1, 0)</f>
        <v>2</v>
      </c>
      <c r="H608" s="2">
        <f>_xlfn.XLOOKUP(_xlfn.CONCAT(B608, " ", C608),'2021'!$D$1:$D$530,'2021'!$E$1:$E$530,-1, 0)</f>
        <v>-1</v>
      </c>
      <c r="I608" s="2">
        <f>_xlfn.XLOOKUP(_xlfn.CONCAT(B608, " ", C608),'2022'!$D$2:$D$433,'2022'!$E$2:$E$433,-1, 0)</f>
        <v>-1</v>
      </c>
    </row>
    <row r="609" spans="1:9" x14ac:dyDescent="0.35">
      <c r="A609" s="2" t="s">
        <v>205</v>
      </c>
      <c r="B609" s="2" t="s">
        <v>206</v>
      </c>
      <c r="C609" s="2" t="s">
        <v>15</v>
      </c>
      <c r="D609" s="2">
        <f>_xlfn.XLOOKUP(_xlfn.CONCAT(B609, " ", C609),'2017'!$D$1:$D$419,'2017'!$E$1:$E$419, -1)</f>
        <v>7</v>
      </c>
      <c r="E609" s="2">
        <f>_xlfn.XLOOKUP(_xlfn.CONCAT(B609, " ", C609),'2018'!$D$1:$D$458,'2018'!$E$1:$E$458,-1, 0)</f>
        <v>5</v>
      </c>
      <c r="F609" s="2">
        <f>_xlfn.XLOOKUP(_xlfn.CONCAT(B609, " ", C609),'2019'!$D$1:$D$499,'2019'!$E$1:$E$499,-1, 0)</f>
        <v>24</v>
      </c>
      <c r="G609" s="2">
        <f>_xlfn.XLOOKUP(_xlfn.CONCAT(B609, " ", C609),'2020'!$D$1:$D$476,'2020'!$E$1:$E$476,-1, 0)</f>
        <v>6</v>
      </c>
      <c r="H609" s="2">
        <f>_xlfn.XLOOKUP(_xlfn.CONCAT(B609, " ", C609),'2021'!$D$1:$D$530,'2021'!$E$1:$E$530,-1, 0)</f>
        <v>2</v>
      </c>
      <c r="I609" s="2">
        <f>_xlfn.XLOOKUP(_xlfn.CONCAT(B609, " ", C609),'2022'!$D$2:$D$433,'2022'!$E$2:$E$433,-1, 0)</f>
        <v>4</v>
      </c>
    </row>
    <row r="610" spans="1:9" x14ac:dyDescent="0.35">
      <c r="A610" s="2" t="s">
        <v>205</v>
      </c>
      <c r="B610" s="2" t="s">
        <v>206</v>
      </c>
      <c r="C610" s="2" t="s">
        <v>74</v>
      </c>
      <c r="D610" s="2">
        <f>_xlfn.XLOOKUP(_xlfn.CONCAT(B610, " ", C610),'2017'!$D$1:$D$419,'2017'!$E$1:$E$419, -1)</f>
        <v>-1</v>
      </c>
      <c r="E610" s="2">
        <f>_xlfn.XLOOKUP(_xlfn.CONCAT(B610, " ", C610),'2018'!$D$1:$D$458,'2018'!$E$1:$E$458,-1, 0)</f>
        <v>-1</v>
      </c>
      <c r="F610" s="2">
        <f>_xlfn.XLOOKUP(_xlfn.CONCAT(B610, " ", C610),'2019'!$D$1:$D$499,'2019'!$E$1:$E$499,-1, 0)</f>
        <v>2</v>
      </c>
      <c r="G610" s="2">
        <f>_xlfn.XLOOKUP(_xlfn.CONCAT(B610, " ", C610),'2020'!$D$1:$D$476,'2020'!$E$1:$E$476,-1, 0)</f>
        <v>-1</v>
      </c>
      <c r="H610" s="2">
        <f>_xlfn.XLOOKUP(_xlfn.CONCAT(B610, " ", C610),'2021'!$D$1:$D$530,'2021'!$E$1:$E$530,-1, 0)</f>
        <v>-1</v>
      </c>
      <c r="I610" s="2">
        <f>_xlfn.XLOOKUP(_xlfn.CONCAT(B610, " ", C610),'2022'!$D$2:$D$433,'2022'!$E$2:$E$433,-1, 0)</f>
        <v>-1</v>
      </c>
    </row>
    <row r="611" spans="1:9" x14ac:dyDescent="0.35">
      <c r="A611" s="2" t="s">
        <v>205</v>
      </c>
      <c r="B611" s="2" t="s">
        <v>206</v>
      </c>
      <c r="C611" s="2" t="s">
        <v>497</v>
      </c>
      <c r="D611" s="2">
        <f>_xlfn.XLOOKUP(_xlfn.CONCAT(B611, " ", C611),'2017'!$D$1:$D$419,'2017'!$E$1:$E$419, -1)</f>
        <v>-1</v>
      </c>
      <c r="E611" s="2">
        <f>_xlfn.XLOOKUP(_xlfn.CONCAT(B611, " ", C611),'2018'!$D$1:$D$458,'2018'!$E$1:$E$458,-1, 0)</f>
        <v>-1</v>
      </c>
      <c r="F611" s="2">
        <f>_xlfn.XLOOKUP(_xlfn.CONCAT(B611, " ", C611),'2019'!$D$1:$D$499,'2019'!$E$1:$E$499,-1, 0)</f>
        <v>-1</v>
      </c>
      <c r="G611" s="2">
        <f>_xlfn.XLOOKUP(_xlfn.CONCAT(B611, " ", C611),'2020'!$D$1:$D$476,'2020'!$E$1:$E$476,-1, 0)</f>
        <v>-1</v>
      </c>
      <c r="H611" s="2">
        <f>_xlfn.XLOOKUP(_xlfn.CONCAT(B611, " ", C611),'2021'!$D$1:$D$530,'2021'!$E$1:$E$530,-1, 0)</f>
        <v>50</v>
      </c>
      <c r="I611" s="2">
        <f>_xlfn.XLOOKUP(_xlfn.CONCAT(B611, " ", C611),'2022'!$D$2:$D$433,'2022'!$E$2:$E$433,-1, 0)</f>
        <v>-1</v>
      </c>
    </row>
    <row r="612" spans="1:9" x14ac:dyDescent="0.35">
      <c r="A612" s="2" t="s">
        <v>205</v>
      </c>
      <c r="B612" s="2" t="s">
        <v>206</v>
      </c>
      <c r="C612" s="2" t="s">
        <v>11</v>
      </c>
      <c r="D612" s="2">
        <f>_xlfn.XLOOKUP(_xlfn.CONCAT(B612, " ", C612),'2017'!$D$1:$D$419,'2017'!$E$1:$E$419, -1)</f>
        <v>3</v>
      </c>
      <c r="E612" s="2">
        <f>_xlfn.XLOOKUP(_xlfn.CONCAT(B612, " ", C612),'2018'!$D$1:$D$458,'2018'!$E$1:$E$458,-1, 0)</f>
        <v>-1</v>
      </c>
      <c r="F612" s="2">
        <f>_xlfn.XLOOKUP(_xlfn.CONCAT(B612, " ", C612),'2019'!$D$1:$D$499,'2019'!$E$1:$E$499,-1, 0)</f>
        <v>2</v>
      </c>
      <c r="G612" s="2">
        <f>_xlfn.XLOOKUP(_xlfn.CONCAT(B612, " ", C612),'2020'!$D$1:$D$476,'2020'!$E$1:$E$476,-1, 0)</f>
        <v>3</v>
      </c>
      <c r="H612" s="2">
        <f>_xlfn.XLOOKUP(_xlfn.CONCAT(B612, " ", C612),'2021'!$D$1:$D$530,'2021'!$E$1:$E$530,-1, 0)</f>
        <v>-1</v>
      </c>
      <c r="I612" s="2">
        <f>_xlfn.XLOOKUP(_xlfn.CONCAT(B612, " ", C612),'2022'!$D$2:$D$433,'2022'!$E$2:$E$433,-1, 0)</f>
        <v>-1</v>
      </c>
    </row>
    <row r="613" spans="1:9" x14ac:dyDescent="0.35">
      <c r="A613" s="2" t="s">
        <v>152</v>
      </c>
      <c r="B613" s="2" t="s">
        <v>153</v>
      </c>
      <c r="C613" s="2" t="s">
        <v>148</v>
      </c>
      <c r="D613" s="2">
        <f>_xlfn.XLOOKUP(_xlfn.CONCAT(B613, " ", C613),'2017'!$D$1:$D$419,'2017'!$E$1:$E$419, -1)</f>
        <v>-1</v>
      </c>
      <c r="E613" s="2">
        <f>_xlfn.XLOOKUP(_xlfn.CONCAT(B613, " ", C613),'2018'!$D$1:$D$458,'2018'!$E$1:$E$458,-1, 0)</f>
        <v>-1</v>
      </c>
      <c r="F613" s="2">
        <f>_xlfn.XLOOKUP(_xlfn.CONCAT(B613, " ", C613),'2019'!$D$1:$D$499,'2019'!$E$1:$E$499,-1, 0)</f>
        <v>-1</v>
      </c>
      <c r="G613" s="2">
        <f>_xlfn.XLOOKUP(_xlfn.CONCAT(B613, " ", C613),'2020'!$D$1:$D$476,'2020'!$E$1:$E$476,-1, 0)</f>
        <v>-1</v>
      </c>
      <c r="H613" s="2">
        <f>_xlfn.XLOOKUP(_xlfn.CONCAT(B613, " ", C613),'2021'!$D$1:$D$530,'2021'!$E$1:$E$530,-1, 0)</f>
        <v>84</v>
      </c>
      <c r="I613" s="2">
        <f>_xlfn.XLOOKUP(_xlfn.CONCAT(B613, " ", C613),'2022'!$D$2:$D$433,'2022'!$E$2:$E$433,-1, 0)</f>
        <v>40</v>
      </c>
    </row>
    <row r="614" spans="1:9" x14ac:dyDescent="0.35">
      <c r="A614" s="2" t="s">
        <v>152</v>
      </c>
      <c r="B614" s="2" t="s">
        <v>153</v>
      </c>
      <c r="C614" s="2" t="s">
        <v>15</v>
      </c>
      <c r="D614" s="2">
        <f>_xlfn.XLOOKUP(_xlfn.CONCAT(B614, " ", C614),'2017'!$D$1:$D$419,'2017'!$E$1:$E$419, -1)</f>
        <v>2</v>
      </c>
      <c r="E614" s="2">
        <f>_xlfn.XLOOKUP(_xlfn.CONCAT(B614, " ", C614),'2018'!$D$1:$D$458,'2018'!$E$1:$E$458,-1, 0)</f>
        <v>12</v>
      </c>
      <c r="F614" s="2">
        <f>_xlfn.XLOOKUP(_xlfn.CONCAT(B614, " ", C614),'2019'!$D$1:$D$499,'2019'!$E$1:$E$499,-1, 0)</f>
        <v>6</v>
      </c>
      <c r="G614" s="2">
        <f>_xlfn.XLOOKUP(_xlfn.CONCAT(B614, " ", C614),'2020'!$D$1:$D$476,'2020'!$E$1:$E$476,-1, 0)</f>
        <v>4</v>
      </c>
      <c r="H614" s="2">
        <f>_xlfn.XLOOKUP(_xlfn.CONCAT(B614, " ", C614),'2021'!$D$1:$D$530,'2021'!$E$1:$E$530,-1, 0)</f>
        <v>4</v>
      </c>
      <c r="I614" s="2">
        <f>_xlfn.XLOOKUP(_xlfn.CONCAT(B614, " ", C614),'2022'!$D$2:$D$433,'2022'!$E$2:$E$433,-1, 0)</f>
        <v>-1</v>
      </c>
    </row>
    <row r="615" spans="1:9" x14ac:dyDescent="0.35">
      <c r="A615" s="2" t="s">
        <v>152</v>
      </c>
      <c r="B615" s="2" t="s">
        <v>153</v>
      </c>
      <c r="C615" s="2" t="s">
        <v>74</v>
      </c>
      <c r="D615" s="2">
        <f>_xlfn.XLOOKUP(_xlfn.CONCAT(B615, " ", C615),'2017'!$D$1:$D$419,'2017'!$E$1:$E$419, -1)</f>
        <v>-1</v>
      </c>
      <c r="E615" s="2">
        <f>_xlfn.XLOOKUP(_xlfn.CONCAT(B615, " ", C615),'2018'!$D$1:$D$458,'2018'!$E$1:$E$458,-1, 0)</f>
        <v>2</v>
      </c>
      <c r="F615" s="2">
        <f>_xlfn.XLOOKUP(_xlfn.CONCAT(B615, " ", C615),'2019'!$D$1:$D$499,'2019'!$E$1:$E$499,-1, 0)</f>
        <v>-1</v>
      </c>
      <c r="G615" s="2">
        <f>_xlfn.XLOOKUP(_xlfn.CONCAT(B615, " ", C615),'2020'!$D$1:$D$476,'2020'!$E$1:$E$476,-1, 0)</f>
        <v>-1</v>
      </c>
      <c r="H615" s="2">
        <f>_xlfn.XLOOKUP(_xlfn.CONCAT(B615, " ", C615),'2021'!$D$1:$D$530,'2021'!$E$1:$E$530,-1, 0)</f>
        <v>-1</v>
      </c>
      <c r="I615" s="2">
        <f>_xlfn.XLOOKUP(_xlfn.CONCAT(B615, " ", C615),'2022'!$D$2:$D$433,'2022'!$E$2:$E$433,-1, 0)</f>
        <v>-1</v>
      </c>
    </row>
    <row r="616" spans="1:9" x14ac:dyDescent="0.35">
      <c r="A616" s="2" t="s">
        <v>152</v>
      </c>
      <c r="B616" s="2" t="s">
        <v>153</v>
      </c>
      <c r="C616" s="2" t="s">
        <v>497</v>
      </c>
      <c r="D616" s="2">
        <f>_xlfn.XLOOKUP(_xlfn.CONCAT(B616, " ", C616),'2017'!$D$1:$D$419,'2017'!$E$1:$E$419, -1)</f>
        <v>-1</v>
      </c>
      <c r="E616" s="2">
        <f>_xlfn.XLOOKUP(_xlfn.CONCAT(B616, " ", C616),'2018'!$D$1:$D$458,'2018'!$E$1:$E$458,-1, 0)</f>
        <v>-1</v>
      </c>
      <c r="F616" s="2">
        <f>_xlfn.XLOOKUP(_xlfn.CONCAT(B616, " ", C616),'2019'!$D$1:$D$499,'2019'!$E$1:$E$499,-1, 0)</f>
        <v>-1</v>
      </c>
      <c r="G616" s="2">
        <f>_xlfn.XLOOKUP(_xlfn.CONCAT(B616, " ", C616),'2020'!$D$1:$D$476,'2020'!$E$1:$E$476,-1, 0)</f>
        <v>-1</v>
      </c>
      <c r="H616" s="2">
        <f>_xlfn.XLOOKUP(_xlfn.CONCAT(B616, " ", C616),'2021'!$D$1:$D$530,'2021'!$E$1:$E$530,-1, 0)</f>
        <v>41</v>
      </c>
      <c r="I616" s="2">
        <f>_xlfn.XLOOKUP(_xlfn.CONCAT(B616, " ", C616),'2022'!$D$2:$D$433,'2022'!$E$2:$E$433,-1, 0)</f>
        <v>-1</v>
      </c>
    </row>
    <row r="617" spans="1:9" x14ac:dyDescent="0.35">
      <c r="A617" s="2" t="s">
        <v>152</v>
      </c>
      <c r="B617" s="2" t="s">
        <v>153</v>
      </c>
      <c r="C617" s="2" t="s">
        <v>11</v>
      </c>
      <c r="D617" s="2">
        <f>_xlfn.XLOOKUP(_xlfn.CONCAT(B617, " ", C617),'2017'!$D$1:$D$419,'2017'!$E$1:$E$419, -1)</f>
        <v>2</v>
      </c>
      <c r="E617" s="2">
        <f>_xlfn.XLOOKUP(_xlfn.CONCAT(B617, " ", C617),'2018'!$D$1:$D$458,'2018'!$E$1:$E$458,-1, 0)</f>
        <v>4</v>
      </c>
      <c r="F617" s="2">
        <f>_xlfn.XLOOKUP(_xlfn.CONCAT(B617, " ", C617),'2019'!$D$1:$D$499,'2019'!$E$1:$E$499,-1, 0)</f>
        <v>3</v>
      </c>
      <c r="G617" s="2">
        <f>_xlfn.XLOOKUP(_xlfn.CONCAT(B617, " ", C617),'2020'!$D$1:$D$476,'2020'!$E$1:$E$476,-1, 0)</f>
        <v>2</v>
      </c>
      <c r="H617" s="2">
        <f>_xlfn.XLOOKUP(_xlfn.CONCAT(B617, " ", C617),'2021'!$D$1:$D$530,'2021'!$E$1:$E$530,-1, 0)</f>
        <v>2</v>
      </c>
      <c r="I617" s="2">
        <f>_xlfn.XLOOKUP(_xlfn.CONCAT(B617, " ", C617),'2022'!$D$2:$D$433,'2022'!$E$2:$E$433,-1, 0)</f>
        <v>-1</v>
      </c>
    </row>
    <row r="618" spans="1:9" x14ac:dyDescent="0.35">
      <c r="A618" s="2" t="s">
        <v>152</v>
      </c>
      <c r="B618" s="2" t="s">
        <v>153</v>
      </c>
      <c r="C618" s="2" t="s">
        <v>16</v>
      </c>
      <c r="D618" s="2">
        <f>_xlfn.XLOOKUP(_xlfn.CONCAT(B618, " ", C618),'2017'!$D$1:$D$419,'2017'!$E$1:$E$419, -1)</f>
        <v>1</v>
      </c>
      <c r="E618" s="2">
        <f>_xlfn.XLOOKUP(_xlfn.CONCAT(B618, " ", C618),'2018'!$D$1:$D$458,'2018'!$E$1:$E$458,-1, 0)</f>
        <v>-1</v>
      </c>
      <c r="F618" s="2">
        <f>_xlfn.XLOOKUP(_xlfn.CONCAT(B618, " ", C618),'2019'!$D$1:$D$499,'2019'!$E$1:$E$499,-1, 0)</f>
        <v>5</v>
      </c>
      <c r="G618" s="2">
        <f>_xlfn.XLOOKUP(_xlfn.CONCAT(B618, " ", C618),'2020'!$D$1:$D$476,'2020'!$E$1:$E$476,-1, 0)</f>
        <v>-1</v>
      </c>
      <c r="H618" s="2">
        <f>_xlfn.XLOOKUP(_xlfn.CONCAT(B618, " ", C618),'2021'!$D$1:$D$530,'2021'!$E$1:$E$530,-1, 0)</f>
        <v>-1</v>
      </c>
      <c r="I618" s="2">
        <f>_xlfn.XLOOKUP(_xlfn.CONCAT(B618, " ", C618),'2022'!$D$2:$D$433,'2022'!$E$2:$E$433,-1, 0)</f>
        <v>-1</v>
      </c>
    </row>
    <row r="619" spans="1:9" x14ac:dyDescent="0.35">
      <c r="A619" s="2" t="s">
        <v>152</v>
      </c>
      <c r="B619" s="2" t="s">
        <v>153</v>
      </c>
      <c r="C619" s="2" t="s">
        <v>17</v>
      </c>
      <c r="D619" s="2">
        <f>_xlfn.XLOOKUP(_xlfn.CONCAT(B619, " ", C619),'2017'!$D$1:$D$419,'2017'!$E$1:$E$419, -1)</f>
        <v>99</v>
      </c>
      <c r="E619" s="2">
        <f>_xlfn.XLOOKUP(_xlfn.CONCAT(B619, " ", C619),'2018'!$D$1:$D$458,'2018'!$E$1:$E$458,-1, 0)</f>
        <v>-1</v>
      </c>
      <c r="F619" s="2">
        <f>_xlfn.XLOOKUP(_xlfn.CONCAT(B619, " ", C619),'2019'!$D$1:$D$499,'2019'!$E$1:$E$499,-1, 0)</f>
        <v>-1</v>
      </c>
      <c r="G619" s="2">
        <f>_xlfn.XLOOKUP(_xlfn.CONCAT(B619, " ", C619),'2020'!$D$1:$D$476,'2020'!$E$1:$E$476,-1, 0)</f>
        <v>-1</v>
      </c>
      <c r="H619" s="2">
        <f>_xlfn.XLOOKUP(_xlfn.CONCAT(B619, " ", C619),'2021'!$D$1:$D$530,'2021'!$E$1:$E$530,-1, 0)</f>
        <v>-1</v>
      </c>
      <c r="I619" s="2">
        <f>_xlfn.XLOOKUP(_xlfn.CONCAT(B619, " ", C619),'2022'!$D$2:$D$433,'2022'!$E$2:$E$433,-1, 0)</f>
        <v>39</v>
      </c>
    </row>
    <row r="620" spans="1:9" x14ac:dyDescent="0.35">
      <c r="A620" s="2" t="s">
        <v>152</v>
      </c>
      <c r="B620" s="2" t="s">
        <v>153</v>
      </c>
      <c r="C620" s="2" t="s">
        <v>430</v>
      </c>
      <c r="D620" s="2">
        <f>_xlfn.XLOOKUP(_xlfn.CONCAT(B620, " ", C620),'2017'!$D$1:$D$419,'2017'!$E$1:$E$419, -1)</f>
        <v>-1</v>
      </c>
      <c r="E620" s="2">
        <f>_xlfn.XLOOKUP(_xlfn.CONCAT(B620, " ", C620),'2018'!$D$1:$D$458,'2018'!$E$1:$E$458,-1, 0)</f>
        <v>1</v>
      </c>
      <c r="F620" s="2">
        <f>_xlfn.XLOOKUP(_xlfn.CONCAT(B620, " ", C620),'2019'!$D$1:$D$499,'2019'!$E$1:$E$499,-1, 0)</f>
        <v>-1</v>
      </c>
      <c r="G620" s="2">
        <f>_xlfn.XLOOKUP(_xlfn.CONCAT(B620, " ", C620),'2020'!$D$1:$D$476,'2020'!$E$1:$E$476,-1, 0)</f>
        <v>-1</v>
      </c>
      <c r="H620" s="2">
        <f>_xlfn.XLOOKUP(_xlfn.CONCAT(B620, " ", C620),'2021'!$D$1:$D$530,'2021'!$E$1:$E$530,-1, 0)</f>
        <v>-1</v>
      </c>
      <c r="I620" s="2">
        <f>_xlfn.XLOOKUP(_xlfn.CONCAT(B620, " ", C620),'2022'!$D$2:$D$433,'2022'!$E$2:$E$433,-1, 0)</f>
        <v>-1</v>
      </c>
    </row>
    <row r="621" spans="1:9" x14ac:dyDescent="0.35">
      <c r="A621" s="2" t="s">
        <v>152</v>
      </c>
      <c r="B621" s="2" t="s">
        <v>153</v>
      </c>
      <c r="C621" s="2" t="s">
        <v>10</v>
      </c>
      <c r="D621" s="2">
        <f>_xlfn.XLOOKUP(_xlfn.CONCAT(B621, " ", C621),'2017'!$D$1:$D$419,'2017'!$E$1:$E$419, -1)</f>
        <v>18</v>
      </c>
      <c r="E621" s="2">
        <f>_xlfn.XLOOKUP(_xlfn.CONCAT(B621, " ", C621),'2018'!$D$1:$D$458,'2018'!$E$1:$E$458,-1, 0)</f>
        <v>95</v>
      </c>
      <c r="F621" s="2">
        <f>_xlfn.XLOOKUP(_xlfn.CONCAT(B621, " ", C621),'2019'!$D$1:$D$499,'2019'!$E$1:$E$499,-1, 0)</f>
        <v>79</v>
      </c>
      <c r="G621" s="2">
        <f>_xlfn.XLOOKUP(_xlfn.CONCAT(B621, " ", C621),'2020'!$D$1:$D$476,'2020'!$E$1:$E$476,-1, 0)</f>
        <v>64</v>
      </c>
      <c r="H621" s="2">
        <f>_xlfn.XLOOKUP(_xlfn.CONCAT(B621, " ", C621),'2021'!$D$1:$D$530,'2021'!$E$1:$E$530,-1, 0)</f>
        <v>47</v>
      </c>
      <c r="I621" s="2">
        <f>_xlfn.XLOOKUP(_xlfn.CONCAT(B621, " ", C621),'2022'!$D$2:$D$433,'2022'!$E$2:$E$433,-1, 0)</f>
        <v>8</v>
      </c>
    </row>
    <row r="622" spans="1:9" x14ac:dyDescent="0.35">
      <c r="A622" s="2" t="s">
        <v>152</v>
      </c>
      <c r="B622" s="2" t="s">
        <v>153</v>
      </c>
      <c r="C622" s="2" t="s">
        <v>151</v>
      </c>
      <c r="D622" s="2">
        <f>_xlfn.XLOOKUP(_xlfn.CONCAT(B622, " ", C622),'2017'!$D$1:$D$419,'2017'!$E$1:$E$419, -1)</f>
        <v>-1</v>
      </c>
      <c r="E622" s="2">
        <f>_xlfn.XLOOKUP(_xlfn.CONCAT(B622, " ", C622),'2018'!$D$1:$D$458,'2018'!$E$1:$E$458,-1, 0)</f>
        <v>3</v>
      </c>
      <c r="F622" s="2">
        <f>_xlfn.XLOOKUP(_xlfn.CONCAT(B622, " ", C622),'2019'!$D$1:$D$499,'2019'!$E$1:$E$499,-1, 0)</f>
        <v>-1</v>
      </c>
      <c r="G622" s="2">
        <f>_xlfn.XLOOKUP(_xlfn.CONCAT(B622, " ", C622),'2020'!$D$1:$D$476,'2020'!$E$1:$E$476,-1, 0)</f>
        <v>-1</v>
      </c>
      <c r="H622" s="2">
        <f>_xlfn.XLOOKUP(_xlfn.CONCAT(B622, " ", C622),'2021'!$D$1:$D$530,'2021'!$E$1:$E$530,-1, 0)</f>
        <v>-1</v>
      </c>
      <c r="I622" s="2">
        <f>_xlfn.XLOOKUP(_xlfn.CONCAT(B622, " ", C622),'2022'!$D$2:$D$433,'2022'!$E$2:$E$433,-1, 0)</f>
        <v>-1</v>
      </c>
    </row>
    <row r="623" spans="1:9" x14ac:dyDescent="0.35">
      <c r="A623" s="2" t="s">
        <v>328</v>
      </c>
      <c r="B623" s="2" t="s">
        <v>329</v>
      </c>
      <c r="C623" s="2" t="s">
        <v>330</v>
      </c>
      <c r="D623" s="2">
        <f>_xlfn.XLOOKUP(_xlfn.CONCAT(B623, " ", C623),'2017'!$D$1:$D$419,'2017'!$E$1:$E$419, -1)</f>
        <v>3</v>
      </c>
      <c r="E623" s="2">
        <f>_xlfn.XLOOKUP(_xlfn.CONCAT(B623, " ", C623),'2018'!$D$1:$D$458,'2018'!$E$1:$E$458,-1, 0)</f>
        <v>1</v>
      </c>
      <c r="F623" s="2">
        <f>_xlfn.XLOOKUP(_xlfn.CONCAT(B623, " ", C623),'2019'!$D$1:$D$499,'2019'!$E$1:$E$499,-1, 0)</f>
        <v>-1</v>
      </c>
      <c r="G623" s="2">
        <f>_xlfn.XLOOKUP(_xlfn.CONCAT(B623, " ", C623),'2020'!$D$1:$D$476,'2020'!$E$1:$E$476,-1, 0)</f>
        <v>4</v>
      </c>
      <c r="H623" s="2">
        <f>_xlfn.XLOOKUP(_xlfn.CONCAT(B623, " ", C623),'2021'!$D$1:$D$530,'2021'!$E$1:$E$530,-1, 0)</f>
        <v>4</v>
      </c>
      <c r="I623" s="2">
        <f>_xlfn.XLOOKUP(_xlfn.CONCAT(B623, " ", C623),'2022'!$D$2:$D$433,'2022'!$E$2:$E$433,-1, 0)</f>
        <v>11</v>
      </c>
    </row>
    <row r="624" spans="1:9" x14ac:dyDescent="0.35">
      <c r="A624" s="2" t="s">
        <v>63</v>
      </c>
      <c r="B624" s="2" t="s">
        <v>64</v>
      </c>
      <c r="C624" s="2" t="s">
        <v>65</v>
      </c>
      <c r="D624" s="2">
        <f>_xlfn.XLOOKUP(_xlfn.CONCAT(B624, " ", C624),'2017'!$D$1:$D$419,'2017'!$E$1:$E$419, -1)</f>
        <v>480</v>
      </c>
      <c r="E624" s="2">
        <f>_xlfn.XLOOKUP(_xlfn.CONCAT(B624, " ", C624),'2018'!$D$1:$D$458,'2018'!$E$1:$E$458,-1, 0)</f>
        <v>234</v>
      </c>
      <c r="F624" s="2">
        <f>_xlfn.XLOOKUP(_xlfn.CONCAT(B624, " ", C624),'2019'!$D$1:$D$499,'2019'!$E$1:$E$499,-1, 0)</f>
        <v>352</v>
      </c>
      <c r="G624" s="2">
        <f>_xlfn.XLOOKUP(_xlfn.CONCAT(B624, " ", C624),'2020'!$D$1:$D$476,'2020'!$E$1:$E$476,-1, 0)</f>
        <v>134</v>
      </c>
      <c r="H624" s="2">
        <f>_xlfn.XLOOKUP(_xlfn.CONCAT(B624, " ", C624),'2021'!$D$1:$D$530,'2021'!$E$1:$E$530,-1, 0)</f>
        <v>-1</v>
      </c>
      <c r="I624" s="2">
        <f>_xlfn.XLOOKUP(_xlfn.CONCAT(B624, " ", C624),'2022'!$D$2:$D$433,'2022'!$E$2:$E$433,-1, 0)</f>
        <v>140</v>
      </c>
    </row>
    <row r="625" spans="1:9" x14ac:dyDescent="0.35">
      <c r="A625" s="2" t="s">
        <v>301</v>
      </c>
      <c r="B625" s="2" t="s">
        <v>302</v>
      </c>
      <c r="C625" s="2" t="s">
        <v>306</v>
      </c>
      <c r="D625" s="2">
        <f>_xlfn.XLOOKUP(_xlfn.CONCAT(B625, " ", C625),'2017'!$D$1:$D$419,'2017'!$E$1:$E$419, -1)</f>
        <v>419</v>
      </c>
      <c r="E625" s="2">
        <f>_xlfn.XLOOKUP(_xlfn.CONCAT(B625, " ", C625),'2018'!$D$1:$D$458,'2018'!$E$1:$E$458,-1, 0)</f>
        <v>35</v>
      </c>
      <c r="F625" s="2">
        <f>_xlfn.XLOOKUP(_xlfn.CONCAT(B625, " ", C625),'2019'!$D$1:$D$499,'2019'!$E$1:$E$499,-1, 0)</f>
        <v>36</v>
      </c>
      <c r="G625" s="2">
        <f>_xlfn.XLOOKUP(_xlfn.CONCAT(B625, " ", C625),'2020'!$D$1:$D$476,'2020'!$E$1:$E$476,-1, 0)</f>
        <v>32</v>
      </c>
      <c r="H625" s="2">
        <f>_xlfn.XLOOKUP(_xlfn.CONCAT(B625, " ", C625),'2021'!$D$1:$D$530,'2021'!$E$1:$E$530,-1, 0)</f>
        <v>44</v>
      </c>
      <c r="I625" s="2">
        <f>_xlfn.XLOOKUP(_xlfn.CONCAT(B625, " ", C625),'2022'!$D$2:$D$433,'2022'!$E$2:$E$433,-1, 0)</f>
        <v>29</v>
      </c>
    </row>
    <row r="626" spans="1:9" x14ac:dyDescent="0.35">
      <c r="A626" s="2" t="s">
        <v>301</v>
      </c>
      <c r="B626" s="2" t="s">
        <v>302</v>
      </c>
      <c r="C626" s="2" t="s">
        <v>488</v>
      </c>
      <c r="D626" s="2">
        <f>_xlfn.XLOOKUP(_xlfn.CONCAT(B626, " ", C626),'2017'!$D$1:$D$419,'2017'!$E$1:$E$419, -1)</f>
        <v>-1</v>
      </c>
      <c r="E626" s="2">
        <f>_xlfn.XLOOKUP(_xlfn.CONCAT(B626, " ", C626),'2018'!$D$1:$D$458,'2018'!$E$1:$E$458,-1, 0)</f>
        <v>-1</v>
      </c>
      <c r="F626" s="2">
        <f>_xlfn.XLOOKUP(_xlfn.CONCAT(B626, " ", C626),'2019'!$D$1:$D$499,'2019'!$E$1:$E$499,-1, 0)</f>
        <v>-1</v>
      </c>
      <c r="G626" s="2">
        <f>_xlfn.XLOOKUP(_xlfn.CONCAT(B626, " ", C626),'2020'!$D$1:$D$476,'2020'!$E$1:$E$476,-1, 0)</f>
        <v>-1</v>
      </c>
      <c r="H626" s="2">
        <f>_xlfn.XLOOKUP(_xlfn.CONCAT(B626, " ", C626),'2021'!$D$1:$D$530,'2021'!$E$1:$E$530,-1, 0)</f>
        <v>4417</v>
      </c>
      <c r="I626" s="2">
        <f>_xlfn.XLOOKUP(_xlfn.CONCAT(B626, " ", C626),'2022'!$D$2:$D$433,'2022'!$E$2:$E$433,-1, 0)</f>
        <v>2640</v>
      </c>
    </row>
    <row r="627" spans="1:9" x14ac:dyDescent="0.35">
      <c r="A627" s="2" t="s">
        <v>301</v>
      </c>
      <c r="B627" s="2" t="s">
        <v>302</v>
      </c>
      <c r="C627" s="2" t="s">
        <v>311</v>
      </c>
      <c r="D627" s="2">
        <f>_xlfn.XLOOKUP(_xlfn.CONCAT(B627, " ", C627),'2017'!$D$1:$D$419,'2017'!$E$1:$E$419, -1)</f>
        <v>6610</v>
      </c>
      <c r="E627" s="2">
        <f>_xlfn.XLOOKUP(_xlfn.CONCAT(B627, " ", C627),'2018'!$D$1:$D$458,'2018'!$E$1:$E$458,-1, 0)</f>
        <v>979</v>
      </c>
      <c r="F627" s="2">
        <f>_xlfn.XLOOKUP(_xlfn.CONCAT(B627, " ", C627),'2019'!$D$1:$D$499,'2019'!$E$1:$E$499,-1, 0)</f>
        <v>673</v>
      </c>
      <c r="G627" s="2">
        <f>_xlfn.XLOOKUP(_xlfn.CONCAT(B627, " ", C627),'2020'!$D$1:$D$476,'2020'!$E$1:$E$476,-1, 0)</f>
        <v>781</v>
      </c>
      <c r="H627" s="2">
        <f>_xlfn.XLOOKUP(_xlfn.CONCAT(B627, " ", C627),'2021'!$D$1:$D$530,'2021'!$E$1:$E$530,-1, 0)</f>
        <v>729</v>
      </c>
      <c r="I627" s="2">
        <f>_xlfn.XLOOKUP(_xlfn.CONCAT(B627, " ", C627),'2022'!$D$2:$D$433,'2022'!$E$2:$E$433,-1, 0)</f>
        <v>527</v>
      </c>
    </row>
    <row r="628" spans="1:9" x14ac:dyDescent="0.35">
      <c r="A628" s="2" t="s">
        <v>301</v>
      </c>
      <c r="B628" s="2" t="s">
        <v>302</v>
      </c>
      <c r="C628" s="2" t="s">
        <v>303</v>
      </c>
      <c r="D628" s="2">
        <f>_xlfn.XLOOKUP(_xlfn.CONCAT(B628, " ", C628),'2017'!$D$1:$D$419,'2017'!$E$1:$E$419, -1)</f>
        <v>365</v>
      </c>
      <c r="E628" s="2">
        <f>_xlfn.XLOOKUP(_xlfn.CONCAT(B628, " ", C628),'2018'!$D$1:$D$458,'2018'!$E$1:$E$458,-1, 0)</f>
        <v>112</v>
      </c>
      <c r="F628" s="2">
        <f>_xlfn.XLOOKUP(_xlfn.CONCAT(B628, " ", C628),'2019'!$D$1:$D$499,'2019'!$E$1:$E$499,-1, 0)</f>
        <v>96</v>
      </c>
      <c r="G628" s="2">
        <f>_xlfn.XLOOKUP(_xlfn.CONCAT(B628, " ", C628),'2020'!$D$1:$D$476,'2020'!$E$1:$E$476,-1, 0)</f>
        <v>261</v>
      </c>
      <c r="H628" s="2">
        <f>_xlfn.XLOOKUP(_xlfn.CONCAT(B628, " ", C628),'2021'!$D$1:$D$530,'2021'!$E$1:$E$530,-1, 0)</f>
        <v>469</v>
      </c>
      <c r="I628" s="2">
        <f>_xlfn.XLOOKUP(_xlfn.CONCAT(B628, " ", C628),'2022'!$D$2:$D$433,'2022'!$E$2:$E$433,-1, 0)</f>
        <v>169</v>
      </c>
    </row>
    <row r="629" spans="1:9" x14ac:dyDescent="0.35">
      <c r="A629" s="2" t="s">
        <v>301</v>
      </c>
      <c r="B629" s="2" t="s">
        <v>302</v>
      </c>
      <c r="C629" s="2" t="s">
        <v>492</v>
      </c>
      <c r="D629" s="2">
        <f>_xlfn.XLOOKUP(_xlfn.CONCAT(B629, " ", C629),'2017'!$D$1:$D$419,'2017'!$E$1:$E$419, -1)</f>
        <v>-1</v>
      </c>
      <c r="E629" s="2">
        <f>_xlfn.XLOOKUP(_xlfn.CONCAT(B629, " ", C629),'2018'!$D$1:$D$458,'2018'!$E$1:$E$458,-1, 0)</f>
        <v>-1</v>
      </c>
      <c r="F629" s="2">
        <f>_xlfn.XLOOKUP(_xlfn.CONCAT(B629, " ", C629),'2019'!$D$1:$D$499,'2019'!$E$1:$E$499,-1, 0)</f>
        <v>-1</v>
      </c>
      <c r="G629" s="2">
        <f>_xlfn.XLOOKUP(_xlfn.CONCAT(B629, " ", C629),'2020'!$D$1:$D$476,'2020'!$E$1:$E$476,-1, 0)</f>
        <v>-1</v>
      </c>
      <c r="H629" s="2">
        <f>_xlfn.XLOOKUP(_xlfn.CONCAT(B629, " ", C629),'2021'!$D$1:$D$530,'2021'!$E$1:$E$530,-1, 0)</f>
        <v>1</v>
      </c>
      <c r="I629" s="2">
        <f>_xlfn.XLOOKUP(_xlfn.CONCAT(B629, " ", C629),'2022'!$D$2:$D$433,'2022'!$E$2:$E$433,-1, 0)</f>
        <v>-1</v>
      </c>
    </row>
    <row r="630" spans="1:9" x14ac:dyDescent="0.35">
      <c r="A630" s="2" t="s">
        <v>301</v>
      </c>
      <c r="B630" s="2" t="s">
        <v>302</v>
      </c>
      <c r="C630" s="2" t="s">
        <v>493</v>
      </c>
      <c r="D630" s="2">
        <f>_xlfn.XLOOKUP(_xlfn.CONCAT(B630, " ", C630),'2017'!$D$1:$D$419,'2017'!$E$1:$E$419, -1)</f>
        <v>-1</v>
      </c>
      <c r="E630" s="2">
        <f>_xlfn.XLOOKUP(_xlfn.CONCAT(B630, " ", C630),'2018'!$D$1:$D$458,'2018'!$E$1:$E$458,-1, 0)</f>
        <v>-1</v>
      </c>
      <c r="F630" s="2">
        <f>_xlfn.XLOOKUP(_xlfn.CONCAT(B630, " ", C630),'2019'!$D$1:$D$499,'2019'!$E$1:$E$499,-1, 0)</f>
        <v>-1</v>
      </c>
      <c r="G630" s="2">
        <f>_xlfn.XLOOKUP(_xlfn.CONCAT(B630, " ", C630),'2020'!$D$1:$D$476,'2020'!$E$1:$E$476,-1, 0)</f>
        <v>-1</v>
      </c>
      <c r="H630" s="2">
        <f>_xlfn.XLOOKUP(_xlfn.CONCAT(B630, " ", C630),'2021'!$D$1:$D$530,'2021'!$E$1:$E$530,-1, 0)</f>
        <v>3</v>
      </c>
      <c r="I630" s="2">
        <f>_xlfn.XLOOKUP(_xlfn.CONCAT(B630, " ", C630),'2022'!$D$2:$D$433,'2022'!$E$2:$E$433,-1, 0)</f>
        <v>-1</v>
      </c>
    </row>
    <row r="631" spans="1:9" x14ac:dyDescent="0.35">
      <c r="A631" s="2" t="s">
        <v>301</v>
      </c>
      <c r="B631" s="2" t="s">
        <v>302</v>
      </c>
      <c r="C631" s="2" t="s">
        <v>309</v>
      </c>
      <c r="D631" s="2">
        <f>_xlfn.XLOOKUP(_xlfn.CONCAT(B631, " ", C631),'2017'!$D$1:$D$419,'2017'!$E$1:$E$419, -1)</f>
        <v>1371</v>
      </c>
      <c r="E631" s="2">
        <f>_xlfn.XLOOKUP(_xlfn.CONCAT(B631, " ", C631),'2018'!$D$1:$D$458,'2018'!$E$1:$E$458,-1, 0)</f>
        <v>908</v>
      </c>
      <c r="F631" s="2">
        <f>_xlfn.XLOOKUP(_xlfn.CONCAT(B631, " ", C631),'2019'!$D$1:$D$499,'2019'!$E$1:$E$499,-1, 0)</f>
        <v>903</v>
      </c>
      <c r="G631" s="2">
        <f>_xlfn.XLOOKUP(_xlfn.CONCAT(B631, " ", C631),'2020'!$D$1:$D$476,'2020'!$E$1:$E$476,-1, 0)</f>
        <v>915</v>
      </c>
      <c r="H631" s="2">
        <f>_xlfn.XLOOKUP(_xlfn.CONCAT(B631, " ", C631),'2021'!$D$1:$D$530,'2021'!$E$1:$E$530,-1, 0)</f>
        <v>913</v>
      </c>
      <c r="I631" s="2">
        <f>_xlfn.XLOOKUP(_xlfn.CONCAT(B631, " ", C631),'2022'!$D$2:$D$433,'2022'!$E$2:$E$433,-1, 0)</f>
        <v>95</v>
      </c>
    </row>
    <row r="632" spans="1:9" x14ac:dyDescent="0.35">
      <c r="A632" s="2" t="s">
        <v>301</v>
      </c>
      <c r="B632" s="2" t="s">
        <v>302</v>
      </c>
      <c r="C632" s="2" t="s">
        <v>308</v>
      </c>
      <c r="D632" s="2">
        <f>_xlfn.XLOOKUP(_xlfn.CONCAT(B632, " ", C632),'2017'!$D$1:$D$419,'2017'!$E$1:$E$419, -1)</f>
        <v>223</v>
      </c>
      <c r="E632" s="2">
        <f>_xlfn.XLOOKUP(_xlfn.CONCAT(B632, " ", C632),'2018'!$D$1:$D$458,'2018'!$E$1:$E$458,-1, 0)</f>
        <v>195</v>
      </c>
      <c r="F632" s="2">
        <f>_xlfn.XLOOKUP(_xlfn.CONCAT(B632, " ", C632),'2019'!$D$1:$D$499,'2019'!$E$1:$E$499,-1, 0)</f>
        <v>166</v>
      </c>
      <c r="G632" s="2">
        <f>_xlfn.XLOOKUP(_xlfn.CONCAT(B632, " ", C632),'2020'!$D$1:$D$476,'2020'!$E$1:$E$476,-1, 0)</f>
        <v>174</v>
      </c>
      <c r="H632" s="2">
        <f>_xlfn.XLOOKUP(_xlfn.CONCAT(B632, " ", C632),'2021'!$D$1:$D$530,'2021'!$E$1:$E$530,-1, 0)</f>
        <v>151</v>
      </c>
      <c r="I632" s="2">
        <f>_xlfn.XLOOKUP(_xlfn.CONCAT(B632, " ", C632),'2022'!$D$2:$D$433,'2022'!$E$2:$E$433,-1, 0)</f>
        <v>28</v>
      </c>
    </row>
    <row r="633" spans="1:9" x14ac:dyDescent="0.35">
      <c r="A633" s="2" t="s">
        <v>301</v>
      </c>
      <c r="B633" s="2" t="s">
        <v>302</v>
      </c>
      <c r="C633" s="2" t="s">
        <v>304</v>
      </c>
      <c r="D633" s="2">
        <f>_xlfn.XLOOKUP(_xlfn.CONCAT(B633, " ", C633),'2017'!$D$1:$D$419,'2017'!$E$1:$E$419, -1)</f>
        <v>93</v>
      </c>
      <c r="E633" s="2">
        <f>_xlfn.XLOOKUP(_xlfn.CONCAT(B633, " ", C633),'2018'!$D$1:$D$458,'2018'!$E$1:$E$458,-1, 0)</f>
        <v>96</v>
      </c>
      <c r="F633" s="2">
        <f>_xlfn.XLOOKUP(_xlfn.CONCAT(B633, " ", C633),'2019'!$D$1:$D$499,'2019'!$E$1:$E$499,-1, 0)</f>
        <v>113</v>
      </c>
      <c r="G633" s="2">
        <f>_xlfn.XLOOKUP(_xlfn.CONCAT(B633, " ", C633),'2020'!$D$1:$D$476,'2020'!$E$1:$E$476,-1, 0)</f>
        <v>53</v>
      </c>
      <c r="H633" s="2">
        <f>_xlfn.XLOOKUP(_xlfn.CONCAT(B633, " ", C633),'2021'!$D$1:$D$530,'2021'!$E$1:$E$530,-1, 0)</f>
        <v>-1</v>
      </c>
      <c r="I633" s="2">
        <f>_xlfn.XLOOKUP(_xlfn.CONCAT(B633, " ", C633),'2022'!$D$2:$D$433,'2022'!$E$2:$E$433,-1, 0)</f>
        <v>-1</v>
      </c>
    </row>
    <row r="634" spans="1:9" x14ac:dyDescent="0.35">
      <c r="A634" s="2" t="s">
        <v>301</v>
      </c>
      <c r="B634" s="2" t="s">
        <v>302</v>
      </c>
      <c r="C634" s="2" t="s">
        <v>499</v>
      </c>
      <c r="D634" s="2">
        <f>_xlfn.XLOOKUP(_xlfn.CONCAT(B634, " ", C634),'2017'!$D$1:$D$419,'2017'!$E$1:$E$419, -1)</f>
        <v>-1</v>
      </c>
      <c r="E634" s="2">
        <f>_xlfn.XLOOKUP(_xlfn.CONCAT(B634, " ", C634),'2018'!$D$1:$D$458,'2018'!$E$1:$E$458,-1, 0)</f>
        <v>-1</v>
      </c>
      <c r="F634" s="2">
        <f>_xlfn.XLOOKUP(_xlfn.CONCAT(B634, " ", C634),'2019'!$D$1:$D$499,'2019'!$E$1:$E$499,-1, 0)</f>
        <v>-1</v>
      </c>
      <c r="G634" s="2">
        <f>_xlfn.XLOOKUP(_xlfn.CONCAT(B634, " ", C634),'2020'!$D$1:$D$476,'2020'!$E$1:$E$476,-1, 0)</f>
        <v>-1</v>
      </c>
      <c r="H634" s="2">
        <f>_xlfn.XLOOKUP(_xlfn.CONCAT(B634, " ", C634),'2021'!$D$1:$D$530,'2021'!$E$1:$E$530,-1, 0)</f>
        <v>1</v>
      </c>
      <c r="I634" s="2">
        <f>_xlfn.XLOOKUP(_xlfn.CONCAT(B634, " ", C634),'2022'!$D$2:$D$433,'2022'!$E$2:$E$433,-1, 0)</f>
        <v>4</v>
      </c>
    </row>
    <row r="635" spans="1:9" x14ac:dyDescent="0.35">
      <c r="A635" s="2" t="s">
        <v>301</v>
      </c>
      <c r="B635" s="2" t="s">
        <v>302</v>
      </c>
      <c r="C635" s="2" t="s">
        <v>500</v>
      </c>
      <c r="D635" s="2">
        <f>_xlfn.XLOOKUP(_xlfn.CONCAT(B635, " ", C635),'2017'!$D$1:$D$419,'2017'!$E$1:$E$419, -1)</f>
        <v>-1</v>
      </c>
      <c r="E635" s="2">
        <f>_xlfn.XLOOKUP(_xlfn.CONCAT(B635, " ", C635),'2018'!$D$1:$D$458,'2018'!$E$1:$E$458,-1, 0)</f>
        <v>-1</v>
      </c>
      <c r="F635" s="2">
        <f>_xlfn.XLOOKUP(_xlfn.CONCAT(B635, " ", C635),'2019'!$D$1:$D$499,'2019'!$E$1:$E$499,-1, 0)</f>
        <v>-1</v>
      </c>
      <c r="G635" s="2">
        <f>_xlfn.XLOOKUP(_xlfn.CONCAT(B635, " ", C635),'2020'!$D$1:$D$476,'2020'!$E$1:$E$476,-1, 0)</f>
        <v>-1</v>
      </c>
      <c r="H635" s="2">
        <f>_xlfn.XLOOKUP(_xlfn.CONCAT(B635, " ", C635),'2021'!$D$1:$D$530,'2021'!$E$1:$E$530,-1, 0)</f>
        <v>24</v>
      </c>
      <c r="I635" s="2">
        <f>_xlfn.XLOOKUP(_xlfn.CONCAT(B635, " ", C635),'2022'!$D$2:$D$433,'2022'!$E$2:$E$433,-1, 0)</f>
        <v>14</v>
      </c>
    </row>
    <row r="636" spans="1:9" x14ac:dyDescent="0.35">
      <c r="A636" s="2" t="s">
        <v>301</v>
      </c>
      <c r="B636" s="2" t="s">
        <v>302</v>
      </c>
      <c r="C636" s="2" t="s">
        <v>307</v>
      </c>
      <c r="D636" s="2">
        <f>_xlfn.XLOOKUP(_xlfn.CONCAT(B636, " ", C636),'2017'!$D$1:$D$419,'2017'!$E$1:$E$419, -1)</f>
        <v>12</v>
      </c>
      <c r="E636" s="2">
        <f>_xlfn.XLOOKUP(_xlfn.CONCAT(B636, " ", C636),'2018'!$D$1:$D$458,'2018'!$E$1:$E$458,-1, 0)</f>
        <v>8</v>
      </c>
      <c r="F636" s="2">
        <f>_xlfn.XLOOKUP(_xlfn.CONCAT(B636, " ", C636),'2019'!$D$1:$D$499,'2019'!$E$1:$E$499,-1, 0)</f>
        <v>18</v>
      </c>
      <c r="G636" s="2">
        <f>_xlfn.XLOOKUP(_xlfn.CONCAT(B636, " ", C636),'2020'!$D$1:$D$476,'2020'!$E$1:$E$476,-1, 0)</f>
        <v>10</v>
      </c>
      <c r="H636" s="2">
        <f>_xlfn.XLOOKUP(_xlfn.CONCAT(B636, " ", C636),'2021'!$D$1:$D$530,'2021'!$E$1:$E$530,-1, 0)</f>
        <v>-1</v>
      </c>
      <c r="I636" s="2">
        <f>_xlfn.XLOOKUP(_xlfn.CONCAT(B636, " ", C636),'2022'!$D$2:$D$433,'2022'!$E$2:$E$433,-1, 0)</f>
        <v>1</v>
      </c>
    </row>
    <row r="637" spans="1:9" x14ac:dyDescent="0.35">
      <c r="A637" s="2" t="s">
        <v>301</v>
      </c>
      <c r="B637" s="2" t="s">
        <v>302</v>
      </c>
      <c r="C637" s="2" t="s">
        <v>310</v>
      </c>
      <c r="D637" s="2">
        <f>_xlfn.XLOOKUP(_xlfn.CONCAT(B637, " ", C637),'2017'!$D$1:$D$419,'2017'!$E$1:$E$419, -1)</f>
        <v>441</v>
      </c>
      <c r="E637" s="2">
        <f>_xlfn.XLOOKUP(_xlfn.CONCAT(B637, " ", C637),'2018'!$D$1:$D$458,'2018'!$E$1:$E$458,-1, 0)</f>
        <v>404</v>
      </c>
      <c r="F637" s="2">
        <f>_xlfn.XLOOKUP(_xlfn.CONCAT(B637, " ", C637),'2019'!$D$1:$D$499,'2019'!$E$1:$E$499,-1, 0)</f>
        <v>493</v>
      </c>
      <c r="G637" s="2">
        <f>_xlfn.XLOOKUP(_xlfn.CONCAT(B637, " ", C637),'2020'!$D$1:$D$476,'2020'!$E$1:$E$476,-1, 0)</f>
        <v>417</v>
      </c>
      <c r="H637" s="2">
        <f>_xlfn.XLOOKUP(_xlfn.CONCAT(B637, " ", C637),'2021'!$D$1:$D$530,'2021'!$E$1:$E$530,-1, 0)</f>
        <v>368</v>
      </c>
      <c r="I637" s="2">
        <f>_xlfn.XLOOKUP(_xlfn.CONCAT(B637, " ", C637),'2022'!$D$2:$D$433,'2022'!$E$2:$E$433,-1, 0)</f>
        <v>24</v>
      </c>
    </row>
    <row r="638" spans="1:9" x14ac:dyDescent="0.35">
      <c r="A638" s="2" t="s">
        <v>301</v>
      </c>
      <c r="B638" s="2" t="s">
        <v>302</v>
      </c>
      <c r="C638" s="2" t="s">
        <v>305</v>
      </c>
      <c r="D638" s="2">
        <f>_xlfn.XLOOKUP(_xlfn.CONCAT(B638, " ", C638),'2017'!$D$1:$D$419,'2017'!$E$1:$E$419, -1)</f>
        <v>120</v>
      </c>
      <c r="E638" s="2">
        <f>_xlfn.XLOOKUP(_xlfn.CONCAT(B638, " ", C638),'2018'!$D$1:$D$458,'2018'!$E$1:$E$458,-1, 0)</f>
        <v>87</v>
      </c>
      <c r="F638" s="2">
        <f>_xlfn.XLOOKUP(_xlfn.CONCAT(B638, " ", C638),'2019'!$D$1:$D$499,'2019'!$E$1:$E$499,-1, 0)</f>
        <v>44</v>
      </c>
      <c r="G638" s="2">
        <f>_xlfn.XLOOKUP(_xlfn.CONCAT(B638, " ", C638),'2020'!$D$1:$D$476,'2020'!$E$1:$E$476,-1, 0)</f>
        <v>249</v>
      </c>
      <c r="H638" s="2">
        <f>_xlfn.XLOOKUP(_xlfn.CONCAT(B638, " ", C638),'2021'!$D$1:$D$530,'2021'!$E$1:$E$530,-1, 0)</f>
        <v>37</v>
      </c>
      <c r="I638" s="2">
        <f>_xlfn.XLOOKUP(_xlfn.CONCAT(B638, " ", C638),'2022'!$D$2:$D$433,'2022'!$E$2:$E$433,-1, 0)</f>
        <v>15</v>
      </c>
    </row>
    <row r="639" spans="1:9" x14ac:dyDescent="0.35">
      <c r="A639" s="2" t="s">
        <v>66</v>
      </c>
      <c r="B639" s="2" t="s">
        <v>67</v>
      </c>
      <c r="C639" s="2" t="s">
        <v>454</v>
      </c>
      <c r="D639" s="2">
        <f>_xlfn.XLOOKUP(_xlfn.CONCAT(B639, " ", C639),'2017'!$D$1:$D$419,'2017'!$E$1:$E$419, -1)</f>
        <v>-1</v>
      </c>
      <c r="E639" s="2">
        <f>_xlfn.XLOOKUP(_xlfn.CONCAT(B639, " ", C639),'2018'!$D$1:$D$458,'2018'!$E$1:$E$458,-1, 0)</f>
        <v>-1</v>
      </c>
      <c r="F639" s="2">
        <f>_xlfn.XLOOKUP(_xlfn.CONCAT(B639, " ", C639),'2019'!$D$1:$D$499,'2019'!$E$1:$E$499,-1, 0)</f>
        <v>3</v>
      </c>
      <c r="G639" s="2">
        <f>_xlfn.XLOOKUP(_xlfn.CONCAT(B639, " ", C639),'2020'!$D$1:$D$476,'2020'!$E$1:$E$476,-1, 0)</f>
        <v>2</v>
      </c>
      <c r="H639" s="2">
        <f>_xlfn.XLOOKUP(_xlfn.CONCAT(B639, " ", C639),'2021'!$D$1:$D$530,'2021'!$E$1:$E$530,-1, 0)</f>
        <v>-1</v>
      </c>
      <c r="I639" s="2">
        <f>_xlfn.XLOOKUP(_xlfn.CONCAT(B639, " ", C639),'2022'!$D$2:$D$433,'2022'!$E$2:$E$433,-1, 0)</f>
        <v>-1</v>
      </c>
    </row>
    <row r="640" spans="1:9" x14ac:dyDescent="0.35">
      <c r="A640" s="2" t="s">
        <v>66</v>
      </c>
      <c r="B640" s="2" t="s">
        <v>67</v>
      </c>
      <c r="C640" s="2" t="s">
        <v>424</v>
      </c>
      <c r="D640" s="2">
        <f>_xlfn.XLOOKUP(_xlfn.CONCAT(B640, " ", C640),'2017'!$D$1:$D$419,'2017'!$E$1:$E$419, -1)</f>
        <v>-1</v>
      </c>
      <c r="E640" s="2">
        <f>_xlfn.XLOOKUP(_xlfn.CONCAT(B640, " ", C640),'2018'!$D$1:$D$458,'2018'!$E$1:$E$458,-1, 0)</f>
        <v>7</v>
      </c>
      <c r="F640" s="2">
        <f>_xlfn.XLOOKUP(_xlfn.CONCAT(B640, " ", C640),'2019'!$D$1:$D$499,'2019'!$E$1:$E$499,-1, 0)</f>
        <v>-1</v>
      </c>
      <c r="G640" s="2">
        <f>_xlfn.XLOOKUP(_xlfn.CONCAT(B640, " ", C640),'2020'!$D$1:$D$476,'2020'!$E$1:$E$476,-1, 0)</f>
        <v>1</v>
      </c>
      <c r="H640" s="2">
        <f>_xlfn.XLOOKUP(_xlfn.CONCAT(B640, " ", C640),'2021'!$D$1:$D$530,'2021'!$E$1:$E$530,-1, 0)</f>
        <v>-1</v>
      </c>
      <c r="I640" s="2">
        <f>_xlfn.XLOOKUP(_xlfn.CONCAT(B640, " ", C640),'2022'!$D$2:$D$433,'2022'!$E$2:$E$433,-1, 0)</f>
        <v>-1</v>
      </c>
    </row>
    <row r="641" spans="1:9" x14ac:dyDescent="0.35">
      <c r="A641" s="2" t="s">
        <v>66</v>
      </c>
      <c r="B641" s="2" t="s">
        <v>67</v>
      </c>
      <c r="C641" s="2" t="s">
        <v>476</v>
      </c>
      <c r="D641" s="2">
        <f>_xlfn.XLOOKUP(_xlfn.CONCAT(B641, " ", C641),'2017'!$D$1:$D$419,'2017'!$E$1:$E$419, -1)</f>
        <v>-1</v>
      </c>
      <c r="E641" s="2">
        <f>_xlfn.XLOOKUP(_xlfn.CONCAT(B641, " ", C641),'2018'!$D$1:$D$458,'2018'!$E$1:$E$458,-1, 0)</f>
        <v>-1</v>
      </c>
      <c r="F641" s="2">
        <f>_xlfn.XLOOKUP(_xlfn.CONCAT(B641, " ", C641),'2019'!$D$1:$D$499,'2019'!$E$1:$E$499,-1, 0)</f>
        <v>-1</v>
      </c>
      <c r="G641" s="2">
        <f>_xlfn.XLOOKUP(_xlfn.CONCAT(B641, " ", C641),'2020'!$D$1:$D$476,'2020'!$E$1:$E$476,-1, 0)</f>
        <v>1</v>
      </c>
      <c r="H641" s="2">
        <f>_xlfn.XLOOKUP(_xlfn.CONCAT(B641, " ", C641),'2021'!$D$1:$D$530,'2021'!$E$1:$E$530,-1, 0)</f>
        <v>-1</v>
      </c>
      <c r="I641" s="2">
        <f>_xlfn.XLOOKUP(_xlfn.CONCAT(B641, " ", C641),'2022'!$D$2:$D$433,'2022'!$E$2:$E$433,-1, 0)</f>
        <v>2</v>
      </c>
    </row>
    <row r="642" spans="1:9" x14ac:dyDescent="0.35">
      <c r="A642" s="2" t="s">
        <v>66</v>
      </c>
      <c r="B642" s="2" t="s">
        <v>67</v>
      </c>
      <c r="C642" s="2" t="s">
        <v>423</v>
      </c>
      <c r="D642" s="2">
        <f>_xlfn.XLOOKUP(_xlfn.CONCAT(B642, " ", C642),'2017'!$D$1:$D$419,'2017'!$E$1:$E$419, -1)</f>
        <v>-1</v>
      </c>
      <c r="E642" s="2">
        <f>_xlfn.XLOOKUP(_xlfn.CONCAT(B642, " ", C642),'2018'!$D$1:$D$458,'2018'!$E$1:$E$458,-1, 0)</f>
        <v>1</v>
      </c>
      <c r="F642" s="2">
        <f>_xlfn.XLOOKUP(_xlfn.CONCAT(B642, " ", C642),'2019'!$D$1:$D$499,'2019'!$E$1:$E$499,-1, 0)</f>
        <v>-1</v>
      </c>
      <c r="G642" s="2">
        <f>_xlfn.XLOOKUP(_xlfn.CONCAT(B642, " ", C642),'2020'!$D$1:$D$476,'2020'!$E$1:$E$476,-1, 0)</f>
        <v>-1</v>
      </c>
      <c r="H642" s="2">
        <f>_xlfn.XLOOKUP(_xlfn.CONCAT(B642, " ", C642),'2021'!$D$1:$D$530,'2021'!$E$1:$E$530,-1, 0)</f>
        <v>1</v>
      </c>
      <c r="I642" s="2">
        <f>_xlfn.XLOOKUP(_xlfn.CONCAT(B642, " ", C642),'2022'!$D$2:$D$433,'2022'!$E$2:$E$433,-1, 0)</f>
        <v>-1</v>
      </c>
    </row>
    <row r="643" spans="1:9" x14ac:dyDescent="0.35">
      <c r="A643" s="2" t="s">
        <v>66</v>
      </c>
      <c r="B643" s="2" t="s">
        <v>67</v>
      </c>
      <c r="C643" s="2" t="s">
        <v>70</v>
      </c>
      <c r="D643" s="2">
        <f>_xlfn.XLOOKUP(_xlfn.CONCAT(B643, " ", C643),'2017'!$D$1:$D$419,'2017'!$E$1:$E$419, -1)</f>
        <v>1</v>
      </c>
      <c r="E643" s="2">
        <f>_xlfn.XLOOKUP(_xlfn.CONCAT(B643, " ", C643),'2018'!$D$1:$D$458,'2018'!$E$1:$E$458,-1, 0)</f>
        <v>-1</v>
      </c>
      <c r="F643" s="2">
        <f>_xlfn.XLOOKUP(_xlfn.CONCAT(B643, " ", C643),'2019'!$D$1:$D$499,'2019'!$E$1:$E$499,-1, 0)</f>
        <v>1</v>
      </c>
      <c r="G643" s="2">
        <f>_xlfn.XLOOKUP(_xlfn.CONCAT(B643, " ", C643),'2020'!$D$1:$D$476,'2020'!$E$1:$E$476,-1, 0)</f>
        <v>-1</v>
      </c>
      <c r="H643" s="2">
        <f>_xlfn.XLOOKUP(_xlfn.CONCAT(B643, " ", C643),'2021'!$D$1:$D$530,'2021'!$E$1:$E$530,-1, 0)</f>
        <v>-1</v>
      </c>
      <c r="I643" s="2">
        <f>_xlfn.XLOOKUP(_xlfn.CONCAT(B643, " ", C643),'2022'!$D$2:$D$433,'2022'!$E$2:$E$433,-1, 0)</f>
        <v>2</v>
      </c>
    </row>
    <row r="644" spans="1:9" x14ac:dyDescent="0.35">
      <c r="A644" s="2" t="s">
        <v>66</v>
      </c>
      <c r="B644" s="2" t="s">
        <v>67</v>
      </c>
      <c r="C644" s="2" t="s">
        <v>494</v>
      </c>
      <c r="D644" s="2">
        <f>_xlfn.XLOOKUP(_xlfn.CONCAT(B644, " ", C644),'2017'!$D$1:$D$419,'2017'!$E$1:$E$419, -1)</f>
        <v>-1</v>
      </c>
      <c r="E644" s="2">
        <f>_xlfn.XLOOKUP(_xlfn.CONCAT(B644, " ", C644),'2018'!$D$1:$D$458,'2018'!$E$1:$E$458,-1, 0)</f>
        <v>-1</v>
      </c>
      <c r="F644" s="2">
        <f>_xlfn.XLOOKUP(_xlfn.CONCAT(B644, " ", C644),'2019'!$D$1:$D$499,'2019'!$E$1:$E$499,-1, 0)</f>
        <v>-1</v>
      </c>
      <c r="G644" s="2">
        <f>_xlfn.XLOOKUP(_xlfn.CONCAT(B644, " ", C644),'2020'!$D$1:$D$476,'2020'!$E$1:$E$476,-1, 0)</f>
        <v>-1</v>
      </c>
      <c r="H644" s="2">
        <f>_xlfn.XLOOKUP(_xlfn.CONCAT(B644, " ", C644),'2021'!$D$1:$D$530,'2021'!$E$1:$E$530,-1, 0)</f>
        <v>-1</v>
      </c>
      <c r="I644" s="2">
        <f>_xlfn.XLOOKUP(_xlfn.CONCAT(B644, " ", C644),'2022'!$D$2:$D$433,'2022'!$E$2:$E$433,-1, 0)</f>
        <v>-1</v>
      </c>
    </row>
    <row r="645" spans="1:9" x14ac:dyDescent="0.35">
      <c r="A645" s="2" t="s">
        <v>66</v>
      </c>
      <c r="B645" s="2" t="s">
        <v>67</v>
      </c>
      <c r="C645" s="2" t="s">
        <v>495</v>
      </c>
      <c r="D645" s="2">
        <f>_xlfn.XLOOKUP(_xlfn.CONCAT(B645, " ", C645),'2017'!$D$1:$D$419,'2017'!$E$1:$E$419, -1)</f>
        <v>-1</v>
      </c>
      <c r="E645" s="2">
        <f>_xlfn.XLOOKUP(_xlfn.CONCAT(B645, " ", C645),'2018'!$D$1:$D$458,'2018'!$E$1:$E$458,-1, 0)</f>
        <v>-1</v>
      </c>
      <c r="F645" s="2">
        <f>_xlfn.XLOOKUP(_xlfn.CONCAT(B645, " ", C645),'2019'!$D$1:$D$499,'2019'!$E$1:$E$499,-1, 0)</f>
        <v>-1</v>
      </c>
      <c r="G645" s="2">
        <f>_xlfn.XLOOKUP(_xlfn.CONCAT(B645, " ", C645),'2020'!$D$1:$D$476,'2020'!$E$1:$E$476,-1, 0)</f>
        <v>-1</v>
      </c>
      <c r="H645" s="2">
        <f>_xlfn.XLOOKUP(_xlfn.CONCAT(B645, " ", C645),'2021'!$D$1:$D$530,'2021'!$E$1:$E$530,-1, 0)</f>
        <v>1</v>
      </c>
      <c r="I645" s="2">
        <f>_xlfn.XLOOKUP(_xlfn.CONCAT(B645, " ", C645),'2022'!$D$2:$D$433,'2022'!$E$2:$E$433,-1, 0)</f>
        <v>-1</v>
      </c>
    </row>
    <row r="646" spans="1:9" x14ac:dyDescent="0.35">
      <c r="A646" s="2" t="s">
        <v>66</v>
      </c>
      <c r="B646" s="2" t="s">
        <v>67</v>
      </c>
      <c r="C646" s="2" t="s">
        <v>71</v>
      </c>
      <c r="D646" s="2">
        <f>_xlfn.XLOOKUP(_xlfn.CONCAT(B646, " ", C646),'2017'!$D$1:$D$419,'2017'!$E$1:$E$419, -1)</f>
        <v>2</v>
      </c>
      <c r="E646" s="2">
        <f>_xlfn.XLOOKUP(_xlfn.CONCAT(B646, " ", C646),'2018'!$D$1:$D$458,'2018'!$E$1:$E$458,-1, 0)</f>
        <v>-1</v>
      </c>
      <c r="F646" s="2">
        <f>_xlfn.XLOOKUP(_xlfn.CONCAT(B646, " ", C646),'2019'!$D$1:$D$499,'2019'!$E$1:$E$499,-1, 0)</f>
        <v>-1</v>
      </c>
      <c r="G646" s="2">
        <f>_xlfn.XLOOKUP(_xlfn.CONCAT(B646, " ", C646),'2020'!$D$1:$D$476,'2020'!$E$1:$E$476,-1, 0)</f>
        <v>-1</v>
      </c>
      <c r="H646" s="2">
        <f>_xlfn.XLOOKUP(_xlfn.CONCAT(B646, " ", C646),'2021'!$D$1:$D$530,'2021'!$E$1:$E$530,-1, 0)</f>
        <v>-1</v>
      </c>
      <c r="I646" s="2">
        <f>_xlfn.XLOOKUP(_xlfn.CONCAT(B646, " ", C646),'2022'!$D$2:$D$433,'2022'!$E$2:$E$433,-1, 0)</f>
        <v>-1</v>
      </c>
    </row>
    <row r="647" spans="1:9" x14ac:dyDescent="0.35">
      <c r="A647" s="2" t="s">
        <v>66</v>
      </c>
      <c r="B647" s="2" t="s">
        <v>67</v>
      </c>
      <c r="C647" s="2" t="s">
        <v>69</v>
      </c>
      <c r="D647" s="2">
        <f>_xlfn.XLOOKUP(_xlfn.CONCAT(B647, " ", C647),'2017'!$D$1:$D$419,'2017'!$E$1:$E$419, -1)</f>
        <v>1</v>
      </c>
      <c r="E647" s="2">
        <f>_xlfn.XLOOKUP(_xlfn.CONCAT(B647, " ", C647),'2018'!$D$1:$D$458,'2018'!$E$1:$E$458,-1, 0)</f>
        <v>-1</v>
      </c>
      <c r="F647" s="2">
        <f>_xlfn.XLOOKUP(_xlfn.CONCAT(B647, " ", C647),'2019'!$D$1:$D$499,'2019'!$E$1:$E$499,-1, 0)</f>
        <v>-1</v>
      </c>
      <c r="G647" s="2">
        <f>_xlfn.XLOOKUP(_xlfn.CONCAT(B647, " ", C647),'2020'!$D$1:$D$476,'2020'!$E$1:$E$476,-1, 0)</f>
        <v>-1</v>
      </c>
      <c r="H647" s="2">
        <f>_xlfn.XLOOKUP(_xlfn.CONCAT(B647, " ", C647),'2021'!$D$1:$D$530,'2021'!$E$1:$E$530,-1, 0)</f>
        <v>-1</v>
      </c>
      <c r="I647" s="2">
        <f>_xlfn.XLOOKUP(_xlfn.CONCAT(B647, " ", C647),'2022'!$D$2:$D$433,'2022'!$E$2:$E$433,-1, 0)</f>
        <v>-1</v>
      </c>
    </row>
    <row r="648" spans="1:9" x14ac:dyDescent="0.35">
      <c r="A648" s="2" t="s">
        <v>66</v>
      </c>
      <c r="B648" s="2" t="s">
        <v>67</v>
      </c>
      <c r="C648" s="2" t="s">
        <v>498</v>
      </c>
      <c r="D648" s="2">
        <f>_xlfn.XLOOKUP(_xlfn.CONCAT(B648, " ", C648),'2017'!$D$1:$D$419,'2017'!$E$1:$E$419, -1)</f>
        <v>-1</v>
      </c>
      <c r="E648" s="2">
        <f>_xlfn.XLOOKUP(_xlfn.CONCAT(B648, " ", C648),'2018'!$D$1:$D$458,'2018'!$E$1:$E$458,-1, 0)</f>
        <v>-1</v>
      </c>
      <c r="F648" s="2">
        <f>_xlfn.XLOOKUP(_xlfn.CONCAT(B648, " ", C648),'2019'!$D$1:$D$499,'2019'!$E$1:$E$499,-1, 0)</f>
        <v>-1</v>
      </c>
      <c r="G648" s="2">
        <f>_xlfn.XLOOKUP(_xlfn.CONCAT(B648, " ", C648),'2020'!$D$1:$D$476,'2020'!$E$1:$E$476,-1, 0)</f>
        <v>-1</v>
      </c>
      <c r="H648" s="2">
        <f>_xlfn.XLOOKUP(_xlfn.CONCAT(B648, " ", C648),'2021'!$D$1:$D$530,'2021'!$E$1:$E$530,-1, 0)</f>
        <v>1</v>
      </c>
      <c r="I648" s="2">
        <f>_xlfn.XLOOKUP(_xlfn.CONCAT(B648, " ", C648),'2022'!$D$2:$D$433,'2022'!$E$2:$E$433,-1, 0)</f>
        <v>-1</v>
      </c>
    </row>
    <row r="649" spans="1:9" x14ac:dyDescent="0.35">
      <c r="A649" s="2" t="s">
        <v>66</v>
      </c>
      <c r="B649" s="2" t="s">
        <v>67</v>
      </c>
      <c r="C649" s="2" t="s">
        <v>68</v>
      </c>
      <c r="D649" s="2">
        <f>_xlfn.XLOOKUP(_xlfn.CONCAT(B649, " ", C649),'2017'!$D$1:$D$419,'2017'!$E$1:$E$419, -1)</f>
        <v>6</v>
      </c>
      <c r="E649" s="2">
        <f>_xlfn.XLOOKUP(_xlfn.CONCAT(B649, " ", C649),'2018'!$D$1:$D$458,'2018'!$E$1:$E$458,-1, 0)</f>
        <v>6</v>
      </c>
      <c r="F649" s="2">
        <f>_xlfn.XLOOKUP(_xlfn.CONCAT(B649, " ", C649),'2019'!$D$1:$D$499,'2019'!$E$1:$E$499,-1, 0)</f>
        <v>2</v>
      </c>
      <c r="G649" s="2">
        <f>_xlfn.XLOOKUP(_xlfn.CONCAT(B649, " ", C649),'2020'!$D$1:$D$476,'2020'!$E$1:$E$476,-1, 0)</f>
        <v>7</v>
      </c>
      <c r="H649" s="2">
        <f>_xlfn.XLOOKUP(_xlfn.CONCAT(B649, " ", C649),'2021'!$D$1:$D$530,'2021'!$E$1:$E$530,-1, 0)</f>
        <v>6</v>
      </c>
      <c r="I649" s="2">
        <f>_xlfn.XLOOKUP(_xlfn.CONCAT(B649, " ", C649),'2022'!$D$2:$D$433,'2022'!$E$2:$E$433,-1, 0)</f>
        <v>2</v>
      </c>
    </row>
    <row r="650" spans="1:9" x14ac:dyDescent="0.35">
      <c r="A650" s="2" t="s">
        <v>66</v>
      </c>
      <c r="B650" s="2" t="s">
        <v>67</v>
      </c>
      <c r="C650" s="2" t="s">
        <v>477</v>
      </c>
      <c r="D650" s="2">
        <f>_xlfn.XLOOKUP(_xlfn.CONCAT(B650, " ", C650),'2017'!$D$1:$D$419,'2017'!$E$1:$E$419, -1)</f>
        <v>-1</v>
      </c>
      <c r="E650" s="2">
        <f>_xlfn.XLOOKUP(_xlfn.CONCAT(B650, " ", C650),'2018'!$D$1:$D$458,'2018'!$E$1:$E$458,-1, 0)</f>
        <v>-1</v>
      </c>
      <c r="F650" s="2">
        <f>_xlfn.XLOOKUP(_xlfn.CONCAT(B650, " ", C650),'2019'!$D$1:$D$499,'2019'!$E$1:$E$499,-1, 0)</f>
        <v>-1</v>
      </c>
      <c r="G650" s="2">
        <f>_xlfn.XLOOKUP(_xlfn.CONCAT(B650, " ", C650),'2020'!$D$1:$D$476,'2020'!$E$1:$E$476,-1, 0)</f>
        <v>1</v>
      </c>
      <c r="H650" s="2">
        <f>_xlfn.XLOOKUP(_xlfn.CONCAT(B650, " ", C650),'2021'!$D$1:$D$530,'2021'!$E$1:$E$530,-1, 0)</f>
        <v>-1</v>
      </c>
      <c r="I650" s="2">
        <f>_xlfn.XLOOKUP(_xlfn.CONCAT(B650, " ", C650),'2022'!$D$2:$D$433,'2022'!$E$2:$E$433,-1, 0)</f>
        <v>-1</v>
      </c>
    </row>
    <row r="651" spans="1:9" x14ac:dyDescent="0.35">
      <c r="A651" s="2" t="s">
        <v>371</v>
      </c>
      <c r="B651" s="2" t="s">
        <v>372</v>
      </c>
      <c r="C651" s="2" t="s">
        <v>388</v>
      </c>
      <c r="D651" s="2">
        <f>_xlfn.XLOOKUP(_xlfn.CONCAT(B651, " ", C651),'2017'!$D$1:$D$419,'2017'!$E$1:$E$419, -1)</f>
        <v>91</v>
      </c>
      <c r="E651" s="2">
        <f>_xlfn.XLOOKUP(_xlfn.CONCAT(B651, " ", C651),'2018'!$D$1:$D$458,'2018'!$E$1:$E$458,-1, 0)</f>
        <v>80</v>
      </c>
      <c r="F651" s="2">
        <f>_xlfn.XLOOKUP(_xlfn.CONCAT(B651, " ", C651),'2019'!$D$1:$D$499,'2019'!$E$1:$E$499,-1, 0)</f>
        <v>95</v>
      </c>
      <c r="G651" s="2">
        <f>_xlfn.XLOOKUP(_xlfn.CONCAT(B651, " ", C651),'2020'!$D$1:$D$476,'2020'!$E$1:$E$476,-1, 0)</f>
        <v>25</v>
      </c>
      <c r="H651" s="2">
        <f>_xlfn.XLOOKUP(_xlfn.CONCAT(B651, " ", C651),'2021'!$D$1:$D$530,'2021'!$E$1:$E$530,-1, 0)</f>
        <v>46</v>
      </c>
      <c r="I651" s="2">
        <f>_xlfn.XLOOKUP(_xlfn.CONCAT(B651, " ", C651),'2022'!$D$2:$D$433,'2022'!$E$2:$E$433,-1, 0)</f>
        <v>26</v>
      </c>
    </row>
    <row r="652" spans="1:9" x14ac:dyDescent="0.35">
      <c r="A652" s="2" t="s">
        <v>371</v>
      </c>
      <c r="B652" s="2" t="s">
        <v>372</v>
      </c>
      <c r="C652" s="2" t="s">
        <v>390</v>
      </c>
      <c r="D652" s="2">
        <f>_xlfn.XLOOKUP(_xlfn.CONCAT(B652, " ", C652),'2017'!$D$1:$D$419,'2017'!$E$1:$E$419, -1)</f>
        <v>24</v>
      </c>
      <c r="E652" s="2">
        <f>_xlfn.XLOOKUP(_xlfn.CONCAT(B652, " ", C652),'2018'!$D$1:$D$458,'2018'!$E$1:$E$458,-1, 0)</f>
        <v>39</v>
      </c>
      <c r="F652" s="2">
        <f>_xlfn.XLOOKUP(_xlfn.CONCAT(B652, " ", C652),'2019'!$D$1:$D$499,'2019'!$E$1:$E$499,-1, 0)</f>
        <v>26</v>
      </c>
      <c r="G652" s="2">
        <f>_xlfn.XLOOKUP(_xlfn.CONCAT(B652, " ", C652),'2020'!$D$1:$D$476,'2020'!$E$1:$E$476,-1, 0)</f>
        <v>19</v>
      </c>
      <c r="H652" s="2">
        <f>_xlfn.XLOOKUP(_xlfn.CONCAT(B652, " ", C652),'2021'!$D$1:$D$530,'2021'!$E$1:$E$530,-1, 0)</f>
        <v>15</v>
      </c>
      <c r="I652" s="2">
        <f>_xlfn.XLOOKUP(_xlfn.CONCAT(B652, " ", C652),'2022'!$D$2:$D$433,'2022'!$E$2:$E$433,-1, 0)</f>
        <v>6</v>
      </c>
    </row>
    <row r="653" spans="1:9" x14ac:dyDescent="0.35">
      <c r="A653" s="2" t="s">
        <v>371</v>
      </c>
      <c r="B653" s="2" t="s">
        <v>372</v>
      </c>
      <c r="C653" s="2" t="s">
        <v>382</v>
      </c>
      <c r="D653" s="2">
        <f>_xlfn.XLOOKUP(_xlfn.CONCAT(B653, " ", C653),'2017'!$D$1:$D$419,'2017'!$E$1:$E$419, -1)</f>
        <v>1</v>
      </c>
      <c r="E653" s="2">
        <f>_xlfn.XLOOKUP(_xlfn.CONCAT(B653, " ", C653),'2018'!$D$1:$D$458,'2018'!$E$1:$E$458,-1, 0)</f>
        <v>-1</v>
      </c>
      <c r="F653" s="2">
        <f>_xlfn.XLOOKUP(_xlfn.CONCAT(B653, " ", C653),'2019'!$D$1:$D$499,'2019'!$E$1:$E$499,-1, 0)</f>
        <v>2</v>
      </c>
      <c r="G653" s="2">
        <f>_xlfn.XLOOKUP(_xlfn.CONCAT(B653, " ", C653),'2020'!$D$1:$D$476,'2020'!$E$1:$E$476,-1, 0)</f>
        <v>3</v>
      </c>
      <c r="H653" s="2">
        <f>_xlfn.XLOOKUP(_xlfn.CONCAT(B653, " ", C653),'2021'!$D$1:$D$530,'2021'!$E$1:$E$530,-1, 0)</f>
        <v>-1</v>
      </c>
      <c r="I653" s="2">
        <f>_xlfn.XLOOKUP(_xlfn.CONCAT(B653, " ", C653),'2022'!$D$2:$D$433,'2022'!$E$2:$E$433,-1, 0)</f>
        <v>-1</v>
      </c>
    </row>
    <row r="654" spans="1:9" x14ac:dyDescent="0.35">
      <c r="A654" s="2" t="s">
        <v>371</v>
      </c>
      <c r="B654" s="2" t="s">
        <v>372</v>
      </c>
      <c r="C654" s="2" t="s">
        <v>376</v>
      </c>
      <c r="D654" s="2">
        <f>_xlfn.XLOOKUP(_xlfn.CONCAT(B654, " ", C654),'2017'!$D$1:$D$419,'2017'!$E$1:$E$419, -1)</f>
        <v>4</v>
      </c>
      <c r="E654" s="2">
        <f>_xlfn.XLOOKUP(_xlfn.CONCAT(B654, " ", C654),'2018'!$D$1:$D$458,'2018'!$E$1:$E$458,-1, 0)</f>
        <v>1</v>
      </c>
      <c r="F654" s="2">
        <f>_xlfn.XLOOKUP(_xlfn.CONCAT(B654, " ", C654),'2019'!$D$1:$D$499,'2019'!$E$1:$E$499,-1, 0)</f>
        <v>5</v>
      </c>
      <c r="G654" s="2">
        <f>_xlfn.XLOOKUP(_xlfn.CONCAT(B654, " ", C654),'2020'!$D$1:$D$476,'2020'!$E$1:$E$476,-1, 0)</f>
        <v>1</v>
      </c>
      <c r="H654" s="2">
        <f>_xlfn.XLOOKUP(_xlfn.CONCAT(B654, " ", C654),'2021'!$D$1:$D$530,'2021'!$E$1:$E$530,-1, 0)</f>
        <v>1</v>
      </c>
      <c r="I654" s="2">
        <f>_xlfn.XLOOKUP(_xlfn.CONCAT(B654, " ", C654),'2022'!$D$2:$D$433,'2022'!$E$2:$E$433,-1, 0)</f>
        <v>1</v>
      </c>
    </row>
    <row r="655" spans="1:9" x14ac:dyDescent="0.35">
      <c r="A655" s="2" t="s">
        <v>371</v>
      </c>
      <c r="B655" s="2" t="s">
        <v>372</v>
      </c>
      <c r="C655" s="2" t="s">
        <v>389</v>
      </c>
      <c r="D655" s="2">
        <f>_xlfn.XLOOKUP(_xlfn.CONCAT(B655, " ", C655),'2017'!$D$1:$D$419,'2017'!$E$1:$E$419, -1)</f>
        <v>79</v>
      </c>
      <c r="E655" s="2">
        <f>_xlfn.XLOOKUP(_xlfn.CONCAT(B655, " ", C655),'2018'!$D$1:$D$458,'2018'!$E$1:$E$458,-1, 0)</f>
        <v>37</v>
      </c>
      <c r="F655" s="2">
        <f>_xlfn.XLOOKUP(_xlfn.CONCAT(B655, " ", C655),'2019'!$D$1:$D$499,'2019'!$E$1:$E$499,-1, 0)</f>
        <v>-1</v>
      </c>
      <c r="G655" s="2">
        <f>_xlfn.XLOOKUP(_xlfn.CONCAT(B655, " ", C655),'2020'!$D$1:$D$476,'2020'!$E$1:$E$476,-1, 0)</f>
        <v>-1</v>
      </c>
      <c r="H655" s="2">
        <f>_xlfn.XLOOKUP(_xlfn.CONCAT(B655, " ", C655),'2021'!$D$1:$D$530,'2021'!$E$1:$E$530,-1, 0)</f>
        <v>-1</v>
      </c>
      <c r="I655" s="2">
        <f>_xlfn.XLOOKUP(_xlfn.CONCAT(B655, " ", C655),'2022'!$D$2:$D$433,'2022'!$E$2:$E$433,-1, 0)</f>
        <v>48</v>
      </c>
    </row>
    <row r="656" spans="1:9" x14ac:dyDescent="0.35">
      <c r="A656" s="2" t="s">
        <v>371</v>
      </c>
      <c r="B656" s="2" t="s">
        <v>372</v>
      </c>
      <c r="C656" s="2" t="s">
        <v>377</v>
      </c>
      <c r="D656" s="2">
        <f>_xlfn.XLOOKUP(_xlfn.CONCAT(B656, " ", C656),'2017'!$D$1:$D$419,'2017'!$E$1:$E$419, -1)</f>
        <v>6</v>
      </c>
      <c r="E656" s="2">
        <f>_xlfn.XLOOKUP(_xlfn.CONCAT(B656, " ", C656),'2018'!$D$1:$D$458,'2018'!$E$1:$E$458,-1, 0)</f>
        <v>13</v>
      </c>
      <c r="F656" s="2">
        <f>_xlfn.XLOOKUP(_xlfn.CONCAT(B656, " ", C656),'2019'!$D$1:$D$499,'2019'!$E$1:$E$499,-1, 0)</f>
        <v>10</v>
      </c>
      <c r="G656" s="2">
        <f>_xlfn.XLOOKUP(_xlfn.CONCAT(B656, " ", C656),'2020'!$D$1:$D$476,'2020'!$E$1:$E$476,-1, 0)</f>
        <v>5</v>
      </c>
      <c r="H656" s="2">
        <f>_xlfn.XLOOKUP(_xlfn.CONCAT(B656, " ", C656),'2021'!$D$1:$D$530,'2021'!$E$1:$E$530,-1, 0)</f>
        <v>9</v>
      </c>
      <c r="I656" s="2">
        <f>_xlfn.XLOOKUP(_xlfn.CONCAT(B656, " ", C656),'2022'!$D$2:$D$433,'2022'!$E$2:$E$433,-1, 0)</f>
        <v>-1</v>
      </c>
    </row>
    <row r="657" spans="1:9" x14ac:dyDescent="0.35">
      <c r="A657" s="2" t="s">
        <v>371</v>
      </c>
      <c r="B657" s="2" t="s">
        <v>372</v>
      </c>
      <c r="C657" s="2" t="s">
        <v>387</v>
      </c>
      <c r="D657" s="2">
        <f>_xlfn.XLOOKUP(_xlfn.CONCAT(B657, " ", C657),'2017'!$D$1:$D$419,'2017'!$E$1:$E$419, -1)</f>
        <v>103</v>
      </c>
      <c r="E657" s="2">
        <f>_xlfn.XLOOKUP(_xlfn.CONCAT(B657, " ", C657),'2018'!$D$1:$D$458,'2018'!$E$1:$E$458,-1, 0)</f>
        <v>114</v>
      </c>
      <c r="F657" s="2">
        <f>_xlfn.XLOOKUP(_xlfn.CONCAT(B657, " ", C657),'2019'!$D$1:$D$499,'2019'!$E$1:$E$499,-1, 0)</f>
        <v>108</v>
      </c>
      <c r="G657" s="2">
        <f>_xlfn.XLOOKUP(_xlfn.CONCAT(B657, " ", C657),'2020'!$D$1:$D$476,'2020'!$E$1:$E$476,-1, 0)</f>
        <v>-1</v>
      </c>
      <c r="H657" s="2">
        <f>_xlfn.XLOOKUP(_xlfn.CONCAT(B657, " ", C657),'2021'!$D$1:$D$530,'2021'!$E$1:$E$530,-1, 0)</f>
        <v>123</v>
      </c>
      <c r="I657" s="2">
        <f>_xlfn.XLOOKUP(_xlfn.CONCAT(B657, " ", C657),'2022'!$D$2:$D$433,'2022'!$E$2:$E$433,-1, 0)</f>
        <v>23</v>
      </c>
    </row>
    <row r="658" spans="1:9" x14ac:dyDescent="0.35">
      <c r="A658" s="2" t="s">
        <v>371</v>
      </c>
      <c r="B658" s="2" t="s">
        <v>372</v>
      </c>
      <c r="C658" s="2" t="s">
        <v>386</v>
      </c>
      <c r="D658" s="2">
        <f>_xlfn.XLOOKUP(_xlfn.CONCAT(B658, " ", C658),'2017'!$D$1:$D$419,'2017'!$E$1:$E$419, -1)</f>
        <v>4</v>
      </c>
      <c r="E658" s="2">
        <f>_xlfn.XLOOKUP(_xlfn.CONCAT(B658, " ", C658),'2018'!$D$1:$D$458,'2018'!$E$1:$E$458,-1, 0)</f>
        <v>9</v>
      </c>
      <c r="F658" s="2">
        <f>_xlfn.XLOOKUP(_xlfn.CONCAT(B658, " ", C658),'2019'!$D$1:$D$499,'2019'!$E$1:$E$499,-1, 0)</f>
        <v>19</v>
      </c>
      <c r="G658" s="2">
        <f>_xlfn.XLOOKUP(_xlfn.CONCAT(B658, " ", C658),'2020'!$D$1:$D$476,'2020'!$E$1:$E$476,-1, 0)</f>
        <v>13</v>
      </c>
      <c r="H658" s="2">
        <f>_xlfn.XLOOKUP(_xlfn.CONCAT(B658, " ", C658),'2021'!$D$1:$D$530,'2021'!$E$1:$E$530,-1, 0)</f>
        <v>11</v>
      </c>
      <c r="I658" s="2">
        <f>_xlfn.XLOOKUP(_xlfn.CONCAT(B658, " ", C658),'2022'!$D$2:$D$433,'2022'!$E$2:$E$433,-1, 0)</f>
        <v>3</v>
      </c>
    </row>
    <row r="659" spans="1:9" x14ac:dyDescent="0.35">
      <c r="A659" s="2" t="s">
        <v>371</v>
      </c>
      <c r="B659" s="2" t="s">
        <v>372</v>
      </c>
      <c r="C659" s="2" t="s">
        <v>374</v>
      </c>
      <c r="D659" s="2">
        <f>_xlfn.XLOOKUP(_xlfn.CONCAT(B659, " ", C659),'2017'!$D$1:$D$419,'2017'!$E$1:$E$419, -1)</f>
        <v>3</v>
      </c>
      <c r="E659" s="2">
        <f>_xlfn.XLOOKUP(_xlfn.CONCAT(B659, " ", C659),'2018'!$D$1:$D$458,'2018'!$E$1:$E$458,-1, 0)</f>
        <v>6</v>
      </c>
      <c r="F659" s="2">
        <f>_xlfn.XLOOKUP(_xlfn.CONCAT(B659, " ", C659),'2019'!$D$1:$D$499,'2019'!$E$1:$E$499,-1, 0)</f>
        <v>6</v>
      </c>
      <c r="G659" s="2">
        <f>_xlfn.XLOOKUP(_xlfn.CONCAT(B659, " ", C659),'2020'!$D$1:$D$476,'2020'!$E$1:$E$476,-1, 0)</f>
        <v>5</v>
      </c>
      <c r="H659" s="2">
        <f>_xlfn.XLOOKUP(_xlfn.CONCAT(B659, " ", C659),'2021'!$D$1:$D$530,'2021'!$E$1:$E$530,-1, 0)</f>
        <v>33</v>
      </c>
      <c r="I659" s="2">
        <f>_xlfn.XLOOKUP(_xlfn.CONCAT(B659, " ", C659),'2022'!$D$2:$D$433,'2022'!$E$2:$E$433,-1, 0)</f>
        <v>25</v>
      </c>
    </row>
    <row r="660" spans="1:9" x14ac:dyDescent="0.35">
      <c r="A660" s="2" t="s">
        <v>371</v>
      </c>
      <c r="B660" s="2" t="s">
        <v>372</v>
      </c>
      <c r="C660" s="2" t="s">
        <v>443</v>
      </c>
      <c r="D660" s="2">
        <f>_xlfn.XLOOKUP(_xlfn.CONCAT(B660, " ", C660),'2017'!$D$1:$D$419,'2017'!$E$1:$E$419, -1)</f>
        <v>-1</v>
      </c>
      <c r="E660" s="2">
        <f>_xlfn.XLOOKUP(_xlfn.CONCAT(B660, " ", C660),'2018'!$D$1:$D$458,'2018'!$E$1:$E$458,-1, 0)</f>
        <v>32</v>
      </c>
      <c r="F660" s="2">
        <f>_xlfn.XLOOKUP(_xlfn.CONCAT(B660, " ", C660),'2019'!$D$1:$D$499,'2019'!$E$1:$E$499,-1, 0)</f>
        <v>35</v>
      </c>
      <c r="G660" s="2">
        <f>_xlfn.XLOOKUP(_xlfn.CONCAT(B660, " ", C660),'2020'!$D$1:$D$476,'2020'!$E$1:$E$476,-1, 0)</f>
        <v>29</v>
      </c>
      <c r="H660" s="2">
        <f>_xlfn.XLOOKUP(_xlfn.CONCAT(B660, " ", C660),'2021'!$D$1:$D$530,'2021'!$E$1:$E$530,-1, 0)</f>
        <v>23</v>
      </c>
      <c r="I660" s="2">
        <f>_xlfn.XLOOKUP(_xlfn.CONCAT(B660, " ", C660),'2022'!$D$2:$D$433,'2022'!$E$2:$E$433,-1, 0)</f>
        <v>24</v>
      </c>
    </row>
    <row r="661" spans="1:9" x14ac:dyDescent="0.35">
      <c r="A661" s="2" t="s">
        <v>371</v>
      </c>
      <c r="B661" s="2" t="s">
        <v>372</v>
      </c>
      <c r="C661" s="2" t="s">
        <v>373</v>
      </c>
      <c r="D661" s="2">
        <f>_xlfn.XLOOKUP(_xlfn.CONCAT(B661, " ", C661),'2017'!$D$1:$D$419,'2017'!$E$1:$E$419, -1)</f>
        <v>10</v>
      </c>
      <c r="E661" s="2">
        <f>_xlfn.XLOOKUP(_xlfn.CONCAT(B661, " ", C661),'2018'!$D$1:$D$458,'2018'!$E$1:$E$458,-1, 0)</f>
        <v>24</v>
      </c>
      <c r="F661" s="2">
        <f>_xlfn.XLOOKUP(_xlfn.CONCAT(B661, " ", C661),'2019'!$D$1:$D$499,'2019'!$E$1:$E$499,-1, 0)</f>
        <v>6</v>
      </c>
      <c r="G661" s="2">
        <f>_xlfn.XLOOKUP(_xlfn.CONCAT(B661, " ", C661),'2020'!$D$1:$D$476,'2020'!$E$1:$E$476,-1, 0)</f>
        <v>6</v>
      </c>
      <c r="H661" s="2">
        <f>_xlfn.XLOOKUP(_xlfn.CONCAT(B661, " ", C661),'2021'!$D$1:$D$530,'2021'!$E$1:$E$530,-1, 0)</f>
        <v>4</v>
      </c>
      <c r="I661" s="2">
        <f>_xlfn.XLOOKUP(_xlfn.CONCAT(B661, " ", C661),'2022'!$D$2:$D$433,'2022'!$E$2:$E$433,-1, 0)</f>
        <v>-1</v>
      </c>
    </row>
    <row r="662" spans="1:9" x14ac:dyDescent="0.35">
      <c r="A662" s="2" t="s">
        <v>371</v>
      </c>
      <c r="B662" s="2" t="s">
        <v>372</v>
      </c>
      <c r="C662" s="2" t="s">
        <v>378</v>
      </c>
      <c r="D662" s="2">
        <f>_xlfn.XLOOKUP(_xlfn.CONCAT(B662, " ", C662),'2017'!$D$1:$D$419,'2017'!$E$1:$E$419, -1)</f>
        <v>97</v>
      </c>
      <c r="E662" s="2">
        <f>_xlfn.XLOOKUP(_xlfn.CONCAT(B662, " ", C662),'2018'!$D$1:$D$458,'2018'!$E$1:$E$458,-1, 0)</f>
        <v>4</v>
      </c>
      <c r="F662" s="2">
        <f>_xlfn.XLOOKUP(_xlfn.CONCAT(B662, " ", C662),'2019'!$D$1:$D$499,'2019'!$E$1:$E$499,-1, 0)</f>
        <v>-1</v>
      </c>
      <c r="G662" s="2">
        <f>_xlfn.XLOOKUP(_xlfn.CONCAT(B662, " ", C662),'2020'!$D$1:$D$476,'2020'!$E$1:$E$476,-1, 0)</f>
        <v>-1</v>
      </c>
      <c r="H662" s="2">
        <f>_xlfn.XLOOKUP(_xlfn.CONCAT(B662, " ", C662),'2021'!$D$1:$D$530,'2021'!$E$1:$E$530,-1, 0)</f>
        <v>-1</v>
      </c>
      <c r="I662" s="2">
        <f>_xlfn.XLOOKUP(_xlfn.CONCAT(B662, " ", C662),'2022'!$D$2:$D$433,'2022'!$E$2:$E$433,-1, 0)</f>
        <v>-1</v>
      </c>
    </row>
    <row r="663" spans="1:9" x14ac:dyDescent="0.35">
      <c r="A663" s="2" t="s">
        <v>371</v>
      </c>
      <c r="B663" s="2" t="s">
        <v>372</v>
      </c>
      <c r="C663" s="2" t="s">
        <v>470</v>
      </c>
      <c r="D663" s="2">
        <f>_xlfn.XLOOKUP(_xlfn.CONCAT(B663, " ", C663),'2017'!$D$1:$D$419,'2017'!$E$1:$E$419, -1)</f>
        <v>-1</v>
      </c>
      <c r="E663" s="2">
        <f>_xlfn.XLOOKUP(_xlfn.CONCAT(B663, " ", C663),'2018'!$D$1:$D$458,'2018'!$E$1:$E$458,-1, 0)</f>
        <v>-1</v>
      </c>
      <c r="F663" s="2">
        <f>_xlfn.XLOOKUP(_xlfn.CONCAT(B663, " ", C663),'2019'!$D$1:$D$499,'2019'!$E$1:$E$499,-1, 0)</f>
        <v>1</v>
      </c>
      <c r="G663" s="2">
        <f>_xlfn.XLOOKUP(_xlfn.CONCAT(B663, " ", C663),'2020'!$D$1:$D$476,'2020'!$E$1:$E$476,-1, 0)</f>
        <v>-1</v>
      </c>
      <c r="H663" s="2">
        <f>_xlfn.XLOOKUP(_xlfn.CONCAT(B663, " ", C663),'2021'!$D$1:$D$530,'2021'!$E$1:$E$530,-1, 0)</f>
        <v>-1</v>
      </c>
      <c r="I663" s="2">
        <f>_xlfn.XLOOKUP(_xlfn.CONCAT(B663, " ", C663),'2022'!$D$2:$D$433,'2022'!$E$2:$E$433,-1, 0)</f>
        <v>-1</v>
      </c>
    </row>
    <row r="664" spans="1:9" x14ac:dyDescent="0.35">
      <c r="A664" s="2" t="s">
        <v>371</v>
      </c>
      <c r="B664" s="2" t="s">
        <v>372</v>
      </c>
      <c r="C664" s="2" t="s">
        <v>375</v>
      </c>
      <c r="D664" s="2">
        <f>_xlfn.XLOOKUP(_xlfn.CONCAT(B664, " ", C664),'2017'!$D$1:$D$419,'2017'!$E$1:$E$419, -1)</f>
        <v>289</v>
      </c>
      <c r="E664" s="2">
        <f>_xlfn.XLOOKUP(_xlfn.CONCAT(B664, " ", C664),'2018'!$D$1:$D$458,'2018'!$E$1:$E$458,-1, 0)</f>
        <v>263</v>
      </c>
      <c r="F664" s="2">
        <f>_xlfn.XLOOKUP(_xlfn.CONCAT(B664, " ", C664),'2019'!$D$1:$D$499,'2019'!$E$1:$E$499,-1, 0)</f>
        <v>219</v>
      </c>
      <c r="G664" s="2">
        <f>_xlfn.XLOOKUP(_xlfn.CONCAT(B664, " ", C664),'2020'!$D$1:$D$476,'2020'!$E$1:$E$476,-1, 0)</f>
        <v>328</v>
      </c>
      <c r="H664" s="2">
        <f>_xlfn.XLOOKUP(_xlfn.CONCAT(B664, " ", C664),'2021'!$D$1:$D$530,'2021'!$E$1:$E$530,-1, 0)</f>
        <v>353</v>
      </c>
      <c r="I664" s="2">
        <f>_xlfn.XLOOKUP(_xlfn.CONCAT(B664, " ", C664),'2022'!$D$2:$D$433,'2022'!$E$2:$E$433,-1, 0)</f>
        <v>199</v>
      </c>
    </row>
    <row r="665" spans="1:9" x14ac:dyDescent="0.35">
      <c r="A665" s="2" t="s">
        <v>371</v>
      </c>
      <c r="B665" s="2" t="s">
        <v>372</v>
      </c>
      <c r="C665" s="2" t="s">
        <v>385</v>
      </c>
      <c r="D665" s="2">
        <f>_xlfn.XLOOKUP(_xlfn.CONCAT(B665, " ", C665),'2017'!$D$1:$D$419,'2017'!$E$1:$E$419, -1)</f>
        <v>1</v>
      </c>
      <c r="E665" s="2">
        <f>_xlfn.XLOOKUP(_xlfn.CONCAT(B665, " ", C665),'2018'!$D$1:$D$458,'2018'!$E$1:$E$458,-1, 0)</f>
        <v>-1</v>
      </c>
      <c r="F665" s="2">
        <f>_xlfn.XLOOKUP(_xlfn.CONCAT(B665, " ", C665),'2019'!$D$1:$D$499,'2019'!$E$1:$E$499,-1, 0)</f>
        <v>-1</v>
      </c>
      <c r="G665" s="2">
        <f>_xlfn.XLOOKUP(_xlfn.CONCAT(B665, " ", C665),'2020'!$D$1:$D$476,'2020'!$E$1:$E$476,-1, 0)</f>
        <v>1</v>
      </c>
      <c r="H665" s="2">
        <f>_xlfn.XLOOKUP(_xlfn.CONCAT(B665, " ", C665),'2021'!$D$1:$D$530,'2021'!$E$1:$E$530,-1, 0)</f>
        <v>-1</v>
      </c>
      <c r="I665" s="2">
        <f>_xlfn.XLOOKUP(_xlfn.CONCAT(B665, " ", C665),'2022'!$D$2:$D$433,'2022'!$E$2:$E$433,-1, 0)</f>
        <v>-1</v>
      </c>
    </row>
    <row r="666" spans="1:9" x14ac:dyDescent="0.35">
      <c r="A666" s="2" t="s">
        <v>371</v>
      </c>
      <c r="B666" s="2" t="s">
        <v>372</v>
      </c>
      <c r="C666" s="2" t="s">
        <v>383</v>
      </c>
      <c r="D666" s="2">
        <f>_xlfn.XLOOKUP(_xlfn.CONCAT(B666, " ", C666),'2017'!$D$1:$D$419,'2017'!$E$1:$E$419, -1)</f>
        <v>26</v>
      </c>
      <c r="E666" s="2">
        <f>_xlfn.XLOOKUP(_xlfn.CONCAT(B666, " ", C666),'2018'!$D$1:$D$458,'2018'!$E$1:$E$458,-1, 0)</f>
        <v>30</v>
      </c>
      <c r="F666" s="2">
        <f>_xlfn.XLOOKUP(_xlfn.CONCAT(B666, " ", C666),'2019'!$D$1:$D$499,'2019'!$E$1:$E$499,-1, 0)</f>
        <v>109</v>
      </c>
      <c r="G666" s="2">
        <f>_xlfn.XLOOKUP(_xlfn.CONCAT(B666, " ", C666),'2020'!$D$1:$D$476,'2020'!$E$1:$E$476,-1, 0)</f>
        <v>56</v>
      </c>
      <c r="H666" s="2">
        <f>_xlfn.XLOOKUP(_xlfn.CONCAT(B666, " ", C666),'2021'!$D$1:$D$530,'2021'!$E$1:$E$530,-1, 0)</f>
        <v>40</v>
      </c>
      <c r="I666" s="2">
        <f>_xlfn.XLOOKUP(_xlfn.CONCAT(B666, " ", C666),'2022'!$D$2:$D$433,'2022'!$E$2:$E$433,-1, 0)</f>
        <v>48</v>
      </c>
    </row>
    <row r="667" spans="1:9" x14ac:dyDescent="0.35">
      <c r="A667" s="2" t="s">
        <v>371</v>
      </c>
      <c r="B667" s="2" t="s">
        <v>372</v>
      </c>
      <c r="C667" s="2" t="s">
        <v>379</v>
      </c>
      <c r="D667" s="2">
        <f>_xlfn.XLOOKUP(_xlfn.CONCAT(B667, " ", C667),'2017'!$D$1:$D$419,'2017'!$E$1:$E$419, -1)</f>
        <v>8</v>
      </c>
      <c r="E667" s="2">
        <f>_xlfn.XLOOKUP(_xlfn.CONCAT(B667, " ", C667),'2018'!$D$1:$D$458,'2018'!$E$1:$E$458,-1, 0)</f>
        <v>1</v>
      </c>
      <c r="F667" s="2">
        <f>_xlfn.XLOOKUP(_xlfn.CONCAT(B667, " ", C667),'2019'!$D$1:$D$499,'2019'!$E$1:$E$499,-1, 0)</f>
        <v>-1</v>
      </c>
      <c r="G667" s="2">
        <f>_xlfn.XLOOKUP(_xlfn.CONCAT(B667, " ", C667),'2020'!$D$1:$D$476,'2020'!$E$1:$E$476,-1, 0)</f>
        <v>-1</v>
      </c>
      <c r="H667" s="2">
        <f>_xlfn.XLOOKUP(_xlfn.CONCAT(B667, " ", C667),'2021'!$D$1:$D$530,'2021'!$E$1:$E$530,-1, 0)</f>
        <v>-1</v>
      </c>
      <c r="I667" s="2">
        <f>_xlfn.XLOOKUP(_xlfn.CONCAT(B667, " ", C667),'2022'!$D$2:$D$433,'2022'!$E$2:$E$433,-1, 0)</f>
        <v>-1</v>
      </c>
    </row>
    <row r="668" spans="1:9" x14ac:dyDescent="0.35">
      <c r="A668" s="2" t="s">
        <v>371</v>
      </c>
      <c r="B668" s="2" t="s">
        <v>372</v>
      </c>
      <c r="C668" s="2" t="s">
        <v>380</v>
      </c>
      <c r="D668" s="2">
        <f>_xlfn.XLOOKUP(_xlfn.CONCAT(B668, " ", C668),'2017'!$D$1:$D$419,'2017'!$E$1:$E$419, -1)</f>
        <v>35</v>
      </c>
      <c r="E668" s="2">
        <f>_xlfn.XLOOKUP(_xlfn.CONCAT(B668, " ", C668),'2018'!$D$1:$D$458,'2018'!$E$1:$E$458,-1, 0)</f>
        <v>52</v>
      </c>
      <c r="F668" s="2">
        <f>_xlfn.XLOOKUP(_xlfn.CONCAT(B668, " ", C668),'2019'!$D$1:$D$499,'2019'!$E$1:$E$499,-1, 0)</f>
        <v>88</v>
      </c>
      <c r="G668" s="2">
        <f>_xlfn.XLOOKUP(_xlfn.CONCAT(B668, " ", C668),'2020'!$D$1:$D$476,'2020'!$E$1:$E$476,-1, 0)</f>
        <v>55</v>
      </c>
      <c r="H668" s="2">
        <f>_xlfn.XLOOKUP(_xlfn.CONCAT(B668, " ", C668),'2021'!$D$1:$D$530,'2021'!$E$1:$E$530,-1, 0)</f>
        <v>35</v>
      </c>
      <c r="I668" s="2">
        <f>_xlfn.XLOOKUP(_xlfn.CONCAT(B668, " ", C668),'2022'!$D$2:$D$433,'2022'!$E$2:$E$433,-1, 0)</f>
        <v>-1</v>
      </c>
    </row>
    <row r="669" spans="1:9" x14ac:dyDescent="0.35">
      <c r="A669" s="2" t="s">
        <v>371</v>
      </c>
      <c r="B669" s="2" t="s">
        <v>372</v>
      </c>
      <c r="C669" s="2" t="s">
        <v>384</v>
      </c>
      <c r="D669" s="2">
        <f>_xlfn.XLOOKUP(_xlfn.CONCAT(B669, " ", C669),'2017'!$D$1:$D$419,'2017'!$E$1:$E$419, -1)</f>
        <v>11</v>
      </c>
      <c r="E669" s="2">
        <f>_xlfn.XLOOKUP(_xlfn.CONCAT(B669, " ", C669),'2018'!$D$1:$D$458,'2018'!$E$1:$E$458,-1, 0)</f>
        <v>7</v>
      </c>
      <c r="F669" s="2">
        <f>_xlfn.XLOOKUP(_xlfn.CONCAT(B669, " ", C669),'2019'!$D$1:$D$499,'2019'!$E$1:$E$499,-1, 0)</f>
        <v>3</v>
      </c>
      <c r="G669" s="2">
        <f>_xlfn.XLOOKUP(_xlfn.CONCAT(B669, " ", C669),'2020'!$D$1:$D$476,'2020'!$E$1:$E$476,-1, 0)</f>
        <v>10</v>
      </c>
      <c r="H669" s="2">
        <f>_xlfn.XLOOKUP(_xlfn.CONCAT(B669, " ", C669),'2021'!$D$1:$D$530,'2021'!$E$1:$E$530,-1, 0)</f>
        <v>4</v>
      </c>
      <c r="I669" s="2">
        <f>_xlfn.XLOOKUP(_xlfn.CONCAT(B669, " ", C669),'2022'!$D$2:$D$433,'2022'!$E$2:$E$433,-1, 0)</f>
        <v>5</v>
      </c>
    </row>
    <row r="670" spans="1:9" x14ac:dyDescent="0.35">
      <c r="A670" s="2" t="s">
        <v>371</v>
      </c>
      <c r="B670" s="2" t="s">
        <v>372</v>
      </c>
      <c r="C670" s="2" t="s">
        <v>381</v>
      </c>
      <c r="D670" s="2">
        <f>_xlfn.XLOOKUP(_xlfn.CONCAT(B670, " ", C670),'2017'!$D$1:$D$419,'2017'!$E$1:$E$419, -1)</f>
        <v>67</v>
      </c>
      <c r="E670" s="2">
        <f>_xlfn.XLOOKUP(_xlfn.CONCAT(B670, " ", C670),'2018'!$D$1:$D$458,'2018'!$E$1:$E$458,-1, 0)</f>
        <v>52</v>
      </c>
      <c r="F670" s="2">
        <f>_xlfn.XLOOKUP(_xlfn.CONCAT(B670, " ", C670),'2019'!$D$1:$D$499,'2019'!$E$1:$E$499,-1, 0)</f>
        <v>40</v>
      </c>
      <c r="G670" s="2">
        <f>_xlfn.XLOOKUP(_xlfn.CONCAT(B670, " ", C670),'2020'!$D$1:$D$476,'2020'!$E$1:$E$476,-1, 0)</f>
        <v>62</v>
      </c>
      <c r="H670" s="2">
        <f>_xlfn.XLOOKUP(_xlfn.CONCAT(B670, " ", C670),'2021'!$D$1:$D$530,'2021'!$E$1:$E$530,-1, 0)</f>
        <v>61</v>
      </c>
      <c r="I670" s="2">
        <f>_xlfn.XLOOKUP(_xlfn.CONCAT(B670, " ", C670),'2022'!$D$2:$D$433,'2022'!$E$2:$E$433,-1, 0)</f>
        <v>60</v>
      </c>
    </row>
    <row r="671" spans="1:9" x14ac:dyDescent="0.35">
      <c r="A671" s="2" t="s">
        <v>371</v>
      </c>
      <c r="B671" s="2" t="s">
        <v>372</v>
      </c>
      <c r="C671" s="2" t="s">
        <v>471</v>
      </c>
      <c r="D671" s="2">
        <f>_xlfn.XLOOKUP(_xlfn.CONCAT(B671, " ", C671),'2017'!$D$1:$D$419,'2017'!$E$1:$E$419, -1)</f>
        <v>-1</v>
      </c>
      <c r="E671" s="2">
        <f>_xlfn.XLOOKUP(_xlfn.CONCAT(B671, " ", C671),'2018'!$D$1:$D$458,'2018'!$E$1:$E$458,-1, 0)</f>
        <v>-1</v>
      </c>
      <c r="F671" s="2">
        <f>_xlfn.XLOOKUP(_xlfn.CONCAT(B671, " ", C671),'2019'!$D$1:$D$499,'2019'!$E$1:$E$499,-1, 0)</f>
        <v>2</v>
      </c>
      <c r="G671" s="2">
        <f>_xlfn.XLOOKUP(_xlfn.CONCAT(B671, " ", C671),'2020'!$D$1:$D$476,'2020'!$E$1:$E$476,-1, 0)</f>
        <v>-1</v>
      </c>
      <c r="H671" s="2">
        <f>_xlfn.XLOOKUP(_xlfn.CONCAT(B671, " ", C671),'2021'!$D$1:$D$530,'2021'!$E$1:$E$530,-1, 0)</f>
        <v>-1</v>
      </c>
      <c r="I671" s="2">
        <f>_xlfn.XLOOKUP(_xlfn.CONCAT(B671, " ", C671),'2022'!$D$2:$D$433,'2022'!$E$2:$E$433,-1, 0)</f>
        <v>-1</v>
      </c>
    </row>
    <row r="672" spans="1:9" x14ac:dyDescent="0.35">
      <c r="A672" s="2" t="s">
        <v>124</v>
      </c>
      <c r="B672" s="2" t="s">
        <v>125</v>
      </c>
      <c r="C672" s="2" t="s">
        <v>138</v>
      </c>
      <c r="D672" s="2">
        <f>_xlfn.XLOOKUP(_xlfn.CONCAT(B672, " ", C672),'2017'!$D$1:$D$419,'2017'!$E$1:$E$419, -1)</f>
        <v>517</v>
      </c>
      <c r="E672" s="2">
        <f>_xlfn.XLOOKUP(_xlfn.CONCAT(B672, " ", C672),'2018'!$D$1:$D$458,'2018'!$E$1:$E$458,-1, 0)</f>
        <v>666</v>
      </c>
      <c r="F672" s="2">
        <f>_xlfn.XLOOKUP(_xlfn.CONCAT(B672, " ", C672),'2019'!$D$1:$D$499,'2019'!$E$1:$E$499,-1, 0)</f>
        <v>691</v>
      </c>
      <c r="G672" s="2">
        <f>_xlfn.XLOOKUP(_xlfn.CONCAT(B672, " ", C672),'2020'!$D$1:$D$476,'2020'!$E$1:$E$476,-1, 0)</f>
        <v>575</v>
      </c>
      <c r="H672" s="2">
        <f>_xlfn.XLOOKUP(_xlfn.CONCAT(B672, " ", C672),'2021'!$D$1:$D$530,'2021'!$E$1:$E$530,-1, 0)</f>
        <v>371</v>
      </c>
      <c r="I672" s="2">
        <f>_xlfn.XLOOKUP(_xlfn.CONCAT(B672, " ", C672),'2022'!$D$2:$D$433,'2022'!$E$2:$E$433,-1, 0)</f>
        <v>266</v>
      </c>
    </row>
    <row r="673" spans="1:9" x14ac:dyDescent="0.35">
      <c r="A673" s="2" t="s">
        <v>124</v>
      </c>
      <c r="B673" s="2" t="s">
        <v>125</v>
      </c>
      <c r="C673" s="2" t="s">
        <v>457</v>
      </c>
      <c r="D673" s="2">
        <f>_xlfn.XLOOKUP(_xlfn.CONCAT(B673, " ", C673),'2017'!$D$1:$D$419,'2017'!$E$1:$E$419, -1)</f>
        <v>-1</v>
      </c>
      <c r="E673" s="2">
        <f>_xlfn.XLOOKUP(_xlfn.CONCAT(B673, " ", C673),'2018'!$D$1:$D$458,'2018'!$E$1:$E$458,-1, 0)</f>
        <v>-1</v>
      </c>
      <c r="F673" s="2">
        <f>_xlfn.XLOOKUP(_xlfn.CONCAT(B673, " ", C673),'2019'!$D$1:$D$499,'2019'!$E$1:$E$499,-1, 0)</f>
        <v>140</v>
      </c>
      <c r="G673" s="2">
        <f>_xlfn.XLOOKUP(_xlfn.CONCAT(B673, " ", C673),'2020'!$D$1:$D$476,'2020'!$E$1:$E$476,-1, 0)</f>
        <v>206</v>
      </c>
      <c r="H673" s="2">
        <f>_xlfn.XLOOKUP(_xlfn.CONCAT(B673, " ", C673),'2021'!$D$1:$D$530,'2021'!$E$1:$E$530,-1, 0)</f>
        <v>144</v>
      </c>
      <c r="I673" s="2">
        <f>_xlfn.XLOOKUP(_xlfn.CONCAT(B673, " ", C673),'2022'!$D$2:$D$433,'2022'!$E$2:$E$433,-1, 0)</f>
        <v>117</v>
      </c>
    </row>
    <row r="674" spans="1:9" x14ac:dyDescent="0.35">
      <c r="A674" s="2" t="s">
        <v>124</v>
      </c>
      <c r="B674" s="2" t="s">
        <v>125</v>
      </c>
      <c r="C674" s="2" t="s">
        <v>136</v>
      </c>
      <c r="D674" s="2">
        <f>_xlfn.XLOOKUP(_xlfn.CONCAT(B674, " ", C674),'2017'!$D$1:$D$419,'2017'!$E$1:$E$419, -1)</f>
        <v>1</v>
      </c>
      <c r="E674" s="2">
        <f>_xlfn.XLOOKUP(_xlfn.CONCAT(B674, " ", C674),'2018'!$D$1:$D$458,'2018'!$E$1:$E$458,-1, 0)</f>
        <v>5</v>
      </c>
      <c r="F674" s="2">
        <f>_xlfn.XLOOKUP(_xlfn.CONCAT(B674, " ", C674),'2019'!$D$1:$D$499,'2019'!$E$1:$E$499,-1, 0)</f>
        <v>3</v>
      </c>
      <c r="G674" s="2">
        <f>_xlfn.XLOOKUP(_xlfn.CONCAT(B674, " ", C674),'2020'!$D$1:$D$476,'2020'!$E$1:$E$476,-1, 0)</f>
        <v>2</v>
      </c>
      <c r="H674" s="2">
        <f>_xlfn.XLOOKUP(_xlfn.CONCAT(B674, " ", C674),'2021'!$D$1:$D$530,'2021'!$E$1:$E$530,-1, 0)</f>
        <v>-1</v>
      </c>
      <c r="I674" s="2">
        <f>_xlfn.XLOOKUP(_xlfn.CONCAT(B674, " ", C674),'2022'!$D$2:$D$433,'2022'!$E$2:$E$433,-1, 0)</f>
        <v>-1</v>
      </c>
    </row>
    <row r="675" spans="1:9" x14ac:dyDescent="0.35">
      <c r="A675" s="2" t="s">
        <v>124</v>
      </c>
      <c r="B675" s="2" t="s">
        <v>125</v>
      </c>
      <c r="C675" s="2" t="s">
        <v>456</v>
      </c>
      <c r="D675" s="2">
        <f>_xlfn.XLOOKUP(_xlfn.CONCAT(B675, " ", C675),'2017'!$D$1:$D$419,'2017'!$E$1:$E$419, -1)</f>
        <v>-1</v>
      </c>
      <c r="E675" s="2">
        <f>_xlfn.XLOOKUP(_xlfn.CONCAT(B675, " ", C675),'2018'!$D$1:$D$458,'2018'!$E$1:$E$458,-1, 0)</f>
        <v>-1</v>
      </c>
      <c r="F675" s="2">
        <f>_xlfn.XLOOKUP(_xlfn.CONCAT(B675, " ", C675),'2019'!$D$1:$D$499,'2019'!$E$1:$E$499,-1, 0)</f>
        <v>34</v>
      </c>
      <c r="G675" s="2">
        <f>_xlfn.XLOOKUP(_xlfn.CONCAT(B675, " ", C675),'2020'!$D$1:$D$476,'2020'!$E$1:$E$476,-1, 0)</f>
        <v>18</v>
      </c>
      <c r="H675" s="2">
        <f>_xlfn.XLOOKUP(_xlfn.CONCAT(B675, " ", C675),'2021'!$D$1:$D$530,'2021'!$E$1:$E$530,-1, 0)</f>
        <v>10</v>
      </c>
      <c r="I675" s="2">
        <f>_xlfn.XLOOKUP(_xlfn.CONCAT(B675, " ", C675),'2022'!$D$2:$D$433,'2022'!$E$2:$E$433,-1, 0)</f>
        <v>12</v>
      </c>
    </row>
    <row r="676" spans="1:9" x14ac:dyDescent="0.35">
      <c r="A676" s="2" t="s">
        <v>124</v>
      </c>
      <c r="B676" s="2" t="s">
        <v>125</v>
      </c>
      <c r="C676" s="2" t="s">
        <v>133</v>
      </c>
      <c r="D676" s="2">
        <f>_xlfn.XLOOKUP(_xlfn.CONCAT(B676, " ", C676),'2017'!$D$1:$D$419,'2017'!$E$1:$E$419, -1)</f>
        <v>1</v>
      </c>
      <c r="E676" s="2">
        <f>_xlfn.XLOOKUP(_xlfn.CONCAT(B676, " ", C676),'2018'!$D$1:$D$458,'2018'!$E$1:$E$458,-1, 0)</f>
        <v>-1</v>
      </c>
      <c r="F676" s="2">
        <f>_xlfn.XLOOKUP(_xlfn.CONCAT(B676, " ", C676),'2019'!$D$1:$D$499,'2019'!$E$1:$E$499,-1, 0)</f>
        <v>1</v>
      </c>
      <c r="G676" s="2">
        <f>_xlfn.XLOOKUP(_xlfn.CONCAT(B676, " ", C676),'2020'!$D$1:$D$476,'2020'!$E$1:$E$476,-1, 0)</f>
        <v>1</v>
      </c>
      <c r="H676" s="2">
        <f>_xlfn.XLOOKUP(_xlfn.CONCAT(B676, " ", C676),'2021'!$D$1:$D$530,'2021'!$E$1:$E$530,-1, 0)</f>
        <v>1</v>
      </c>
      <c r="I676" s="2">
        <f>_xlfn.XLOOKUP(_xlfn.CONCAT(B676, " ", C676),'2022'!$D$2:$D$433,'2022'!$E$2:$E$433,-1, 0)</f>
        <v>-1</v>
      </c>
    </row>
    <row r="677" spans="1:9" x14ac:dyDescent="0.35">
      <c r="A677" s="2" t="s">
        <v>124</v>
      </c>
      <c r="B677" s="2" t="s">
        <v>125</v>
      </c>
      <c r="C677" s="2" t="s">
        <v>126</v>
      </c>
      <c r="D677" s="2">
        <f>_xlfn.XLOOKUP(_xlfn.CONCAT(B677, " ", C677),'2017'!$D$1:$D$419,'2017'!$E$1:$E$419, -1)</f>
        <v>1</v>
      </c>
      <c r="E677" s="2">
        <f>_xlfn.XLOOKUP(_xlfn.CONCAT(B677, " ", C677),'2018'!$D$1:$D$458,'2018'!$E$1:$E$458,-1, 0)</f>
        <v>-1</v>
      </c>
      <c r="F677" s="2">
        <f>_xlfn.XLOOKUP(_xlfn.CONCAT(B677, " ", C677),'2019'!$D$1:$D$499,'2019'!$E$1:$E$499,-1, 0)</f>
        <v>-1</v>
      </c>
      <c r="G677" s="2">
        <f>_xlfn.XLOOKUP(_xlfn.CONCAT(B677, " ", C677),'2020'!$D$1:$D$476,'2020'!$E$1:$E$476,-1, 0)</f>
        <v>1</v>
      </c>
      <c r="H677" s="2">
        <f>_xlfn.XLOOKUP(_xlfn.CONCAT(B677, " ", C677),'2021'!$D$1:$D$530,'2021'!$E$1:$E$530,-1, 0)</f>
        <v>-1</v>
      </c>
      <c r="I677" s="2">
        <f>_xlfn.XLOOKUP(_xlfn.CONCAT(B677, " ", C677),'2022'!$D$2:$D$433,'2022'!$E$2:$E$433,-1, 0)</f>
        <v>-1</v>
      </c>
    </row>
    <row r="678" spans="1:9" x14ac:dyDescent="0.35">
      <c r="A678" s="2" t="s">
        <v>124</v>
      </c>
      <c r="B678" s="2" t="s">
        <v>125</v>
      </c>
      <c r="C678" s="2" t="s">
        <v>132</v>
      </c>
      <c r="D678" s="2">
        <f>_xlfn.XLOOKUP(_xlfn.CONCAT(B678, " ", C678),'2017'!$D$1:$D$419,'2017'!$E$1:$E$419, -1)</f>
        <v>306</v>
      </c>
      <c r="E678" s="2">
        <f>_xlfn.XLOOKUP(_xlfn.CONCAT(B678, " ", C678),'2018'!$D$1:$D$458,'2018'!$E$1:$E$458,-1, 0)</f>
        <v>429</v>
      </c>
      <c r="F678" s="2">
        <f>_xlfn.XLOOKUP(_xlfn.CONCAT(B678, " ", C678),'2019'!$D$1:$D$499,'2019'!$E$1:$E$499,-1, 0)</f>
        <v>488</v>
      </c>
      <c r="G678" s="2">
        <f>_xlfn.XLOOKUP(_xlfn.CONCAT(B678, " ", C678),'2020'!$D$1:$D$476,'2020'!$E$1:$E$476,-1, 0)</f>
        <v>181</v>
      </c>
      <c r="H678" s="2">
        <f>_xlfn.XLOOKUP(_xlfn.CONCAT(B678, " ", C678),'2021'!$D$1:$D$530,'2021'!$E$1:$E$530,-1, 0)</f>
        <v>232</v>
      </c>
      <c r="I678" s="2">
        <f>_xlfn.XLOOKUP(_xlfn.CONCAT(B678, " ", C678),'2022'!$D$2:$D$433,'2022'!$E$2:$E$433,-1, 0)</f>
        <v>238</v>
      </c>
    </row>
    <row r="679" spans="1:9" x14ac:dyDescent="0.35">
      <c r="A679" s="2" t="s">
        <v>124</v>
      </c>
      <c r="B679" s="2" t="s">
        <v>125</v>
      </c>
      <c r="C679" s="2" t="s">
        <v>129</v>
      </c>
      <c r="D679" s="2">
        <f>_xlfn.XLOOKUP(_xlfn.CONCAT(B679, " ", C679),'2017'!$D$1:$D$419,'2017'!$E$1:$E$419, -1)</f>
        <v>0</v>
      </c>
      <c r="E679" s="2">
        <f>_xlfn.XLOOKUP(_xlfn.CONCAT(B679, " ", C679),'2018'!$D$1:$D$458,'2018'!$E$1:$E$458,-1, 0)</f>
        <v>2</v>
      </c>
      <c r="F679" s="2">
        <f>_xlfn.XLOOKUP(_xlfn.CONCAT(B679, " ", C679),'2019'!$D$1:$D$499,'2019'!$E$1:$E$499,-1, 0)</f>
        <v>6</v>
      </c>
      <c r="G679" s="2">
        <f>_xlfn.XLOOKUP(_xlfn.CONCAT(B679, " ", C679),'2020'!$D$1:$D$476,'2020'!$E$1:$E$476,-1, 0)</f>
        <v>-1</v>
      </c>
      <c r="H679" s="2">
        <f>_xlfn.XLOOKUP(_xlfn.CONCAT(B679, " ", C679),'2021'!$D$1:$D$530,'2021'!$E$1:$E$530,-1, 0)</f>
        <v>-1</v>
      </c>
      <c r="I679" s="2">
        <f>_xlfn.XLOOKUP(_xlfn.CONCAT(B679, " ", C679),'2022'!$D$2:$D$433,'2022'!$E$2:$E$433,-1, 0)</f>
        <v>-1</v>
      </c>
    </row>
    <row r="680" spans="1:9" x14ac:dyDescent="0.35">
      <c r="A680" s="2" t="s">
        <v>124</v>
      </c>
      <c r="B680" s="2" t="s">
        <v>125</v>
      </c>
      <c r="C680" s="2" t="s">
        <v>139</v>
      </c>
      <c r="D680" s="2">
        <f>_xlfn.XLOOKUP(_xlfn.CONCAT(B680, " ", C680),'2017'!$D$1:$D$419,'2017'!$E$1:$E$419, -1)</f>
        <v>324</v>
      </c>
      <c r="E680" s="2">
        <f>_xlfn.XLOOKUP(_xlfn.CONCAT(B680, " ", C680),'2018'!$D$1:$D$458,'2018'!$E$1:$E$458,-1, 0)</f>
        <v>566</v>
      </c>
      <c r="F680" s="2">
        <f>_xlfn.XLOOKUP(_xlfn.CONCAT(B680, " ", C680),'2019'!$D$1:$D$499,'2019'!$E$1:$E$499,-1, 0)</f>
        <v>779</v>
      </c>
      <c r="G680" s="2">
        <f>_xlfn.XLOOKUP(_xlfn.CONCAT(B680, " ", C680),'2020'!$D$1:$D$476,'2020'!$E$1:$E$476,-1, 0)</f>
        <v>378</v>
      </c>
      <c r="H680" s="2">
        <f>_xlfn.XLOOKUP(_xlfn.CONCAT(B680, " ", C680),'2021'!$D$1:$D$530,'2021'!$E$1:$E$530,-1, 0)</f>
        <v>584</v>
      </c>
      <c r="I680" s="2">
        <f>_xlfn.XLOOKUP(_xlfn.CONCAT(B680, " ", C680),'2022'!$D$2:$D$433,'2022'!$E$2:$E$433,-1, 0)</f>
        <v>331</v>
      </c>
    </row>
    <row r="681" spans="1:9" x14ac:dyDescent="0.35">
      <c r="A681" s="2" t="s">
        <v>124</v>
      </c>
      <c r="B681" s="2" t="s">
        <v>125</v>
      </c>
      <c r="C681" s="2" t="s">
        <v>135</v>
      </c>
      <c r="D681" s="2">
        <f>_xlfn.XLOOKUP(_xlfn.CONCAT(B681, " ", C681),'2017'!$D$1:$D$419,'2017'!$E$1:$E$419, -1)</f>
        <v>3</v>
      </c>
      <c r="E681" s="2">
        <f>_xlfn.XLOOKUP(_xlfn.CONCAT(B681, " ", C681),'2018'!$D$1:$D$458,'2018'!$E$1:$E$458,-1, 0)</f>
        <v>1</v>
      </c>
      <c r="F681" s="2">
        <f>_xlfn.XLOOKUP(_xlfn.CONCAT(B681, " ", C681),'2019'!$D$1:$D$499,'2019'!$E$1:$E$499,-1, 0)</f>
        <v>1</v>
      </c>
      <c r="G681" s="2">
        <f>_xlfn.XLOOKUP(_xlfn.CONCAT(B681, " ", C681),'2020'!$D$1:$D$476,'2020'!$E$1:$E$476,-1, 0)</f>
        <v>3</v>
      </c>
      <c r="H681" s="2">
        <f>_xlfn.XLOOKUP(_xlfn.CONCAT(B681, " ", C681),'2021'!$D$1:$D$530,'2021'!$E$1:$E$530,-1, 0)</f>
        <v>19</v>
      </c>
      <c r="I681" s="2">
        <f>_xlfn.XLOOKUP(_xlfn.CONCAT(B681, " ", C681),'2022'!$D$2:$D$433,'2022'!$E$2:$E$433,-1, 0)</f>
        <v>-1</v>
      </c>
    </row>
    <row r="682" spans="1:9" x14ac:dyDescent="0.35">
      <c r="A682" s="2" t="s">
        <v>124</v>
      </c>
      <c r="B682" s="2" t="s">
        <v>125</v>
      </c>
      <c r="C682" s="2" t="s">
        <v>127</v>
      </c>
      <c r="D682" s="2">
        <f>_xlfn.XLOOKUP(_xlfn.CONCAT(B682, " ", C682),'2017'!$D$1:$D$419,'2017'!$E$1:$E$419, -1)</f>
        <v>2</v>
      </c>
      <c r="E682" s="2">
        <f>_xlfn.XLOOKUP(_xlfn.CONCAT(B682, " ", C682),'2018'!$D$1:$D$458,'2018'!$E$1:$E$458,-1, 0)</f>
        <v>1</v>
      </c>
      <c r="F682" s="2">
        <f>_xlfn.XLOOKUP(_xlfn.CONCAT(B682, " ", C682),'2019'!$D$1:$D$499,'2019'!$E$1:$E$499,-1, 0)</f>
        <v>-1</v>
      </c>
      <c r="G682" s="2">
        <f>_xlfn.XLOOKUP(_xlfn.CONCAT(B682, " ", C682),'2020'!$D$1:$D$476,'2020'!$E$1:$E$476,-1, 0)</f>
        <v>-1</v>
      </c>
      <c r="H682" s="2">
        <f>_xlfn.XLOOKUP(_xlfn.CONCAT(B682, " ", C682),'2021'!$D$1:$D$530,'2021'!$E$1:$E$530,-1, 0)</f>
        <v>-1</v>
      </c>
      <c r="I682" s="2">
        <f>_xlfn.XLOOKUP(_xlfn.CONCAT(B682, " ", C682),'2022'!$D$2:$D$433,'2022'!$E$2:$E$433,-1, 0)</f>
        <v>-1</v>
      </c>
    </row>
    <row r="683" spans="1:9" x14ac:dyDescent="0.35">
      <c r="A683" s="2" t="s">
        <v>124</v>
      </c>
      <c r="B683" s="2" t="s">
        <v>125</v>
      </c>
      <c r="C683" s="2" t="s">
        <v>130</v>
      </c>
      <c r="D683" s="2">
        <f>_xlfn.XLOOKUP(_xlfn.CONCAT(B683, " ", C683),'2017'!$D$1:$D$419,'2017'!$E$1:$E$419, -1)</f>
        <v>1</v>
      </c>
      <c r="E683" s="2">
        <f>_xlfn.XLOOKUP(_xlfn.CONCAT(B683, " ", C683),'2018'!$D$1:$D$458,'2018'!$E$1:$E$458,-1, 0)</f>
        <v>2</v>
      </c>
      <c r="F683" s="2">
        <f>_xlfn.XLOOKUP(_xlfn.CONCAT(B683, " ", C683),'2019'!$D$1:$D$499,'2019'!$E$1:$E$499,-1, 0)</f>
        <v>-1</v>
      </c>
      <c r="G683" s="2">
        <f>_xlfn.XLOOKUP(_xlfn.CONCAT(B683, " ", C683),'2020'!$D$1:$D$476,'2020'!$E$1:$E$476,-1, 0)</f>
        <v>-1</v>
      </c>
      <c r="H683" s="2">
        <f>_xlfn.XLOOKUP(_xlfn.CONCAT(B683, " ", C683),'2021'!$D$1:$D$530,'2021'!$E$1:$E$530,-1, 0)</f>
        <v>-1</v>
      </c>
      <c r="I683" s="2">
        <f>_xlfn.XLOOKUP(_xlfn.CONCAT(B683, " ", C683),'2022'!$D$2:$D$433,'2022'!$E$2:$E$433,-1, 0)</f>
        <v>-1</v>
      </c>
    </row>
    <row r="684" spans="1:9" x14ac:dyDescent="0.35">
      <c r="A684" s="2" t="s">
        <v>124</v>
      </c>
      <c r="B684" s="2" t="s">
        <v>125</v>
      </c>
      <c r="C684" s="2" t="s">
        <v>140</v>
      </c>
      <c r="D684" s="2">
        <f>_xlfn.XLOOKUP(_xlfn.CONCAT(B684, " ", C684),'2017'!$D$1:$D$419,'2017'!$E$1:$E$419, -1)</f>
        <v>7</v>
      </c>
      <c r="E684" s="2">
        <f>_xlfn.XLOOKUP(_xlfn.CONCAT(B684, " ", C684),'2018'!$D$1:$D$458,'2018'!$E$1:$E$458,-1, 0)</f>
        <v>1</v>
      </c>
      <c r="F684" s="2">
        <f>_xlfn.XLOOKUP(_xlfn.CONCAT(B684, " ", C684),'2019'!$D$1:$D$499,'2019'!$E$1:$E$499,-1, 0)</f>
        <v>2</v>
      </c>
      <c r="G684" s="2">
        <f>_xlfn.XLOOKUP(_xlfn.CONCAT(B684, " ", C684),'2020'!$D$1:$D$476,'2020'!$E$1:$E$476,-1, 0)</f>
        <v>1</v>
      </c>
      <c r="H684" s="2">
        <f>_xlfn.XLOOKUP(_xlfn.CONCAT(B684, " ", C684),'2021'!$D$1:$D$530,'2021'!$E$1:$E$530,-1, 0)</f>
        <v>-1</v>
      </c>
      <c r="I684" s="2">
        <f>_xlfn.XLOOKUP(_xlfn.CONCAT(B684, " ", C684),'2022'!$D$2:$D$433,'2022'!$E$2:$E$433,-1, 0)</f>
        <v>-1</v>
      </c>
    </row>
    <row r="685" spans="1:9" x14ac:dyDescent="0.35">
      <c r="A685" s="2" t="s">
        <v>124</v>
      </c>
      <c r="B685" s="2" t="s">
        <v>125</v>
      </c>
      <c r="C685" s="2" t="s">
        <v>131</v>
      </c>
      <c r="D685" s="2">
        <f>_xlfn.XLOOKUP(_xlfn.CONCAT(B685, " ", C685),'2017'!$D$1:$D$419,'2017'!$E$1:$E$419, -1)</f>
        <v>23</v>
      </c>
      <c r="E685" s="2">
        <f>_xlfn.XLOOKUP(_xlfn.CONCAT(B685, " ", C685),'2018'!$D$1:$D$458,'2018'!$E$1:$E$458,-1, 0)</f>
        <v>17</v>
      </c>
      <c r="F685" s="2">
        <f>_xlfn.XLOOKUP(_xlfn.CONCAT(B685, " ", C685),'2019'!$D$1:$D$499,'2019'!$E$1:$E$499,-1, 0)</f>
        <v>10</v>
      </c>
      <c r="G685" s="2">
        <f>_xlfn.XLOOKUP(_xlfn.CONCAT(B685, " ", C685),'2020'!$D$1:$D$476,'2020'!$E$1:$E$476,-1, 0)</f>
        <v>37</v>
      </c>
      <c r="H685" s="2">
        <f>_xlfn.XLOOKUP(_xlfn.CONCAT(B685, " ", C685),'2021'!$D$1:$D$530,'2021'!$E$1:$E$530,-1, 0)</f>
        <v>35</v>
      </c>
      <c r="I685" s="2">
        <f>_xlfn.XLOOKUP(_xlfn.CONCAT(B685, " ", C685),'2022'!$D$2:$D$433,'2022'!$E$2:$E$433,-1, 0)</f>
        <v>11</v>
      </c>
    </row>
    <row r="686" spans="1:9" x14ac:dyDescent="0.35">
      <c r="A686" s="2" t="s">
        <v>124</v>
      </c>
      <c r="B686" s="2" t="s">
        <v>125</v>
      </c>
      <c r="C686" s="2" t="s">
        <v>134</v>
      </c>
      <c r="D686" s="2">
        <f>_xlfn.XLOOKUP(_xlfn.CONCAT(B686, " ", C686),'2017'!$D$1:$D$419,'2017'!$E$1:$E$419, -1)</f>
        <v>23</v>
      </c>
      <c r="E686" s="2">
        <f>_xlfn.XLOOKUP(_xlfn.CONCAT(B686, " ", C686),'2018'!$D$1:$D$458,'2018'!$E$1:$E$458,-1, 0)</f>
        <v>18</v>
      </c>
      <c r="F686" s="2">
        <f>_xlfn.XLOOKUP(_xlfn.CONCAT(B686, " ", C686),'2019'!$D$1:$D$499,'2019'!$E$1:$E$499,-1, 0)</f>
        <v>11</v>
      </c>
      <c r="G686" s="2">
        <f>_xlfn.XLOOKUP(_xlfn.CONCAT(B686, " ", C686),'2020'!$D$1:$D$476,'2020'!$E$1:$E$476,-1, 0)</f>
        <v>29</v>
      </c>
      <c r="H686" s="2">
        <f>_xlfn.XLOOKUP(_xlfn.CONCAT(B686, " ", C686),'2021'!$D$1:$D$530,'2021'!$E$1:$E$530,-1, 0)</f>
        <v>21</v>
      </c>
      <c r="I686" s="2">
        <f>_xlfn.XLOOKUP(_xlfn.CONCAT(B686, " ", C686),'2022'!$D$2:$D$433,'2022'!$E$2:$E$433,-1, 0)</f>
        <v>3</v>
      </c>
    </row>
    <row r="687" spans="1:9" x14ac:dyDescent="0.35">
      <c r="A687" s="2" t="s">
        <v>124</v>
      </c>
      <c r="B687" s="2" t="s">
        <v>125</v>
      </c>
      <c r="C687" s="2" t="s">
        <v>128</v>
      </c>
      <c r="D687" s="2">
        <f>_xlfn.XLOOKUP(_xlfn.CONCAT(B687, " ", C687),'2017'!$D$1:$D$419,'2017'!$E$1:$E$419, -1)</f>
        <v>7</v>
      </c>
      <c r="E687" s="2">
        <f>_xlfn.XLOOKUP(_xlfn.CONCAT(B687, " ", C687),'2018'!$D$1:$D$458,'2018'!$E$1:$E$458,-1, 0)</f>
        <v>9</v>
      </c>
      <c r="F687" s="2">
        <f>_xlfn.XLOOKUP(_xlfn.CONCAT(B687, " ", C687),'2019'!$D$1:$D$499,'2019'!$E$1:$E$499,-1, 0)</f>
        <v>3</v>
      </c>
      <c r="G687" s="2">
        <f>_xlfn.XLOOKUP(_xlfn.CONCAT(B687, " ", C687),'2020'!$D$1:$D$476,'2020'!$E$1:$E$476,-1, 0)</f>
        <v>7</v>
      </c>
      <c r="H687" s="2">
        <f>_xlfn.XLOOKUP(_xlfn.CONCAT(B687, " ", C687),'2021'!$D$1:$D$530,'2021'!$E$1:$E$530,-1, 0)</f>
        <v>5</v>
      </c>
      <c r="I687" s="2">
        <f>_xlfn.XLOOKUP(_xlfn.CONCAT(B687, " ", C687),'2022'!$D$2:$D$433,'2022'!$E$2:$E$433,-1, 0)</f>
        <v>12</v>
      </c>
    </row>
    <row r="688" spans="1:9" x14ac:dyDescent="0.35">
      <c r="A688" s="2" t="s">
        <v>124</v>
      </c>
      <c r="B688" s="2" t="s">
        <v>125</v>
      </c>
      <c r="C688" s="2" t="s">
        <v>137</v>
      </c>
      <c r="D688" s="2">
        <f>_xlfn.XLOOKUP(_xlfn.CONCAT(B688, " ", C688),'2017'!$D$1:$D$419,'2017'!$E$1:$E$419, -1)</f>
        <v>2</v>
      </c>
      <c r="E688" s="2">
        <f>_xlfn.XLOOKUP(_xlfn.CONCAT(B688, " ", C688),'2018'!$D$1:$D$458,'2018'!$E$1:$E$458,-1, 0)</f>
        <v>13</v>
      </c>
      <c r="F688" s="2">
        <f>_xlfn.XLOOKUP(_xlfn.CONCAT(B688, " ", C688),'2019'!$D$1:$D$499,'2019'!$E$1:$E$499,-1, 0)</f>
        <v>8</v>
      </c>
      <c r="G688" s="2">
        <f>_xlfn.XLOOKUP(_xlfn.CONCAT(B688, " ", C688),'2020'!$D$1:$D$476,'2020'!$E$1:$E$476,-1, 0)</f>
        <v>20</v>
      </c>
      <c r="H688" s="2">
        <f>_xlfn.XLOOKUP(_xlfn.CONCAT(B688, " ", C688),'2021'!$D$1:$D$530,'2021'!$E$1:$E$530,-1, 0)</f>
        <v>7</v>
      </c>
      <c r="I688" s="2">
        <f>_xlfn.XLOOKUP(_xlfn.CONCAT(B688, " ", C688),'2022'!$D$2:$D$433,'2022'!$E$2:$E$433,-1, 0)</f>
        <v>8</v>
      </c>
    </row>
    <row r="689" spans="1:9" x14ac:dyDescent="0.35">
      <c r="A689" s="2" t="s">
        <v>32</v>
      </c>
      <c r="B689" s="2" t="s">
        <v>33</v>
      </c>
      <c r="C689" s="2" t="s">
        <v>41</v>
      </c>
      <c r="D689" s="2">
        <f>_xlfn.XLOOKUP(_xlfn.CONCAT(B689, " ", C689),'2017'!$D$1:$D$419,'2017'!$E$1:$E$419, -1)</f>
        <v>290</v>
      </c>
      <c r="E689" s="2">
        <f>_xlfn.XLOOKUP(_xlfn.CONCAT(B689, " ", C689),'2018'!$D$1:$D$458,'2018'!$E$1:$E$458,-1, 0)</f>
        <v>-1</v>
      </c>
      <c r="F689" s="2">
        <f>_xlfn.XLOOKUP(_xlfn.CONCAT(B689, " ", C689),'2019'!$D$1:$D$499,'2019'!$E$1:$E$499,-1, 0)</f>
        <v>-1</v>
      </c>
      <c r="G689" s="2">
        <f>_xlfn.XLOOKUP(_xlfn.CONCAT(B689, " ", C689),'2020'!$D$1:$D$476,'2020'!$E$1:$E$476,-1, 0)</f>
        <v>-1</v>
      </c>
      <c r="H689" s="2">
        <f>_xlfn.XLOOKUP(_xlfn.CONCAT(B689, " ", C689),'2021'!$D$1:$D$530,'2021'!$E$1:$E$530,-1, 0)</f>
        <v>-1</v>
      </c>
      <c r="I689" s="2">
        <f>_xlfn.XLOOKUP(_xlfn.CONCAT(B689, " ", C689),'2022'!$D$2:$D$433,'2022'!$E$2:$E$433,-1, 0)</f>
        <v>-1</v>
      </c>
    </row>
    <row r="690" spans="1:9" x14ac:dyDescent="0.35">
      <c r="A690" s="2" t="s">
        <v>32</v>
      </c>
      <c r="B690" s="2" t="s">
        <v>33</v>
      </c>
      <c r="C690" s="2" t="s">
        <v>45</v>
      </c>
      <c r="D690" s="2">
        <f>_xlfn.XLOOKUP(_xlfn.CONCAT(B690, " ", C690),'2017'!$D$1:$D$419,'2017'!$E$1:$E$419, -1)</f>
        <v>2</v>
      </c>
      <c r="E690" s="2">
        <f>_xlfn.XLOOKUP(_xlfn.CONCAT(B690, " ", C690),'2018'!$D$1:$D$458,'2018'!$E$1:$E$458,-1, 0)</f>
        <v>-1</v>
      </c>
      <c r="F690" s="2">
        <f>_xlfn.XLOOKUP(_xlfn.CONCAT(B690, " ", C690),'2019'!$D$1:$D$499,'2019'!$E$1:$E$499,-1, 0)</f>
        <v>-1</v>
      </c>
      <c r="G690" s="2">
        <f>_xlfn.XLOOKUP(_xlfn.CONCAT(B690, " ", C690),'2020'!$D$1:$D$476,'2020'!$E$1:$E$476,-1, 0)</f>
        <v>-1</v>
      </c>
      <c r="H690" s="2">
        <f>_xlfn.XLOOKUP(_xlfn.CONCAT(B690, " ", C690),'2021'!$D$1:$D$530,'2021'!$E$1:$E$530,-1, 0)</f>
        <v>-1</v>
      </c>
      <c r="I690" s="2">
        <f>_xlfn.XLOOKUP(_xlfn.CONCAT(B690, " ", C690),'2022'!$D$2:$D$433,'2022'!$E$2:$E$433,-1, 0)</f>
        <v>-1</v>
      </c>
    </row>
    <row r="691" spans="1:9" x14ac:dyDescent="0.35">
      <c r="A691" s="2" t="s">
        <v>32</v>
      </c>
      <c r="B691" s="2" t="s">
        <v>33</v>
      </c>
      <c r="C691" s="2" t="s">
        <v>44</v>
      </c>
      <c r="D691" s="2">
        <f>_xlfn.XLOOKUP(_xlfn.CONCAT(B691, " ", C691),'2017'!$D$1:$D$419,'2017'!$E$1:$E$419, -1)</f>
        <v>6</v>
      </c>
      <c r="E691" s="2">
        <f>_xlfn.XLOOKUP(_xlfn.CONCAT(B691, " ", C691),'2018'!$D$1:$D$458,'2018'!$E$1:$E$458,-1, 0)</f>
        <v>-1</v>
      </c>
      <c r="F691" s="2">
        <f>_xlfn.XLOOKUP(_xlfn.CONCAT(B691, " ", C691),'2019'!$D$1:$D$499,'2019'!$E$1:$E$499,-1, 0)</f>
        <v>-1</v>
      </c>
      <c r="G691" s="2">
        <f>_xlfn.XLOOKUP(_xlfn.CONCAT(B691, " ", C691),'2020'!$D$1:$D$476,'2020'!$E$1:$E$476,-1, 0)</f>
        <v>-1</v>
      </c>
      <c r="H691" s="2">
        <f>_xlfn.XLOOKUP(_xlfn.CONCAT(B691, " ", C691),'2021'!$D$1:$D$530,'2021'!$E$1:$E$530,-1, 0)</f>
        <v>-1</v>
      </c>
      <c r="I691" s="2">
        <f>_xlfn.XLOOKUP(_xlfn.CONCAT(B691, " ", C691),'2022'!$D$2:$D$433,'2022'!$E$2:$E$433,-1, 0)</f>
        <v>-1</v>
      </c>
    </row>
    <row r="692" spans="1:9" x14ac:dyDescent="0.35">
      <c r="A692" s="2" t="s">
        <v>32</v>
      </c>
      <c r="B692" s="2" t="s">
        <v>33</v>
      </c>
      <c r="C692" s="2" t="s">
        <v>40</v>
      </c>
      <c r="D692" s="2">
        <f>_xlfn.XLOOKUP(_xlfn.CONCAT(B692, " ", C692),'2017'!$D$1:$D$419,'2017'!$E$1:$E$419, -1)</f>
        <v>20</v>
      </c>
      <c r="E692" s="2">
        <f>_xlfn.XLOOKUP(_xlfn.CONCAT(B692, " ", C692),'2018'!$D$1:$D$458,'2018'!$E$1:$E$458,-1, 0)</f>
        <v>-1</v>
      </c>
      <c r="F692" s="2">
        <f>_xlfn.XLOOKUP(_xlfn.CONCAT(B692, " ", C692),'2019'!$D$1:$D$499,'2019'!$E$1:$E$499,-1, 0)</f>
        <v>-1</v>
      </c>
      <c r="G692" s="2">
        <f>_xlfn.XLOOKUP(_xlfn.CONCAT(B692, " ", C692),'2020'!$D$1:$D$476,'2020'!$E$1:$E$476,-1, 0)</f>
        <v>-1</v>
      </c>
      <c r="H692" s="2">
        <f>_xlfn.XLOOKUP(_xlfn.CONCAT(B692, " ", C692),'2021'!$D$1:$D$530,'2021'!$E$1:$E$530,-1, 0)</f>
        <v>-1</v>
      </c>
      <c r="I692" s="2">
        <f>_xlfn.XLOOKUP(_xlfn.CONCAT(B692, " ", C692),'2022'!$D$2:$D$433,'2022'!$E$2:$E$433,-1, 0)</f>
        <v>-1</v>
      </c>
    </row>
    <row r="693" spans="1:9" x14ac:dyDescent="0.35">
      <c r="A693" s="2" t="s">
        <v>32</v>
      </c>
      <c r="B693" s="2" t="s">
        <v>33</v>
      </c>
      <c r="C693" s="2" t="s">
        <v>39</v>
      </c>
      <c r="D693" s="2">
        <f>_xlfn.XLOOKUP(_xlfn.CONCAT(B693, " ", C693),'2017'!$D$1:$D$419,'2017'!$E$1:$E$419, -1)</f>
        <v>18</v>
      </c>
      <c r="E693" s="2">
        <f>_xlfn.XLOOKUP(_xlfn.CONCAT(B693, " ", C693),'2018'!$D$1:$D$458,'2018'!$E$1:$E$458,-1, 0)</f>
        <v>-1</v>
      </c>
      <c r="F693" s="2">
        <f>_xlfn.XLOOKUP(_xlfn.CONCAT(B693, " ", C693),'2019'!$D$1:$D$499,'2019'!$E$1:$E$499,-1, 0)</f>
        <v>-1</v>
      </c>
      <c r="G693" s="2">
        <f>_xlfn.XLOOKUP(_xlfn.CONCAT(B693, " ", C693),'2020'!$D$1:$D$476,'2020'!$E$1:$E$476,-1, 0)</f>
        <v>-1</v>
      </c>
      <c r="H693" s="2">
        <f>_xlfn.XLOOKUP(_xlfn.CONCAT(B693, " ", C693),'2021'!$D$1:$D$530,'2021'!$E$1:$E$530,-1, 0)</f>
        <v>-1</v>
      </c>
      <c r="I693" s="2">
        <f>_xlfn.XLOOKUP(_xlfn.CONCAT(B693, " ", C693),'2022'!$D$2:$D$433,'2022'!$E$2:$E$433,-1, 0)</f>
        <v>-1</v>
      </c>
    </row>
    <row r="694" spans="1:9" x14ac:dyDescent="0.35">
      <c r="A694" s="2" t="s">
        <v>32</v>
      </c>
      <c r="B694" s="2" t="s">
        <v>33</v>
      </c>
      <c r="C694" s="2" t="s">
        <v>43</v>
      </c>
      <c r="D694" s="2">
        <f>_xlfn.XLOOKUP(_xlfn.CONCAT(B694, " ", C694),'2017'!$D$1:$D$419,'2017'!$E$1:$E$419, -1)</f>
        <v>1</v>
      </c>
      <c r="E694" s="2">
        <f>_xlfn.XLOOKUP(_xlfn.CONCAT(B694, " ", C694),'2018'!$D$1:$D$458,'2018'!$E$1:$E$458,-1, 0)</f>
        <v>-1</v>
      </c>
      <c r="F694" s="2">
        <f>_xlfn.XLOOKUP(_xlfn.CONCAT(B694, " ", C694),'2019'!$D$1:$D$499,'2019'!$E$1:$E$499,-1, 0)</f>
        <v>-1</v>
      </c>
      <c r="G694" s="2">
        <f>_xlfn.XLOOKUP(_xlfn.CONCAT(B694, " ", C694),'2020'!$D$1:$D$476,'2020'!$E$1:$E$476,-1, 0)</f>
        <v>-1</v>
      </c>
      <c r="H694" s="2">
        <f>_xlfn.XLOOKUP(_xlfn.CONCAT(B694, " ", C694),'2021'!$D$1:$D$530,'2021'!$E$1:$E$530,-1, 0)</f>
        <v>-1</v>
      </c>
      <c r="I694" s="2">
        <f>_xlfn.XLOOKUP(_xlfn.CONCAT(B694, " ", C694),'2022'!$D$2:$D$433,'2022'!$E$2:$E$433,-1, 0)</f>
        <v>-1</v>
      </c>
    </row>
    <row r="695" spans="1:9" x14ac:dyDescent="0.35">
      <c r="A695" s="2" t="s">
        <v>32</v>
      </c>
      <c r="B695" s="2" t="s">
        <v>33</v>
      </c>
      <c r="C695" s="2" t="s">
        <v>42</v>
      </c>
      <c r="D695" s="2">
        <f>_xlfn.XLOOKUP(_xlfn.CONCAT(B695, " ", C695),'2017'!$D$1:$D$419,'2017'!$E$1:$E$419, -1)</f>
        <v>4248</v>
      </c>
      <c r="E695" s="2">
        <f>_xlfn.XLOOKUP(_xlfn.CONCAT(B695, " ", C695),'2018'!$D$1:$D$458,'2018'!$E$1:$E$458,-1, 0)</f>
        <v>4043</v>
      </c>
      <c r="F695" s="2">
        <f>_xlfn.XLOOKUP(_xlfn.CONCAT(B695, " ", C695),'2019'!$D$1:$D$499,'2019'!$E$1:$E$499,-1, 0)</f>
        <v>3257</v>
      </c>
      <c r="G695" s="2">
        <f>_xlfn.XLOOKUP(_xlfn.CONCAT(B695, " ", C695),'2020'!$D$1:$D$476,'2020'!$E$1:$E$476,-1, 0)</f>
        <v>3858</v>
      </c>
      <c r="H695" s="2">
        <f>_xlfn.XLOOKUP(_xlfn.CONCAT(B695, " ", C695),'2021'!$D$1:$D$530,'2021'!$E$1:$E$530,-1, 0)</f>
        <v>4558</v>
      </c>
      <c r="I695" s="2">
        <f>_xlfn.XLOOKUP(_xlfn.CONCAT(B695, " ", C695),'2022'!$D$2:$D$433,'2022'!$E$2:$E$433,-1, 0)</f>
        <v>3867</v>
      </c>
    </row>
    <row r="696" spans="1:9" x14ac:dyDescent="0.35">
      <c r="A696" s="2" t="s">
        <v>32</v>
      </c>
      <c r="B696" s="2" t="s">
        <v>33</v>
      </c>
      <c r="C696" s="2" t="s">
        <v>35</v>
      </c>
      <c r="D696" s="2">
        <f>_xlfn.XLOOKUP(_xlfn.CONCAT(B696, " ", C696),'2017'!$D$1:$D$419,'2017'!$E$1:$E$419, -1)</f>
        <v>3167</v>
      </c>
      <c r="E696" s="2">
        <f>_xlfn.XLOOKUP(_xlfn.CONCAT(B696, " ", C696),'2018'!$D$1:$D$458,'2018'!$E$1:$E$458,-1, 0)</f>
        <v>3056</v>
      </c>
      <c r="F696" s="2">
        <f>_xlfn.XLOOKUP(_xlfn.CONCAT(B696, " ", C696),'2019'!$D$1:$D$499,'2019'!$E$1:$E$499,-1, 0)</f>
        <v>2188</v>
      </c>
      <c r="G696" s="2">
        <f>_xlfn.XLOOKUP(_xlfn.CONCAT(B696, " ", C696),'2020'!$D$1:$D$476,'2020'!$E$1:$E$476,-1, 0)</f>
        <v>2997</v>
      </c>
      <c r="H696" s="2">
        <f>_xlfn.XLOOKUP(_xlfn.CONCAT(B696, " ", C696),'2021'!$D$1:$D$530,'2021'!$E$1:$E$530,-1, 0)</f>
        <v>3903</v>
      </c>
      <c r="I696" s="2">
        <f>_xlfn.XLOOKUP(_xlfn.CONCAT(B696, " ", C696),'2022'!$D$2:$D$433,'2022'!$E$2:$E$433,-1, 0)</f>
        <v>3184</v>
      </c>
    </row>
    <row r="697" spans="1:9" x14ac:dyDescent="0.35">
      <c r="A697" s="2" t="s">
        <v>32</v>
      </c>
      <c r="B697" s="2" t="s">
        <v>33</v>
      </c>
      <c r="C697" s="2" t="s">
        <v>46</v>
      </c>
      <c r="D697" s="2">
        <f>_xlfn.XLOOKUP(_xlfn.CONCAT(B697, " ", C697),'2017'!$D$1:$D$419,'2017'!$E$1:$E$419, -1)</f>
        <v>80</v>
      </c>
      <c r="E697" s="2">
        <f>_xlfn.XLOOKUP(_xlfn.CONCAT(B697, " ", C697),'2018'!$D$1:$D$458,'2018'!$E$1:$E$458,-1, 0)</f>
        <v>64</v>
      </c>
      <c r="F697" s="2">
        <f>_xlfn.XLOOKUP(_xlfn.CONCAT(B697, " ", C697),'2019'!$D$1:$D$499,'2019'!$E$1:$E$499,-1, 0)</f>
        <v>36</v>
      </c>
      <c r="G697" s="2">
        <f>_xlfn.XLOOKUP(_xlfn.CONCAT(B697, " ", C697),'2020'!$D$1:$D$476,'2020'!$E$1:$E$476,-1, 0)</f>
        <v>22</v>
      </c>
      <c r="H697" s="2">
        <f>_xlfn.XLOOKUP(_xlfn.CONCAT(B697, " ", C697),'2021'!$D$1:$D$530,'2021'!$E$1:$E$530,-1, 0)</f>
        <v>19</v>
      </c>
      <c r="I697" s="2">
        <f>_xlfn.XLOOKUP(_xlfn.CONCAT(B697, " ", C697),'2022'!$D$2:$D$433,'2022'!$E$2:$E$433,-1, 0)</f>
        <v>29</v>
      </c>
    </row>
    <row r="698" spans="1:9" x14ac:dyDescent="0.35">
      <c r="A698" s="2" t="s">
        <v>32</v>
      </c>
      <c r="B698" s="2" t="s">
        <v>33</v>
      </c>
      <c r="C698" s="2" t="s">
        <v>38</v>
      </c>
      <c r="D698" s="2">
        <f>_xlfn.XLOOKUP(_xlfn.CONCAT(B698, " ", C698),'2017'!$D$1:$D$419,'2017'!$E$1:$E$419, -1)</f>
        <v>12</v>
      </c>
      <c r="E698" s="2">
        <f>_xlfn.XLOOKUP(_xlfn.CONCAT(B698, " ", C698),'2018'!$D$1:$D$458,'2018'!$E$1:$E$458,-1, 0)</f>
        <v>-1</v>
      </c>
      <c r="F698" s="2">
        <f>_xlfn.XLOOKUP(_xlfn.CONCAT(B698, " ", C698),'2019'!$D$1:$D$499,'2019'!$E$1:$E$499,-1, 0)</f>
        <v>-1</v>
      </c>
      <c r="G698" s="2">
        <f>_xlfn.XLOOKUP(_xlfn.CONCAT(B698, " ", C698),'2020'!$D$1:$D$476,'2020'!$E$1:$E$476,-1, 0)</f>
        <v>-1</v>
      </c>
      <c r="H698" s="2">
        <f>_xlfn.XLOOKUP(_xlfn.CONCAT(B698, " ", C698),'2021'!$D$1:$D$530,'2021'!$E$1:$E$530,-1, 0)</f>
        <v>-1</v>
      </c>
      <c r="I698" s="2">
        <f>_xlfn.XLOOKUP(_xlfn.CONCAT(B698, " ", C698),'2022'!$D$2:$D$433,'2022'!$E$2:$E$433,-1, 0)</f>
        <v>-1</v>
      </c>
    </row>
    <row r="699" spans="1:9" x14ac:dyDescent="0.35">
      <c r="A699" s="2" t="s">
        <v>32</v>
      </c>
      <c r="B699" s="2" t="s">
        <v>33</v>
      </c>
      <c r="C699" s="2" t="s">
        <v>37</v>
      </c>
      <c r="D699" s="2">
        <f>_xlfn.XLOOKUP(_xlfn.CONCAT(B699, " ", C699),'2017'!$D$1:$D$419,'2017'!$E$1:$E$419, -1)</f>
        <v>101</v>
      </c>
      <c r="E699" s="2">
        <f>_xlfn.XLOOKUP(_xlfn.CONCAT(B699, " ", C699),'2018'!$D$1:$D$458,'2018'!$E$1:$E$458,-1, 0)</f>
        <v>-1</v>
      </c>
      <c r="F699" s="2">
        <f>_xlfn.XLOOKUP(_xlfn.CONCAT(B699, " ", C699),'2019'!$D$1:$D$499,'2019'!$E$1:$E$499,-1, 0)</f>
        <v>-1</v>
      </c>
      <c r="G699" s="2">
        <f>_xlfn.XLOOKUP(_xlfn.CONCAT(B699, " ", C699),'2020'!$D$1:$D$476,'2020'!$E$1:$E$476,-1, 0)</f>
        <v>-1</v>
      </c>
      <c r="H699" s="2">
        <f>_xlfn.XLOOKUP(_xlfn.CONCAT(B699, " ", C699),'2021'!$D$1:$D$530,'2021'!$E$1:$E$530,-1, 0)</f>
        <v>-1</v>
      </c>
      <c r="I699" s="2">
        <f>_xlfn.XLOOKUP(_xlfn.CONCAT(B699, " ", C699),'2022'!$D$2:$D$433,'2022'!$E$2:$E$433,-1, 0)</f>
        <v>-1</v>
      </c>
    </row>
    <row r="700" spans="1:9" x14ac:dyDescent="0.35">
      <c r="A700" s="2" t="s">
        <v>32</v>
      </c>
      <c r="B700" s="2" t="s">
        <v>33</v>
      </c>
      <c r="C700" s="2" t="s">
        <v>47</v>
      </c>
      <c r="D700" s="2">
        <f>_xlfn.XLOOKUP(_xlfn.CONCAT(B700, " ", C700),'2017'!$D$1:$D$419,'2017'!$E$1:$E$419, -1)</f>
        <v>120</v>
      </c>
      <c r="E700" s="2">
        <f>_xlfn.XLOOKUP(_xlfn.CONCAT(B700, " ", C700),'2018'!$D$1:$D$458,'2018'!$E$1:$E$458,-1, 0)</f>
        <v>-1</v>
      </c>
      <c r="F700" s="2">
        <f>_xlfn.XLOOKUP(_xlfn.CONCAT(B700, " ", C700),'2019'!$D$1:$D$499,'2019'!$E$1:$E$499,-1, 0)</f>
        <v>-1</v>
      </c>
      <c r="G700" s="2">
        <f>_xlfn.XLOOKUP(_xlfn.CONCAT(B700, " ", C700),'2020'!$D$1:$D$476,'2020'!$E$1:$E$476,-1, 0)</f>
        <v>-1</v>
      </c>
      <c r="H700" s="2">
        <f>_xlfn.XLOOKUP(_xlfn.CONCAT(B700, " ", C700),'2021'!$D$1:$D$530,'2021'!$E$1:$E$530,-1, 0)</f>
        <v>-1</v>
      </c>
      <c r="I700" s="2">
        <f>_xlfn.XLOOKUP(_xlfn.CONCAT(B700, " ", C700),'2022'!$D$2:$D$433,'2022'!$E$2:$E$433,-1, 0)</f>
        <v>-1</v>
      </c>
    </row>
    <row r="701" spans="1:9" x14ac:dyDescent="0.35">
      <c r="A701" s="2" t="s">
        <v>32</v>
      </c>
      <c r="B701" s="2" t="s">
        <v>33</v>
      </c>
      <c r="C701" s="2" t="s">
        <v>34</v>
      </c>
      <c r="D701" s="2">
        <f>_xlfn.XLOOKUP(_xlfn.CONCAT(B701, " ", C701),'2017'!$D$1:$D$419,'2017'!$E$1:$E$419, -1)</f>
        <v>55</v>
      </c>
      <c r="E701" s="2">
        <f>_xlfn.XLOOKUP(_xlfn.CONCAT(B701, " ", C701),'2018'!$D$1:$D$458,'2018'!$E$1:$E$458,-1, 0)</f>
        <v>-1</v>
      </c>
      <c r="F701" s="2">
        <f>_xlfn.XLOOKUP(_xlfn.CONCAT(B701, " ", C701),'2019'!$D$1:$D$499,'2019'!$E$1:$E$499,-1, 0)</f>
        <v>-1</v>
      </c>
      <c r="G701" s="2">
        <f>_xlfn.XLOOKUP(_xlfn.CONCAT(B701, " ", C701),'2020'!$D$1:$D$476,'2020'!$E$1:$E$476,-1, 0)</f>
        <v>-1</v>
      </c>
      <c r="H701" s="2">
        <f>_xlfn.XLOOKUP(_xlfn.CONCAT(B701, " ", C701),'2021'!$D$1:$D$530,'2021'!$E$1:$E$530,-1, 0)</f>
        <v>-1</v>
      </c>
      <c r="I701" s="2">
        <f>_xlfn.XLOOKUP(_xlfn.CONCAT(B701, " ", C701),'2022'!$D$2:$D$433,'2022'!$E$2:$E$433,-1, 0)</f>
        <v>-1</v>
      </c>
    </row>
    <row r="702" spans="1:9" x14ac:dyDescent="0.35">
      <c r="A702" s="2" t="s">
        <v>32</v>
      </c>
      <c r="B702" s="2" t="s">
        <v>33</v>
      </c>
      <c r="C702" s="2" t="s">
        <v>36</v>
      </c>
      <c r="D702" s="2">
        <f>_xlfn.XLOOKUP(_xlfn.CONCAT(B702, " ", C702),'2017'!$D$1:$D$419,'2017'!$E$1:$E$419, -1)</f>
        <v>27</v>
      </c>
      <c r="E702" s="2">
        <f>_xlfn.XLOOKUP(_xlfn.CONCAT(B702, " ", C702),'2018'!$D$1:$D$458,'2018'!$E$1:$E$458,-1, 0)</f>
        <v>12</v>
      </c>
      <c r="F702" s="2">
        <f>_xlfn.XLOOKUP(_xlfn.CONCAT(B702, " ", C702),'2019'!$D$1:$D$499,'2019'!$E$1:$E$499,-1, 0)</f>
        <v>31</v>
      </c>
      <c r="G702" s="2">
        <f>_xlfn.XLOOKUP(_xlfn.CONCAT(B702, " ", C702),'2020'!$D$1:$D$476,'2020'!$E$1:$E$476,-1, 0)</f>
        <v>29</v>
      </c>
      <c r="H702" s="2">
        <f>_xlfn.XLOOKUP(_xlfn.CONCAT(B702, " ", C702),'2021'!$D$1:$D$530,'2021'!$E$1:$E$530,-1, 0)</f>
        <v>21</v>
      </c>
      <c r="I702" s="2">
        <f>_xlfn.XLOOKUP(_xlfn.CONCAT(B702, " ", C702),'2022'!$D$2:$D$433,'2022'!$E$2:$E$433,-1, 0)</f>
        <v>4</v>
      </c>
    </row>
    <row r="703" spans="1:9" x14ac:dyDescent="0.35">
      <c r="A703" s="2" t="s">
        <v>367</v>
      </c>
      <c r="B703" s="2" t="s">
        <v>368</v>
      </c>
      <c r="C703" s="2" t="s">
        <v>370</v>
      </c>
      <c r="D703" s="2">
        <f>_xlfn.XLOOKUP(_xlfn.CONCAT(B703, " ", C703),'2017'!$D$1:$D$419,'2017'!$E$1:$E$419, -1)</f>
        <v>83</v>
      </c>
      <c r="E703" s="2">
        <f>_xlfn.XLOOKUP(_xlfn.CONCAT(B703, " ", C703),'2018'!$D$1:$D$458,'2018'!$E$1:$E$458,-1, 0)</f>
        <v>-1</v>
      </c>
      <c r="F703" s="2">
        <f>_xlfn.XLOOKUP(_xlfn.CONCAT(B703, " ", C703),'2019'!$D$1:$D$499,'2019'!$E$1:$E$499,-1, 0)</f>
        <v>7</v>
      </c>
      <c r="G703" s="2">
        <f>_xlfn.XLOOKUP(_xlfn.CONCAT(B703, " ", C703),'2020'!$D$1:$D$476,'2020'!$E$1:$E$476,-1, 0)</f>
        <v>-1</v>
      </c>
      <c r="H703" s="2">
        <f>_xlfn.XLOOKUP(_xlfn.CONCAT(B703, " ", C703),'2021'!$D$1:$D$530,'2021'!$E$1:$E$530,-1, 0)</f>
        <v>-1</v>
      </c>
      <c r="I703" s="2">
        <f>_xlfn.XLOOKUP(_xlfn.CONCAT(B703, " ", C703),'2022'!$D$2:$D$433,'2022'!$E$2:$E$433,-1, 0)</f>
        <v>-1</v>
      </c>
    </row>
    <row r="704" spans="1:9" x14ac:dyDescent="0.35">
      <c r="A704" s="2" t="s">
        <v>367</v>
      </c>
      <c r="B704" s="2" t="s">
        <v>368</v>
      </c>
      <c r="C704" s="2" t="s">
        <v>369</v>
      </c>
      <c r="D704" s="2">
        <f>_xlfn.XLOOKUP(_xlfn.CONCAT(B704, " ", C704),'2017'!$D$1:$D$419,'2017'!$E$1:$E$419, -1)</f>
        <v>7</v>
      </c>
      <c r="E704" s="2">
        <f>_xlfn.XLOOKUP(_xlfn.CONCAT(B704, " ", C704),'2018'!$D$1:$D$458,'2018'!$E$1:$E$458,-1, 0)</f>
        <v>8</v>
      </c>
      <c r="F704" s="2">
        <f>_xlfn.XLOOKUP(_xlfn.CONCAT(B704, " ", C704),'2019'!$D$1:$D$499,'2019'!$E$1:$E$499,-1, 0)</f>
        <v>5</v>
      </c>
      <c r="G704" s="2">
        <f>_xlfn.XLOOKUP(_xlfn.CONCAT(B704, " ", C704),'2020'!$D$1:$D$476,'2020'!$E$1:$E$476,-1, 0)</f>
        <v>11</v>
      </c>
      <c r="H704" s="2">
        <f>_xlfn.XLOOKUP(_xlfn.CONCAT(B704, " ", C704),'2021'!$D$1:$D$530,'2021'!$E$1:$E$530,-1, 0)</f>
        <v>4</v>
      </c>
      <c r="I704" s="2">
        <f>_xlfn.XLOOKUP(_xlfn.CONCAT(B704, " ", C704),'2022'!$D$2:$D$433,'2022'!$E$2:$E$433,-1, 0)</f>
        <v>-1</v>
      </c>
    </row>
    <row r="705" spans="1:9" x14ac:dyDescent="0.35">
      <c r="A705" s="2" t="s">
        <v>331</v>
      </c>
      <c r="B705" s="2" t="s">
        <v>332</v>
      </c>
      <c r="C705" s="2" t="s">
        <v>469</v>
      </c>
      <c r="D705" s="2">
        <f>_xlfn.XLOOKUP(_xlfn.CONCAT(B705, " ", C705),'2017'!$D$1:$D$419,'2017'!$E$1:$E$419, -1)</f>
        <v>-1</v>
      </c>
      <c r="E705" s="2">
        <f>_xlfn.XLOOKUP(_xlfn.CONCAT(B705, " ", C705),'2018'!$D$1:$D$458,'2018'!$E$1:$E$458,-1, 0)</f>
        <v>-1</v>
      </c>
      <c r="F705" s="2">
        <f>_xlfn.XLOOKUP(_xlfn.CONCAT(B705, " ", C705),'2019'!$D$1:$D$499,'2019'!$E$1:$E$499,-1, 0)</f>
        <v>1</v>
      </c>
      <c r="G705" s="2">
        <f>_xlfn.XLOOKUP(_xlfn.CONCAT(B705, " ", C705),'2020'!$D$1:$D$476,'2020'!$E$1:$E$476,-1, 0)</f>
        <v>-1</v>
      </c>
      <c r="H705" s="2">
        <f>_xlfn.XLOOKUP(_xlfn.CONCAT(B705, " ", C705),'2021'!$D$1:$D$530,'2021'!$E$1:$E$530,-1, 0)</f>
        <v>1</v>
      </c>
      <c r="I705" s="2">
        <f>_xlfn.XLOOKUP(_xlfn.CONCAT(B705, " ", C705),'2022'!$D$2:$D$433,'2022'!$E$2:$E$433,-1, 0)</f>
        <v>-1</v>
      </c>
    </row>
    <row r="706" spans="1:9" x14ac:dyDescent="0.35">
      <c r="A706" s="2" t="s">
        <v>331</v>
      </c>
      <c r="B706" s="2" t="s">
        <v>332</v>
      </c>
      <c r="C706" s="2" t="s">
        <v>333</v>
      </c>
      <c r="D706" s="2">
        <f>_xlfn.XLOOKUP(_xlfn.CONCAT(B706, " ", C706),'2017'!$D$1:$D$419,'2017'!$E$1:$E$419, -1)</f>
        <v>4</v>
      </c>
      <c r="E706" s="2">
        <f>_xlfn.XLOOKUP(_xlfn.CONCAT(B706, " ", C706),'2018'!$D$1:$D$458,'2018'!$E$1:$E$458,-1, 0)</f>
        <v>-1</v>
      </c>
      <c r="F706" s="2">
        <f>_xlfn.XLOOKUP(_xlfn.CONCAT(B706, " ", C706),'2019'!$D$1:$D$499,'2019'!$E$1:$E$499,-1, 0)</f>
        <v>-1</v>
      </c>
      <c r="G706" s="2">
        <f>_xlfn.XLOOKUP(_xlfn.CONCAT(B706, " ", C706),'2020'!$D$1:$D$476,'2020'!$E$1:$E$476,-1, 0)</f>
        <v>1</v>
      </c>
      <c r="H706" s="2">
        <f>_xlfn.XLOOKUP(_xlfn.CONCAT(B706, " ", C706),'2021'!$D$1:$D$530,'2021'!$E$1:$E$530,-1, 0)</f>
        <v>3</v>
      </c>
      <c r="I706" s="2">
        <f>_xlfn.XLOOKUP(_xlfn.CONCAT(B706, " ", C706),'2022'!$D$2:$D$433,'2022'!$E$2:$E$433,-1, 0)</f>
        <v>-1</v>
      </c>
    </row>
    <row r="707" spans="1:9" x14ac:dyDescent="0.35">
      <c r="A707" s="2" t="s">
        <v>331</v>
      </c>
      <c r="B707" s="2" t="s">
        <v>332</v>
      </c>
      <c r="C707" s="2" t="s">
        <v>335</v>
      </c>
      <c r="D707" s="2">
        <f>_xlfn.XLOOKUP(_xlfn.CONCAT(B707, " ", C707),'2017'!$D$1:$D$419,'2017'!$E$1:$E$419, -1)</f>
        <v>1</v>
      </c>
      <c r="E707" s="2">
        <f>_xlfn.XLOOKUP(_xlfn.CONCAT(B707, " ", C707),'2018'!$D$1:$D$458,'2018'!$E$1:$E$458,-1, 0)</f>
        <v>-1</v>
      </c>
      <c r="F707" s="2">
        <f>_xlfn.XLOOKUP(_xlfn.CONCAT(B707, " ", C707),'2019'!$D$1:$D$499,'2019'!$E$1:$E$499,-1, 0)</f>
        <v>-1</v>
      </c>
      <c r="G707" s="2">
        <f>_xlfn.XLOOKUP(_xlfn.CONCAT(B707, " ", C707),'2020'!$D$1:$D$476,'2020'!$E$1:$E$476,-1, 0)</f>
        <v>-1</v>
      </c>
      <c r="H707" s="2">
        <f>_xlfn.XLOOKUP(_xlfn.CONCAT(B707, " ", C707),'2021'!$D$1:$D$530,'2021'!$E$1:$E$530,-1, 0)</f>
        <v>-1</v>
      </c>
      <c r="I707" s="2">
        <f>_xlfn.XLOOKUP(_xlfn.CONCAT(B707, " ", C707),'2022'!$D$2:$D$433,'2022'!$E$2:$E$433,-1, 0)</f>
        <v>-1</v>
      </c>
    </row>
    <row r="708" spans="1:9" x14ac:dyDescent="0.35">
      <c r="A708" s="2" t="s">
        <v>331</v>
      </c>
      <c r="B708" s="2" t="s">
        <v>332</v>
      </c>
      <c r="C708" s="2" t="s">
        <v>438</v>
      </c>
      <c r="D708" s="2">
        <f>_xlfn.XLOOKUP(_xlfn.CONCAT(B708, " ", C708),'2017'!$D$1:$D$419,'2017'!$E$1:$E$419, -1)</f>
        <v>-1</v>
      </c>
      <c r="E708" s="2">
        <f>_xlfn.XLOOKUP(_xlfn.CONCAT(B708, " ", C708),'2018'!$D$1:$D$458,'2018'!$E$1:$E$458,-1, 0)</f>
        <v>0</v>
      </c>
      <c r="F708" s="2">
        <f>_xlfn.XLOOKUP(_xlfn.CONCAT(B708, " ", C708),'2019'!$D$1:$D$499,'2019'!$E$1:$E$499,-1, 0)</f>
        <v>0</v>
      </c>
      <c r="G708" s="2">
        <f>_xlfn.XLOOKUP(_xlfn.CONCAT(B708, " ", C708),'2020'!$D$1:$D$476,'2020'!$E$1:$E$476,-1, 0)</f>
        <v>-1</v>
      </c>
      <c r="H708" s="2">
        <f>_xlfn.XLOOKUP(_xlfn.CONCAT(B708, " ", C708),'2021'!$D$1:$D$530,'2021'!$E$1:$E$530,-1, 0)</f>
        <v>0</v>
      </c>
      <c r="I708" s="2">
        <f>_xlfn.XLOOKUP(_xlfn.CONCAT(B708, " ", C708),'2022'!$D$2:$D$433,'2022'!$E$2:$E$433,-1, 0)</f>
        <v>-1</v>
      </c>
    </row>
    <row r="709" spans="1:9" x14ac:dyDescent="0.35">
      <c r="A709" s="2" t="s">
        <v>331</v>
      </c>
      <c r="B709" s="2" t="s">
        <v>332</v>
      </c>
      <c r="C709" s="2" t="s">
        <v>336</v>
      </c>
      <c r="D709" s="2">
        <f>_xlfn.XLOOKUP(_xlfn.CONCAT(B709, " ", C709),'2017'!$D$1:$D$419,'2017'!$E$1:$E$419, -1)</f>
        <v>9</v>
      </c>
      <c r="E709" s="2">
        <f>_xlfn.XLOOKUP(_xlfn.CONCAT(B709, " ", C709),'2018'!$D$1:$D$458,'2018'!$E$1:$E$458,-1, 0)</f>
        <v>-1</v>
      </c>
      <c r="F709" s="2">
        <f>_xlfn.XLOOKUP(_xlfn.CONCAT(B709, " ", C709),'2019'!$D$1:$D$499,'2019'!$E$1:$E$499,-1, 0)</f>
        <v>-1</v>
      </c>
      <c r="G709" s="2">
        <f>_xlfn.XLOOKUP(_xlfn.CONCAT(B709, " ", C709),'2020'!$D$1:$D$476,'2020'!$E$1:$E$476,-1, 0)</f>
        <v>2</v>
      </c>
      <c r="H709" s="2">
        <f>_xlfn.XLOOKUP(_xlfn.CONCAT(B709, " ", C709),'2021'!$D$1:$D$530,'2021'!$E$1:$E$530,-1, 0)</f>
        <v>2</v>
      </c>
      <c r="I709" s="2">
        <f>_xlfn.XLOOKUP(_xlfn.CONCAT(B709, " ", C709),'2022'!$D$2:$D$433,'2022'!$E$2:$E$433,-1, 0)</f>
        <v>-1</v>
      </c>
    </row>
    <row r="710" spans="1:9" x14ac:dyDescent="0.35">
      <c r="A710" s="2" t="s">
        <v>331</v>
      </c>
      <c r="B710" s="2" t="s">
        <v>332</v>
      </c>
      <c r="C710" s="2" t="s">
        <v>334</v>
      </c>
      <c r="D710" s="2">
        <f>_xlfn.XLOOKUP(_xlfn.CONCAT(B710, " ", C710),'2017'!$D$1:$D$419,'2017'!$E$1:$E$419, -1)</f>
        <v>1</v>
      </c>
      <c r="E710" s="2">
        <f>_xlfn.XLOOKUP(_xlfn.CONCAT(B710, " ", C710),'2018'!$D$1:$D$458,'2018'!$E$1:$E$458,-1, 0)</f>
        <v>-1</v>
      </c>
      <c r="F710" s="2">
        <f>_xlfn.XLOOKUP(_xlfn.CONCAT(B710, " ", C710),'2019'!$D$1:$D$499,'2019'!$E$1:$E$499,-1, 0)</f>
        <v>-1</v>
      </c>
      <c r="G710" s="2">
        <f>_xlfn.XLOOKUP(_xlfn.CONCAT(B710, " ", C710),'2020'!$D$1:$D$476,'2020'!$E$1:$E$476,-1, 0)</f>
        <v>-1</v>
      </c>
      <c r="H710" s="2">
        <f>_xlfn.XLOOKUP(_xlfn.CONCAT(B710, " ", C710),'2021'!$D$1:$D$530,'2021'!$E$1:$E$530,-1, 0)</f>
        <v>-1</v>
      </c>
      <c r="I710" s="2">
        <f>_xlfn.XLOOKUP(_xlfn.CONCAT(B710, " ", C710),'2022'!$D$2:$D$433,'2022'!$E$2:$E$433,-1, 0)</f>
        <v>-1</v>
      </c>
    </row>
    <row r="711" spans="1:9" x14ac:dyDescent="0.35">
      <c r="A711" s="2" t="s">
        <v>331</v>
      </c>
      <c r="B711" s="2" t="s">
        <v>332</v>
      </c>
      <c r="C711" s="2" t="s">
        <v>337</v>
      </c>
      <c r="D711" s="2">
        <f>_xlfn.XLOOKUP(_xlfn.CONCAT(B711, " ", C711),'2017'!$D$1:$D$419,'2017'!$E$1:$E$419, -1)</f>
        <v>5</v>
      </c>
      <c r="E711" s="2">
        <f>_xlfn.XLOOKUP(_xlfn.CONCAT(B711, " ", C711),'2018'!$D$1:$D$458,'2018'!$E$1:$E$458,-1, 0)</f>
        <v>-1</v>
      </c>
      <c r="F711" s="2">
        <f>_xlfn.XLOOKUP(_xlfn.CONCAT(B711, " ", C711),'2019'!$D$1:$D$499,'2019'!$E$1:$E$499,-1, 0)</f>
        <v>-1</v>
      </c>
      <c r="G711" s="2">
        <f>_xlfn.XLOOKUP(_xlfn.CONCAT(B711, " ", C711),'2020'!$D$1:$D$476,'2020'!$E$1:$E$476,-1, 0)</f>
        <v>-1</v>
      </c>
      <c r="H711" s="2">
        <f>_xlfn.XLOOKUP(_xlfn.CONCAT(B711, " ", C711),'2021'!$D$1:$D$530,'2021'!$E$1:$E$530,-1, 0)</f>
        <v>-1</v>
      </c>
      <c r="I711" s="2">
        <f>_xlfn.XLOOKUP(_xlfn.CONCAT(B711, " ", C711),'2022'!$D$2:$D$433,'2022'!$E$2:$E$433,-1, 0)</f>
        <v>-1</v>
      </c>
    </row>
    <row r="712" spans="1:9" x14ac:dyDescent="0.35">
      <c r="A712" s="2" t="s">
        <v>297</v>
      </c>
      <c r="B712" s="2" t="s">
        <v>298</v>
      </c>
      <c r="C712" s="2" t="s">
        <v>299</v>
      </c>
      <c r="D712" s="2">
        <f>_xlfn.XLOOKUP(_xlfn.CONCAT(B712, " ", C712),'2017'!$D$1:$D$419,'2017'!$E$1:$E$419, -1)</f>
        <v>49</v>
      </c>
      <c r="E712" s="2">
        <f>_xlfn.XLOOKUP(_xlfn.CONCAT(B712, " ", C712),'2018'!$D$1:$D$458,'2018'!$E$1:$E$458,-1, 0)</f>
        <v>26</v>
      </c>
      <c r="F712" s="2">
        <f>_xlfn.XLOOKUP(_xlfn.CONCAT(B712, " ", C712),'2019'!$D$1:$D$499,'2019'!$E$1:$E$499,-1, 0)</f>
        <v>42</v>
      </c>
      <c r="G712" s="2">
        <f>_xlfn.XLOOKUP(_xlfn.CONCAT(B712, " ", C712),'2020'!$D$1:$D$476,'2020'!$E$1:$E$476,-1, 0)</f>
        <v>37</v>
      </c>
      <c r="H712" s="2">
        <f>_xlfn.XLOOKUP(_xlfn.CONCAT(B712, " ", C712),'2021'!$D$1:$D$530,'2021'!$E$1:$E$530,-1, 0)</f>
        <v>11</v>
      </c>
      <c r="I712" s="2">
        <f>_xlfn.XLOOKUP(_xlfn.CONCAT(B712, " ", C712),'2022'!$D$2:$D$433,'2022'!$E$2:$E$433,-1, 0)</f>
        <v>2</v>
      </c>
    </row>
    <row r="713" spans="1:9" x14ac:dyDescent="0.35">
      <c r="A713" s="2" t="s">
        <v>297</v>
      </c>
      <c r="B713" s="2" t="s">
        <v>298</v>
      </c>
      <c r="C713" s="2" t="s">
        <v>300</v>
      </c>
      <c r="D713" s="2">
        <f>_xlfn.XLOOKUP(_xlfn.CONCAT(B713, " ", C713),'2017'!$D$1:$D$419,'2017'!$E$1:$E$419, -1)</f>
        <v>181</v>
      </c>
      <c r="E713" s="2">
        <f>_xlfn.XLOOKUP(_xlfn.CONCAT(B713, " ", C713),'2018'!$D$1:$D$458,'2018'!$E$1:$E$458,-1, 0)</f>
        <v>117</v>
      </c>
      <c r="F713" s="2">
        <f>_xlfn.XLOOKUP(_xlfn.CONCAT(B713, " ", C713),'2019'!$D$1:$D$499,'2019'!$E$1:$E$499,-1, 0)</f>
        <v>145</v>
      </c>
      <c r="G713" s="2">
        <f>_xlfn.XLOOKUP(_xlfn.CONCAT(B713, " ", C713),'2020'!$D$1:$D$476,'2020'!$E$1:$E$476,-1, 0)</f>
        <v>119</v>
      </c>
      <c r="H713" s="2">
        <f>_xlfn.XLOOKUP(_xlfn.CONCAT(B713, " ", C713),'2021'!$D$1:$D$530,'2021'!$E$1:$E$530,-1, 0)</f>
        <v>31</v>
      </c>
      <c r="I713" s="2">
        <f>_xlfn.XLOOKUP(_xlfn.CONCAT(B713, " ", C713),'2022'!$D$2:$D$433,'2022'!$E$2:$E$433,-1, 0)</f>
        <v>5</v>
      </c>
    </row>
    <row r="714" spans="1:9" x14ac:dyDescent="0.35">
      <c r="A714" s="2" t="s">
        <v>238</v>
      </c>
      <c r="B714" s="2" t="s">
        <v>239</v>
      </c>
      <c r="C714" s="2" t="s">
        <v>242</v>
      </c>
      <c r="D714" s="2">
        <f>_xlfn.XLOOKUP(_xlfn.CONCAT(B714, " ", C714),'2017'!$D$1:$D$419,'2017'!$E$1:$E$419, -1)</f>
        <v>220</v>
      </c>
      <c r="E714" s="2">
        <f>_xlfn.XLOOKUP(_xlfn.CONCAT(B714, " ", C714),'2018'!$D$1:$D$458,'2018'!$E$1:$E$458,-1, 0)</f>
        <v>326</v>
      </c>
      <c r="F714" s="2">
        <f>_xlfn.XLOOKUP(_xlfn.CONCAT(B714, " ", C714),'2019'!$D$1:$D$499,'2019'!$E$1:$E$499,-1, 0)</f>
        <v>250</v>
      </c>
      <c r="G714" s="2">
        <f>_xlfn.XLOOKUP(_xlfn.CONCAT(B714, " ", C714),'2020'!$D$1:$D$476,'2020'!$E$1:$E$476,-1, 0)</f>
        <v>195</v>
      </c>
      <c r="H714" s="2">
        <f>_xlfn.XLOOKUP(_xlfn.CONCAT(B714, " ", C714),'2021'!$D$1:$D$530,'2021'!$E$1:$E$530,-1, 0)</f>
        <v>191</v>
      </c>
      <c r="I714" s="2">
        <f>_xlfn.XLOOKUP(_xlfn.CONCAT(B714, " ", C714),'2022'!$D$2:$D$433,'2022'!$E$2:$E$433,-1, 0)</f>
        <v>163</v>
      </c>
    </row>
    <row r="715" spans="1:9" x14ac:dyDescent="0.35">
      <c r="A715" s="2" t="s">
        <v>238</v>
      </c>
      <c r="B715" s="2" t="s">
        <v>239</v>
      </c>
      <c r="C715" s="2" t="s">
        <v>240</v>
      </c>
      <c r="D715" s="2">
        <f>_xlfn.XLOOKUP(_xlfn.CONCAT(B715, " ", C715),'2017'!$D$1:$D$419,'2017'!$E$1:$E$419, -1)</f>
        <v>6</v>
      </c>
      <c r="E715" s="2">
        <f>_xlfn.XLOOKUP(_xlfn.CONCAT(B715, " ", C715),'2018'!$D$1:$D$458,'2018'!$E$1:$E$458,-1, 0)</f>
        <v>3</v>
      </c>
      <c r="F715" s="2">
        <f>_xlfn.XLOOKUP(_xlfn.CONCAT(B715, " ", C715),'2019'!$D$1:$D$499,'2019'!$E$1:$E$499,-1, 0)</f>
        <v>3</v>
      </c>
      <c r="G715" s="2">
        <f>_xlfn.XLOOKUP(_xlfn.CONCAT(B715, " ", C715),'2020'!$D$1:$D$476,'2020'!$E$1:$E$476,-1, 0)</f>
        <v>1</v>
      </c>
      <c r="H715" s="2">
        <f>_xlfn.XLOOKUP(_xlfn.CONCAT(B715, " ", C715),'2021'!$D$1:$D$530,'2021'!$E$1:$E$530,-1, 0)</f>
        <v>-1</v>
      </c>
      <c r="I715" s="2">
        <f>_xlfn.XLOOKUP(_xlfn.CONCAT(B715, " ", C715),'2022'!$D$2:$D$433,'2022'!$E$2:$E$433,-1, 0)</f>
        <v>-1</v>
      </c>
    </row>
    <row r="716" spans="1:9" x14ac:dyDescent="0.35">
      <c r="A716" s="2" t="s">
        <v>238</v>
      </c>
      <c r="B716" s="2" t="s">
        <v>239</v>
      </c>
      <c r="C716" s="2" t="s">
        <v>246</v>
      </c>
      <c r="D716" s="2">
        <f>_xlfn.XLOOKUP(_xlfn.CONCAT(B716, " ", C716),'2017'!$D$1:$D$419,'2017'!$E$1:$E$419, -1)</f>
        <v>29</v>
      </c>
      <c r="E716" s="2">
        <f>_xlfn.XLOOKUP(_xlfn.CONCAT(B716, " ", C716),'2018'!$D$1:$D$458,'2018'!$E$1:$E$458,-1, 0)</f>
        <v>22</v>
      </c>
      <c r="F716" s="2">
        <f>_xlfn.XLOOKUP(_xlfn.CONCAT(B716, " ", C716),'2019'!$D$1:$D$499,'2019'!$E$1:$E$499,-1, 0)</f>
        <v>19</v>
      </c>
      <c r="G716" s="2">
        <f>_xlfn.XLOOKUP(_xlfn.CONCAT(B716, " ", C716),'2020'!$D$1:$D$476,'2020'!$E$1:$E$476,-1, 0)</f>
        <v>34</v>
      </c>
      <c r="H716" s="2">
        <f>_xlfn.XLOOKUP(_xlfn.CONCAT(B716, " ", C716),'2021'!$D$1:$D$530,'2021'!$E$1:$E$530,-1, 0)</f>
        <v>18</v>
      </c>
      <c r="I716" s="2">
        <f>_xlfn.XLOOKUP(_xlfn.CONCAT(B716, " ", C716),'2022'!$D$2:$D$433,'2022'!$E$2:$E$433,-1, 0)</f>
        <v>12</v>
      </c>
    </row>
    <row r="717" spans="1:9" x14ac:dyDescent="0.35">
      <c r="A717" s="2" t="s">
        <v>238</v>
      </c>
      <c r="B717" s="2" t="s">
        <v>239</v>
      </c>
      <c r="C717" s="2" t="s">
        <v>463</v>
      </c>
      <c r="D717" s="2">
        <f>_xlfn.XLOOKUP(_xlfn.CONCAT(B717, " ", C717),'2017'!$D$1:$D$419,'2017'!$E$1:$E$419, -1)</f>
        <v>-1</v>
      </c>
      <c r="E717" s="2">
        <f>_xlfn.XLOOKUP(_xlfn.CONCAT(B717, " ", C717),'2018'!$D$1:$D$458,'2018'!$E$1:$E$458,-1, 0)</f>
        <v>-1</v>
      </c>
      <c r="F717" s="2">
        <f>_xlfn.XLOOKUP(_xlfn.CONCAT(B717, " ", C717),'2019'!$D$1:$D$499,'2019'!$E$1:$E$499,-1, 0)</f>
        <v>131</v>
      </c>
      <c r="G717" s="2">
        <f>_xlfn.XLOOKUP(_xlfn.CONCAT(B717, " ", C717),'2020'!$D$1:$D$476,'2020'!$E$1:$E$476,-1, 0)</f>
        <v>68</v>
      </c>
      <c r="H717" s="2">
        <f>_xlfn.XLOOKUP(_xlfn.CONCAT(B717, " ", C717),'2021'!$D$1:$D$530,'2021'!$E$1:$E$530,-1, 0)</f>
        <v>28</v>
      </c>
      <c r="I717" s="2">
        <f>_xlfn.XLOOKUP(_xlfn.CONCAT(B717, " ", C717),'2022'!$D$2:$D$433,'2022'!$E$2:$E$433,-1, 0)</f>
        <v>9</v>
      </c>
    </row>
    <row r="718" spans="1:9" x14ac:dyDescent="0.35">
      <c r="A718" s="2" t="s">
        <v>238</v>
      </c>
      <c r="B718" s="2" t="s">
        <v>239</v>
      </c>
      <c r="C718" s="2" t="s">
        <v>244</v>
      </c>
      <c r="D718" s="2">
        <f>_xlfn.XLOOKUP(_xlfn.CONCAT(B718, " ", C718),'2017'!$D$1:$D$419,'2017'!$E$1:$E$419, -1)</f>
        <v>13</v>
      </c>
      <c r="E718" s="2">
        <f>_xlfn.XLOOKUP(_xlfn.CONCAT(B718, " ", C718),'2018'!$D$1:$D$458,'2018'!$E$1:$E$458,-1, 0)</f>
        <v>12</v>
      </c>
      <c r="F718" s="2">
        <f>_xlfn.XLOOKUP(_xlfn.CONCAT(B718, " ", C718),'2019'!$D$1:$D$499,'2019'!$E$1:$E$499,-1, 0)</f>
        <v>17</v>
      </c>
      <c r="G718" s="2">
        <f>_xlfn.XLOOKUP(_xlfn.CONCAT(B718, " ", C718),'2020'!$D$1:$D$476,'2020'!$E$1:$E$476,-1, 0)</f>
        <v>6</v>
      </c>
      <c r="H718" s="2">
        <f>_xlfn.XLOOKUP(_xlfn.CONCAT(B718, " ", C718),'2021'!$D$1:$D$530,'2021'!$E$1:$E$530,-1, 0)</f>
        <v>3</v>
      </c>
      <c r="I718" s="2">
        <f>_xlfn.XLOOKUP(_xlfn.CONCAT(B718, " ", C718),'2022'!$D$2:$D$433,'2022'!$E$2:$E$433,-1, 0)</f>
        <v>6</v>
      </c>
    </row>
    <row r="719" spans="1:9" x14ac:dyDescent="0.35">
      <c r="A719" s="2" t="s">
        <v>238</v>
      </c>
      <c r="B719" s="2" t="s">
        <v>239</v>
      </c>
      <c r="C719" s="2" t="s">
        <v>241</v>
      </c>
      <c r="D719" s="2">
        <f>_xlfn.XLOOKUP(_xlfn.CONCAT(B719, " ", C719),'2017'!$D$1:$D$419,'2017'!$E$1:$E$419, -1)</f>
        <v>216</v>
      </c>
      <c r="E719" s="2">
        <f>_xlfn.XLOOKUP(_xlfn.CONCAT(B719, " ", C719),'2018'!$D$1:$D$458,'2018'!$E$1:$E$458,-1, 0)</f>
        <v>199</v>
      </c>
      <c r="F719" s="2">
        <f>_xlfn.XLOOKUP(_xlfn.CONCAT(B719, " ", C719),'2019'!$D$1:$D$499,'2019'!$E$1:$E$499,-1, 0)</f>
        <v>260</v>
      </c>
      <c r="G719" s="2">
        <f>_xlfn.XLOOKUP(_xlfn.CONCAT(B719, " ", C719),'2020'!$D$1:$D$476,'2020'!$E$1:$E$476,-1, 0)</f>
        <v>524</v>
      </c>
      <c r="H719" s="2">
        <f>_xlfn.XLOOKUP(_xlfn.CONCAT(B719, " ", C719),'2021'!$D$1:$D$530,'2021'!$E$1:$E$530,-1, 0)</f>
        <v>429</v>
      </c>
      <c r="I719" s="2">
        <f>_xlfn.XLOOKUP(_xlfn.CONCAT(B719, " ", C719),'2022'!$D$2:$D$433,'2022'!$E$2:$E$433,-1, 0)</f>
        <v>260</v>
      </c>
    </row>
    <row r="720" spans="1:9" x14ac:dyDescent="0.35">
      <c r="A720" s="2" t="s">
        <v>238</v>
      </c>
      <c r="B720" s="2" t="s">
        <v>239</v>
      </c>
      <c r="C720" s="2" t="s">
        <v>461</v>
      </c>
      <c r="D720" s="2">
        <f>_xlfn.XLOOKUP(_xlfn.CONCAT(B720, " ", C720),'2017'!$D$1:$D$419,'2017'!$E$1:$E$419, -1)</f>
        <v>-1</v>
      </c>
      <c r="E720" s="2">
        <f>_xlfn.XLOOKUP(_xlfn.CONCAT(B720, " ", C720),'2018'!$D$1:$D$458,'2018'!$E$1:$E$458,-1, 0)</f>
        <v>-1</v>
      </c>
      <c r="F720" s="2">
        <f>_xlfn.XLOOKUP(_xlfn.CONCAT(B720, " ", C720),'2019'!$D$1:$D$499,'2019'!$E$1:$E$499,-1, 0)</f>
        <v>10</v>
      </c>
      <c r="G720" s="2">
        <f>_xlfn.XLOOKUP(_xlfn.CONCAT(B720, " ", C720),'2020'!$D$1:$D$476,'2020'!$E$1:$E$476,-1, 0)</f>
        <v>5</v>
      </c>
      <c r="H720" s="2">
        <f>_xlfn.XLOOKUP(_xlfn.CONCAT(B720, " ", C720),'2021'!$D$1:$D$530,'2021'!$E$1:$E$530,-1, 0)</f>
        <v>6</v>
      </c>
      <c r="I720" s="2">
        <f>_xlfn.XLOOKUP(_xlfn.CONCAT(B720, " ", C720),'2022'!$D$2:$D$433,'2022'!$E$2:$E$433,-1, 0)</f>
        <v>-1</v>
      </c>
    </row>
    <row r="721" spans="1:9" x14ac:dyDescent="0.35">
      <c r="A721" s="2" t="s">
        <v>238</v>
      </c>
      <c r="B721" s="2" t="s">
        <v>239</v>
      </c>
      <c r="C721" s="2" t="s">
        <v>164</v>
      </c>
      <c r="D721" s="2">
        <f>_xlfn.XLOOKUP(_xlfn.CONCAT(B721, " ", C721),'2017'!$D$1:$D$419,'2017'!$E$1:$E$419, -1)</f>
        <v>1</v>
      </c>
      <c r="E721" s="2">
        <f>_xlfn.XLOOKUP(_xlfn.CONCAT(B721, " ", C721),'2018'!$D$1:$D$458,'2018'!$E$1:$E$458,-1, 0)</f>
        <v>1</v>
      </c>
      <c r="F721" s="2">
        <f>_xlfn.XLOOKUP(_xlfn.CONCAT(B721, " ", C721),'2019'!$D$1:$D$499,'2019'!$E$1:$E$499,-1, 0)</f>
        <v>2</v>
      </c>
      <c r="G721" s="2">
        <f>_xlfn.XLOOKUP(_xlfn.CONCAT(B721, " ", C721),'2020'!$D$1:$D$476,'2020'!$E$1:$E$476,-1, 0)</f>
        <v>1</v>
      </c>
      <c r="H721" s="2">
        <f>_xlfn.XLOOKUP(_xlfn.CONCAT(B721, " ", C721),'2021'!$D$1:$D$530,'2021'!$E$1:$E$530,-1, 0)</f>
        <v>-1</v>
      </c>
      <c r="I721" s="2">
        <f>_xlfn.XLOOKUP(_xlfn.CONCAT(B721, " ", C721),'2022'!$D$2:$D$433,'2022'!$E$2:$E$433,-1, 0)</f>
        <v>-1</v>
      </c>
    </row>
    <row r="722" spans="1:9" x14ac:dyDescent="0.35">
      <c r="A722" s="2" t="s">
        <v>238</v>
      </c>
      <c r="B722" s="2" t="s">
        <v>239</v>
      </c>
      <c r="C722" s="2" t="s">
        <v>245</v>
      </c>
      <c r="D722" s="2">
        <f>_xlfn.XLOOKUP(_xlfn.CONCAT(B722, " ", C722),'2017'!$D$1:$D$419,'2017'!$E$1:$E$419, -1)</f>
        <v>19</v>
      </c>
      <c r="E722" s="2">
        <f>_xlfn.XLOOKUP(_xlfn.CONCAT(B722, " ", C722),'2018'!$D$1:$D$458,'2018'!$E$1:$E$458,-1, 0)</f>
        <v>15</v>
      </c>
      <c r="F722" s="2">
        <f>_xlfn.XLOOKUP(_xlfn.CONCAT(B722, " ", C722),'2019'!$D$1:$D$499,'2019'!$E$1:$E$499,-1, 0)</f>
        <v>40</v>
      </c>
      <c r="G722" s="2">
        <f>_xlfn.XLOOKUP(_xlfn.CONCAT(B722, " ", C722),'2020'!$D$1:$D$476,'2020'!$E$1:$E$476,-1, 0)</f>
        <v>21</v>
      </c>
      <c r="H722" s="2">
        <f>_xlfn.XLOOKUP(_xlfn.CONCAT(B722, " ", C722),'2021'!$D$1:$D$530,'2021'!$E$1:$E$530,-1, 0)</f>
        <v>10</v>
      </c>
      <c r="I722" s="2">
        <f>_xlfn.XLOOKUP(_xlfn.CONCAT(B722, " ", C722),'2022'!$D$2:$D$433,'2022'!$E$2:$E$433,-1, 0)</f>
        <v>3</v>
      </c>
    </row>
    <row r="723" spans="1:9" x14ac:dyDescent="0.35">
      <c r="A723" s="2" t="s">
        <v>238</v>
      </c>
      <c r="B723" s="2" t="s">
        <v>239</v>
      </c>
      <c r="C723" s="2" t="s">
        <v>482</v>
      </c>
      <c r="D723" s="2">
        <f>_xlfn.XLOOKUP(_xlfn.CONCAT(B723, " ", C723),'2017'!$D$1:$D$419,'2017'!$E$1:$E$419, -1)</f>
        <v>-1</v>
      </c>
      <c r="E723" s="2">
        <f>_xlfn.XLOOKUP(_xlfn.CONCAT(B723, " ", C723),'2018'!$D$1:$D$458,'2018'!$E$1:$E$458,-1, 0)</f>
        <v>-1</v>
      </c>
      <c r="F723" s="2">
        <f>_xlfn.XLOOKUP(_xlfn.CONCAT(B723, " ", C723),'2019'!$D$1:$D$499,'2019'!$E$1:$E$499,-1, 0)</f>
        <v>-1</v>
      </c>
      <c r="G723" s="2">
        <f>_xlfn.XLOOKUP(_xlfn.CONCAT(B723, " ", C723),'2020'!$D$1:$D$476,'2020'!$E$1:$E$476,-1, 0)</f>
        <v>2</v>
      </c>
      <c r="H723" s="2">
        <f>_xlfn.XLOOKUP(_xlfn.CONCAT(B723, " ", C723),'2021'!$D$1:$D$530,'2021'!$E$1:$E$530,-1, 0)</f>
        <v>1</v>
      </c>
      <c r="I723" s="2">
        <f>_xlfn.XLOOKUP(_xlfn.CONCAT(B723, " ", C723),'2022'!$D$2:$D$433,'2022'!$E$2:$E$433,-1, 0)</f>
        <v>1</v>
      </c>
    </row>
    <row r="724" spans="1:9" x14ac:dyDescent="0.35">
      <c r="A724" s="2" t="s">
        <v>238</v>
      </c>
      <c r="B724" s="2" t="s">
        <v>239</v>
      </c>
      <c r="C724" s="2" t="s">
        <v>462</v>
      </c>
      <c r="D724" s="2">
        <f>_xlfn.XLOOKUP(_xlfn.CONCAT(B724, " ", C724),'2017'!$D$1:$D$419,'2017'!$E$1:$E$419, -1)</f>
        <v>-1</v>
      </c>
      <c r="E724" s="2">
        <f>_xlfn.XLOOKUP(_xlfn.CONCAT(B724, " ", C724),'2018'!$D$1:$D$458,'2018'!$E$1:$E$458,-1, 0)</f>
        <v>-1</v>
      </c>
      <c r="F724" s="2">
        <f>_xlfn.XLOOKUP(_xlfn.CONCAT(B724, " ", C724),'2019'!$D$1:$D$499,'2019'!$E$1:$E$499,-1, 0)</f>
        <v>102</v>
      </c>
      <c r="G724" s="2">
        <f>_xlfn.XLOOKUP(_xlfn.CONCAT(B724, " ", C724),'2020'!$D$1:$D$476,'2020'!$E$1:$E$476,-1, 0)</f>
        <v>85</v>
      </c>
      <c r="H724" s="2">
        <f>_xlfn.XLOOKUP(_xlfn.CONCAT(B724, " ", C724),'2021'!$D$1:$D$530,'2021'!$E$1:$E$530,-1, 0)</f>
        <v>67</v>
      </c>
      <c r="I724" s="2">
        <f>_xlfn.XLOOKUP(_xlfn.CONCAT(B724, " ", C724),'2022'!$D$2:$D$433,'2022'!$E$2:$E$433,-1, 0)</f>
        <v>6</v>
      </c>
    </row>
    <row r="725" spans="1:9" x14ac:dyDescent="0.35">
      <c r="A725" s="2" t="s">
        <v>238</v>
      </c>
      <c r="B725" s="2" t="s">
        <v>239</v>
      </c>
      <c r="C725" s="2" t="s">
        <v>243</v>
      </c>
      <c r="D725" s="2">
        <f>_xlfn.XLOOKUP(_xlfn.CONCAT(B725, " ", C725),'2017'!$D$1:$D$419,'2017'!$E$1:$E$419, -1)</f>
        <v>78</v>
      </c>
      <c r="E725" s="2">
        <f>_xlfn.XLOOKUP(_xlfn.CONCAT(B725, " ", C725),'2018'!$D$1:$D$458,'2018'!$E$1:$E$458,-1, 0)</f>
        <v>117</v>
      </c>
      <c r="F725" s="2">
        <f>_xlfn.XLOOKUP(_xlfn.CONCAT(B725, " ", C725),'2019'!$D$1:$D$499,'2019'!$E$1:$E$499,-1, 0)</f>
        <v>15</v>
      </c>
      <c r="G725" s="2">
        <f>_xlfn.XLOOKUP(_xlfn.CONCAT(B725, " ", C725),'2020'!$D$1:$D$476,'2020'!$E$1:$E$476,-1, 0)</f>
        <v>-1</v>
      </c>
      <c r="H725" s="2">
        <f>_xlfn.XLOOKUP(_xlfn.CONCAT(B725, " ", C725),'2021'!$D$1:$D$530,'2021'!$E$1:$E$530,-1, 0)</f>
        <v>-1</v>
      </c>
      <c r="I725" s="2">
        <f>_xlfn.XLOOKUP(_xlfn.CONCAT(B725, " ", C725),'2022'!$D$2:$D$433,'2022'!$E$2:$E$433,-1, 0)</f>
        <v>-1</v>
      </c>
    </row>
    <row r="726" spans="1:9" x14ac:dyDescent="0.35">
      <c r="A726" s="2" t="s">
        <v>263</v>
      </c>
      <c r="B726" s="2" t="s">
        <v>264</v>
      </c>
      <c r="C726" s="2" t="s">
        <v>237</v>
      </c>
      <c r="D726" s="2">
        <f>_xlfn.XLOOKUP(_xlfn.CONCAT(B726, " ", C726),'2017'!$D$1:$D$419,'2017'!$E$1:$E$419, -1)</f>
        <v>-1</v>
      </c>
      <c r="E726" s="2">
        <f>_xlfn.XLOOKUP(_xlfn.CONCAT(B726, " ", C726),'2018'!$D$1:$D$458,'2018'!$E$1:$E$458,-1, 0)</f>
        <v>-1</v>
      </c>
      <c r="F726" s="2">
        <f>_xlfn.XLOOKUP(_xlfn.CONCAT(B726, " ", C726),'2019'!$D$1:$D$499,'2019'!$E$1:$E$499,-1, 0)</f>
        <v>-1</v>
      </c>
      <c r="G726" s="2">
        <f>_xlfn.XLOOKUP(_xlfn.CONCAT(B726, " ", C726),'2020'!$D$1:$D$476,'2020'!$E$1:$E$476,-1, 0)</f>
        <v>15</v>
      </c>
      <c r="H726" s="2">
        <f>_xlfn.XLOOKUP(_xlfn.CONCAT(B726, " ", C726),'2021'!$D$1:$D$530,'2021'!$E$1:$E$530,-1, 0)</f>
        <v>-1</v>
      </c>
      <c r="I726" s="2">
        <f>_xlfn.XLOOKUP(_xlfn.CONCAT(B726, " ", C726),'2022'!$D$2:$D$433,'2022'!$E$2:$E$433,-1, 0)</f>
        <v>-1</v>
      </c>
    </row>
    <row r="727" spans="1:9" x14ac:dyDescent="0.35">
      <c r="A727" s="2" t="s">
        <v>263</v>
      </c>
      <c r="B727" s="2" t="s">
        <v>264</v>
      </c>
      <c r="C727" s="2" t="s">
        <v>15</v>
      </c>
      <c r="D727" s="2">
        <f>_xlfn.XLOOKUP(_xlfn.CONCAT(B727, " ", C727),'2017'!$D$1:$D$419,'2017'!$E$1:$E$419, -1)</f>
        <v>2</v>
      </c>
      <c r="E727" s="2">
        <f>_xlfn.XLOOKUP(_xlfn.CONCAT(B727, " ", C727),'2018'!$D$1:$D$458,'2018'!$E$1:$E$458,-1, 0)</f>
        <v>4</v>
      </c>
      <c r="F727" s="2">
        <f>_xlfn.XLOOKUP(_xlfn.CONCAT(B727, " ", C727),'2019'!$D$1:$D$499,'2019'!$E$1:$E$499,-1, 0)</f>
        <v>7</v>
      </c>
      <c r="G727" s="2">
        <f>_xlfn.XLOOKUP(_xlfn.CONCAT(B727, " ", C727),'2020'!$D$1:$D$476,'2020'!$E$1:$E$476,-1, 0)</f>
        <v>5</v>
      </c>
      <c r="H727" s="2">
        <f>_xlfn.XLOOKUP(_xlfn.CONCAT(B727, " ", C727),'2021'!$D$1:$D$530,'2021'!$E$1:$E$530,-1, 0)</f>
        <v>2</v>
      </c>
      <c r="I727" s="2">
        <f>_xlfn.XLOOKUP(_xlfn.CONCAT(B727, " ", C727),'2022'!$D$2:$D$433,'2022'!$E$2:$E$433,-1, 0)</f>
        <v>3</v>
      </c>
    </row>
    <row r="728" spans="1:9" x14ac:dyDescent="0.35">
      <c r="A728" s="2" t="s">
        <v>263</v>
      </c>
      <c r="B728" s="2" t="s">
        <v>264</v>
      </c>
      <c r="C728" s="2" t="s">
        <v>473</v>
      </c>
      <c r="D728" s="2">
        <f>_xlfn.XLOOKUP(_xlfn.CONCAT(B728, " ", C728),'2017'!$D$1:$D$419,'2017'!$E$1:$E$419, -1)</f>
        <v>-1</v>
      </c>
      <c r="E728" s="2">
        <f>_xlfn.XLOOKUP(_xlfn.CONCAT(B728, " ", C728),'2018'!$D$1:$D$458,'2018'!$E$1:$E$458,-1, 0)</f>
        <v>-1</v>
      </c>
      <c r="F728" s="2">
        <f>_xlfn.XLOOKUP(_xlfn.CONCAT(B728, " ", C728),'2019'!$D$1:$D$499,'2019'!$E$1:$E$499,-1, 0)</f>
        <v>-1</v>
      </c>
      <c r="G728" s="2">
        <f>_xlfn.XLOOKUP(_xlfn.CONCAT(B728, " ", C728),'2020'!$D$1:$D$476,'2020'!$E$1:$E$476,-1, 0)</f>
        <v>2</v>
      </c>
      <c r="H728" s="2">
        <f>_xlfn.XLOOKUP(_xlfn.CONCAT(B728, " ", C728),'2021'!$D$1:$D$530,'2021'!$E$1:$E$530,-1, 0)</f>
        <v>1</v>
      </c>
      <c r="I728" s="2">
        <f>_xlfn.XLOOKUP(_xlfn.CONCAT(B728, " ", C728),'2022'!$D$2:$D$433,'2022'!$E$2:$E$433,-1, 0)</f>
        <v>1</v>
      </c>
    </row>
    <row r="729" spans="1:9" x14ac:dyDescent="0.35">
      <c r="A729" s="2" t="s">
        <v>263</v>
      </c>
      <c r="B729" s="2" t="s">
        <v>264</v>
      </c>
      <c r="C729" s="2" t="s">
        <v>74</v>
      </c>
      <c r="D729" s="2">
        <f>_xlfn.XLOOKUP(_xlfn.CONCAT(B729, " ", C729),'2017'!$D$1:$D$419,'2017'!$E$1:$E$419, -1)</f>
        <v>-1</v>
      </c>
      <c r="E729" s="2">
        <f>_xlfn.XLOOKUP(_xlfn.CONCAT(B729, " ", C729),'2018'!$D$1:$D$458,'2018'!$E$1:$E$458,-1, 0)</f>
        <v>-1</v>
      </c>
      <c r="F729" s="2">
        <f>_xlfn.XLOOKUP(_xlfn.CONCAT(B729, " ", C729),'2019'!$D$1:$D$499,'2019'!$E$1:$E$499,-1, 0)</f>
        <v>1</v>
      </c>
      <c r="G729" s="2">
        <f>_xlfn.XLOOKUP(_xlfn.CONCAT(B729, " ", C729),'2020'!$D$1:$D$476,'2020'!$E$1:$E$476,-1, 0)</f>
        <v>-1</v>
      </c>
      <c r="H729" s="2">
        <f>_xlfn.XLOOKUP(_xlfn.CONCAT(B729, " ", C729),'2021'!$D$1:$D$530,'2021'!$E$1:$E$530,-1, 0)</f>
        <v>-1</v>
      </c>
      <c r="I729" s="2">
        <f>_xlfn.XLOOKUP(_xlfn.CONCAT(B729, " ", C729),'2022'!$D$2:$D$433,'2022'!$E$2:$E$433,-1, 0)</f>
        <v>-1</v>
      </c>
    </row>
    <row r="730" spans="1:9" x14ac:dyDescent="0.35">
      <c r="A730" s="2" t="s">
        <v>263</v>
      </c>
      <c r="B730" s="2" t="s">
        <v>264</v>
      </c>
      <c r="C730" s="2" t="s">
        <v>150</v>
      </c>
      <c r="D730" s="2">
        <f>_xlfn.XLOOKUP(_xlfn.CONCAT(B730, " ", C730),'2017'!$D$1:$D$419,'2017'!$E$1:$E$419, -1)</f>
        <v>1</v>
      </c>
      <c r="E730" s="2">
        <f>_xlfn.XLOOKUP(_xlfn.CONCAT(B730, " ", C730),'2018'!$D$1:$D$458,'2018'!$E$1:$E$458,-1, 0)</f>
        <v>-1</v>
      </c>
      <c r="F730" s="2">
        <f>_xlfn.XLOOKUP(_xlfn.CONCAT(B730, " ", C730),'2019'!$D$1:$D$499,'2019'!$E$1:$E$499,-1, 0)</f>
        <v>-1</v>
      </c>
      <c r="G730" s="2">
        <f>_xlfn.XLOOKUP(_xlfn.CONCAT(B730, " ", C730),'2020'!$D$1:$D$476,'2020'!$E$1:$E$476,-1, 0)</f>
        <v>-1</v>
      </c>
      <c r="H730" s="2">
        <f>_xlfn.XLOOKUP(_xlfn.CONCAT(B730, " ", C730),'2021'!$D$1:$D$530,'2021'!$E$1:$E$530,-1, 0)</f>
        <v>-1</v>
      </c>
      <c r="I730" s="2">
        <f>_xlfn.XLOOKUP(_xlfn.CONCAT(B730, " ", C730),'2022'!$D$2:$D$433,'2022'!$E$2:$E$433,-1, 0)</f>
        <v>-1</v>
      </c>
    </row>
    <row r="731" spans="1:9" x14ac:dyDescent="0.35">
      <c r="A731" s="2" t="s">
        <v>263</v>
      </c>
      <c r="B731" s="2" t="s">
        <v>264</v>
      </c>
      <c r="C731" s="2" t="s">
        <v>497</v>
      </c>
      <c r="D731" s="2">
        <f>_xlfn.XLOOKUP(_xlfn.CONCAT(B731, " ", C731),'2017'!$D$1:$D$419,'2017'!$E$1:$E$419, -1)</f>
        <v>-1</v>
      </c>
      <c r="E731" s="2">
        <f>_xlfn.XLOOKUP(_xlfn.CONCAT(B731, " ", C731),'2018'!$D$1:$D$458,'2018'!$E$1:$E$458,-1, 0)</f>
        <v>-1</v>
      </c>
      <c r="F731" s="2">
        <f>_xlfn.XLOOKUP(_xlfn.CONCAT(B731, " ", C731),'2019'!$D$1:$D$499,'2019'!$E$1:$E$499,-1, 0)</f>
        <v>-1</v>
      </c>
      <c r="G731" s="2">
        <f>_xlfn.XLOOKUP(_xlfn.CONCAT(B731, " ", C731),'2020'!$D$1:$D$476,'2020'!$E$1:$E$476,-1, 0)</f>
        <v>-1</v>
      </c>
      <c r="H731" s="2">
        <f>_xlfn.XLOOKUP(_xlfn.CONCAT(B731, " ", C731),'2021'!$D$1:$D$530,'2021'!$E$1:$E$530,-1, 0)</f>
        <v>31</v>
      </c>
      <c r="I731" s="2">
        <f>_xlfn.XLOOKUP(_xlfn.CONCAT(B731, " ", C731),'2022'!$D$2:$D$433,'2022'!$E$2:$E$433,-1, 0)</f>
        <v>3</v>
      </c>
    </row>
    <row r="732" spans="1:9" x14ac:dyDescent="0.35">
      <c r="A732" s="2" t="s">
        <v>263</v>
      </c>
      <c r="B732" s="2" t="s">
        <v>264</v>
      </c>
      <c r="C732" s="2" t="s">
        <v>11</v>
      </c>
      <c r="D732" s="2">
        <f>_xlfn.XLOOKUP(_xlfn.CONCAT(B732, " ", C732),'2017'!$D$1:$D$419,'2017'!$E$1:$E$419, -1)</f>
        <v>1</v>
      </c>
      <c r="E732" s="2">
        <f>_xlfn.XLOOKUP(_xlfn.CONCAT(B732, " ", C732),'2018'!$D$1:$D$458,'2018'!$E$1:$E$458,-1, 0)</f>
        <v>4</v>
      </c>
      <c r="F732" s="2">
        <f>_xlfn.XLOOKUP(_xlfn.CONCAT(B732, " ", C732),'2019'!$D$1:$D$499,'2019'!$E$1:$E$499,-1, 0)</f>
        <v>5</v>
      </c>
      <c r="G732" s="2">
        <f>_xlfn.XLOOKUP(_xlfn.CONCAT(B732, " ", C732),'2020'!$D$1:$D$476,'2020'!$E$1:$E$476,-1, 0)</f>
        <v>3</v>
      </c>
      <c r="H732" s="2">
        <f>_xlfn.XLOOKUP(_xlfn.CONCAT(B732, " ", C732),'2021'!$D$1:$D$530,'2021'!$E$1:$E$530,-1, 0)</f>
        <v>1</v>
      </c>
      <c r="I732" s="2">
        <f>_xlfn.XLOOKUP(_xlfn.CONCAT(B732, " ", C732),'2022'!$D$2:$D$433,'2022'!$E$2:$E$433,-1, 0)</f>
        <v>3</v>
      </c>
    </row>
    <row r="733" spans="1:9" x14ac:dyDescent="0.35">
      <c r="A733" s="2" t="s">
        <v>263</v>
      </c>
      <c r="B733" s="2" t="s">
        <v>264</v>
      </c>
      <c r="C733" s="2" t="s">
        <v>13</v>
      </c>
      <c r="D733" s="2">
        <f>_xlfn.XLOOKUP(_xlfn.CONCAT(B733, " ", C733),'2017'!$D$1:$D$419,'2017'!$E$1:$E$419, -1)</f>
        <v>1</v>
      </c>
      <c r="E733" s="2">
        <f>_xlfn.XLOOKUP(_xlfn.CONCAT(B733, " ", C733),'2018'!$D$1:$D$458,'2018'!$E$1:$E$458,-1, 0)</f>
        <v>-1</v>
      </c>
      <c r="F733" s="2">
        <f>_xlfn.XLOOKUP(_xlfn.CONCAT(B733, " ", C733),'2019'!$D$1:$D$499,'2019'!$E$1:$E$499,-1, 0)</f>
        <v>-1</v>
      </c>
      <c r="G733" s="2">
        <f>_xlfn.XLOOKUP(_xlfn.CONCAT(B733, " ", C733),'2020'!$D$1:$D$476,'2020'!$E$1:$E$476,-1, 0)</f>
        <v>-1</v>
      </c>
      <c r="H733" s="2">
        <f>_xlfn.XLOOKUP(_xlfn.CONCAT(B733, " ", C733),'2021'!$D$1:$D$530,'2021'!$E$1:$E$530,-1, 0)</f>
        <v>-1</v>
      </c>
      <c r="I733" s="2">
        <f>_xlfn.XLOOKUP(_xlfn.CONCAT(B733, " ", C733),'2022'!$D$2:$D$433,'2022'!$E$2:$E$433,-1, 0)</f>
        <v>-1</v>
      </c>
    </row>
    <row r="734" spans="1:9" x14ac:dyDescent="0.35">
      <c r="A734" s="2" t="s">
        <v>263</v>
      </c>
      <c r="B734" s="2" t="s">
        <v>264</v>
      </c>
      <c r="C734" s="2" t="s">
        <v>16</v>
      </c>
      <c r="D734" s="2">
        <f>_xlfn.XLOOKUP(_xlfn.CONCAT(B734, " ", C734),'2017'!$D$1:$D$419,'2017'!$E$1:$E$419, -1)</f>
        <v>-1</v>
      </c>
      <c r="E734" s="2">
        <f>_xlfn.XLOOKUP(_xlfn.CONCAT(B734, " ", C734),'2018'!$D$1:$D$458,'2018'!$E$1:$E$458,-1, 0)</f>
        <v>1</v>
      </c>
      <c r="F734" s="2">
        <f>_xlfn.XLOOKUP(_xlfn.CONCAT(B734, " ", C734),'2019'!$D$1:$D$499,'2019'!$E$1:$E$499,-1, 0)</f>
        <v>-1</v>
      </c>
      <c r="G734" s="2">
        <f>_xlfn.XLOOKUP(_xlfn.CONCAT(B734, " ", C734),'2020'!$D$1:$D$476,'2020'!$E$1:$E$476,-1, 0)</f>
        <v>-1</v>
      </c>
      <c r="H734" s="2">
        <f>_xlfn.XLOOKUP(_xlfn.CONCAT(B734, " ", C734),'2021'!$D$1:$D$530,'2021'!$E$1:$E$530,-1, 0)</f>
        <v>-1</v>
      </c>
      <c r="I734" s="2">
        <f>_xlfn.XLOOKUP(_xlfn.CONCAT(B734, " ", C734),'2022'!$D$2:$D$433,'2022'!$E$2:$E$433,-1, 0)</f>
        <v>-1</v>
      </c>
    </row>
    <row r="735" spans="1:9" x14ac:dyDescent="0.35">
      <c r="A735" s="2" t="s">
        <v>263</v>
      </c>
      <c r="B735" s="2" t="s">
        <v>264</v>
      </c>
      <c r="C735" s="2" t="s">
        <v>17</v>
      </c>
      <c r="D735" s="2">
        <f>_xlfn.XLOOKUP(_xlfn.CONCAT(B735, " ", C735),'2017'!$D$1:$D$419,'2017'!$E$1:$E$419, -1)</f>
        <v>30</v>
      </c>
      <c r="E735" s="2">
        <f>_xlfn.XLOOKUP(_xlfn.CONCAT(B735, " ", C735),'2018'!$D$1:$D$458,'2018'!$E$1:$E$458,-1, 0)</f>
        <v>16</v>
      </c>
      <c r="F735" s="2">
        <f>_xlfn.XLOOKUP(_xlfn.CONCAT(B735, " ", C735),'2019'!$D$1:$D$499,'2019'!$E$1:$E$499,-1, 0)</f>
        <v>29</v>
      </c>
      <c r="G735" s="2">
        <f>_xlfn.XLOOKUP(_xlfn.CONCAT(B735, " ", C735),'2020'!$D$1:$D$476,'2020'!$E$1:$E$476,-1, 0)</f>
        <v>2</v>
      </c>
      <c r="H735" s="2">
        <f>_xlfn.XLOOKUP(_xlfn.CONCAT(B735, " ", C735),'2021'!$D$1:$D$530,'2021'!$E$1:$E$530,-1, 0)</f>
        <v>-1</v>
      </c>
      <c r="I735" s="2">
        <f>_xlfn.XLOOKUP(_xlfn.CONCAT(B735, " ", C735),'2022'!$D$2:$D$433,'2022'!$E$2:$E$433,-1, 0)</f>
        <v>7</v>
      </c>
    </row>
    <row r="736" spans="1:9" x14ac:dyDescent="0.35">
      <c r="A736" s="2" t="s">
        <v>263</v>
      </c>
      <c r="B736" s="2" t="s">
        <v>264</v>
      </c>
      <c r="C736" s="2" t="s">
        <v>10</v>
      </c>
      <c r="D736" s="2">
        <f>_xlfn.XLOOKUP(_xlfn.CONCAT(B736, " ", C736),'2017'!$D$1:$D$419,'2017'!$E$1:$E$419, -1)</f>
        <v>-1</v>
      </c>
      <c r="E736" s="2">
        <f>_xlfn.XLOOKUP(_xlfn.CONCAT(B736, " ", C736),'2018'!$D$1:$D$458,'2018'!$E$1:$E$458,-1, 0)</f>
        <v>-1</v>
      </c>
      <c r="F736" s="2">
        <f>_xlfn.XLOOKUP(_xlfn.CONCAT(B736, " ", C736),'2019'!$D$1:$D$499,'2019'!$E$1:$E$499,-1, 0)</f>
        <v>-1</v>
      </c>
      <c r="G736" s="2">
        <f>_xlfn.XLOOKUP(_xlfn.CONCAT(B736, " ", C736),'2020'!$D$1:$D$476,'2020'!$E$1:$E$476,-1, 0)</f>
        <v>1</v>
      </c>
      <c r="H736" s="2">
        <f>_xlfn.XLOOKUP(_xlfn.CONCAT(B736, " ", C736),'2021'!$D$1:$D$530,'2021'!$E$1:$E$530,-1, 0)</f>
        <v>-1</v>
      </c>
      <c r="I736" s="2">
        <f>_xlfn.XLOOKUP(_xlfn.CONCAT(B736, " ", C736),'2022'!$D$2:$D$433,'2022'!$E$2:$E$433,-1, 0)</f>
        <v>-1</v>
      </c>
    </row>
    <row r="737" spans="1:9" x14ac:dyDescent="0.35">
      <c r="A737" s="2" t="s">
        <v>22</v>
      </c>
      <c r="B737" s="2" t="s">
        <v>23</v>
      </c>
      <c r="C737" s="2" t="s">
        <v>24</v>
      </c>
      <c r="D737" s="2">
        <f>_xlfn.XLOOKUP(_xlfn.CONCAT(B737, " ", C737),'2017'!$D$1:$D$419,'2017'!$E$1:$E$419, -1)</f>
        <v>176</v>
      </c>
      <c r="E737" s="2">
        <f>_xlfn.XLOOKUP(_xlfn.CONCAT(B737, " ", C737),'2018'!$D$1:$D$458,'2018'!$E$1:$E$458,-1, 0)</f>
        <v>131</v>
      </c>
      <c r="F737" s="2">
        <f>_xlfn.XLOOKUP(_xlfn.CONCAT(B737, " ", C737),'2019'!$D$1:$D$499,'2019'!$E$1:$E$499,-1, 0)</f>
        <v>137</v>
      </c>
      <c r="G737" s="2">
        <f>_xlfn.XLOOKUP(_xlfn.CONCAT(B737, " ", C737),'2020'!$D$1:$D$476,'2020'!$E$1:$E$476,-1, 0)</f>
        <v>103</v>
      </c>
      <c r="H737" s="2">
        <f>_xlfn.XLOOKUP(_xlfn.CONCAT(B737, " ", C737),'2021'!$D$1:$D$530,'2021'!$E$1:$E$530,-1, 0)</f>
        <v>90</v>
      </c>
      <c r="I737" s="2">
        <f>_xlfn.XLOOKUP(_xlfn.CONCAT(B737, " ", C737),'2022'!$D$2:$D$433,'2022'!$E$2:$E$433,-1, 0)</f>
        <v>86</v>
      </c>
    </row>
    <row r="738" spans="1:9" x14ac:dyDescent="0.35">
      <c r="A738" s="2" t="s">
        <v>267</v>
      </c>
      <c r="B738" s="2" t="s">
        <v>268</v>
      </c>
      <c r="C738" s="2" t="s">
        <v>148</v>
      </c>
      <c r="D738" s="2">
        <f>_xlfn.XLOOKUP(_xlfn.CONCAT(B738, " ", C738),'2017'!$D$1:$D$419,'2017'!$E$1:$E$419, -1)</f>
        <v>-1</v>
      </c>
      <c r="E738" s="2">
        <f>_xlfn.XLOOKUP(_xlfn.CONCAT(B738, " ", C738),'2018'!$D$1:$D$458,'2018'!$E$1:$E$458,-1, 0)</f>
        <v>-1</v>
      </c>
      <c r="F738" s="2">
        <f>_xlfn.XLOOKUP(_xlfn.CONCAT(B738, " ", C738),'2019'!$D$1:$D$499,'2019'!$E$1:$E$499,-1, 0)</f>
        <v>113</v>
      </c>
      <c r="G738" s="2">
        <f>_xlfn.XLOOKUP(_xlfn.CONCAT(B738, " ", C738),'2020'!$D$1:$D$476,'2020'!$E$1:$E$476,-1, 0)</f>
        <v>15</v>
      </c>
      <c r="H738" s="2">
        <f>_xlfn.XLOOKUP(_xlfn.CONCAT(B738, " ", C738),'2021'!$D$1:$D$530,'2021'!$E$1:$E$530,-1, 0)</f>
        <v>16</v>
      </c>
      <c r="I738" s="2">
        <f>_xlfn.XLOOKUP(_xlfn.CONCAT(B738, " ", C738),'2022'!$D$2:$D$433,'2022'!$E$2:$E$433,-1, 0)</f>
        <v>-1</v>
      </c>
    </row>
    <row r="739" spans="1:9" x14ac:dyDescent="0.35">
      <c r="A739" s="2" t="s">
        <v>267</v>
      </c>
      <c r="B739" s="2" t="s">
        <v>268</v>
      </c>
      <c r="C739" s="2" t="s">
        <v>15</v>
      </c>
      <c r="D739" s="2">
        <f>_xlfn.XLOOKUP(_xlfn.CONCAT(B739, " ", C739),'2017'!$D$1:$D$419,'2017'!$E$1:$E$419, -1)</f>
        <v>13</v>
      </c>
      <c r="E739" s="2">
        <f>_xlfn.XLOOKUP(_xlfn.CONCAT(B739, " ", C739),'2018'!$D$1:$D$458,'2018'!$E$1:$E$458,-1, 0)</f>
        <v>5</v>
      </c>
      <c r="F739" s="2">
        <f>_xlfn.XLOOKUP(_xlfn.CONCAT(B739, " ", C739),'2019'!$D$1:$D$499,'2019'!$E$1:$E$499,-1, 0)</f>
        <v>1</v>
      </c>
      <c r="G739" s="2">
        <f>_xlfn.XLOOKUP(_xlfn.CONCAT(B739, " ", C739),'2020'!$D$1:$D$476,'2020'!$E$1:$E$476,-1, 0)</f>
        <v>7</v>
      </c>
      <c r="H739" s="2">
        <f>_xlfn.XLOOKUP(_xlfn.CONCAT(B739, " ", C739),'2021'!$D$1:$D$530,'2021'!$E$1:$E$530,-1, 0)</f>
        <v>2</v>
      </c>
      <c r="I739" s="2">
        <f>_xlfn.XLOOKUP(_xlfn.CONCAT(B739, " ", C739),'2022'!$D$2:$D$433,'2022'!$E$2:$E$433,-1, 0)</f>
        <v>2</v>
      </c>
    </row>
    <row r="740" spans="1:9" x14ac:dyDescent="0.35">
      <c r="A740" s="2" t="s">
        <v>267</v>
      </c>
      <c r="B740" s="2" t="s">
        <v>268</v>
      </c>
      <c r="C740" s="2" t="s">
        <v>497</v>
      </c>
      <c r="D740" s="2">
        <f>_xlfn.XLOOKUP(_xlfn.CONCAT(B740, " ", C740),'2017'!$D$1:$D$419,'2017'!$E$1:$E$419, -1)</f>
        <v>-1</v>
      </c>
      <c r="E740" s="2">
        <f>_xlfn.XLOOKUP(_xlfn.CONCAT(B740, " ", C740),'2018'!$D$1:$D$458,'2018'!$E$1:$E$458,-1, 0)</f>
        <v>-1</v>
      </c>
      <c r="F740" s="2">
        <f>_xlfn.XLOOKUP(_xlfn.CONCAT(B740, " ", C740),'2019'!$D$1:$D$499,'2019'!$E$1:$E$499,-1, 0)</f>
        <v>-1</v>
      </c>
      <c r="G740" s="2">
        <f>_xlfn.XLOOKUP(_xlfn.CONCAT(B740, " ", C740),'2020'!$D$1:$D$476,'2020'!$E$1:$E$476,-1, 0)</f>
        <v>-1</v>
      </c>
      <c r="H740" s="2">
        <f>_xlfn.XLOOKUP(_xlfn.CONCAT(B740, " ", C740),'2021'!$D$1:$D$530,'2021'!$E$1:$E$530,-1, 0)</f>
        <v>46</v>
      </c>
      <c r="I740" s="2">
        <f>_xlfn.XLOOKUP(_xlfn.CONCAT(B740, " ", C740),'2022'!$D$2:$D$433,'2022'!$E$2:$E$433,-1, 0)</f>
        <v>-1</v>
      </c>
    </row>
    <row r="741" spans="1:9" x14ac:dyDescent="0.35">
      <c r="A741" s="2" t="s">
        <v>267</v>
      </c>
      <c r="B741" s="2" t="s">
        <v>268</v>
      </c>
      <c r="C741" s="2" t="s">
        <v>11</v>
      </c>
      <c r="D741" s="2">
        <f>_xlfn.XLOOKUP(_xlfn.CONCAT(B741, " ", C741),'2017'!$D$1:$D$419,'2017'!$E$1:$E$419, -1)</f>
        <v>8</v>
      </c>
      <c r="E741" s="2">
        <f>_xlfn.XLOOKUP(_xlfn.CONCAT(B741, " ", C741),'2018'!$D$1:$D$458,'2018'!$E$1:$E$458,-1, 0)</f>
        <v>2</v>
      </c>
      <c r="F741" s="2">
        <f>_xlfn.XLOOKUP(_xlfn.CONCAT(B741, " ", C741),'2019'!$D$1:$D$499,'2019'!$E$1:$E$499,-1, 0)</f>
        <v>1</v>
      </c>
      <c r="G741" s="2">
        <f>_xlfn.XLOOKUP(_xlfn.CONCAT(B741, " ", C741),'2020'!$D$1:$D$476,'2020'!$E$1:$E$476,-1, 0)</f>
        <v>6</v>
      </c>
      <c r="H741" s="2">
        <f>_xlfn.XLOOKUP(_xlfn.CONCAT(B741, " ", C741),'2021'!$D$1:$D$530,'2021'!$E$1:$E$530,-1, 0)</f>
        <v>1</v>
      </c>
      <c r="I741" s="2">
        <f>_xlfn.XLOOKUP(_xlfn.CONCAT(B741, " ", C741),'2022'!$D$2:$D$433,'2022'!$E$2:$E$433,-1, 0)</f>
        <v>-1</v>
      </c>
    </row>
    <row r="742" spans="1:9" x14ac:dyDescent="0.35">
      <c r="A742" s="2" t="s">
        <v>267</v>
      </c>
      <c r="B742" s="2" t="s">
        <v>268</v>
      </c>
      <c r="C742" s="2" t="s">
        <v>13</v>
      </c>
      <c r="D742" s="2">
        <f>_xlfn.XLOOKUP(_xlfn.CONCAT(B742, " ", C742),'2017'!$D$1:$D$419,'2017'!$E$1:$E$419, -1)</f>
        <v>-1</v>
      </c>
      <c r="E742" s="2">
        <f>_xlfn.XLOOKUP(_xlfn.CONCAT(B742, " ", C742),'2018'!$D$1:$D$458,'2018'!$E$1:$E$458,-1, 0)</f>
        <v>-1</v>
      </c>
      <c r="F742" s="2">
        <f>_xlfn.XLOOKUP(_xlfn.CONCAT(B742, " ", C742),'2019'!$D$1:$D$499,'2019'!$E$1:$E$499,-1, 0)</f>
        <v>-1</v>
      </c>
      <c r="G742" s="2">
        <f>_xlfn.XLOOKUP(_xlfn.CONCAT(B742, " ", C742),'2020'!$D$1:$D$476,'2020'!$E$1:$E$476,-1, 0)</f>
        <v>-1</v>
      </c>
      <c r="H742" s="2">
        <f>_xlfn.XLOOKUP(_xlfn.CONCAT(B742, " ", C742),'2021'!$D$1:$D$530,'2021'!$E$1:$E$530,-1, 0)</f>
        <v>1</v>
      </c>
      <c r="I742" s="2">
        <f>_xlfn.XLOOKUP(_xlfn.CONCAT(B742, " ", C742),'2022'!$D$2:$D$433,'2022'!$E$2:$E$433,-1, 0)</f>
        <v>-1</v>
      </c>
    </row>
    <row r="743" spans="1:9" x14ac:dyDescent="0.35">
      <c r="A743" s="2" t="s">
        <v>267</v>
      </c>
      <c r="B743" s="2" t="s">
        <v>268</v>
      </c>
      <c r="C743" s="2" t="s">
        <v>17</v>
      </c>
      <c r="D743" s="2">
        <f>_xlfn.XLOOKUP(_xlfn.CONCAT(B743, " ", C743),'2017'!$D$1:$D$419,'2017'!$E$1:$E$419, -1)</f>
        <v>-1</v>
      </c>
      <c r="E743" s="2">
        <f>_xlfn.XLOOKUP(_xlfn.CONCAT(B743, " ", C743),'2018'!$D$1:$D$458,'2018'!$E$1:$E$458,-1, 0)</f>
        <v>-1</v>
      </c>
      <c r="F743" s="2">
        <f>_xlfn.XLOOKUP(_xlfn.CONCAT(B743, " ", C743),'2019'!$D$1:$D$499,'2019'!$E$1:$E$499,-1, 0)</f>
        <v>33</v>
      </c>
      <c r="G743" s="2">
        <f>_xlfn.XLOOKUP(_xlfn.CONCAT(B743, " ", C743),'2020'!$D$1:$D$476,'2020'!$E$1:$E$476,-1, 0)</f>
        <v>16</v>
      </c>
      <c r="H743" s="2">
        <f>_xlfn.XLOOKUP(_xlfn.CONCAT(B743, " ", C743),'2021'!$D$1:$D$530,'2021'!$E$1:$E$530,-1, 0)</f>
        <v>-1</v>
      </c>
      <c r="I743" s="2">
        <f>_xlfn.XLOOKUP(_xlfn.CONCAT(B743, " ", C743),'2022'!$D$2:$D$433,'2022'!$E$2:$E$433,-1, 0)</f>
        <v>-1</v>
      </c>
    </row>
    <row r="744" spans="1:9" x14ac:dyDescent="0.35">
      <c r="A744" s="2" t="s">
        <v>267</v>
      </c>
      <c r="B744" s="2" t="s">
        <v>268</v>
      </c>
      <c r="C744" s="2" t="s">
        <v>429</v>
      </c>
      <c r="D744" s="2">
        <f>_xlfn.XLOOKUP(_xlfn.CONCAT(B744, " ", C744),'2017'!$D$1:$D$419,'2017'!$E$1:$E$419, -1)</f>
        <v>-1</v>
      </c>
      <c r="E744" s="2">
        <f>_xlfn.XLOOKUP(_xlfn.CONCAT(B744, " ", C744),'2018'!$D$1:$D$458,'2018'!$E$1:$E$458,-1, 0)</f>
        <v>-1</v>
      </c>
      <c r="F744" s="2">
        <f>_xlfn.XLOOKUP(_xlfn.CONCAT(B744, " ", C744),'2019'!$D$1:$D$499,'2019'!$E$1:$E$499,-1, 0)</f>
        <v>-1</v>
      </c>
      <c r="G744" s="2">
        <f>_xlfn.XLOOKUP(_xlfn.CONCAT(B744, " ", C744),'2020'!$D$1:$D$476,'2020'!$E$1:$E$476,-1, 0)</f>
        <v>1</v>
      </c>
      <c r="H744" s="2">
        <f>_xlfn.XLOOKUP(_xlfn.CONCAT(B744, " ", C744),'2021'!$D$1:$D$530,'2021'!$E$1:$E$530,-1, 0)</f>
        <v>-1</v>
      </c>
      <c r="I744" s="2">
        <f>_xlfn.XLOOKUP(_xlfn.CONCAT(B744, " ", C744),'2022'!$D$2:$D$433,'2022'!$E$2:$E$433,-1, 0)</f>
        <v>-1</v>
      </c>
    </row>
    <row r="745" spans="1:9" x14ac:dyDescent="0.35">
      <c r="A745" s="2" t="s">
        <v>267</v>
      </c>
      <c r="B745" s="2" t="s">
        <v>268</v>
      </c>
      <c r="C745" s="2" t="s">
        <v>269</v>
      </c>
      <c r="D745" s="2">
        <f>_xlfn.XLOOKUP(_xlfn.CONCAT(B745, " ", C745),'2017'!$D$1:$D$419,'2017'!$E$1:$E$419, -1)</f>
        <v>31</v>
      </c>
      <c r="E745" s="2">
        <f>_xlfn.XLOOKUP(_xlfn.CONCAT(B745, " ", C745),'2018'!$D$1:$D$458,'2018'!$E$1:$E$458,-1, 0)</f>
        <v>26</v>
      </c>
      <c r="F745" s="2">
        <f>_xlfn.XLOOKUP(_xlfn.CONCAT(B745, " ", C745),'2019'!$D$1:$D$499,'2019'!$E$1:$E$499,-1, 0)</f>
        <v>61</v>
      </c>
      <c r="G745" s="2">
        <f>_xlfn.XLOOKUP(_xlfn.CONCAT(B745, " ", C745),'2020'!$D$1:$D$476,'2020'!$E$1:$E$476,-1, 0)</f>
        <v>72</v>
      </c>
      <c r="H745" s="2">
        <f>_xlfn.XLOOKUP(_xlfn.CONCAT(B745, " ", C745),'2021'!$D$1:$D$530,'2021'!$E$1:$E$530,-1, 0)</f>
        <v>34</v>
      </c>
      <c r="I745" s="2">
        <f>_xlfn.XLOOKUP(_xlfn.CONCAT(B745, " ", C745),'2022'!$D$2:$D$433,'2022'!$E$2:$E$433,-1, 0)</f>
        <v>-1</v>
      </c>
    </row>
    <row r="746" spans="1:9" x14ac:dyDescent="0.35">
      <c r="A746" s="2" t="s">
        <v>146</v>
      </c>
      <c r="B746" s="2" t="s">
        <v>147</v>
      </c>
      <c r="C746" s="2" t="s">
        <v>148</v>
      </c>
      <c r="D746" s="2">
        <f>_xlfn.XLOOKUP(_xlfn.CONCAT(B746, " ", C746),'2017'!$D$1:$D$419,'2017'!$E$1:$E$419, -1)</f>
        <v>873</v>
      </c>
      <c r="E746" s="2">
        <f>_xlfn.XLOOKUP(_xlfn.CONCAT(B746, " ", C746),'2018'!$D$1:$D$458,'2018'!$E$1:$E$458,-1, 0)</f>
        <v>1144</v>
      </c>
      <c r="F746" s="2">
        <f>_xlfn.XLOOKUP(_xlfn.CONCAT(B746, " ", C746),'2019'!$D$1:$D$499,'2019'!$E$1:$E$499,-1, 0)</f>
        <v>1303</v>
      </c>
      <c r="G746" s="2">
        <f>_xlfn.XLOOKUP(_xlfn.CONCAT(B746, " ", C746),'2020'!$D$1:$D$476,'2020'!$E$1:$E$476,-1, 0)</f>
        <v>1126</v>
      </c>
      <c r="H746" s="2">
        <f>_xlfn.XLOOKUP(_xlfn.CONCAT(B746, " ", C746),'2021'!$D$1:$D$530,'2021'!$E$1:$E$530,-1, 0)</f>
        <v>1319</v>
      </c>
      <c r="I746" s="2">
        <f>_xlfn.XLOOKUP(_xlfn.CONCAT(B746, " ", C746),'2022'!$D$2:$D$433,'2022'!$E$2:$E$433,-1, 0)</f>
        <v>733</v>
      </c>
    </row>
    <row r="747" spans="1:9" x14ac:dyDescent="0.35">
      <c r="A747" s="2" t="s">
        <v>146</v>
      </c>
      <c r="B747" s="2" t="s">
        <v>147</v>
      </c>
      <c r="C747" s="2" t="s">
        <v>14</v>
      </c>
      <c r="D747" s="2">
        <f>_xlfn.XLOOKUP(_xlfn.CONCAT(B747, " ", C747),'2017'!$D$1:$D$419,'2017'!$E$1:$E$419, -1)</f>
        <v>678</v>
      </c>
      <c r="E747" s="2">
        <f>_xlfn.XLOOKUP(_xlfn.CONCAT(B747, " ", C747),'2018'!$D$1:$D$458,'2018'!$E$1:$E$458,-1, 0)</f>
        <v>941</v>
      </c>
      <c r="F747" s="2">
        <f>_xlfn.XLOOKUP(_xlfn.CONCAT(B747, " ", C747),'2019'!$D$1:$D$499,'2019'!$E$1:$E$499,-1, 0)</f>
        <v>1487</v>
      </c>
      <c r="G747" s="2">
        <f>_xlfn.XLOOKUP(_xlfn.CONCAT(B747, " ", C747),'2020'!$D$1:$D$476,'2020'!$E$1:$E$476,-1, 0)</f>
        <v>2727</v>
      </c>
      <c r="H747" s="2">
        <f>_xlfn.XLOOKUP(_xlfn.CONCAT(B747, " ", C747),'2021'!$D$1:$D$530,'2021'!$E$1:$E$530,-1, 0)</f>
        <v>2414</v>
      </c>
      <c r="I747" s="2">
        <f>_xlfn.XLOOKUP(_xlfn.CONCAT(B747, " ", C747),'2022'!$D$2:$D$433,'2022'!$E$2:$E$433,-1, 0)</f>
        <v>1477</v>
      </c>
    </row>
    <row r="748" spans="1:9" x14ac:dyDescent="0.35">
      <c r="A748" s="2" t="s">
        <v>146</v>
      </c>
      <c r="B748" s="2" t="s">
        <v>147</v>
      </c>
      <c r="C748" s="2" t="s">
        <v>234</v>
      </c>
      <c r="D748" s="2">
        <f>_xlfn.XLOOKUP(_xlfn.CONCAT(B748, " ", C748),'2017'!$D$1:$D$419,'2017'!$E$1:$E$419, -1)</f>
        <v>-1</v>
      </c>
      <c r="E748" s="2">
        <f>_xlfn.XLOOKUP(_xlfn.CONCAT(B748, " ", C748),'2018'!$D$1:$D$458,'2018'!$E$1:$E$458,-1, 0)</f>
        <v>2</v>
      </c>
      <c r="F748" s="2">
        <f>_xlfn.XLOOKUP(_xlfn.CONCAT(B748, " ", C748),'2019'!$D$1:$D$499,'2019'!$E$1:$E$499,-1, 0)</f>
        <v>6</v>
      </c>
      <c r="G748" s="2">
        <f>_xlfn.XLOOKUP(_xlfn.CONCAT(B748, " ", C748),'2020'!$D$1:$D$476,'2020'!$E$1:$E$476,-1, 0)</f>
        <v>1</v>
      </c>
      <c r="H748" s="2">
        <f>_xlfn.XLOOKUP(_xlfn.CONCAT(B748, " ", C748),'2021'!$D$1:$D$530,'2021'!$E$1:$E$530,-1, 0)</f>
        <v>4</v>
      </c>
      <c r="I748" s="2">
        <f>_xlfn.XLOOKUP(_xlfn.CONCAT(B748, " ", C748),'2022'!$D$2:$D$433,'2022'!$E$2:$E$433,-1, 0)</f>
        <v>-1</v>
      </c>
    </row>
    <row r="749" spans="1:9" x14ac:dyDescent="0.35">
      <c r="A749" s="2" t="s">
        <v>146</v>
      </c>
      <c r="B749" s="2" t="s">
        <v>147</v>
      </c>
      <c r="C749" s="2" t="s">
        <v>15</v>
      </c>
      <c r="D749" s="2">
        <f>_xlfn.XLOOKUP(_xlfn.CONCAT(B749, " ", C749),'2017'!$D$1:$D$419,'2017'!$E$1:$E$419, -1)</f>
        <v>215</v>
      </c>
      <c r="E749" s="2">
        <f>_xlfn.XLOOKUP(_xlfn.CONCAT(B749, " ", C749),'2018'!$D$1:$D$458,'2018'!$E$1:$E$458,-1, 0)</f>
        <v>197</v>
      </c>
      <c r="F749" s="2">
        <f>_xlfn.XLOOKUP(_xlfn.CONCAT(B749, " ", C749),'2019'!$D$1:$D$499,'2019'!$E$1:$E$499,-1, 0)</f>
        <v>227</v>
      </c>
      <c r="G749" s="2">
        <f>_xlfn.XLOOKUP(_xlfn.CONCAT(B749, " ", C749),'2020'!$D$1:$D$476,'2020'!$E$1:$E$476,-1, 0)</f>
        <v>207</v>
      </c>
      <c r="H749" s="2">
        <f>_xlfn.XLOOKUP(_xlfn.CONCAT(B749, " ", C749),'2021'!$D$1:$D$530,'2021'!$E$1:$E$530,-1, 0)</f>
        <v>256</v>
      </c>
      <c r="I749" s="2">
        <f>_xlfn.XLOOKUP(_xlfn.CONCAT(B749, " ", C749),'2022'!$D$2:$D$433,'2022'!$E$2:$E$433,-1, 0)</f>
        <v>139</v>
      </c>
    </row>
    <row r="750" spans="1:9" x14ac:dyDescent="0.35">
      <c r="A750" s="2" t="s">
        <v>146</v>
      </c>
      <c r="B750" s="2" t="s">
        <v>147</v>
      </c>
      <c r="C750" s="2" t="s">
        <v>473</v>
      </c>
      <c r="D750" s="2">
        <f>_xlfn.XLOOKUP(_xlfn.CONCAT(B750, " ", C750),'2017'!$D$1:$D$419,'2017'!$E$1:$E$419, -1)</f>
        <v>-1</v>
      </c>
      <c r="E750" s="2">
        <f>_xlfn.XLOOKUP(_xlfn.CONCAT(B750, " ", C750),'2018'!$D$1:$D$458,'2018'!$E$1:$E$458,-1, 0)</f>
        <v>-1</v>
      </c>
      <c r="F750" s="2">
        <f>_xlfn.XLOOKUP(_xlfn.CONCAT(B750, " ", C750),'2019'!$D$1:$D$499,'2019'!$E$1:$E$499,-1, 0)</f>
        <v>-1</v>
      </c>
      <c r="G750" s="2">
        <f>_xlfn.XLOOKUP(_xlfn.CONCAT(B750, " ", C750),'2020'!$D$1:$D$476,'2020'!$E$1:$E$476,-1, 0)</f>
        <v>28</v>
      </c>
      <c r="H750" s="2">
        <f>_xlfn.XLOOKUP(_xlfn.CONCAT(B750, " ", C750),'2021'!$D$1:$D$530,'2021'!$E$1:$E$530,-1, 0)</f>
        <v>53</v>
      </c>
      <c r="I750" s="2">
        <f>_xlfn.XLOOKUP(_xlfn.CONCAT(B750, " ", C750),'2022'!$D$2:$D$433,'2022'!$E$2:$E$433,-1, 0)</f>
        <v>36</v>
      </c>
    </row>
    <row r="751" spans="1:9" x14ac:dyDescent="0.35">
      <c r="A751" s="2" t="s">
        <v>146</v>
      </c>
      <c r="B751" s="2" t="s">
        <v>147</v>
      </c>
      <c r="C751" s="2" t="s">
        <v>149</v>
      </c>
      <c r="D751" s="2">
        <f>_xlfn.XLOOKUP(_xlfn.CONCAT(B751, " ", C751),'2017'!$D$1:$D$419,'2017'!$E$1:$E$419, -1)</f>
        <v>1</v>
      </c>
      <c r="E751" s="2">
        <f>_xlfn.XLOOKUP(_xlfn.CONCAT(B751, " ", C751),'2018'!$D$1:$D$458,'2018'!$E$1:$E$458,-1, 0)</f>
        <v>2</v>
      </c>
      <c r="F751" s="2">
        <f>_xlfn.XLOOKUP(_xlfn.CONCAT(B751, " ", C751),'2019'!$D$1:$D$499,'2019'!$E$1:$E$499,-1, 0)</f>
        <v>2</v>
      </c>
      <c r="G751" s="2">
        <f>_xlfn.XLOOKUP(_xlfn.CONCAT(B751, " ", C751),'2020'!$D$1:$D$476,'2020'!$E$1:$E$476,-1, 0)</f>
        <v>2</v>
      </c>
      <c r="H751" s="2">
        <f>_xlfn.XLOOKUP(_xlfn.CONCAT(B751, " ", C751),'2021'!$D$1:$D$530,'2021'!$E$1:$E$530,-1, 0)</f>
        <v>-1</v>
      </c>
      <c r="I751" s="2">
        <f>_xlfn.XLOOKUP(_xlfn.CONCAT(B751, " ", C751),'2022'!$D$2:$D$433,'2022'!$E$2:$E$433,-1, 0)</f>
        <v>4</v>
      </c>
    </row>
    <row r="752" spans="1:9" x14ac:dyDescent="0.35">
      <c r="A752" s="2" t="s">
        <v>146</v>
      </c>
      <c r="B752" s="2" t="s">
        <v>147</v>
      </c>
      <c r="C752" s="2" t="s">
        <v>74</v>
      </c>
      <c r="D752" s="2">
        <f>_xlfn.XLOOKUP(_xlfn.CONCAT(B752, " ", C752),'2017'!$D$1:$D$419,'2017'!$E$1:$E$419, -1)</f>
        <v>-1</v>
      </c>
      <c r="E752" s="2">
        <f>_xlfn.XLOOKUP(_xlfn.CONCAT(B752, " ", C752),'2018'!$D$1:$D$458,'2018'!$E$1:$E$458,-1, 0)</f>
        <v>2</v>
      </c>
      <c r="F752" s="2">
        <f>_xlfn.XLOOKUP(_xlfn.CONCAT(B752, " ", C752),'2019'!$D$1:$D$499,'2019'!$E$1:$E$499,-1, 0)</f>
        <v>3</v>
      </c>
      <c r="G752" s="2">
        <f>_xlfn.XLOOKUP(_xlfn.CONCAT(B752, " ", C752),'2020'!$D$1:$D$476,'2020'!$E$1:$E$476,-1, 0)</f>
        <v>3</v>
      </c>
      <c r="H752" s="2">
        <f>_xlfn.XLOOKUP(_xlfn.CONCAT(B752, " ", C752),'2021'!$D$1:$D$530,'2021'!$E$1:$E$530,-1, 0)</f>
        <v>-1</v>
      </c>
      <c r="I752" s="2">
        <f>_xlfn.XLOOKUP(_xlfn.CONCAT(B752, " ", C752),'2022'!$D$2:$D$433,'2022'!$E$2:$E$433,-1, 0)</f>
        <v>-1</v>
      </c>
    </row>
    <row r="753" spans="1:9" x14ac:dyDescent="0.35">
      <c r="A753" s="2" t="s">
        <v>146</v>
      </c>
      <c r="B753" s="2" t="s">
        <v>147</v>
      </c>
      <c r="C753" s="2" t="s">
        <v>150</v>
      </c>
      <c r="D753" s="2">
        <f>_xlfn.XLOOKUP(_xlfn.CONCAT(B753, " ", C753),'2017'!$D$1:$D$419,'2017'!$E$1:$E$419, -1)</f>
        <v>5</v>
      </c>
      <c r="E753" s="2">
        <f>_xlfn.XLOOKUP(_xlfn.CONCAT(B753, " ", C753),'2018'!$D$1:$D$458,'2018'!$E$1:$E$458,-1, 0)</f>
        <v>6</v>
      </c>
      <c r="F753" s="2">
        <f>_xlfn.XLOOKUP(_xlfn.CONCAT(B753, " ", C753),'2019'!$D$1:$D$499,'2019'!$E$1:$E$499,-1, 0)</f>
        <v>1</v>
      </c>
      <c r="G753" s="2">
        <f>_xlfn.XLOOKUP(_xlfn.CONCAT(B753, " ", C753),'2020'!$D$1:$D$476,'2020'!$E$1:$E$476,-1, 0)</f>
        <v>-1</v>
      </c>
      <c r="H753" s="2">
        <f>_xlfn.XLOOKUP(_xlfn.CONCAT(B753, " ", C753),'2021'!$D$1:$D$530,'2021'!$E$1:$E$530,-1, 0)</f>
        <v>-1</v>
      </c>
      <c r="I753" s="2">
        <f>_xlfn.XLOOKUP(_xlfn.CONCAT(B753, " ", C753),'2022'!$D$2:$D$433,'2022'!$E$2:$E$433,-1, 0)</f>
        <v>-1</v>
      </c>
    </row>
    <row r="754" spans="1:9" x14ac:dyDescent="0.35">
      <c r="A754" s="2" t="s">
        <v>146</v>
      </c>
      <c r="B754" s="2" t="s">
        <v>147</v>
      </c>
      <c r="C754" s="2" t="s">
        <v>497</v>
      </c>
      <c r="D754" s="2">
        <f>_xlfn.XLOOKUP(_xlfn.CONCAT(B754, " ", C754),'2017'!$D$1:$D$419,'2017'!$E$1:$E$419, -1)</f>
        <v>-1</v>
      </c>
      <c r="E754" s="2">
        <f>_xlfn.XLOOKUP(_xlfn.CONCAT(B754, " ", C754),'2018'!$D$1:$D$458,'2018'!$E$1:$E$458,-1, 0)</f>
        <v>-1</v>
      </c>
      <c r="F754" s="2">
        <f>_xlfn.XLOOKUP(_xlfn.CONCAT(B754, " ", C754),'2019'!$D$1:$D$499,'2019'!$E$1:$E$499,-1, 0)</f>
        <v>-1</v>
      </c>
      <c r="G754" s="2">
        <f>_xlfn.XLOOKUP(_xlfn.CONCAT(B754, " ", C754),'2020'!$D$1:$D$476,'2020'!$E$1:$E$476,-1, 0)</f>
        <v>-1</v>
      </c>
      <c r="H754" s="2">
        <f>_xlfn.XLOOKUP(_xlfn.CONCAT(B754, " ", C754),'2021'!$D$1:$D$530,'2021'!$E$1:$E$530,-1, 0)</f>
        <v>555</v>
      </c>
      <c r="I754" s="2">
        <f>_xlfn.XLOOKUP(_xlfn.CONCAT(B754, " ", C754),'2022'!$D$2:$D$433,'2022'!$E$2:$E$433,-1, 0)</f>
        <v>33</v>
      </c>
    </row>
    <row r="755" spans="1:9" x14ac:dyDescent="0.35">
      <c r="A755" s="2" t="s">
        <v>146</v>
      </c>
      <c r="B755" s="2" t="s">
        <v>147</v>
      </c>
      <c r="C755" s="2" t="s">
        <v>11</v>
      </c>
      <c r="D755" s="2">
        <f>_xlfn.XLOOKUP(_xlfn.CONCAT(B755, " ", C755),'2017'!$D$1:$D$419,'2017'!$E$1:$E$419, -1)</f>
        <v>62</v>
      </c>
      <c r="E755" s="2">
        <f>_xlfn.XLOOKUP(_xlfn.CONCAT(B755, " ", C755),'2018'!$D$1:$D$458,'2018'!$E$1:$E$458,-1, 0)</f>
        <v>63</v>
      </c>
      <c r="F755" s="2">
        <f>_xlfn.XLOOKUP(_xlfn.CONCAT(B755, " ", C755),'2019'!$D$1:$D$499,'2019'!$E$1:$E$499,-1, 0)</f>
        <v>43</v>
      </c>
      <c r="G755" s="2">
        <f>_xlfn.XLOOKUP(_xlfn.CONCAT(B755, " ", C755),'2020'!$D$1:$D$476,'2020'!$E$1:$E$476,-1, 0)</f>
        <v>65</v>
      </c>
      <c r="H755" s="2">
        <f>_xlfn.XLOOKUP(_xlfn.CONCAT(B755, " ", C755),'2021'!$D$1:$D$530,'2021'!$E$1:$E$530,-1, 0)</f>
        <v>63</v>
      </c>
      <c r="I755" s="2">
        <f>_xlfn.XLOOKUP(_xlfn.CONCAT(B755, " ", C755),'2022'!$D$2:$D$433,'2022'!$E$2:$E$433,-1, 0)</f>
        <v>36</v>
      </c>
    </row>
    <row r="756" spans="1:9" x14ac:dyDescent="0.35">
      <c r="A756" s="2" t="s">
        <v>146</v>
      </c>
      <c r="B756" s="2" t="s">
        <v>147</v>
      </c>
      <c r="C756" s="2" t="s">
        <v>13</v>
      </c>
      <c r="D756" s="2">
        <f>_xlfn.XLOOKUP(_xlfn.CONCAT(B756, " ", C756),'2017'!$D$1:$D$419,'2017'!$E$1:$E$419, -1)</f>
        <v>14</v>
      </c>
      <c r="E756" s="2">
        <f>_xlfn.XLOOKUP(_xlfn.CONCAT(B756, " ", C756),'2018'!$D$1:$D$458,'2018'!$E$1:$E$458,-1, 0)</f>
        <v>54</v>
      </c>
      <c r="F756" s="2">
        <f>_xlfn.XLOOKUP(_xlfn.CONCAT(B756, " ", C756),'2019'!$D$1:$D$499,'2019'!$E$1:$E$499,-1, 0)</f>
        <v>53</v>
      </c>
      <c r="G756" s="2">
        <f>_xlfn.XLOOKUP(_xlfn.CONCAT(B756, " ", C756),'2020'!$D$1:$D$476,'2020'!$E$1:$E$476,-1, 0)</f>
        <v>-1</v>
      </c>
      <c r="H756" s="2">
        <f>_xlfn.XLOOKUP(_xlfn.CONCAT(B756, " ", C756),'2021'!$D$1:$D$530,'2021'!$E$1:$E$530,-1, 0)</f>
        <v>-1</v>
      </c>
      <c r="I756" s="2">
        <f>_xlfn.XLOOKUP(_xlfn.CONCAT(B756, " ", C756),'2022'!$D$2:$D$433,'2022'!$E$2:$E$433,-1, 0)</f>
        <v>-1</v>
      </c>
    </row>
    <row r="757" spans="1:9" x14ac:dyDescent="0.35">
      <c r="A757" s="2" t="s">
        <v>146</v>
      </c>
      <c r="B757" s="2" t="s">
        <v>147</v>
      </c>
      <c r="C757" s="2" t="s">
        <v>12</v>
      </c>
      <c r="D757" s="2">
        <f>_xlfn.XLOOKUP(_xlfn.CONCAT(B757, " ", C757),'2017'!$D$1:$D$419,'2017'!$E$1:$E$419, -1)</f>
        <v>-1</v>
      </c>
      <c r="E757" s="2">
        <f>_xlfn.XLOOKUP(_xlfn.CONCAT(B757, " ", C757),'2018'!$D$1:$D$458,'2018'!$E$1:$E$458,-1, 0)</f>
        <v>3</v>
      </c>
      <c r="F757" s="2">
        <f>_xlfn.XLOOKUP(_xlfn.CONCAT(B757, " ", C757),'2019'!$D$1:$D$499,'2019'!$E$1:$E$499,-1, 0)</f>
        <v>1</v>
      </c>
      <c r="G757" s="2">
        <f>_xlfn.XLOOKUP(_xlfn.CONCAT(B757, " ", C757),'2020'!$D$1:$D$476,'2020'!$E$1:$E$476,-1, 0)</f>
        <v>-1</v>
      </c>
      <c r="H757" s="2">
        <f>_xlfn.XLOOKUP(_xlfn.CONCAT(B757, " ", C757),'2021'!$D$1:$D$530,'2021'!$E$1:$E$530,-1, 0)</f>
        <v>-1</v>
      </c>
      <c r="I757" s="2">
        <f>_xlfn.XLOOKUP(_xlfn.CONCAT(B757, " ", C757),'2022'!$D$2:$D$433,'2022'!$E$2:$E$433,-1, 0)</f>
        <v>-1</v>
      </c>
    </row>
    <row r="758" spans="1:9" x14ac:dyDescent="0.35">
      <c r="A758" s="2" t="s">
        <v>146</v>
      </c>
      <c r="B758" s="2" t="s">
        <v>147</v>
      </c>
      <c r="C758" s="2" t="s">
        <v>16</v>
      </c>
      <c r="D758" s="2">
        <f>_xlfn.XLOOKUP(_xlfn.CONCAT(B758, " ", C758),'2017'!$D$1:$D$419,'2017'!$E$1:$E$419, -1)</f>
        <v>11</v>
      </c>
      <c r="E758" s="2">
        <f>_xlfn.XLOOKUP(_xlfn.CONCAT(B758, " ", C758),'2018'!$D$1:$D$458,'2018'!$E$1:$E$458,-1, 0)</f>
        <v>50</v>
      </c>
      <c r="F758" s="2">
        <f>_xlfn.XLOOKUP(_xlfn.CONCAT(B758, " ", C758),'2019'!$D$1:$D$499,'2019'!$E$1:$E$499,-1, 0)</f>
        <v>57</v>
      </c>
      <c r="G758" s="2">
        <f>_xlfn.XLOOKUP(_xlfn.CONCAT(B758, " ", C758),'2020'!$D$1:$D$476,'2020'!$E$1:$E$476,-1, 0)</f>
        <v>9</v>
      </c>
      <c r="H758" s="2">
        <f>_xlfn.XLOOKUP(_xlfn.CONCAT(B758, " ", C758),'2021'!$D$1:$D$530,'2021'!$E$1:$E$530,-1, 0)</f>
        <v>11</v>
      </c>
      <c r="I758" s="2">
        <f>_xlfn.XLOOKUP(_xlfn.CONCAT(B758, " ", C758),'2022'!$D$2:$D$433,'2022'!$E$2:$E$433,-1, 0)</f>
        <v>10</v>
      </c>
    </row>
    <row r="759" spans="1:9" x14ac:dyDescent="0.35">
      <c r="A759" s="2" t="s">
        <v>146</v>
      </c>
      <c r="B759" s="2" t="s">
        <v>147</v>
      </c>
      <c r="C759" s="2" t="s">
        <v>17</v>
      </c>
      <c r="D759" s="2">
        <f>_xlfn.XLOOKUP(_xlfn.CONCAT(B759, " ", C759),'2017'!$D$1:$D$419,'2017'!$E$1:$E$419, -1)</f>
        <v>10</v>
      </c>
      <c r="E759" s="2">
        <f>_xlfn.XLOOKUP(_xlfn.CONCAT(B759, " ", C759),'2018'!$D$1:$D$458,'2018'!$E$1:$E$458,-1, 0)</f>
        <v>289</v>
      </c>
      <c r="F759" s="2">
        <f>_xlfn.XLOOKUP(_xlfn.CONCAT(B759, " ", C759),'2019'!$D$1:$D$499,'2019'!$E$1:$E$499,-1, 0)</f>
        <v>333</v>
      </c>
      <c r="G759" s="2">
        <f>_xlfn.XLOOKUP(_xlfn.CONCAT(B759, " ", C759),'2020'!$D$1:$D$476,'2020'!$E$1:$E$476,-1, 0)</f>
        <v>238</v>
      </c>
      <c r="H759" s="2">
        <f>_xlfn.XLOOKUP(_xlfn.CONCAT(B759, " ", C759),'2021'!$D$1:$D$530,'2021'!$E$1:$E$530,-1, 0)</f>
        <v>-1</v>
      </c>
      <c r="I759" s="2">
        <f>_xlfn.XLOOKUP(_xlfn.CONCAT(B759, " ", C759),'2022'!$D$2:$D$433,'2022'!$E$2:$E$433,-1, 0)</f>
        <v>172</v>
      </c>
    </row>
    <row r="760" spans="1:9" x14ac:dyDescent="0.35">
      <c r="A760" s="2" t="s">
        <v>146</v>
      </c>
      <c r="B760" s="2" t="s">
        <v>147</v>
      </c>
      <c r="C760" s="2" t="s">
        <v>10</v>
      </c>
      <c r="D760" s="2">
        <f>_xlfn.XLOOKUP(_xlfn.CONCAT(B760, " ", C760),'2017'!$D$1:$D$419,'2017'!$E$1:$E$419, -1)</f>
        <v>1</v>
      </c>
      <c r="E760" s="2">
        <f>_xlfn.XLOOKUP(_xlfn.CONCAT(B760, " ", C760),'2018'!$D$1:$D$458,'2018'!$E$1:$E$458,-1, 0)</f>
        <v>65</v>
      </c>
      <c r="F760" s="2">
        <f>_xlfn.XLOOKUP(_xlfn.CONCAT(B760, " ", C760),'2019'!$D$1:$D$499,'2019'!$E$1:$E$499,-1, 0)</f>
        <v>21</v>
      </c>
      <c r="G760" s="2">
        <f>_xlfn.XLOOKUP(_xlfn.CONCAT(B760, " ", C760),'2020'!$D$1:$D$476,'2020'!$E$1:$E$476,-1, 0)</f>
        <v>30</v>
      </c>
      <c r="H760" s="2">
        <f>_xlfn.XLOOKUP(_xlfn.CONCAT(B760, " ", C760),'2021'!$D$1:$D$530,'2021'!$E$1:$E$530,-1, 0)</f>
        <v>7</v>
      </c>
      <c r="I760" s="2">
        <f>_xlfn.XLOOKUP(_xlfn.CONCAT(B760, " ", C760),'2022'!$D$2:$D$433,'2022'!$E$2:$E$433,-1, 0)</f>
        <v>3</v>
      </c>
    </row>
    <row r="761" spans="1:9" x14ac:dyDescent="0.35">
      <c r="A761" s="2" t="s">
        <v>146</v>
      </c>
      <c r="B761" s="2" t="s">
        <v>147</v>
      </c>
      <c r="C761" s="2" t="s">
        <v>429</v>
      </c>
      <c r="D761" s="2">
        <f>_xlfn.XLOOKUP(_xlfn.CONCAT(B761, " ", C761),'2017'!$D$1:$D$419,'2017'!$E$1:$E$419, -1)</f>
        <v>-1</v>
      </c>
      <c r="E761" s="2">
        <f>_xlfn.XLOOKUP(_xlfn.CONCAT(B761, " ", C761),'2018'!$D$1:$D$458,'2018'!$E$1:$E$458,-1, 0)</f>
        <v>1</v>
      </c>
      <c r="F761" s="2">
        <f>_xlfn.XLOOKUP(_xlfn.CONCAT(B761, " ", C761),'2019'!$D$1:$D$499,'2019'!$E$1:$E$499,-1, 0)</f>
        <v>-1</v>
      </c>
      <c r="G761" s="2">
        <f>_xlfn.XLOOKUP(_xlfn.CONCAT(B761, " ", C761),'2020'!$D$1:$D$476,'2020'!$E$1:$E$476,-1, 0)</f>
        <v>-1</v>
      </c>
      <c r="H761" s="2">
        <f>_xlfn.XLOOKUP(_xlfn.CONCAT(B761, " ", C761),'2021'!$D$1:$D$530,'2021'!$E$1:$E$530,-1, 0)</f>
        <v>-1</v>
      </c>
      <c r="I761" s="2">
        <f>_xlfn.XLOOKUP(_xlfn.CONCAT(B761, " ", C761),'2022'!$D$2:$D$433,'2022'!$E$2:$E$433,-1, 0)</f>
        <v>-1</v>
      </c>
    </row>
    <row r="762" spans="1:9" x14ac:dyDescent="0.35">
      <c r="A762" s="2" t="s">
        <v>146</v>
      </c>
      <c r="B762" s="2" t="s">
        <v>147</v>
      </c>
      <c r="C762" s="2" t="s">
        <v>151</v>
      </c>
      <c r="D762" s="2">
        <f>_xlfn.XLOOKUP(_xlfn.CONCAT(B762, " ", C762),'2017'!$D$1:$D$419,'2017'!$E$1:$E$419, -1)</f>
        <v>1</v>
      </c>
      <c r="E762" s="2">
        <f>_xlfn.XLOOKUP(_xlfn.CONCAT(B762, " ", C762),'2018'!$D$1:$D$458,'2018'!$E$1:$E$458,-1, 0)</f>
        <v>9</v>
      </c>
      <c r="F762" s="2">
        <f>_xlfn.XLOOKUP(_xlfn.CONCAT(B762, " ", C762),'2019'!$D$1:$D$499,'2019'!$E$1:$E$499,-1, 0)</f>
        <v>15</v>
      </c>
      <c r="G762" s="2">
        <f>_xlfn.XLOOKUP(_xlfn.CONCAT(B762, " ", C762),'2020'!$D$1:$D$476,'2020'!$E$1:$E$476,-1, 0)</f>
        <v>4</v>
      </c>
      <c r="H762" s="2">
        <f>_xlfn.XLOOKUP(_xlfn.CONCAT(B762, " ", C762),'2021'!$D$1:$D$530,'2021'!$E$1:$E$530,-1, 0)</f>
        <v>2</v>
      </c>
      <c r="I762" s="2">
        <f>_xlfn.XLOOKUP(_xlfn.CONCAT(B762, " ", C762),'2022'!$D$2:$D$433,'2022'!$E$2:$E$433,-1, 0)</f>
        <v>1</v>
      </c>
    </row>
    <row r="763" spans="1:9" x14ac:dyDescent="0.35">
      <c r="A763" s="2" t="s">
        <v>144</v>
      </c>
      <c r="B763" s="2" t="s">
        <v>145</v>
      </c>
      <c r="C763" s="2" t="s">
        <v>148</v>
      </c>
      <c r="D763" s="2">
        <f>_xlfn.XLOOKUP(_xlfn.CONCAT(B763, " ", C763),'2017'!$D$1:$D$419,'2017'!$E$1:$E$419, -1)</f>
        <v>-1</v>
      </c>
      <c r="E763" s="2">
        <f>_xlfn.XLOOKUP(_xlfn.CONCAT(B763, " ", C763),'2018'!$D$1:$D$458,'2018'!$E$1:$E$458,-1, 0)</f>
        <v>22</v>
      </c>
      <c r="F763" s="2">
        <f>_xlfn.XLOOKUP(_xlfn.CONCAT(B763, " ", C763),'2019'!$D$1:$D$499,'2019'!$E$1:$E$499,-1, 0)</f>
        <v>87</v>
      </c>
      <c r="G763" s="2">
        <f>_xlfn.XLOOKUP(_xlfn.CONCAT(B763, " ", C763),'2020'!$D$1:$D$476,'2020'!$E$1:$E$476,-1, 0)</f>
        <v>81</v>
      </c>
      <c r="H763" s="2">
        <f>_xlfn.XLOOKUP(_xlfn.CONCAT(B763, " ", C763),'2021'!$D$1:$D$530,'2021'!$E$1:$E$530,-1, 0)</f>
        <v>65</v>
      </c>
      <c r="I763" s="2">
        <f>_xlfn.XLOOKUP(_xlfn.CONCAT(B763, " ", C763),'2022'!$D$2:$D$433,'2022'!$E$2:$E$433,-1, 0)</f>
        <v>43</v>
      </c>
    </row>
    <row r="764" spans="1:9" x14ac:dyDescent="0.35">
      <c r="A764" s="2" t="s">
        <v>144</v>
      </c>
      <c r="B764" s="2" t="s">
        <v>145</v>
      </c>
      <c r="C764" s="2" t="s">
        <v>479</v>
      </c>
      <c r="D764" s="2">
        <f>_xlfn.XLOOKUP(_xlfn.CONCAT(B764, " ", C764),'2017'!$D$1:$D$419,'2017'!$E$1:$E$419, -1)</f>
        <v>-1</v>
      </c>
      <c r="E764" s="2">
        <f>_xlfn.XLOOKUP(_xlfn.CONCAT(B764, " ", C764),'2018'!$D$1:$D$458,'2018'!$E$1:$E$458,-1, 0)</f>
        <v>-1</v>
      </c>
      <c r="F764" s="2">
        <f>_xlfn.XLOOKUP(_xlfn.CONCAT(B764, " ", C764),'2019'!$D$1:$D$499,'2019'!$E$1:$E$499,-1, 0)</f>
        <v>-1</v>
      </c>
      <c r="G764" s="2">
        <f>_xlfn.XLOOKUP(_xlfn.CONCAT(B764, " ", C764),'2020'!$D$1:$D$476,'2020'!$E$1:$E$476,-1, 0)</f>
        <v>2</v>
      </c>
      <c r="H764" s="2">
        <f>_xlfn.XLOOKUP(_xlfn.CONCAT(B764, " ", C764),'2021'!$D$1:$D$530,'2021'!$E$1:$E$530,-1, 0)</f>
        <v>3</v>
      </c>
      <c r="I764" s="2">
        <f>_xlfn.XLOOKUP(_xlfn.CONCAT(B764, " ", C764),'2022'!$D$2:$D$433,'2022'!$E$2:$E$433,-1, 0)</f>
        <v>10</v>
      </c>
    </row>
    <row r="765" spans="1:9" x14ac:dyDescent="0.35">
      <c r="A765" s="2" t="s">
        <v>144</v>
      </c>
      <c r="B765" s="2" t="s">
        <v>145</v>
      </c>
      <c r="C765" s="2" t="s">
        <v>14</v>
      </c>
      <c r="D765" s="2">
        <f>_xlfn.XLOOKUP(_xlfn.CONCAT(B765, " ", C765),'2017'!$D$1:$D$419,'2017'!$E$1:$E$419, -1)</f>
        <v>452</v>
      </c>
      <c r="E765" s="2">
        <f>_xlfn.XLOOKUP(_xlfn.CONCAT(B765, " ", C765),'2018'!$D$1:$D$458,'2018'!$E$1:$E$458,-1, 0)</f>
        <v>922</v>
      </c>
      <c r="F765" s="2">
        <f>_xlfn.XLOOKUP(_xlfn.CONCAT(B765, " ", C765),'2019'!$D$1:$D$499,'2019'!$E$1:$E$499,-1, 0)</f>
        <v>555</v>
      </c>
      <c r="G765" s="2">
        <f>_xlfn.XLOOKUP(_xlfn.CONCAT(B765, " ", C765),'2020'!$D$1:$D$476,'2020'!$E$1:$E$476,-1, 0)</f>
        <v>106</v>
      </c>
      <c r="H765" s="2">
        <f>_xlfn.XLOOKUP(_xlfn.CONCAT(B765, " ", C765),'2021'!$D$1:$D$530,'2021'!$E$1:$E$530,-1, 0)</f>
        <v>998</v>
      </c>
      <c r="I765" s="2">
        <f>_xlfn.XLOOKUP(_xlfn.CONCAT(B765, " ", C765),'2022'!$D$2:$D$433,'2022'!$E$2:$E$433,-1, 0)</f>
        <v>653</v>
      </c>
    </row>
    <row r="766" spans="1:9" x14ac:dyDescent="0.35">
      <c r="A766" s="2" t="s">
        <v>144</v>
      </c>
      <c r="B766" s="2" t="s">
        <v>145</v>
      </c>
      <c r="C766" s="2" t="s">
        <v>15</v>
      </c>
      <c r="D766" s="2">
        <f>_xlfn.XLOOKUP(_xlfn.CONCAT(B766, " ", C766),'2017'!$D$1:$D$419,'2017'!$E$1:$E$419, -1)</f>
        <v>8</v>
      </c>
      <c r="E766" s="2">
        <f>_xlfn.XLOOKUP(_xlfn.CONCAT(B766, " ", C766),'2018'!$D$1:$D$458,'2018'!$E$1:$E$458,-1, 0)</f>
        <v>13</v>
      </c>
      <c r="F766" s="2">
        <f>_xlfn.XLOOKUP(_xlfn.CONCAT(B766, " ", C766),'2019'!$D$1:$D$499,'2019'!$E$1:$E$499,-1, 0)</f>
        <v>10</v>
      </c>
      <c r="G766" s="2">
        <f>_xlfn.XLOOKUP(_xlfn.CONCAT(B766, " ", C766),'2020'!$D$1:$D$476,'2020'!$E$1:$E$476,-1, 0)</f>
        <v>22</v>
      </c>
      <c r="H766" s="2">
        <f>_xlfn.XLOOKUP(_xlfn.CONCAT(B766, " ", C766),'2021'!$D$1:$D$530,'2021'!$E$1:$E$530,-1, 0)</f>
        <v>14</v>
      </c>
      <c r="I766" s="2">
        <f>_xlfn.XLOOKUP(_xlfn.CONCAT(B766, " ", C766),'2022'!$D$2:$D$433,'2022'!$E$2:$E$433,-1, 0)</f>
        <v>8</v>
      </c>
    </row>
    <row r="767" spans="1:9" x14ac:dyDescent="0.35">
      <c r="A767" s="2" t="s">
        <v>144</v>
      </c>
      <c r="B767" s="2" t="s">
        <v>145</v>
      </c>
      <c r="C767" s="2" t="s">
        <v>473</v>
      </c>
      <c r="D767" s="2">
        <f>_xlfn.XLOOKUP(_xlfn.CONCAT(B767, " ", C767),'2017'!$D$1:$D$419,'2017'!$E$1:$E$419, -1)</f>
        <v>-1</v>
      </c>
      <c r="E767" s="2">
        <f>_xlfn.XLOOKUP(_xlfn.CONCAT(B767, " ", C767),'2018'!$D$1:$D$458,'2018'!$E$1:$E$458,-1, 0)</f>
        <v>-1</v>
      </c>
      <c r="F767" s="2">
        <f>_xlfn.XLOOKUP(_xlfn.CONCAT(B767, " ", C767),'2019'!$D$1:$D$499,'2019'!$E$1:$E$499,-1, 0)</f>
        <v>-1</v>
      </c>
      <c r="G767" s="2">
        <f>_xlfn.XLOOKUP(_xlfn.CONCAT(B767, " ", C767),'2020'!$D$1:$D$476,'2020'!$E$1:$E$476,-1, 0)</f>
        <v>1</v>
      </c>
      <c r="H767" s="2">
        <f>_xlfn.XLOOKUP(_xlfn.CONCAT(B767, " ", C767),'2021'!$D$1:$D$530,'2021'!$E$1:$E$530,-1, 0)</f>
        <v>3</v>
      </c>
      <c r="I767" s="2">
        <f>_xlfn.XLOOKUP(_xlfn.CONCAT(B767, " ", C767),'2022'!$D$2:$D$433,'2022'!$E$2:$E$433,-1, 0)</f>
        <v>2</v>
      </c>
    </row>
    <row r="768" spans="1:9" x14ac:dyDescent="0.35">
      <c r="A768" s="2" t="s">
        <v>144</v>
      </c>
      <c r="B768" s="2" t="s">
        <v>145</v>
      </c>
      <c r="C768" s="2" t="s">
        <v>150</v>
      </c>
      <c r="D768" s="2">
        <f>_xlfn.XLOOKUP(_xlfn.CONCAT(B768, " ", C768),'2017'!$D$1:$D$419,'2017'!$E$1:$E$419, -1)</f>
        <v>-1</v>
      </c>
      <c r="E768" s="2">
        <f>_xlfn.XLOOKUP(_xlfn.CONCAT(B768, " ", C768),'2018'!$D$1:$D$458,'2018'!$E$1:$E$458,-1, 0)</f>
        <v>1</v>
      </c>
      <c r="F768" s="2">
        <f>_xlfn.XLOOKUP(_xlfn.CONCAT(B768, " ", C768),'2019'!$D$1:$D$499,'2019'!$E$1:$E$499,-1, 0)</f>
        <v>-1</v>
      </c>
      <c r="G768" s="2">
        <f>_xlfn.XLOOKUP(_xlfn.CONCAT(B768, " ", C768),'2020'!$D$1:$D$476,'2020'!$E$1:$E$476,-1, 0)</f>
        <v>-1</v>
      </c>
      <c r="H768" s="2">
        <f>_xlfn.XLOOKUP(_xlfn.CONCAT(B768, " ", C768),'2021'!$D$1:$D$530,'2021'!$E$1:$E$530,-1, 0)</f>
        <v>1</v>
      </c>
      <c r="I768" s="2">
        <f>_xlfn.XLOOKUP(_xlfn.CONCAT(B768, " ", C768),'2022'!$D$2:$D$433,'2022'!$E$2:$E$433,-1, 0)</f>
        <v>-1</v>
      </c>
    </row>
    <row r="769" spans="1:9" x14ac:dyDescent="0.35">
      <c r="A769" s="2" t="s">
        <v>144</v>
      </c>
      <c r="B769" s="2" t="s">
        <v>145</v>
      </c>
      <c r="C769" s="2" t="s">
        <v>497</v>
      </c>
      <c r="D769" s="2">
        <f>_xlfn.XLOOKUP(_xlfn.CONCAT(B769, " ", C769),'2017'!$D$1:$D$419,'2017'!$E$1:$E$419, -1)</f>
        <v>-1</v>
      </c>
      <c r="E769" s="2">
        <f>_xlfn.XLOOKUP(_xlfn.CONCAT(B769, " ", C769),'2018'!$D$1:$D$458,'2018'!$E$1:$E$458,-1, 0)</f>
        <v>-1</v>
      </c>
      <c r="F769" s="2">
        <f>_xlfn.XLOOKUP(_xlfn.CONCAT(B769, " ", C769),'2019'!$D$1:$D$499,'2019'!$E$1:$E$499,-1, 0)</f>
        <v>-1</v>
      </c>
      <c r="G769" s="2">
        <f>_xlfn.XLOOKUP(_xlfn.CONCAT(B769, " ", C769),'2020'!$D$1:$D$476,'2020'!$E$1:$E$476,-1, 0)</f>
        <v>-1</v>
      </c>
      <c r="H769" s="2">
        <f>_xlfn.XLOOKUP(_xlfn.CONCAT(B769, " ", C769),'2021'!$D$1:$D$530,'2021'!$E$1:$E$530,-1, 0)</f>
        <v>78</v>
      </c>
      <c r="I769" s="2">
        <f>_xlfn.XLOOKUP(_xlfn.CONCAT(B769, " ", C769),'2022'!$D$2:$D$433,'2022'!$E$2:$E$433,-1, 0)</f>
        <v>2</v>
      </c>
    </row>
    <row r="770" spans="1:9" x14ac:dyDescent="0.35">
      <c r="A770" s="2" t="s">
        <v>144</v>
      </c>
      <c r="B770" s="2" t="s">
        <v>145</v>
      </c>
      <c r="C770" s="2" t="s">
        <v>11</v>
      </c>
      <c r="D770" s="2">
        <f>_xlfn.XLOOKUP(_xlfn.CONCAT(B770, " ", C770),'2017'!$D$1:$D$419,'2017'!$E$1:$E$419, -1)</f>
        <v>3</v>
      </c>
      <c r="E770" s="2">
        <f>_xlfn.XLOOKUP(_xlfn.CONCAT(B770, " ", C770),'2018'!$D$1:$D$458,'2018'!$E$1:$E$458,-1, 0)</f>
        <v>7</v>
      </c>
      <c r="F770" s="2">
        <f>_xlfn.XLOOKUP(_xlfn.CONCAT(B770, " ", C770),'2019'!$D$1:$D$499,'2019'!$E$1:$E$499,-1, 0)</f>
        <v>6</v>
      </c>
      <c r="G770" s="2">
        <f>_xlfn.XLOOKUP(_xlfn.CONCAT(B770, " ", C770),'2020'!$D$1:$D$476,'2020'!$E$1:$E$476,-1, 0)</f>
        <v>7</v>
      </c>
      <c r="H770" s="2">
        <f>_xlfn.XLOOKUP(_xlfn.CONCAT(B770, " ", C770),'2021'!$D$1:$D$530,'2021'!$E$1:$E$530,-1, 0)</f>
        <v>12</v>
      </c>
      <c r="I770" s="2">
        <f>_xlfn.XLOOKUP(_xlfn.CONCAT(B770, " ", C770),'2022'!$D$2:$D$433,'2022'!$E$2:$E$433,-1, 0)</f>
        <v>5</v>
      </c>
    </row>
    <row r="771" spans="1:9" x14ac:dyDescent="0.35">
      <c r="A771" s="2" t="s">
        <v>144</v>
      </c>
      <c r="B771" s="2" t="s">
        <v>145</v>
      </c>
      <c r="C771" s="2" t="s">
        <v>13</v>
      </c>
      <c r="D771" s="2">
        <f>_xlfn.XLOOKUP(_xlfn.CONCAT(B771, " ", C771),'2017'!$D$1:$D$419,'2017'!$E$1:$E$419, -1)</f>
        <v>4</v>
      </c>
      <c r="E771" s="2">
        <f>_xlfn.XLOOKUP(_xlfn.CONCAT(B771, " ", C771),'2018'!$D$1:$D$458,'2018'!$E$1:$E$458,-1, 0)</f>
        <v>5</v>
      </c>
      <c r="F771" s="2">
        <f>_xlfn.XLOOKUP(_xlfn.CONCAT(B771, " ", C771),'2019'!$D$1:$D$499,'2019'!$E$1:$E$499,-1, 0)</f>
        <v>4</v>
      </c>
      <c r="G771" s="2">
        <f>_xlfn.XLOOKUP(_xlfn.CONCAT(B771, " ", C771),'2020'!$D$1:$D$476,'2020'!$E$1:$E$476,-1, 0)</f>
        <v>-1</v>
      </c>
      <c r="H771" s="2">
        <f>_xlfn.XLOOKUP(_xlfn.CONCAT(B771, " ", C771),'2021'!$D$1:$D$530,'2021'!$E$1:$E$530,-1, 0)</f>
        <v>-1</v>
      </c>
      <c r="I771" s="2">
        <f>_xlfn.XLOOKUP(_xlfn.CONCAT(B771, " ", C771),'2022'!$D$2:$D$433,'2022'!$E$2:$E$433,-1, 0)</f>
        <v>-1</v>
      </c>
    </row>
    <row r="772" spans="1:9" x14ac:dyDescent="0.35">
      <c r="A772" s="2" t="s">
        <v>144</v>
      </c>
      <c r="B772" s="2" t="s">
        <v>145</v>
      </c>
      <c r="C772" s="2" t="s">
        <v>12</v>
      </c>
      <c r="D772" s="2">
        <f>_xlfn.XLOOKUP(_xlfn.CONCAT(B772, " ", C772),'2017'!$D$1:$D$419,'2017'!$E$1:$E$419, -1)</f>
        <v>3</v>
      </c>
      <c r="E772" s="2">
        <f>_xlfn.XLOOKUP(_xlfn.CONCAT(B772, " ", C772),'2018'!$D$1:$D$458,'2018'!$E$1:$E$458,-1, 0)</f>
        <v>3</v>
      </c>
      <c r="F772" s="2">
        <f>_xlfn.XLOOKUP(_xlfn.CONCAT(B772, " ", C772),'2019'!$D$1:$D$499,'2019'!$E$1:$E$499,-1, 0)</f>
        <v>2</v>
      </c>
      <c r="G772" s="2">
        <f>_xlfn.XLOOKUP(_xlfn.CONCAT(B772, " ", C772),'2020'!$D$1:$D$476,'2020'!$E$1:$E$476,-1, 0)</f>
        <v>-1</v>
      </c>
      <c r="H772" s="2">
        <f>_xlfn.XLOOKUP(_xlfn.CONCAT(B772, " ", C772),'2021'!$D$1:$D$530,'2021'!$E$1:$E$530,-1, 0)</f>
        <v>-1</v>
      </c>
      <c r="I772" s="2">
        <f>_xlfn.XLOOKUP(_xlfn.CONCAT(B772, " ", C772),'2022'!$D$2:$D$433,'2022'!$E$2:$E$433,-1, 0)</f>
        <v>-1</v>
      </c>
    </row>
    <row r="773" spans="1:9" x14ac:dyDescent="0.35">
      <c r="A773" s="2" t="s">
        <v>144</v>
      </c>
      <c r="B773" s="2" t="s">
        <v>145</v>
      </c>
      <c r="C773" s="2" t="s">
        <v>17</v>
      </c>
      <c r="D773" s="2">
        <f>_xlfn.XLOOKUP(_xlfn.CONCAT(B773, " ", C773),'2017'!$D$1:$D$419,'2017'!$E$1:$E$419, -1)</f>
        <v>2</v>
      </c>
      <c r="E773" s="2">
        <f>_xlfn.XLOOKUP(_xlfn.CONCAT(B773, " ", C773),'2018'!$D$1:$D$458,'2018'!$E$1:$E$458,-1, 0)</f>
        <v>-1</v>
      </c>
      <c r="F773" s="2">
        <f>_xlfn.XLOOKUP(_xlfn.CONCAT(B773, " ", C773),'2019'!$D$1:$D$499,'2019'!$E$1:$E$499,-1, 0)</f>
        <v>1</v>
      </c>
      <c r="G773" s="2">
        <f>_xlfn.XLOOKUP(_xlfn.CONCAT(B773, " ", C773),'2020'!$D$1:$D$476,'2020'!$E$1:$E$476,-1, 0)</f>
        <v>1</v>
      </c>
      <c r="H773" s="2">
        <f>_xlfn.XLOOKUP(_xlfn.CONCAT(B773, " ", C773),'2021'!$D$1:$D$530,'2021'!$E$1:$E$530,-1, 0)</f>
        <v>-1</v>
      </c>
      <c r="I773" s="2">
        <f>_xlfn.XLOOKUP(_xlfn.CONCAT(B773, " ", C773),'2022'!$D$2:$D$433,'2022'!$E$2:$E$433,-1, 0)</f>
        <v>-1</v>
      </c>
    </row>
    <row r="774" spans="1:9" x14ac:dyDescent="0.35">
      <c r="A774" s="2" t="s">
        <v>165</v>
      </c>
      <c r="B774" s="2" t="s">
        <v>166</v>
      </c>
      <c r="C774" s="2" t="s">
        <v>148</v>
      </c>
      <c r="D774" s="2">
        <f>_xlfn.XLOOKUP(_xlfn.CONCAT(B774, " ", C774),'2017'!$D$1:$D$419,'2017'!$E$1:$E$419, -1)</f>
        <v>-1</v>
      </c>
      <c r="E774" s="2">
        <f>_xlfn.XLOOKUP(_xlfn.CONCAT(B774, " ", C774),'2018'!$D$1:$D$458,'2018'!$E$1:$E$458,-1, 0)</f>
        <v>32</v>
      </c>
      <c r="F774" s="2">
        <f>_xlfn.XLOOKUP(_xlfn.CONCAT(B774, " ", C774),'2019'!$D$1:$D$499,'2019'!$E$1:$E$499,-1, 0)</f>
        <v>66</v>
      </c>
      <c r="G774" s="2">
        <f>_xlfn.XLOOKUP(_xlfn.CONCAT(B774, " ", C774),'2020'!$D$1:$D$476,'2020'!$E$1:$E$476,-1, 0)</f>
        <v>70</v>
      </c>
      <c r="H774" s="2">
        <f>_xlfn.XLOOKUP(_xlfn.CONCAT(B774, " ", C774),'2021'!$D$1:$D$530,'2021'!$E$1:$E$530,-1, 0)</f>
        <v>81</v>
      </c>
      <c r="I774" s="2">
        <f>_xlfn.XLOOKUP(_xlfn.CONCAT(B774, " ", C774),'2022'!$D$2:$D$433,'2022'!$E$2:$E$433,-1, 0)</f>
        <v>67</v>
      </c>
    </row>
    <row r="775" spans="1:9" x14ac:dyDescent="0.35">
      <c r="A775" s="2" t="s">
        <v>165</v>
      </c>
      <c r="B775" s="2" t="s">
        <v>166</v>
      </c>
      <c r="C775" s="2" t="s">
        <v>29</v>
      </c>
      <c r="D775" s="2">
        <f>_xlfn.XLOOKUP(_xlfn.CONCAT(B775, " ", C775),'2017'!$D$1:$D$419,'2017'!$E$1:$E$419, -1)</f>
        <v>-1</v>
      </c>
      <c r="E775" s="2">
        <f>_xlfn.XLOOKUP(_xlfn.CONCAT(B775, " ", C775),'2018'!$D$1:$D$458,'2018'!$E$1:$E$458,-1, 0)</f>
        <v>-1</v>
      </c>
      <c r="F775" s="2">
        <f>_xlfn.XLOOKUP(_xlfn.CONCAT(B775, " ", C775),'2019'!$D$1:$D$499,'2019'!$E$1:$E$499,-1, 0)</f>
        <v>5</v>
      </c>
      <c r="G775" s="2">
        <f>_xlfn.XLOOKUP(_xlfn.CONCAT(B775, " ", C775),'2020'!$D$1:$D$476,'2020'!$E$1:$E$476,-1, 0)</f>
        <v>10</v>
      </c>
      <c r="H775" s="2">
        <f>_xlfn.XLOOKUP(_xlfn.CONCAT(B775, " ", C775),'2021'!$D$1:$D$530,'2021'!$E$1:$E$530,-1, 0)</f>
        <v>28</v>
      </c>
      <c r="I775" s="2">
        <f>_xlfn.XLOOKUP(_xlfn.CONCAT(B775, " ", C775),'2022'!$D$2:$D$433,'2022'!$E$2:$E$433,-1, 0)</f>
        <v>26</v>
      </c>
    </row>
    <row r="776" spans="1:9" x14ac:dyDescent="0.35">
      <c r="A776" s="2" t="s">
        <v>165</v>
      </c>
      <c r="B776" s="2" t="s">
        <v>166</v>
      </c>
      <c r="C776" s="2" t="s">
        <v>14</v>
      </c>
      <c r="D776" s="2">
        <f>_xlfn.XLOOKUP(_xlfn.CONCAT(B776, " ", C776),'2017'!$D$1:$D$419,'2017'!$E$1:$E$419, -1)</f>
        <v>-1</v>
      </c>
      <c r="E776" s="2">
        <f>_xlfn.XLOOKUP(_xlfn.CONCAT(B776, " ", C776),'2018'!$D$1:$D$458,'2018'!$E$1:$E$458,-1, 0)</f>
        <v>-1</v>
      </c>
      <c r="F776" s="2">
        <f>_xlfn.XLOOKUP(_xlfn.CONCAT(B776, " ", C776),'2019'!$D$1:$D$499,'2019'!$E$1:$E$499,-1, 0)</f>
        <v>121</v>
      </c>
      <c r="G776" s="2">
        <f>_xlfn.XLOOKUP(_xlfn.CONCAT(B776, " ", C776),'2020'!$D$1:$D$476,'2020'!$E$1:$E$476,-1, 0)</f>
        <v>60</v>
      </c>
      <c r="H776" s="2">
        <f>_xlfn.XLOOKUP(_xlfn.CONCAT(B776, " ", C776),'2021'!$D$1:$D$530,'2021'!$E$1:$E$530,-1, 0)</f>
        <v>79</v>
      </c>
      <c r="I776" s="2">
        <f>_xlfn.XLOOKUP(_xlfn.CONCAT(B776, " ", C776),'2022'!$D$2:$D$433,'2022'!$E$2:$E$433,-1, 0)</f>
        <v>36</v>
      </c>
    </row>
    <row r="777" spans="1:9" x14ac:dyDescent="0.35">
      <c r="A777" s="2" t="s">
        <v>165</v>
      </c>
      <c r="B777" s="2" t="s">
        <v>166</v>
      </c>
      <c r="C777" s="2" t="s">
        <v>234</v>
      </c>
      <c r="D777" s="2">
        <f>_xlfn.XLOOKUP(_xlfn.CONCAT(B777, " ", C777),'2017'!$D$1:$D$419,'2017'!$E$1:$E$419, -1)</f>
        <v>-1</v>
      </c>
      <c r="E777" s="2">
        <f>_xlfn.XLOOKUP(_xlfn.CONCAT(B777, " ", C777),'2018'!$D$1:$D$458,'2018'!$E$1:$E$458,-1, 0)</f>
        <v>-1</v>
      </c>
      <c r="F777" s="2">
        <f>_xlfn.XLOOKUP(_xlfn.CONCAT(B777, " ", C777),'2019'!$D$1:$D$499,'2019'!$E$1:$E$499,-1, 0)</f>
        <v>4</v>
      </c>
      <c r="G777" s="2">
        <f>_xlfn.XLOOKUP(_xlfn.CONCAT(B777, " ", C777),'2020'!$D$1:$D$476,'2020'!$E$1:$E$476,-1, 0)</f>
        <v>-1</v>
      </c>
      <c r="H777" s="2">
        <f>_xlfn.XLOOKUP(_xlfn.CONCAT(B777, " ", C777),'2021'!$D$1:$D$530,'2021'!$E$1:$E$530,-1, 0)</f>
        <v>-1</v>
      </c>
      <c r="I777" s="2">
        <f>_xlfn.XLOOKUP(_xlfn.CONCAT(B777, " ", C777),'2022'!$D$2:$D$433,'2022'!$E$2:$E$433,-1, 0)</f>
        <v>-1</v>
      </c>
    </row>
    <row r="778" spans="1:9" x14ac:dyDescent="0.35">
      <c r="A778" s="2" t="s">
        <v>165</v>
      </c>
      <c r="B778" s="2" t="s">
        <v>166</v>
      </c>
      <c r="C778" s="2" t="s">
        <v>143</v>
      </c>
      <c r="D778" s="2">
        <f>_xlfn.XLOOKUP(_xlfn.CONCAT(B778, " ", C778),'2017'!$D$1:$D$419,'2017'!$E$1:$E$419, -1)</f>
        <v>-1</v>
      </c>
      <c r="E778" s="2">
        <f>_xlfn.XLOOKUP(_xlfn.CONCAT(B778, " ", C778),'2018'!$D$1:$D$458,'2018'!$E$1:$E$458,-1, 0)</f>
        <v>4</v>
      </c>
      <c r="F778" s="2">
        <f>_xlfn.XLOOKUP(_xlfn.CONCAT(B778, " ", C778),'2019'!$D$1:$D$499,'2019'!$E$1:$E$499,-1, 0)</f>
        <v>8</v>
      </c>
      <c r="G778" s="2">
        <f>_xlfn.XLOOKUP(_xlfn.CONCAT(B778, " ", C778),'2020'!$D$1:$D$476,'2020'!$E$1:$E$476,-1, 0)</f>
        <v>9</v>
      </c>
      <c r="H778" s="2">
        <f>_xlfn.XLOOKUP(_xlfn.CONCAT(B778, " ", C778),'2021'!$D$1:$D$530,'2021'!$E$1:$E$530,-1, 0)</f>
        <v>-1</v>
      </c>
      <c r="I778" s="2">
        <f>_xlfn.XLOOKUP(_xlfn.CONCAT(B778, " ", C778),'2022'!$D$2:$D$433,'2022'!$E$2:$E$433,-1, 0)</f>
        <v>-1</v>
      </c>
    </row>
    <row r="779" spans="1:9" x14ac:dyDescent="0.35">
      <c r="A779" s="2" t="s">
        <v>165</v>
      </c>
      <c r="B779" s="2" t="s">
        <v>166</v>
      </c>
      <c r="C779" s="2" t="s">
        <v>237</v>
      </c>
      <c r="D779" s="2">
        <f>_xlfn.XLOOKUP(_xlfn.CONCAT(B779, " ", C779),'2017'!$D$1:$D$419,'2017'!$E$1:$E$419, -1)</f>
        <v>-1</v>
      </c>
      <c r="E779" s="2">
        <f>_xlfn.XLOOKUP(_xlfn.CONCAT(B779, " ", C779),'2018'!$D$1:$D$458,'2018'!$E$1:$E$458,-1, 0)</f>
        <v>-1</v>
      </c>
      <c r="F779" s="2">
        <f>_xlfn.XLOOKUP(_xlfn.CONCAT(B779, " ", C779),'2019'!$D$1:$D$499,'2019'!$E$1:$E$499,-1, 0)</f>
        <v>2</v>
      </c>
      <c r="G779" s="2">
        <f>_xlfn.XLOOKUP(_xlfn.CONCAT(B779, " ", C779),'2020'!$D$1:$D$476,'2020'!$E$1:$E$476,-1, 0)</f>
        <v>-1</v>
      </c>
      <c r="H779" s="2">
        <f>_xlfn.XLOOKUP(_xlfn.CONCAT(B779, " ", C779),'2021'!$D$1:$D$530,'2021'!$E$1:$E$530,-1, 0)</f>
        <v>4</v>
      </c>
      <c r="I779" s="2">
        <f>_xlfn.XLOOKUP(_xlfn.CONCAT(B779, " ", C779),'2022'!$D$2:$D$433,'2022'!$E$2:$E$433,-1, 0)</f>
        <v>2</v>
      </c>
    </row>
    <row r="780" spans="1:9" x14ac:dyDescent="0.35">
      <c r="A780" s="2" t="s">
        <v>165</v>
      </c>
      <c r="B780" s="2" t="s">
        <v>166</v>
      </c>
      <c r="C780" s="2" t="s">
        <v>15</v>
      </c>
      <c r="D780" s="2">
        <f>_xlfn.XLOOKUP(_xlfn.CONCAT(B780, " ", C780),'2017'!$D$1:$D$419,'2017'!$E$1:$E$419, -1)</f>
        <v>1</v>
      </c>
      <c r="E780" s="2">
        <f>_xlfn.XLOOKUP(_xlfn.CONCAT(B780, " ", C780),'2018'!$D$1:$D$458,'2018'!$E$1:$E$458,-1, 0)</f>
        <v>2</v>
      </c>
      <c r="F780" s="2">
        <f>_xlfn.XLOOKUP(_xlfn.CONCAT(B780, " ", C780),'2019'!$D$1:$D$499,'2019'!$E$1:$E$499,-1, 0)</f>
        <v>2</v>
      </c>
      <c r="G780" s="2">
        <f>_xlfn.XLOOKUP(_xlfn.CONCAT(B780, " ", C780),'2020'!$D$1:$D$476,'2020'!$E$1:$E$476,-1, 0)</f>
        <v>3</v>
      </c>
      <c r="H780" s="2">
        <f>_xlfn.XLOOKUP(_xlfn.CONCAT(B780, " ", C780),'2021'!$D$1:$D$530,'2021'!$E$1:$E$530,-1, 0)</f>
        <v>2</v>
      </c>
      <c r="I780" s="2">
        <f>_xlfn.XLOOKUP(_xlfn.CONCAT(B780, " ", C780),'2022'!$D$2:$D$433,'2022'!$E$2:$E$433,-1, 0)</f>
        <v>2</v>
      </c>
    </row>
    <row r="781" spans="1:9" x14ac:dyDescent="0.35">
      <c r="A781" s="2" t="s">
        <v>165</v>
      </c>
      <c r="B781" s="2" t="s">
        <v>166</v>
      </c>
      <c r="C781" s="2" t="s">
        <v>150</v>
      </c>
      <c r="D781" s="2">
        <f>_xlfn.XLOOKUP(_xlfn.CONCAT(B781, " ", C781),'2017'!$D$1:$D$419,'2017'!$E$1:$E$419, -1)</f>
        <v>-1</v>
      </c>
      <c r="E781" s="2">
        <f>_xlfn.XLOOKUP(_xlfn.CONCAT(B781, " ", C781),'2018'!$D$1:$D$458,'2018'!$E$1:$E$458,-1, 0)</f>
        <v>-1</v>
      </c>
      <c r="F781" s="2">
        <f>_xlfn.XLOOKUP(_xlfn.CONCAT(B781, " ", C781),'2019'!$D$1:$D$499,'2019'!$E$1:$E$499,-1, 0)</f>
        <v>1</v>
      </c>
      <c r="G781" s="2">
        <f>_xlfn.XLOOKUP(_xlfn.CONCAT(B781, " ", C781),'2020'!$D$1:$D$476,'2020'!$E$1:$E$476,-1, 0)</f>
        <v>-1</v>
      </c>
      <c r="H781" s="2">
        <f>_xlfn.XLOOKUP(_xlfn.CONCAT(B781, " ", C781),'2021'!$D$1:$D$530,'2021'!$E$1:$E$530,-1, 0)</f>
        <v>-1</v>
      </c>
      <c r="I781" s="2">
        <f>_xlfn.XLOOKUP(_xlfn.CONCAT(B781, " ", C781),'2022'!$D$2:$D$433,'2022'!$E$2:$E$433,-1, 0)</f>
        <v>-1</v>
      </c>
    </row>
    <row r="782" spans="1:9" x14ac:dyDescent="0.35">
      <c r="A782" s="2" t="s">
        <v>165</v>
      </c>
      <c r="B782" s="2" t="s">
        <v>166</v>
      </c>
      <c r="C782" s="2" t="s">
        <v>497</v>
      </c>
      <c r="D782" s="2">
        <f>_xlfn.XLOOKUP(_xlfn.CONCAT(B782, " ", C782),'2017'!$D$1:$D$419,'2017'!$E$1:$E$419, -1)</f>
        <v>-1</v>
      </c>
      <c r="E782" s="2">
        <f>_xlfn.XLOOKUP(_xlfn.CONCAT(B782, " ", C782),'2018'!$D$1:$D$458,'2018'!$E$1:$E$458,-1, 0)</f>
        <v>-1</v>
      </c>
      <c r="F782" s="2">
        <f>_xlfn.XLOOKUP(_xlfn.CONCAT(B782, " ", C782),'2019'!$D$1:$D$499,'2019'!$E$1:$E$499,-1, 0)</f>
        <v>-1</v>
      </c>
      <c r="G782" s="2">
        <f>_xlfn.XLOOKUP(_xlfn.CONCAT(B782, " ", C782),'2020'!$D$1:$D$476,'2020'!$E$1:$E$476,-1, 0)</f>
        <v>-1</v>
      </c>
      <c r="H782" s="2">
        <f>_xlfn.XLOOKUP(_xlfn.CONCAT(B782, " ", C782),'2021'!$D$1:$D$530,'2021'!$E$1:$E$530,-1, 0)</f>
        <v>17</v>
      </c>
      <c r="I782" s="2">
        <f>_xlfn.XLOOKUP(_xlfn.CONCAT(B782, " ", C782),'2022'!$D$2:$D$433,'2022'!$E$2:$E$433,-1, 0)</f>
        <v>-1</v>
      </c>
    </row>
    <row r="783" spans="1:9" x14ac:dyDescent="0.35">
      <c r="A783" s="2" t="s">
        <v>165</v>
      </c>
      <c r="B783" s="2" t="s">
        <v>166</v>
      </c>
      <c r="C783" s="2" t="s">
        <v>11</v>
      </c>
      <c r="D783" s="2">
        <f>_xlfn.XLOOKUP(_xlfn.CONCAT(B783, " ", C783),'2017'!$D$1:$D$419,'2017'!$E$1:$E$419, -1)</f>
        <v>1</v>
      </c>
      <c r="E783" s="2">
        <f>_xlfn.XLOOKUP(_xlfn.CONCAT(B783, " ", C783),'2018'!$D$1:$D$458,'2018'!$E$1:$E$458,-1, 0)</f>
        <v>2</v>
      </c>
      <c r="F783" s="2">
        <f>_xlfn.XLOOKUP(_xlfn.CONCAT(B783, " ", C783),'2019'!$D$1:$D$499,'2019'!$E$1:$E$499,-1, 0)</f>
        <v>2</v>
      </c>
      <c r="G783" s="2">
        <f>_xlfn.XLOOKUP(_xlfn.CONCAT(B783, " ", C783),'2020'!$D$1:$D$476,'2020'!$E$1:$E$476,-1, 0)</f>
        <v>1</v>
      </c>
      <c r="H783" s="2">
        <f>_xlfn.XLOOKUP(_xlfn.CONCAT(B783, " ", C783),'2021'!$D$1:$D$530,'2021'!$E$1:$E$530,-1, 0)</f>
        <v>1</v>
      </c>
      <c r="I783" s="2">
        <f>_xlfn.XLOOKUP(_xlfn.CONCAT(B783, " ", C783),'2022'!$D$2:$D$433,'2022'!$E$2:$E$433,-1, 0)</f>
        <v>6</v>
      </c>
    </row>
    <row r="784" spans="1:9" x14ac:dyDescent="0.35">
      <c r="A784" s="2" t="s">
        <v>165</v>
      </c>
      <c r="B784" s="2" t="s">
        <v>166</v>
      </c>
      <c r="C784" s="2" t="s">
        <v>16</v>
      </c>
      <c r="D784" s="2">
        <f>_xlfn.XLOOKUP(_xlfn.CONCAT(B784, " ", C784),'2017'!$D$1:$D$419,'2017'!$E$1:$E$419, -1)</f>
        <v>-1</v>
      </c>
      <c r="E784" s="2">
        <f>_xlfn.XLOOKUP(_xlfn.CONCAT(B784, " ", C784),'2018'!$D$1:$D$458,'2018'!$E$1:$E$458,-1, 0)</f>
        <v>-1</v>
      </c>
      <c r="F784" s="2">
        <f>_xlfn.XLOOKUP(_xlfn.CONCAT(B784, " ", C784),'2019'!$D$1:$D$499,'2019'!$E$1:$E$499,-1, 0)</f>
        <v>1</v>
      </c>
      <c r="G784" s="2">
        <f>_xlfn.XLOOKUP(_xlfn.CONCAT(B784, " ", C784),'2020'!$D$1:$D$476,'2020'!$E$1:$E$476,-1, 0)</f>
        <v>-1</v>
      </c>
      <c r="H784" s="2">
        <f>_xlfn.XLOOKUP(_xlfn.CONCAT(B784, " ", C784),'2021'!$D$1:$D$530,'2021'!$E$1:$E$530,-1, 0)</f>
        <v>-1</v>
      </c>
      <c r="I784" s="2">
        <f>_xlfn.XLOOKUP(_xlfn.CONCAT(B784, " ", C784),'2022'!$D$2:$D$433,'2022'!$E$2:$E$433,-1, 0)</f>
        <v>-1</v>
      </c>
    </row>
    <row r="785" spans="1:9" x14ac:dyDescent="0.35">
      <c r="A785" s="2" t="s">
        <v>165</v>
      </c>
      <c r="B785" s="2" t="s">
        <v>166</v>
      </c>
      <c r="C785" s="2" t="s">
        <v>17</v>
      </c>
      <c r="D785" s="2">
        <f>_xlfn.XLOOKUP(_xlfn.CONCAT(B785, " ", C785),'2017'!$D$1:$D$419,'2017'!$E$1:$E$419, -1)</f>
        <v>-1</v>
      </c>
      <c r="E785" s="2">
        <f>_xlfn.XLOOKUP(_xlfn.CONCAT(B785, " ", C785),'2018'!$D$1:$D$458,'2018'!$E$1:$E$458,-1, 0)</f>
        <v>-1</v>
      </c>
      <c r="F785" s="2">
        <f>_xlfn.XLOOKUP(_xlfn.CONCAT(B785, " ", C785),'2019'!$D$1:$D$499,'2019'!$E$1:$E$499,-1, 0)</f>
        <v>8</v>
      </c>
      <c r="G785" s="2">
        <f>_xlfn.XLOOKUP(_xlfn.CONCAT(B785, " ", C785),'2020'!$D$1:$D$476,'2020'!$E$1:$E$476,-1, 0)</f>
        <v>11</v>
      </c>
      <c r="H785" s="2">
        <f>_xlfn.XLOOKUP(_xlfn.CONCAT(B785, " ", C785),'2021'!$D$1:$D$530,'2021'!$E$1:$E$530,-1, 0)</f>
        <v>-1</v>
      </c>
      <c r="I785" s="2">
        <f>_xlfn.XLOOKUP(_xlfn.CONCAT(B785, " ", C785),'2022'!$D$2:$D$433,'2022'!$E$2:$E$433,-1, 0)</f>
        <v>-1</v>
      </c>
    </row>
    <row r="786" spans="1:9" x14ac:dyDescent="0.35">
      <c r="A786" s="2" t="s">
        <v>165</v>
      </c>
      <c r="B786" s="2" t="s">
        <v>166</v>
      </c>
      <c r="C786" s="2" t="s">
        <v>429</v>
      </c>
      <c r="D786" s="2">
        <f>_xlfn.XLOOKUP(_xlfn.CONCAT(B786, " ", C786),'2017'!$D$1:$D$419,'2017'!$E$1:$E$419, -1)</f>
        <v>-1</v>
      </c>
      <c r="E786" s="2">
        <f>_xlfn.XLOOKUP(_xlfn.CONCAT(B786, " ", C786),'2018'!$D$1:$D$458,'2018'!$E$1:$E$458,-1, 0)</f>
        <v>10</v>
      </c>
      <c r="F786" s="2">
        <f>_xlfn.XLOOKUP(_xlfn.CONCAT(B786, " ", C786),'2019'!$D$1:$D$499,'2019'!$E$1:$E$499,-1, 0)</f>
        <v>0</v>
      </c>
      <c r="G786" s="2">
        <f>_xlfn.XLOOKUP(_xlfn.CONCAT(B786, " ", C786),'2020'!$D$1:$D$476,'2020'!$E$1:$E$476,-1, 0)</f>
        <v>-1</v>
      </c>
      <c r="H786" s="2">
        <f>_xlfn.XLOOKUP(_xlfn.CONCAT(B786, " ", C786),'2021'!$D$1:$D$530,'2021'!$E$1:$E$530,-1, 0)</f>
        <v>-1</v>
      </c>
      <c r="I786" s="2">
        <f>_xlfn.XLOOKUP(_xlfn.CONCAT(B786, " ", C786),'2022'!$D$2:$D$433,'2022'!$E$2:$E$433,-1, 0)</f>
        <v>-1</v>
      </c>
    </row>
    <row r="787" spans="1:9" x14ac:dyDescent="0.35">
      <c r="A787" s="2" t="s">
        <v>213</v>
      </c>
      <c r="B787" s="2" t="s">
        <v>214</v>
      </c>
      <c r="C787" s="2" t="s">
        <v>148</v>
      </c>
      <c r="D787" s="2">
        <f>_xlfn.XLOOKUP(_xlfn.CONCAT(B787, " ", C787),'2017'!$D$1:$D$419,'2017'!$E$1:$E$419, -1)</f>
        <v>-1</v>
      </c>
      <c r="E787" s="2">
        <f>_xlfn.XLOOKUP(_xlfn.CONCAT(B787, " ", C787),'2018'!$D$1:$D$458,'2018'!$E$1:$E$458,-1, 0)</f>
        <v>2</v>
      </c>
      <c r="F787" s="2">
        <f>_xlfn.XLOOKUP(_xlfn.CONCAT(B787, " ", C787),'2019'!$D$1:$D$499,'2019'!$E$1:$E$499,-1, 0)</f>
        <v>12</v>
      </c>
      <c r="G787" s="2">
        <f>_xlfn.XLOOKUP(_xlfn.CONCAT(B787, " ", C787),'2020'!$D$1:$D$476,'2020'!$E$1:$E$476,-1, 0)</f>
        <v>-1</v>
      </c>
      <c r="H787" s="2">
        <f>_xlfn.XLOOKUP(_xlfn.CONCAT(B787, " ", C787),'2021'!$D$1:$D$530,'2021'!$E$1:$E$530,-1, 0)</f>
        <v>-1</v>
      </c>
      <c r="I787" s="2">
        <f>_xlfn.XLOOKUP(_xlfn.CONCAT(B787, " ", C787),'2022'!$D$2:$D$433,'2022'!$E$2:$E$433,-1, 0)</f>
        <v>-1</v>
      </c>
    </row>
    <row r="788" spans="1:9" x14ac:dyDescent="0.35">
      <c r="A788" s="2" t="s">
        <v>213</v>
      </c>
      <c r="B788" s="2" t="s">
        <v>214</v>
      </c>
      <c r="C788" s="2" t="s">
        <v>14</v>
      </c>
      <c r="D788" s="2">
        <f>_xlfn.XLOOKUP(_xlfn.CONCAT(B788, " ", C788),'2017'!$D$1:$D$419,'2017'!$E$1:$E$419, -1)</f>
        <v>-1</v>
      </c>
      <c r="E788" s="2">
        <f>_xlfn.XLOOKUP(_xlfn.CONCAT(B788, " ", C788),'2018'!$D$1:$D$458,'2018'!$E$1:$E$458,-1, 0)</f>
        <v>-1</v>
      </c>
      <c r="F788" s="2">
        <f>_xlfn.XLOOKUP(_xlfn.CONCAT(B788, " ", C788),'2019'!$D$1:$D$499,'2019'!$E$1:$E$499,-1, 0)</f>
        <v>1</v>
      </c>
      <c r="G788" s="2">
        <f>_xlfn.XLOOKUP(_xlfn.CONCAT(B788, " ", C788),'2020'!$D$1:$D$476,'2020'!$E$1:$E$476,-1, 0)</f>
        <v>1</v>
      </c>
      <c r="H788" s="2">
        <f>_xlfn.XLOOKUP(_xlfn.CONCAT(B788, " ", C788),'2021'!$D$1:$D$530,'2021'!$E$1:$E$530,-1, 0)</f>
        <v>-1</v>
      </c>
      <c r="I788" s="2">
        <f>_xlfn.XLOOKUP(_xlfn.CONCAT(B788, " ", C788),'2022'!$D$2:$D$433,'2022'!$E$2:$E$433,-1, 0)</f>
        <v>-1</v>
      </c>
    </row>
    <row r="789" spans="1:9" x14ac:dyDescent="0.35">
      <c r="A789" s="2" t="s">
        <v>213</v>
      </c>
      <c r="B789" s="2" t="s">
        <v>214</v>
      </c>
      <c r="C789" s="2" t="s">
        <v>237</v>
      </c>
      <c r="D789" s="2">
        <f>_xlfn.XLOOKUP(_xlfn.CONCAT(B789, " ", C789),'2017'!$D$1:$D$419,'2017'!$E$1:$E$419, -1)</f>
        <v>-1</v>
      </c>
      <c r="E789" s="2">
        <f>_xlfn.XLOOKUP(_xlfn.CONCAT(B789, " ", C789),'2018'!$D$1:$D$458,'2018'!$E$1:$E$458,-1, 0)</f>
        <v>-1</v>
      </c>
      <c r="F789" s="2">
        <f>_xlfn.XLOOKUP(_xlfn.CONCAT(B789, " ", C789),'2019'!$D$1:$D$499,'2019'!$E$1:$E$499,-1, 0)</f>
        <v>-1</v>
      </c>
      <c r="G789" s="2">
        <f>_xlfn.XLOOKUP(_xlfn.CONCAT(B789, " ", C789),'2020'!$D$1:$D$476,'2020'!$E$1:$E$476,-1, 0)</f>
        <v>-1</v>
      </c>
      <c r="H789" s="2">
        <f>_xlfn.XLOOKUP(_xlfn.CONCAT(B789, " ", C789),'2021'!$D$1:$D$530,'2021'!$E$1:$E$530,-1, 0)</f>
        <v>16</v>
      </c>
      <c r="I789" s="2">
        <f>_xlfn.XLOOKUP(_xlfn.CONCAT(B789, " ", C789),'2022'!$D$2:$D$433,'2022'!$E$2:$E$433,-1, 0)</f>
        <v>-1</v>
      </c>
    </row>
    <row r="790" spans="1:9" x14ac:dyDescent="0.35">
      <c r="A790" s="2" t="s">
        <v>213</v>
      </c>
      <c r="B790" s="2" t="s">
        <v>214</v>
      </c>
      <c r="C790" s="2" t="s">
        <v>481</v>
      </c>
      <c r="D790" s="2">
        <f>_xlfn.XLOOKUP(_xlfn.CONCAT(B790, " ", C790),'2017'!$D$1:$D$419,'2017'!$E$1:$E$419, -1)</f>
        <v>-1</v>
      </c>
      <c r="E790" s="2">
        <f>_xlfn.XLOOKUP(_xlfn.CONCAT(B790, " ", C790),'2018'!$D$1:$D$458,'2018'!$E$1:$E$458,-1, 0)</f>
        <v>-1</v>
      </c>
      <c r="F790" s="2">
        <f>_xlfn.XLOOKUP(_xlfn.CONCAT(B790, " ", C790),'2019'!$D$1:$D$499,'2019'!$E$1:$E$499,-1, 0)</f>
        <v>-1</v>
      </c>
      <c r="G790" s="2">
        <f>_xlfn.XLOOKUP(_xlfn.CONCAT(B790, " ", C790),'2020'!$D$1:$D$476,'2020'!$E$1:$E$476,-1, 0)</f>
        <v>1</v>
      </c>
      <c r="H790" s="2">
        <f>_xlfn.XLOOKUP(_xlfn.CONCAT(B790, " ", C790),'2021'!$D$1:$D$530,'2021'!$E$1:$E$530,-1, 0)</f>
        <v>-1</v>
      </c>
      <c r="I790" s="2">
        <f>_xlfn.XLOOKUP(_xlfn.CONCAT(B790, " ", C790),'2022'!$D$2:$D$433,'2022'!$E$2:$E$433,-1, 0)</f>
        <v>-1</v>
      </c>
    </row>
    <row r="791" spans="1:9" x14ac:dyDescent="0.35">
      <c r="A791" s="2" t="s">
        <v>213</v>
      </c>
      <c r="B791" s="2" t="s">
        <v>214</v>
      </c>
      <c r="C791" s="2" t="s">
        <v>15</v>
      </c>
      <c r="D791" s="2">
        <f>_xlfn.XLOOKUP(_xlfn.CONCAT(B791, " ", C791),'2017'!$D$1:$D$419,'2017'!$E$1:$E$419, -1)</f>
        <v>2</v>
      </c>
      <c r="E791" s="2">
        <f>_xlfn.XLOOKUP(_xlfn.CONCAT(B791, " ", C791),'2018'!$D$1:$D$458,'2018'!$E$1:$E$458,-1, 0)</f>
        <v>3</v>
      </c>
      <c r="F791" s="2">
        <f>_xlfn.XLOOKUP(_xlfn.CONCAT(B791, " ", C791),'2019'!$D$1:$D$499,'2019'!$E$1:$E$499,-1, 0)</f>
        <v>4</v>
      </c>
      <c r="G791" s="2">
        <f>_xlfn.XLOOKUP(_xlfn.CONCAT(B791, " ", C791),'2020'!$D$1:$D$476,'2020'!$E$1:$E$476,-1, 0)</f>
        <v>2</v>
      </c>
      <c r="H791" s="2">
        <f>_xlfn.XLOOKUP(_xlfn.CONCAT(B791, " ", C791),'2021'!$D$1:$D$530,'2021'!$E$1:$E$530,-1, 0)</f>
        <v>6</v>
      </c>
      <c r="I791" s="2">
        <f>_xlfn.XLOOKUP(_xlfn.CONCAT(B791, " ", C791),'2022'!$D$2:$D$433,'2022'!$E$2:$E$433,-1, 0)</f>
        <v>-1</v>
      </c>
    </row>
    <row r="792" spans="1:9" x14ac:dyDescent="0.35">
      <c r="A792" s="2" t="s">
        <v>213</v>
      </c>
      <c r="B792" s="2" t="s">
        <v>214</v>
      </c>
      <c r="C792" s="2" t="s">
        <v>497</v>
      </c>
      <c r="D792" s="2">
        <f>_xlfn.XLOOKUP(_xlfn.CONCAT(B792, " ", C792),'2017'!$D$1:$D$419,'2017'!$E$1:$E$419, -1)</f>
        <v>-1</v>
      </c>
      <c r="E792" s="2">
        <f>_xlfn.XLOOKUP(_xlfn.CONCAT(B792, " ", C792),'2018'!$D$1:$D$458,'2018'!$E$1:$E$458,-1, 0)</f>
        <v>-1</v>
      </c>
      <c r="F792" s="2">
        <f>_xlfn.XLOOKUP(_xlfn.CONCAT(B792, " ", C792),'2019'!$D$1:$D$499,'2019'!$E$1:$E$499,-1, 0)</f>
        <v>-1</v>
      </c>
      <c r="G792" s="2">
        <f>_xlfn.XLOOKUP(_xlfn.CONCAT(B792, " ", C792),'2020'!$D$1:$D$476,'2020'!$E$1:$E$476,-1, 0)</f>
        <v>-1</v>
      </c>
      <c r="H792" s="2">
        <f>_xlfn.XLOOKUP(_xlfn.CONCAT(B792, " ", C792),'2021'!$D$1:$D$530,'2021'!$E$1:$E$530,-1, 0)</f>
        <v>16</v>
      </c>
      <c r="I792" s="2">
        <f>_xlfn.XLOOKUP(_xlfn.CONCAT(B792, " ", C792),'2022'!$D$2:$D$433,'2022'!$E$2:$E$433,-1, 0)</f>
        <v>2</v>
      </c>
    </row>
    <row r="793" spans="1:9" x14ac:dyDescent="0.35">
      <c r="A793" s="2" t="s">
        <v>213</v>
      </c>
      <c r="B793" s="2" t="s">
        <v>214</v>
      </c>
      <c r="C793" s="2" t="s">
        <v>11</v>
      </c>
      <c r="D793" s="2">
        <f>_xlfn.XLOOKUP(_xlfn.CONCAT(B793, " ", C793),'2017'!$D$1:$D$419,'2017'!$E$1:$E$419, -1)</f>
        <v>1</v>
      </c>
      <c r="E793" s="2">
        <f>_xlfn.XLOOKUP(_xlfn.CONCAT(B793, " ", C793),'2018'!$D$1:$D$458,'2018'!$E$1:$E$458,-1, 0)</f>
        <v>2</v>
      </c>
      <c r="F793" s="2">
        <f>_xlfn.XLOOKUP(_xlfn.CONCAT(B793, " ", C793),'2019'!$D$1:$D$499,'2019'!$E$1:$E$499,-1, 0)</f>
        <v>3</v>
      </c>
      <c r="G793" s="2">
        <f>_xlfn.XLOOKUP(_xlfn.CONCAT(B793, " ", C793),'2020'!$D$1:$D$476,'2020'!$E$1:$E$476,-1, 0)</f>
        <v>1</v>
      </c>
      <c r="H793" s="2">
        <f>_xlfn.XLOOKUP(_xlfn.CONCAT(B793, " ", C793),'2021'!$D$1:$D$530,'2021'!$E$1:$E$530,-1, 0)</f>
        <v>1</v>
      </c>
      <c r="I793" s="2">
        <f>_xlfn.XLOOKUP(_xlfn.CONCAT(B793, " ", C793),'2022'!$D$2:$D$433,'2022'!$E$2:$E$433,-1, 0)</f>
        <v>-1</v>
      </c>
    </row>
    <row r="794" spans="1:9" x14ac:dyDescent="0.35">
      <c r="A794" s="2" t="s">
        <v>213</v>
      </c>
      <c r="B794" s="2" t="s">
        <v>214</v>
      </c>
      <c r="C794" s="2" t="s">
        <v>13</v>
      </c>
      <c r="D794" s="2">
        <f>_xlfn.XLOOKUP(_xlfn.CONCAT(B794, " ", C794),'2017'!$D$1:$D$419,'2017'!$E$1:$E$419, -1)</f>
        <v>1</v>
      </c>
      <c r="E794" s="2">
        <f>_xlfn.XLOOKUP(_xlfn.CONCAT(B794, " ", C794),'2018'!$D$1:$D$458,'2018'!$E$1:$E$458,-1, 0)</f>
        <v>3</v>
      </c>
      <c r="F794" s="2">
        <f>_xlfn.XLOOKUP(_xlfn.CONCAT(B794, " ", C794),'2019'!$D$1:$D$499,'2019'!$E$1:$E$499,-1, 0)</f>
        <v>1</v>
      </c>
      <c r="G794" s="2">
        <f>_xlfn.XLOOKUP(_xlfn.CONCAT(B794, " ", C794),'2020'!$D$1:$D$476,'2020'!$E$1:$E$476,-1, 0)</f>
        <v>-1</v>
      </c>
      <c r="H794" s="2">
        <f>_xlfn.XLOOKUP(_xlfn.CONCAT(B794, " ", C794),'2021'!$D$1:$D$530,'2021'!$E$1:$E$530,-1, 0)</f>
        <v>2</v>
      </c>
      <c r="I794" s="2">
        <f>_xlfn.XLOOKUP(_xlfn.CONCAT(B794, " ", C794),'2022'!$D$2:$D$433,'2022'!$E$2:$E$433,-1, 0)</f>
        <v>2</v>
      </c>
    </row>
    <row r="795" spans="1:9" x14ac:dyDescent="0.35">
      <c r="A795" s="2" t="s">
        <v>213</v>
      </c>
      <c r="B795" s="2" t="s">
        <v>214</v>
      </c>
      <c r="C795" s="2" t="s">
        <v>17</v>
      </c>
      <c r="D795" s="2">
        <f>_xlfn.XLOOKUP(_xlfn.CONCAT(B795, " ", C795),'2017'!$D$1:$D$419,'2017'!$E$1:$E$419, -1)</f>
        <v>62</v>
      </c>
      <c r="E795" s="2">
        <f>_xlfn.XLOOKUP(_xlfn.CONCAT(B795, " ", C795),'2018'!$D$1:$D$458,'2018'!$E$1:$E$458,-1, 0)</f>
        <v>41</v>
      </c>
      <c r="F795" s="2">
        <f>_xlfn.XLOOKUP(_xlfn.CONCAT(B795, " ", C795),'2019'!$D$1:$D$499,'2019'!$E$1:$E$499,-1, 0)</f>
        <v>54</v>
      </c>
      <c r="G795" s="2">
        <f>_xlfn.XLOOKUP(_xlfn.CONCAT(B795, " ", C795),'2020'!$D$1:$D$476,'2020'!$E$1:$E$476,-1, 0)</f>
        <v>14</v>
      </c>
      <c r="H795" s="2">
        <f>_xlfn.XLOOKUP(_xlfn.CONCAT(B795, " ", C795),'2021'!$D$1:$D$530,'2021'!$E$1:$E$530,-1, 0)</f>
        <v>-1</v>
      </c>
      <c r="I795" s="2">
        <f>_xlfn.XLOOKUP(_xlfn.CONCAT(B795, " ", C795),'2022'!$D$2:$D$433,'2022'!$E$2:$E$433,-1, 0)</f>
        <v>5</v>
      </c>
    </row>
    <row r="796" spans="1:9" x14ac:dyDescent="0.35">
      <c r="A796" s="2" t="s">
        <v>213</v>
      </c>
      <c r="B796" s="2" t="s">
        <v>214</v>
      </c>
      <c r="C796" s="2" t="s">
        <v>10</v>
      </c>
      <c r="D796" s="2">
        <f>_xlfn.XLOOKUP(_xlfn.CONCAT(B796, " ", C796),'2017'!$D$1:$D$419,'2017'!$E$1:$E$419, -1)</f>
        <v>8</v>
      </c>
      <c r="E796" s="2">
        <f>_xlfn.XLOOKUP(_xlfn.CONCAT(B796, " ", C796),'2018'!$D$1:$D$458,'2018'!$E$1:$E$458,-1, 0)</f>
        <v>6</v>
      </c>
      <c r="F796" s="2">
        <f>_xlfn.XLOOKUP(_xlfn.CONCAT(B796, " ", C796),'2019'!$D$1:$D$499,'2019'!$E$1:$E$499,-1, 0)</f>
        <v>11</v>
      </c>
      <c r="G796" s="2">
        <f>_xlfn.XLOOKUP(_xlfn.CONCAT(B796, " ", C796),'2020'!$D$1:$D$476,'2020'!$E$1:$E$476,-1, 0)</f>
        <v>-1</v>
      </c>
      <c r="H796" s="2">
        <f>_xlfn.XLOOKUP(_xlfn.CONCAT(B796, " ", C796),'2021'!$D$1:$D$530,'2021'!$E$1:$E$530,-1, 0)</f>
        <v>-1</v>
      </c>
      <c r="I796" s="2">
        <f>_xlfn.XLOOKUP(_xlfn.CONCAT(B796, " ", C796),'2022'!$D$2:$D$433,'2022'!$E$2:$E$433,-1, 0)</f>
        <v>-1</v>
      </c>
    </row>
    <row r="797" spans="1:9" x14ac:dyDescent="0.35">
      <c r="A797" s="2" t="s">
        <v>207</v>
      </c>
      <c r="B797" s="2" t="s">
        <v>208</v>
      </c>
      <c r="C797" s="2" t="s">
        <v>209</v>
      </c>
      <c r="D797" s="2">
        <f>_xlfn.XLOOKUP(_xlfn.CONCAT(B797, " ", C797),'2017'!$D$1:$D$419,'2017'!$E$1:$E$419, -1)</f>
        <v>34</v>
      </c>
      <c r="E797" s="2">
        <f>_xlfn.XLOOKUP(_xlfn.CONCAT(B797, " ", C797),'2018'!$D$1:$D$458,'2018'!$E$1:$E$458,-1, 0)</f>
        <v>31</v>
      </c>
      <c r="F797" s="2">
        <f>_xlfn.XLOOKUP(_xlfn.CONCAT(B797, " ", C797),'2019'!$D$1:$D$499,'2019'!$E$1:$E$499,-1, 0)</f>
        <v>34</v>
      </c>
      <c r="G797" s="2">
        <f>_xlfn.XLOOKUP(_xlfn.CONCAT(B797, " ", C797),'2020'!$D$1:$D$476,'2020'!$E$1:$E$476,-1, 0)</f>
        <v>11</v>
      </c>
      <c r="H797" s="2">
        <f>_xlfn.XLOOKUP(_xlfn.CONCAT(B797, " ", C797),'2021'!$D$1:$D$530,'2021'!$E$1:$E$530,-1, 0)</f>
        <v>-1</v>
      </c>
      <c r="I797" s="2">
        <f>_xlfn.XLOOKUP(_xlfn.CONCAT(B797, " ", C797),'2022'!$D$2:$D$433,'2022'!$E$2:$E$433,-1, 0)</f>
        <v>-1</v>
      </c>
    </row>
    <row r="798" spans="1:9" x14ac:dyDescent="0.35">
      <c r="A798" s="2" t="s">
        <v>207</v>
      </c>
      <c r="B798" s="2" t="s">
        <v>208</v>
      </c>
      <c r="C798" s="2" t="s">
        <v>212</v>
      </c>
      <c r="D798" s="2">
        <f>_xlfn.XLOOKUP(_xlfn.CONCAT(B798, " ", C798),'2017'!$D$1:$D$419,'2017'!$E$1:$E$419, -1)</f>
        <v>6</v>
      </c>
      <c r="E798" s="2">
        <f>_xlfn.XLOOKUP(_xlfn.CONCAT(B798, " ", C798),'2018'!$D$1:$D$458,'2018'!$E$1:$E$458,-1, 0)</f>
        <v>2</v>
      </c>
      <c r="F798" s="2">
        <f>_xlfn.XLOOKUP(_xlfn.CONCAT(B798, " ", C798),'2019'!$D$1:$D$499,'2019'!$E$1:$E$499,-1, 0)</f>
        <v>-1</v>
      </c>
      <c r="G798" s="2">
        <f>_xlfn.XLOOKUP(_xlfn.CONCAT(B798, " ", C798),'2020'!$D$1:$D$476,'2020'!$E$1:$E$476,-1, 0)</f>
        <v>-1</v>
      </c>
      <c r="H798" s="2">
        <f>_xlfn.XLOOKUP(_xlfn.CONCAT(B798, " ", C798),'2021'!$D$1:$D$530,'2021'!$E$1:$E$530,-1, 0)</f>
        <v>-1</v>
      </c>
      <c r="I798" s="2">
        <f>_xlfn.XLOOKUP(_xlfn.CONCAT(B798, " ", C798),'2022'!$D$2:$D$433,'2022'!$E$2:$E$433,-1, 0)</f>
        <v>-1</v>
      </c>
    </row>
    <row r="799" spans="1:9" x14ac:dyDescent="0.35">
      <c r="A799" s="2" t="s">
        <v>207</v>
      </c>
      <c r="B799" s="2" t="s">
        <v>208</v>
      </c>
      <c r="C799" s="2" t="s">
        <v>211</v>
      </c>
      <c r="D799" s="2">
        <f>_xlfn.XLOOKUP(_xlfn.CONCAT(B799, " ", C799),'2017'!$D$1:$D$419,'2017'!$E$1:$E$419, -1)</f>
        <v>9</v>
      </c>
      <c r="E799" s="2">
        <f>_xlfn.XLOOKUP(_xlfn.CONCAT(B799, " ", C799),'2018'!$D$1:$D$458,'2018'!$E$1:$E$458,-1, 0)</f>
        <v>9</v>
      </c>
      <c r="F799" s="2">
        <f>_xlfn.XLOOKUP(_xlfn.CONCAT(B799, " ", C799),'2019'!$D$1:$D$499,'2019'!$E$1:$E$499,-1, 0)</f>
        <v>31</v>
      </c>
      <c r="G799" s="2">
        <f>_xlfn.XLOOKUP(_xlfn.CONCAT(B799, " ", C799),'2020'!$D$1:$D$476,'2020'!$E$1:$E$476,-1, 0)</f>
        <v>7</v>
      </c>
      <c r="H799" s="2">
        <f>_xlfn.XLOOKUP(_xlfn.CONCAT(B799, " ", C799),'2021'!$D$1:$D$530,'2021'!$E$1:$E$530,-1, 0)</f>
        <v>-1</v>
      </c>
      <c r="I799" s="2">
        <f>_xlfn.XLOOKUP(_xlfn.CONCAT(B799, " ", C799),'2022'!$D$2:$D$433,'2022'!$E$2:$E$433,-1, 0)</f>
        <v>-1</v>
      </c>
    </row>
    <row r="800" spans="1:9" x14ac:dyDescent="0.35">
      <c r="A800" s="2" t="s">
        <v>207</v>
      </c>
      <c r="B800" s="2" t="s">
        <v>208</v>
      </c>
      <c r="C800" s="2" t="s">
        <v>460</v>
      </c>
      <c r="D800" s="2">
        <f>_xlfn.XLOOKUP(_xlfn.CONCAT(B800, " ", C800),'2017'!$D$1:$D$419,'2017'!$E$1:$E$419, -1)</f>
        <v>-1</v>
      </c>
      <c r="E800" s="2">
        <f>_xlfn.XLOOKUP(_xlfn.CONCAT(B800, " ", C800),'2018'!$D$1:$D$458,'2018'!$E$1:$E$458,-1, 0)</f>
        <v>-1</v>
      </c>
      <c r="F800" s="2">
        <f>_xlfn.XLOOKUP(_xlfn.CONCAT(B800, " ", C800),'2019'!$D$1:$D$499,'2019'!$E$1:$E$499,-1, 0)</f>
        <v>2</v>
      </c>
      <c r="G800" s="2">
        <f>_xlfn.XLOOKUP(_xlfn.CONCAT(B800, " ", C800),'2020'!$D$1:$D$476,'2020'!$E$1:$E$476,-1, 0)</f>
        <v>1</v>
      </c>
      <c r="H800" s="2">
        <f>_xlfn.XLOOKUP(_xlfn.CONCAT(B800, " ", C800),'2021'!$D$1:$D$530,'2021'!$E$1:$E$530,-1, 0)</f>
        <v>-1</v>
      </c>
      <c r="I800" s="2">
        <f>_xlfn.XLOOKUP(_xlfn.CONCAT(B800, " ", C800),'2022'!$D$2:$D$433,'2022'!$E$2:$E$433,-1, 0)</f>
        <v>-1</v>
      </c>
    </row>
    <row r="801" spans="1:9" x14ac:dyDescent="0.35">
      <c r="A801" s="2" t="s">
        <v>207</v>
      </c>
      <c r="B801" s="2" t="s">
        <v>208</v>
      </c>
      <c r="C801" s="2" t="s">
        <v>210</v>
      </c>
      <c r="D801" s="2">
        <f>_xlfn.XLOOKUP(_xlfn.CONCAT(B801, " ", C801),'2017'!$D$1:$D$419,'2017'!$E$1:$E$419, -1)</f>
        <v>3</v>
      </c>
      <c r="E801" s="2">
        <f>_xlfn.XLOOKUP(_xlfn.CONCAT(B801, " ", C801),'2018'!$D$1:$D$458,'2018'!$E$1:$E$458,-1, 0)</f>
        <v>14</v>
      </c>
      <c r="F801" s="2">
        <f>_xlfn.XLOOKUP(_xlfn.CONCAT(B801, " ", C801),'2019'!$D$1:$D$499,'2019'!$E$1:$E$499,-1, 0)</f>
        <v>22</v>
      </c>
      <c r="G801" s="2">
        <f>_xlfn.XLOOKUP(_xlfn.CONCAT(B801, " ", C801),'2020'!$D$1:$D$476,'2020'!$E$1:$E$476,-1, 0)</f>
        <v>2</v>
      </c>
      <c r="H801" s="2">
        <f>_xlfn.XLOOKUP(_xlfn.CONCAT(B801, " ", C801),'2021'!$D$1:$D$530,'2021'!$E$1:$E$530,-1, 0)</f>
        <v>-1</v>
      </c>
      <c r="I801" s="2">
        <f>_xlfn.XLOOKUP(_xlfn.CONCAT(B801, " ", C801),'2022'!$D$2:$D$433,'2022'!$E$2:$E$433,-1, 0)</f>
        <v>-1</v>
      </c>
    </row>
    <row r="803" spans="1:9" x14ac:dyDescent="0.35">
      <c r="A803" s="3" t="s">
        <v>520</v>
      </c>
      <c r="B803">
        <f>COUNTA(B2:B801)</f>
        <v>800</v>
      </c>
      <c r="C803" s="3" t="s">
        <v>521</v>
      </c>
      <c r="D803">
        <f xml:space="preserve"> COUNTIF(D2:D801,"&lt;0")</f>
        <v>383</v>
      </c>
      <c r="E803">
        <f t="shared" ref="E803:H803" si="0" xml:space="preserve"> COUNTIF(E2:E801,"&lt;0")</f>
        <v>344</v>
      </c>
      <c r="F803">
        <f t="shared" si="0"/>
        <v>304</v>
      </c>
      <c r="G803">
        <f t="shared" si="0"/>
        <v>327</v>
      </c>
      <c r="H803">
        <f t="shared" si="0"/>
        <v>328</v>
      </c>
      <c r="I803">
        <f t="shared" ref="I803" si="1" xml:space="preserve"> COUNTIF(I2:I801,"&lt;0")</f>
        <v>389</v>
      </c>
    </row>
    <row r="804" spans="1:9" x14ac:dyDescent="0.35">
      <c r="C804" s="3" t="s">
        <v>522</v>
      </c>
      <c r="D804">
        <f>COUNTIF(D2:D801,"&gt;=0")</f>
        <v>417</v>
      </c>
      <c r="E804">
        <f t="shared" ref="E804:H804" si="2">COUNTIF(E2:E801,"&gt;=0")</f>
        <v>456</v>
      </c>
      <c r="F804">
        <f t="shared" si="2"/>
        <v>496</v>
      </c>
      <c r="G804">
        <f t="shared" si="2"/>
        <v>473</v>
      </c>
      <c r="H804">
        <f t="shared" si="2"/>
        <v>472</v>
      </c>
      <c r="I804">
        <f t="shared" ref="I804" si="3">COUNTIF(I2:I801,"&gt;=0")</f>
        <v>411</v>
      </c>
    </row>
  </sheetData>
  <autoFilter ref="A1:H801" xr:uid="{655C6504-E1BB-42A0-9639-02923A8F27D4}">
    <sortState xmlns:xlrd2="http://schemas.microsoft.com/office/spreadsheetml/2017/richdata2" ref="A39:H44">
      <sortCondition ref="B1:B801"/>
    </sortState>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30131-BF66-439F-B716-4182D3B71348}">
  <dimension ref="A1:L804"/>
  <sheetViews>
    <sheetView workbookViewId="0">
      <selection activeCell="H9" sqref="H9"/>
    </sheetView>
  </sheetViews>
  <sheetFormatPr defaultRowHeight="14.5" x14ac:dyDescent="0.35"/>
  <cols>
    <col min="1" max="1" width="14.26953125" customWidth="1"/>
    <col min="2" max="2" width="27.7265625" customWidth="1"/>
    <col min="3" max="3" width="39" customWidth="1"/>
    <col min="4" max="4" width="17.453125" customWidth="1"/>
    <col min="5" max="5" width="18.54296875" customWidth="1"/>
    <col min="6" max="6" width="18.26953125" customWidth="1"/>
    <col min="7" max="7" width="18.1796875" customWidth="1"/>
    <col min="8" max="9" width="18.54296875" customWidth="1"/>
    <col min="10" max="10" width="12.81640625" customWidth="1"/>
    <col min="12" max="12" width="20.7265625" customWidth="1"/>
  </cols>
  <sheetData>
    <row r="1" spans="1:12" x14ac:dyDescent="0.35">
      <c r="A1" s="1" t="s">
        <v>0</v>
      </c>
      <c r="B1" s="1" t="s">
        <v>1</v>
      </c>
      <c r="C1" s="1" t="s">
        <v>2</v>
      </c>
      <c r="D1" s="1" t="s">
        <v>514</v>
      </c>
      <c r="E1" s="1" t="s">
        <v>515</v>
      </c>
      <c r="F1" s="1" t="s">
        <v>516</v>
      </c>
      <c r="G1" s="1" t="s">
        <v>517</v>
      </c>
      <c r="H1" s="1" t="s">
        <v>518</v>
      </c>
      <c r="I1" s="1" t="s">
        <v>519</v>
      </c>
      <c r="J1" s="3" t="s">
        <v>523</v>
      </c>
      <c r="K1" s="3" t="s">
        <v>524</v>
      </c>
      <c r="L1" s="3" t="s">
        <v>525</v>
      </c>
    </row>
    <row r="2" spans="1:12" x14ac:dyDescent="0.35">
      <c r="A2" s="2" t="s">
        <v>75</v>
      </c>
      <c r="B2" s="2" t="s">
        <v>76</v>
      </c>
      <c r="C2" s="2" t="s">
        <v>427</v>
      </c>
      <c r="D2" s="2">
        <v>0</v>
      </c>
      <c r="E2" s="2">
        <v>1</v>
      </c>
      <c r="F2" s="2">
        <v>1</v>
      </c>
      <c r="G2" s="2">
        <v>0</v>
      </c>
      <c r="H2" s="2">
        <v>1</v>
      </c>
      <c r="I2" s="2">
        <v>0</v>
      </c>
      <c r="J2">
        <f>SUM(D2:H2)</f>
        <v>3</v>
      </c>
      <c r="K2" s="2">
        <v>3</v>
      </c>
      <c r="L2" t="str">
        <f>IF(J2=K2, "Sutampa", K2-J2)</f>
        <v>Sutampa</v>
      </c>
    </row>
    <row r="3" spans="1:12" x14ac:dyDescent="0.35">
      <c r="A3" s="2" t="s">
        <v>75</v>
      </c>
      <c r="B3" s="2" t="s">
        <v>76</v>
      </c>
      <c r="C3" s="2" t="s">
        <v>92</v>
      </c>
      <c r="D3" s="2">
        <v>12</v>
      </c>
      <c r="E3" s="2">
        <v>7</v>
      </c>
      <c r="F3" s="2">
        <v>8</v>
      </c>
      <c r="G3" s="2">
        <v>7</v>
      </c>
      <c r="H3" s="2">
        <v>23</v>
      </c>
      <c r="I3" s="2">
        <v>7</v>
      </c>
      <c r="J3">
        <f t="shared" ref="J3:J66" si="0">SUM(D3:H3)</f>
        <v>57</v>
      </c>
      <c r="K3" s="2">
        <v>57</v>
      </c>
      <c r="L3" t="str">
        <f t="shared" ref="L3:L66" si="1">IF(J3=K3, "Sutampa", K3-J3)</f>
        <v>Sutampa</v>
      </c>
    </row>
    <row r="4" spans="1:12" x14ac:dyDescent="0.35">
      <c r="A4" s="2" t="s">
        <v>75</v>
      </c>
      <c r="B4" s="2" t="s">
        <v>76</v>
      </c>
      <c r="C4" s="2" t="s">
        <v>87</v>
      </c>
      <c r="D4" s="2">
        <v>6</v>
      </c>
      <c r="E4" s="2">
        <v>3</v>
      </c>
      <c r="F4" s="2">
        <v>0</v>
      </c>
      <c r="G4" s="2">
        <v>1</v>
      </c>
      <c r="H4" s="2">
        <v>1</v>
      </c>
      <c r="I4" s="2">
        <v>0</v>
      </c>
      <c r="J4">
        <f t="shared" si="0"/>
        <v>11</v>
      </c>
      <c r="K4" s="2">
        <v>11</v>
      </c>
      <c r="L4" t="str">
        <f t="shared" si="1"/>
        <v>Sutampa</v>
      </c>
    </row>
    <row r="5" spans="1:12" x14ac:dyDescent="0.35">
      <c r="A5" s="2" t="s">
        <v>75</v>
      </c>
      <c r="B5" s="2" t="s">
        <v>76</v>
      </c>
      <c r="C5" s="2" t="s">
        <v>78</v>
      </c>
      <c r="D5" s="2">
        <v>114</v>
      </c>
      <c r="E5" s="2">
        <v>120</v>
      </c>
      <c r="F5" s="2">
        <v>81</v>
      </c>
      <c r="G5" s="2">
        <v>66</v>
      </c>
      <c r="H5" s="2">
        <v>48</v>
      </c>
      <c r="I5" s="2">
        <v>22</v>
      </c>
      <c r="J5">
        <f t="shared" si="0"/>
        <v>429</v>
      </c>
      <c r="K5" s="2">
        <v>429</v>
      </c>
      <c r="L5" t="str">
        <f t="shared" si="1"/>
        <v>Sutampa</v>
      </c>
    </row>
    <row r="6" spans="1:12" x14ac:dyDescent="0.35">
      <c r="A6" s="2" t="s">
        <v>75</v>
      </c>
      <c r="B6" s="2" t="s">
        <v>76</v>
      </c>
      <c r="C6" s="2" t="s">
        <v>86</v>
      </c>
      <c r="D6" s="2">
        <v>32</v>
      </c>
      <c r="E6" s="2">
        <v>27</v>
      </c>
      <c r="F6" s="2">
        <v>23</v>
      </c>
      <c r="G6" s="2">
        <v>11</v>
      </c>
      <c r="H6" s="2">
        <v>6</v>
      </c>
      <c r="I6" s="2">
        <v>8</v>
      </c>
      <c r="J6">
        <f t="shared" si="0"/>
        <v>99</v>
      </c>
      <c r="K6" s="2">
        <v>99</v>
      </c>
      <c r="L6" t="str">
        <f t="shared" si="1"/>
        <v>Sutampa</v>
      </c>
    </row>
    <row r="7" spans="1:12" x14ac:dyDescent="0.35">
      <c r="A7" s="2" t="s">
        <v>159</v>
      </c>
      <c r="B7" s="2" t="s">
        <v>160</v>
      </c>
      <c r="C7" s="2" t="s">
        <v>161</v>
      </c>
      <c r="D7" s="2">
        <v>23</v>
      </c>
      <c r="E7" s="2">
        <v>8</v>
      </c>
      <c r="F7" s="2">
        <v>7</v>
      </c>
      <c r="G7" s="2">
        <v>19</v>
      </c>
      <c r="H7" s="2">
        <v>32</v>
      </c>
      <c r="I7" s="2">
        <v>14</v>
      </c>
      <c r="J7">
        <f t="shared" si="0"/>
        <v>89</v>
      </c>
      <c r="K7" s="2">
        <v>89</v>
      </c>
      <c r="L7" t="str">
        <f t="shared" si="1"/>
        <v>Sutampa</v>
      </c>
    </row>
    <row r="8" spans="1:12" x14ac:dyDescent="0.35">
      <c r="A8" s="2" t="s">
        <v>301</v>
      </c>
      <c r="B8" s="2" t="s">
        <v>302</v>
      </c>
      <c r="C8" s="2" t="s">
        <v>306</v>
      </c>
      <c r="D8" s="2">
        <v>419</v>
      </c>
      <c r="E8" s="2">
        <v>35</v>
      </c>
      <c r="F8" s="2">
        <v>36</v>
      </c>
      <c r="G8" s="2">
        <v>32</v>
      </c>
      <c r="H8" s="2">
        <v>44</v>
      </c>
      <c r="I8" s="2">
        <v>29</v>
      </c>
      <c r="J8">
        <f t="shared" si="0"/>
        <v>566</v>
      </c>
      <c r="K8" s="2">
        <v>566</v>
      </c>
      <c r="L8" t="str">
        <f t="shared" si="1"/>
        <v>Sutampa</v>
      </c>
    </row>
    <row r="9" spans="1:12" x14ac:dyDescent="0.35">
      <c r="A9" s="2" t="s">
        <v>391</v>
      </c>
      <c r="B9" s="2" t="s">
        <v>392</v>
      </c>
      <c r="C9" s="2" t="s">
        <v>397</v>
      </c>
      <c r="D9" s="2">
        <v>4</v>
      </c>
      <c r="E9" s="2">
        <v>2</v>
      </c>
      <c r="F9" s="2">
        <v>1</v>
      </c>
      <c r="G9" s="2">
        <v>1</v>
      </c>
      <c r="H9" s="2">
        <v>0</v>
      </c>
      <c r="I9" s="2">
        <v>1</v>
      </c>
      <c r="J9">
        <f t="shared" si="0"/>
        <v>8</v>
      </c>
      <c r="K9" s="2">
        <v>8</v>
      </c>
      <c r="L9" t="str">
        <f t="shared" si="1"/>
        <v>Sutampa</v>
      </c>
    </row>
    <row r="10" spans="1:12" x14ac:dyDescent="0.35">
      <c r="A10" s="2" t="s">
        <v>391</v>
      </c>
      <c r="B10" s="2" t="s">
        <v>392</v>
      </c>
      <c r="C10" s="2" t="s">
        <v>403</v>
      </c>
      <c r="D10" s="2">
        <v>1</v>
      </c>
      <c r="E10" s="2">
        <v>1</v>
      </c>
      <c r="F10" s="2">
        <v>0</v>
      </c>
      <c r="G10" s="2">
        <v>1</v>
      </c>
      <c r="H10" s="2">
        <v>1</v>
      </c>
      <c r="I10" s="2">
        <v>0</v>
      </c>
      <c r="J10">
        <f t="shared" si="0"/>
        <v>4</v>
      </c>
      <c r="K10" s="2">
        <v>4</v>
      </c>
      <c r="L10" t="str">
        <f t="shared" si="1"/>
        <v>Sutampa</v>
      </c>
    </row>
    <row r="11" spans="1:12" x14ac:dyDescent="0.35">
      <c r="A11" s="2" t="s">
        <v>391</v>
      </c>
      <c r="B11" s="2" t="s">
        <v>392</v>
      </c>
      <c r="C11" s="2" t="s">
        <v>393</v>
      </c>
      <c r="D11" s="2">
        <v>1</v>
      </c>
      <c r="E11" s="2">
        <v>2</v>
      </c>
      <c r="F11" s="2">
        <v>0</v>
      </c>
      <c r="G11" s="2">
        <v>0</v>
      </c>
      <c r="H11" s="2">
        <v>3</v>
      </c>
      <c r="I11" s="2">
        <v>1</v>
      </c>
      <c r="J11">
        <f t="shared" si="0"/>
        <v>6</v>
      </c>
      <c r="K11" s="2">
        <v>6</v>
      </c>
      <c r="L11" t="str">
        <f t="shared" si="1"/>
        <v>Sutampa</v>
      </c>
    </row>
    <row r="12" spans="1:12" x14ac:dyDescent="0.35">
      <c r="A12" s="2" t="s">
        <v>364</v>
      </c>
      <c r="B12" s="2" t="s">
        <v>365</v>
      </c>
      <c r="C12" s="2" t="s">
        <v>366</v>
      </c>
      <c r="D12" s="2">
        <v>56</v>
      </c>
      <c r="E12" s="2">
        <v>45</v>
      </c>
      <c r="F12" s="2">
        <v>23</v>
      </c>
      <c r="G12" s="2">
        <v>13</v>
      </c>
      <c r="H12" s="2">
        <v>0</v>
      </c>
      <c r="I12" s="2">
        <v>0</v>
      </c>
      <c r="J12">
        <f t="shared" si="0"/>
        <v>137</v>
      </c>
      <c r="K12" s="2">
        <v>137</v>
      </c>
      <c r="L12" t="str">
        <f t="shared" si="1"/>
        <v>Sutampa</v>
      </c>
    </row>
    <row r="13" spans="1:12" x14ac:dyDescent="0.35">
      <c r="A13" s="2" t="s">
        <v>315</v>
      </c>
      <c r="B13" s="2" t="s">
        <v>316</v>
      </c>
      <c r="C13" s="2" t="s">
        <v>436</v>
      </c>
      <c r="D13" s="2">
        <v>0</v>
      </c>
      <c r="E13" s="2">
        <v>1</v>
      </c>
      <c r="F13" s="2">
        <v>3</v>
      </c>
      <c r="G13" s="2">
        <v>1</v>
      </c>
      <c r="H13" s="2">
        <v>2</v>
      </c>
      <c r="I13" s="2">
        <v>0</v>
      </c>
      <c r="J13">
        <f t="shared" si="0"/>
        <v>7</v>
      </c>
      <c r="K13" s="2">
        <v>7</v>
      </c>
      <c r="L13" t="str">
        <f t="shared" si="1"/>
        <v>Sutampa</v>
      </c>
    </row>
    <row r="14" spans="1:12" x14ac:dyDescent="0.35">
      <c r="A14" s="2" t="s">
        <v>301</v>
      </c>
      <c r="B14" s="2" t="s">
        <v>302</v>
      </c>
      <c r="C14" s="2" t="s">
        <v>488</v>
      </c>
      <c r="D14" s="2">
        <v>0</v>
      </c>
      <c r="E14" s="2">
        <v>0</v>
      </c>
      <c r="F14" s="2">
        <v>0</v>
      </c>
      <c r="G14" s="2">
        <v>0</v>
      </c>
      <c r="H14" s="2">
        <v>4417</v>
      </c>
      <c r="I14" s="2">
        <v>2640</v>
      </c>
      <c r="J14">
        <f t="shared" si="0"/>
        <v>4417</v>
      </c>
      <c r="K14" s="2">
        <v>4417</v>
      </c>
      <c r="L14" t="str">
        <f t="shared" si="1"/>
        <v>Sutampa</v>
      </c>
    </row>
    <row r="15" spans="1:12" x14ac:dyDescent="0.35">
      <c r="A15" s="2" t="s">
        <v>315</v>
      </c>
      <c r="B15" s="2" t="s">
        <v>316</v>
      </c>
      <c r="C15" s="2" t="s">
        <v>322</v>
      </c>
      <c r="D15" s="2">
        <v>16</v>
      </c>
      <c r="E15" s="2">
        <v>0</v>
      </c>
      <c r="F15" s="2">
        <v>3</v>
      </c>
      <c r="G15" s="2">
        <v>0</v>
      </c>
      <c r="H15" s="2">
        <v>2</v>
      </c>
      <c r="I15" s="2">
        <v>0</v>
      </c>
      <c r="J15">
        <f t="shared" si="0"/>
        <v>21</v>
      </c>
      <c r="K15" s="2">
        <v>21</v>
      </c>
      <c r="L15" t="str">
        <f t="shared" si="1"/>
        <v>Sutampa</v>
      </c>
    </row>
    <row r="16" spans="1:12" x14ac:dyDescent="0.35">
      <c r="A16" s="2" t="s">
        <v>315</v>
      </c>
      <c r="B16" s="2" t="s">
        <v>316</v>
      </c>
      <c r="C16" s="2" t="s">
        <v>468</v>
      </c>
      <c r="D16" s="2">
        <v>0</v>
      </c>
      <c r="E16" s="2">
        <v>0</v>
      </c>
      <c r="F16" s="2">
        <v>4</v>
      </c>
      <c r="G16" s="2">
        <v>2</v>
      </c>
      <c r="H16" s="2">
        <v>0</v>
      </c>
      <c r="I16" s="2">
        <v>0</v>
      </c>
      <c r="J16">
        <f t="shared" si="0"/>
        <v>6</v>
      </c>
      <c r="K16" s="2">
        <v>6</v>
      </c>
      <c r="L16" t="str">
        <f t="shared" si="1"/>
        <v>Sutampa</v>
      </c>
    </row>
    <row r="17" spans="1:12" x14ac:dyDescent="0.35">
      <c r="A17" s="2" t="s">
        <v>63</v>
      </c>
      <c r="B17" s="2" t="s">
        <v>64</v>
      </c>
      <c r="C17" s="2" t="s">
        <v>65</v>
      </c>
      <c r="D17" s="2">
        <v>480</v>
      </c>
      <c r="E17" s="2">
        <v>234</v>
      </c>
      <c r="F17" s="2">
        <v>352</v>
      </c>
      <c r="G17" s="2">
        <v>134</v>
      </c>
      <c r="H17" s="2">
        <v>0</v>
      </c>
      <c r="I17" s="2">
        <v>140</v>
      </c>
      <c r="J17">
        <f t="shared" si="0"/>
        <v>1200</v>
      </c>
      <c r="K17" s="2">
        <v>1216</v>
      </c>
      <c r="L17">
        <f t="shared" si="1"/>
        <v>16</v>
      </c>
    </row>
    <row r="18" spans="1:12" x14ac:dyDescent="0.35">
      <c r="A18" s="2" t="s">
        <v>124</v>
      </c>
      <c r="B18" s="2" t="s">
        <v>125</v>
      </c>
      <c r="C18" s="2" t="s">
        <v>138</v>
      </c>
      <c r="D18" s="2">
        <v>517</v>
      </c>
      <c r="E18" s="2">
        <v>666</v>
      </c>
      <c r="F18" s="2">
        <v>691</v>
      </c>
      <c r="G18" s="2">
        <v>575</v>
      </c>
      <c r="H18" s="2">
        <v>371</v>
      </c>
      <c r="I18" s="2">
        <v>266</v>
      </c>
      <c r="J18">
        <f t="shared" si="0"/>
        <v>2820</v>
      </c>
      <c r="K18" s="2">
        <v>2820</v>
      </c>
      <c r="L18" t="str">
        <f t="shared" si="1"/>
        <v>Sutampa</v>
      </c>
    </row>
    <row r="19" spans="1:12" x14ac:dyDescent="0.35">
      <c r="A19" s="2" t="s">
        <v>66</v>
      </c>
      <c r="B19" s="2" t="s">
        <v>67</v>
      </c>
      <c r="C19" s="2" t="s">
        <v>454</v>
      </c>
      <c r="D19" s="2">
        <v>0</v>
      </c>
      <c r="E19" s="2">
        <v>0</v>
      </c>
      <c r="F19" s="2">
        <v>3</v>
      </c>
      <c r="G19" s="2">
        <v>2</v>
      </c>
      <c r="H19" s="2">
        <v>0</v>
      </c>
      <c r="I19" s="2">
        <v>0</v>
      </c>
      <c r="J19">
        <f t="shared" si="0"/>
        <v>5</v>
      </c>
      <c r="K19" s="2">
        <v>5</v>
      </c>
      <c r="L19" t="str">
        <f t="shared" si="1"/>
        <v>Sutampa</v>
      </c>
    </row>
    <row r="20" spans="1:12" x14ac:dyDescent="0.35">
      <c r="A20" s="2" t="s">
        <v>280</v>
      </c>
      <c r="B20" s="2" t="s">
        <v>281</v>
      </c>
      <c r="C20" s="2" t="s">
        <v>283</v>
      </c>
      <c r="D20" s="2">
        <v>125</v>
      </c>
      <c r="E20" s="2">
        <v>179</v>
      </c>
      <c r="F20" s="2">
        <v>122</v>
      </c>
      <c r="G20" s="2">
        <v>151</v>
      </c>
      <c r="H20" s="2">
        <v>7</v>
      </c>
      <c r="I20" s="2">
        <v>0</v>
      </c>
      <c r="J20">
        <f t="shared" si="0"/>
        <v>584</v>
      </c>
      <c r="K20" s="2">
        <v>584</v>
      </c>
      <c r="L20" t="str">
        <f t="shared" si="1"/>
        <v>Sutampa</v>
      </c>
    </row>
    <row r="21" spans="1:12" x14ac:dyDescent="0.35">
      <c r="A21" s="2" t="s">
        <v>18</v>
      </c>
      <c r="B21" s="2" t="s">
        <v>19</v>
      </c>
      <c r="C21" s="2" t="s">
        <v>21</v>
      </c>
      <c r="D21" s="2">
        <v>5</v>
      </c>
      <c r="E21" s="2">
        <v>9</v>
      </c>
      <c r="F21" s="2">
        <v>15</v>
      </c>
      <c r="G21" s="2">
        <v>10</v>
      </c>
      <c r="H21" s="2">
        <v>5</v>
      </c>
      <c r="I21" s="2">
        <v>1</v>
      </c>
      <c r="J21">
        <f t="shared" si="0"/>
        <v>44</v>
      </c>
      <c r="K21" s="2">
        <v>44</v>
      </c>
      <c r="L21" t="str">
        <f t="shared" si="1"/>
        <v>Sutampa</v>
      </c>
    </row>
    <row r="22" spans="1:12" x14ac:dyDescent="0.35">
      <c r="A22" s="2" t="s">
        <v>18</v>
      </c>
      <c r="B22" s="2" t="s">
        <v>19</v>
      </c>
      <c r="C22" s="2" t="s">
        <v>20</v>
      </c>
      <c r="D22" s="2">
        <v>8</v>
      </c>
      <c r="E22" s="2">
        <v>4</v>
      </c>
      <c r="F22" s="2">
        <v>16</v>
      </c>
      <c r="G22" s="2">
        <v>5</v>
      </c>
      <c r="H22" s="2">
        <v>5</v>
      </c>
      <c r="I22" s="2">
        <v>1</v>
      </c>
      <c r="J22">
        <f t="shared" si="0"/>
        <v>38</v>
      </c>
      <c r="K22" s="2">
        <v>38</v>
      </c>
      <c r="L22" t="str">
        <f t="shared" si="1"/>
        <v>Sutampa</v>
      </c>
    </row>
    <row r="23" spans="1:12" x14ac:dyDescent="0.35">
      <c r="A23" s="2" t="s">
        <v>371</v>
      </c>
      <c r="B23" s="2" t="s">
        <v>372</v>
      </c>
      <c r="C23" s="2" t="s">
        <v>388</v>
      </c>
      <c r="D23" s="2">
        <v>91</v>
      </c>
      <c r="E23" s="2">
        <v>80</v>
      </c>
      <c r="F23" s="2">
        <v>95</v>
      </c>
      <c r="G23" s="2">
        <v>25</v>
      </c>
      <c r="H23" s="2">
        <v>46</v>
      </c>
      <c r="I23" s="2">
        <v>26</v>
      </c>
      <c r="J23">
        <f t="shared" si="0"/>
        <v>337</v>
      </c>
      <c r="K23" s="2">
        <v>337</v>
      </c>
      <c r="L23" t="str">
        <f t="shared" si="1"/>
        <v>Sutampa</v>
      </c>
    </row>
    <row r="24" spans="1:12" x14ac:dyDescent="0.35">
      <c r="A24" s="2" t="s">
        <v>54</v>
      </c>
      <c r="B24" s="2" t="s">
        <v>55</v>
      </c>
      <c r="C24" s="2" t="s">
        <v>489</v>
      </c>
      <c r="D24" s="2">
        <v>0</v>
      </c>
      <c r="E24" s="2">
        <v>0</v>
      </c>
      <c r="F24" s="2">
        <v>0</v>
      </c>
      <c r="G24" s="2">
        <v>0</v>
      </c>
      <c r="H24" s="2">
        <v>1</v>
      </c>
      <c r="I24" s="2">
        <v>1</v>
      </c>
      <c r="J24">
        <f t="shared" si="0"/>
        <v>1</v>
      </c>
      <c r="K24" s="2">
        <v>1</v>
      </c>
      <c r="L24" t="str">
        <f t="shared" si="1"/>
        <v>Sutampa</v>
      </c>
    </row>
    <row r="25" spans="1:12" x14ac:dyDescent="0.35">
      <c r="A25" s="2" t="s">
        <v>54</v>
      </c>
      <c r="B25" s="2" t="s">
        <v>55</v>
      </c>
      <c r="C25" s="2" t="s">
        <v>450</v>
      </c>
      <c r="D25" s="2">
        <v>0</v>
      </c>
      <c r="E25" s="2">
        <v>0</v>
      </c>
      <c r="F25" s="2">
        <v>1</v>
      </c>
      <c r="G25" s="2">
        <v>0</v>
      </c>
      <c r="H25" s="2">
        <v>1</v>
      </c>
      <c r="I25" s="2">
        <v>0</v>
      </c>
      <c r="J25">
        <f t="shared" si="0"/>
        <v>2</v>
      </c>
      <c r="K25" s="2">
        <v>2</v>
      </c>
      <c r="L25" t="str">
        <f t="shared" si="1"/>
        <v>Sutampa</v>
      </c>
    </row>
    <row r="26" spans="1:12" x14ac:dyDescent="0.35">
      <c r="A26" s="2" t="s">
        <v>405</v>
      </c>
      <c r="B26" s="2" t="s">
        <v>406</v>
      </c>
      <c r="C26" s="2" t="s">
        <v>407</v>
      </c>
      <c r="D26" s="2">
        <v>1</v>
      </c>
      <c r="E26" s="2">
        <v>0</v>
      </c>
      <c r="F26" s="2">
        <v>2</v>
      </c>
      <c r="G26" s="2">
        <v>0</v>
      </c>
      <c r="H26" s="2">
        <v>0</v>
      </c>
      <c r="I26" s="2">
        <v>0</v>
      </c>
      <c r="J26">
        <f t="shared" si="0"/>
        <v>3</v>
      </c>
      <c r="K26" s="2">
        <v>3</v>
      </c>
      <c r="L26" t="str">
        <f t="shared" si="1"/>
        <v>Sutampa</v>
      </c>
    </row>
    <row r="27" spans="1:12" x14ac:dyDescent="0.35">
      <c r="A27" s="2" t="s">
        <v>75</v>
      </c>
      <c r="B27" s="2" t="s">
        <v>76</v>
      </c>
      <c r="C27" s="2" t="s">
        <v>83</v>
      </c>
      <c r="D27" s="2">
        <v>33</v>
      </c>
      <c r="E27" s="2">
        <v>20</v>
      </c>
      <c r="F27" s="2">
        <v>26</v>
      </c>
      <c r="G27" s="2">
        <v>12</v>
      </c>
      <c r="H27" s="2">
        <v>19</v>
      </c>
      <c r="I27" s="2">
        <v>16</v>
      </c>
      <c r="J27">
        <f t="shared" si="0"/>
        <v>110</v>
      </c>
      <c r="K27" s="2">
        <v>110</v>
      </c>
      <c r="L27" t="str">
        <f t="shared" si="1"/>
        <v>Sutampa</v>
      </c>
    </row>
    <row r="28" spans="1:12" x14ac:dyDescent="0.35">
      <c r="A28" s="2" t="s">
        <v>75</v>
      </c>
      <c r="B28" s="2" t="s">
        <v>76</v>
      </c>
      <c r="C28" s="2" t="s">
        <v>96</v>
      </c>
      <c r="D28" s="2">
        <v>515</v>
      </c>
      <c r="E28" s="2">
        <v>506</v>
      </c>
      <c r="F28" s="2">
        <v>541</v>
      </c>
      <c r="G28" s="2">
        <v>507</v>
      </c>
      <c r="H28" s="2">
        <v>647</v>
      </c>
      <c r="I28" s="2">
        <v>702</v>
      </c>
      <c r="J28">
        <f t="shared" si="0"/>
        <v>2716</v>
      </c>
      <c r="K28" s="2">
        <v>2712</v>
      </c>
      <c r="L28">
        <f t="shared" si="1"/>
        <v>-4</v>
      </c>
    </row>
    <row r="29" spans="1:12" x14ac:dyDescent="0.35">
      <c r="A29" s="2" t="s">
        <v>301</v>
      </c>
      <c r="B29" s="2" t="s">
        <v>302</v>
      </c>
      <c r="C29" s="2" t="s">
        <v>311</v>
      </c>
      <c r="D29" s="2">
        <v>6610</v>
      </c>
      <c r="E29" s="2">
        <v>979</v>
      </c>
      <c r="F29" s="2">
        <v>673</v>
      </c>
      <c r="G29" s="2">
        <v>781</v>
      </c>
      <c r="H29" s="2">
        <v>729</v>
      </c>
      <c r="I29" s="2">
        <v>527</v>
      </c>
      <c r="J29">
        <f t="shared" si="0"/>
        <v>9772</v>
      </c>
      <c r="K29" s="2">
        <v>9772</v>
      </c>
      <c r="L29" t="str">
        <f t="shared" si="1"/>
        <v>Sutampa</v>
      </c>
    </row>
    <row r="30" spans="1:12" x14ac:dyDescent="0.35">
      <c r="A30" s="2" t="s">
        <v>66</v>
      </c>
      <c r="B30" s="2" t="s">
        <v>67</v>
      </c>
      <c r="C30" s="2" t="s">
        <v>424</v>
      </c>
      <c r="D30" s="2">
        <v>0</v>
      </c>
      <c r="E30" s="2">
        <v>7</v>
      </c>
      <c r="F30" s="2">
        <v>0</v>
      </c>
      <c r="G30" s="2">
        <v>1</v>
      </c>
      <c r="H30" s="2">
        <v>0</v>
      </c>
      <c r="I30" s="2">
        <v>0</v>
      </c>
      <c r="J30">
        <f t="shared" si="0"/>
        <v>8</v>
      </c>
      <c r="K30" s="2">
        <v>8</v>
      </c>
      <c r="L30" t="str">
        <f t="shared" si="1"/>
        <v>Sutampa</v>
      </c>
    </row>
    <row r="31" spans="1:12" x14ac:dyDescent="0.35">
      <c r="A31" s="2" t="s">
        <v>75</v>
      </c>
      <c r="B31" s="2" t="s">
        <v>76</v>
      </c>
      <c r="C31" s="2" t="s">
        <v>490</v>
      </c>
      <c r="D31" s="2">
        <v>0</v>
      </c>
      <c r="E31" s="2">
        <v>0</v>
      </c>
      <c r="F31" s="2">
        <v>0</v>
      </c>
      <c r="G31" s="2">
        <v>0</v>
      </c>
      <c r="H31" s="2">
        <v>1</v>
      </c>
      <c r="I31" s="2">
        <v>0</v>
      </c>
      <c r="J31">
        <f t="shared" si="0"/>
        <v>1</v>
      </c>
      <c r="K31" s="2">
        <v>1</v>
      </c>
      <c r="L31" t="str">
        <f t="shared" si="1"/>
        <v>Sutampa</v>
      </c>
    </row>
    <row r="32" spans="1:12" x14ac:dyDescent="0.35">
      <c r="A32" s="2" t="s">
        <v>361</v>
      </c>
      <c r="B32" s="2" t="s">
        <v>362</v>
      </c>
      <c r="C32" s="2" t="s">
        <v>363</v>
      </c>
      <c r="D32" s="2">
        <v>261</v>
      </c>
      <c r="E32" s="2">
        <v>291</v>
      </c>
      <c r="F32" s="2">
        <v>311</v>
      </c>
      <c r="G32" s="2">
        <v>101</v>
      </c>
      <c r="H32" s="2">
        <v>0</v>
      </c>
      <c r="I32" s="2">
        <v>0</v>
      </c>
      <c r="J32">
        <f t="shared" si="0"/>
        <v>964</v>
      </c>
      <c r="K32" s="2">
        <v>964</v>
      </c>
      <c r="L32" t="str">
        <f t="shared" si="1"/>
        <v>Sutampa</v>
      </c>
    </row>
    <row r="33" spans="1:12" x14ac:dyDescent="0.35">
      <c r="A33" s="2" t="s">
        <v>54</v>
      </c>
      <c r="B33" s="2" t="s">
        <v>55</v>
      </c>
      <c r="C33" s="2" t="s">
        <v>453</v>
      </c>
      <c r="D33" s="2">
        <v>0</v>
      </c>
      <c r="E33" s="2">
        <v>0</v>
      </c>
      <c r="F33" s="2">
        <v>1</v>
      </c>
      <c r="G33" s="2">
        <v>0</v>
      </c>
      <c r="H33" s="2">
        <v>1</v>
      </c>
      <c r="I33" s="2">
        <v>0</v>
      </c>
      <c r="J33">
        <f t="shared" si="0"/>
        <v>2</v>
      </c>
      <c r="K33" s="2">
        <v>2</v>
      </c>
      <c r="L33" t="str">
        <f t="shared" si="1"/>
        <v>Sutampa</v>
      </c>
    </row>
    <row r="34" spans="1:12" x14ac:dyDescent="0.35">
      <c r="A34" s="2" t="s">
        <v>54</v>
      </c>
      <c r="B34" s="2" t="s">
        <v>55</v>
      </c>
      <c r="C34" s="2" t="s">
        <v>58</v>
      </c>
      <c r="D34" s="2">
        <v>1</v>
      </c>
      <c r="E34" s="2">
        <v>0</v>
      </c>
      <c r="F34" s="2">
        <v>0</v>
      </c>
      <c r="G34" s="2">
        <v>0</v>
      </c>
      <c r="H34" s="2">
        <v>0</v>
      </c>
      <c r="I34" s="2">
        <v>0</v>
      </c>
      <c r="J34">
        <f t="shared" si="0"/>
        <v>1</v>
      </c>
      <c r="K34" s="2">
        <v>1</v>
      </c>
      <c r="L34" t="str">
        <f t="shared" si="1"/>
        <v>Sutampa</v>
      </c>
    </row>
    <row r="35" spans="1:12" x14ac:dyDescent="0.35">
      <c r="A35" s="2" t="s">
        <v>371</v>
      </c>
      <c r="B35" s="2" t="s">
        <v>372</v>
      </c>
      <c r="C35" s="2" t="s">
        <v>390</v>
      </c>
      <c r="D35" s="2">
        <v>24</v>
      </c>
      <c r="E35" s="2">
        <v>39</v>
      </c>
      <c r="F35" s="2">
        <v>26</v>
      </c>
      <c r="G35" s="2">
        <v>19</v>
      </c>
      <c r="H35" s="2">
        <v>15</v>
      </c>
      <c r="I35" s="2">
        <v>6</v>
      </c>
      <c r="J35">
        <f t="shared" si="0"/>
        <v>123</v>
      </c>
      <c r="K35" s="2">
        <v>123</v>
      </c>
      <c r="L35" t="str">
        <f t="shared" si="1"/>
        <v>Sutampa</v>
      </c>
    </row>
    <row r="36" spans="1:12" x14ac:dyDescent="0.35">
      <c r="A36" s="2" t="s">
        <v>66</v>
      </c>
      <c r="B36" s="2" t="s">
        <v>67</v>
      </c>
      <c r="C36" s="2" t="s">
        <v>476</v>
      </c>
      <c r="D36" s="2">
        <v>0</v>
      </c>
      <c r="E36" s="2">
        <v>0</v>
      </c>
      <c r="F36" s="2">
        <v>0</v>
      </c>
      <c r="G36" s="2">
        <v>1</v>
      </c>
      <c r="H36" s="2">
        <v>0</v>
      </c>
      <c r="I36" s="2">
        <v>2</v>
      </c>
      <c r="J36">
        <f t="shared" si="0"/>
        <v>1</v>
      </c>
      <c r="K36" s="2">
        <v>1</v>
      </c>
      <c r="L36" t="str">
        <f t="shared" si="1"/>
        <v>Sutampa</v>
      </c>
    </row>
    <row r="37" spans="1:12" x14ac:dyDescent="0.35">
      <c r="A37" s="2" t="s">
        <v>280</v>
      </c>
      <c r="B37" s="2" t="s">
        <v>281</v>
      </c>
      <c r="C37" s="2" t="s">
        <v>286</v>
      </c>
      <c r="D37" s="2">
        <v>1</v>
      </c>
      <c r="E37" s="2">
        <v>0</v>
      </c>
      <c r="F37" s="2">
        <v>0</v>
      </c>
      <c r="G37" s="2">
        <v>0</v>
      </c>
      <c r="H37" s="2">
        <v>0</v>
      </c>
      <c r="I37" s="2">
        <v>0</v>
      </c>
      <c r="J37">
        <f t="shared" si="0"/>
        <v>1</v>
      </c>
      <c r="K37" s="2">
        <v>1</v>
      </c>
      <c r="L37" t="str">
        <f t="shared" si="1"/>
        <v>Sutampa</v>
      </c>
    </row>
    <row r="38" spans="1:12" x14ac:dyDescent="0.35">
      <c r="A38" s="2" t="s">
        <v>54</v>
      </c>
      <c r="B38" s="2" t="s">
        <v>55</v>
      </c>
      <c r="C38" s="2" t="s">
        <v>56</v>
      </c>
      <c r="D38" s="2">
        <v>16</v>
      </c>
      <c r="E38" s="2">
        <v>20</v>
      </c>
      <c r="F38" s="2">
        <v>16</v>
      </c>
      <c r="G38" s="2">
        <v>19</v>
      </c>
      <c r="H38" s="2">
        <v>14</v>
      </c>
      <c r="I38" s="2">
        <v>3</v>
      </c>
      <c r="J38">
        <f t="shared" si="0"/>
        <v>85</v>
      </c>
      <c r="K38" s="2">
        <v>84</v>
      </c>
      <c r="L38">
        <f t="shared" si="1"/>
        <v>-1</v>
      </c>
    </row>
    <row r="39" spans="1:12" x14ac:dyDescent="0.35">
      <c r="A39" s="2" t="s">
        <v>54</v>
      </c>
      <c r="B39" s="2" t="s">
        <v>55</v>
      </c>
      <c r="C39" s="2" t="s">
        <v>62</v>
      </c>
      <c r="D39" s="2">
        <v>1</v>
      </c>
      <c r="E39" s="2">
        <v>0</v>
      </c>
      <c r="F39" s="2">
        <v>1</v>
      </c>
      <c r="G39" s="2">
        <v>0</v>
      </c>
      <c r="H39" s="2">
        <v>5</v>
      </c>
      <c r="I39" s="2">
        <v>0</v>
      </c>
      <c r="J39">
        <f t="shared" si="0"/>
        <v>7</v>
      </c>
      <c r="K39" s="2">
        <v>7</v>
      </c>
      <c r="L39" t="str">
        <f t="shared" si="1"/>
        <v>Sutampa</v>
      </c>
    </row>
    <row r="40" spans="1:12" x14ac:dyDescent="0.35">
      <c r="A40" s="2" t="s">
        <v>124</v>
      </c>
      <c r="B40" s="2" t="s">
        <v>125</v>
      </c>
      <c r="C40" s="2" t="s">
        <v>457</v>
      </c>
      <c r="D40" s="2">
        <v>0</v>
      </c>
      <c r="E40" s="2">
        <v>0</v>
      </c>
      <c r="F40" s="2">
        <v>140</v>
      </c>
      <c r="G40" s="2">
        <v>206</v>
      </c>
      <c r="H40" s="2">
        <v>144</v>
      </c>
      <c r="I40" s="2">
        <v>117</v>
      </c>
      <c r="J40">
        <f t="shared" si="0"/>
        <v>490</v>
      </c>
      <c r="K40" s="2">
        <v>490</v>
      </c>
      <c r="L40" t="str">
        <f t="shared" si="1"/>
        <v>Sutampa</v>
      </c>
    </row>
    <row r="41" spans="1:12" x14ac:dyDescent="0.35">
      <c r="A41" s="2" t="s">
        <v>124</v>
      </c>
      <c r="B41" s="2" t="s">
        <v>125</v>
      </c>
      <c r="C41" s="2" t="s">
        <v>136</v>
      </c>
      <c r="D41" s="2">
        <v>1</v>
      </c>
      <c r="E41" s="2">
        <v>5</v>
      </c>
      <c r="F41" s="2">
        <v>3</v>
      </c>
      <c r="G41" s="2">
        <v>2</v>
      </c>
      <c r="H41" s="2">
        <v>0</v>
      </c>
      <c r="I41" s="2">
        <v>0</v>
      </c>
      <c r="J41">
        <f t="shared" si="0"/>
        <v>11</v>
      </c>
      <c r="K41" s="2">
        <v>11</v>
      </c>
      <c r="L41" t="str">
        <f t="shared" si="1"/>
        <v>Sutampa</v>
      </c>
    </row>
    <row r="42" spans="1:12" x14ac:dyDescent="0.35">
      <c r="A42" s="2" t="s">
        <v>405</v>
      </c>
      <c r="B42" s="2" t="s">
        <v>406</v>
      </c>
      <c r="C42" s="2" t="s">
        <v>415</v>
      </c>
      <c r="D42" s="2">
        <v>4</v>
      </c>
      <c r="E42" s="2">
        <v>12</v>
      </c>
      <c r="F42" s="2">
        <v>17</v>
      </c>
      <c r="G42" s="2">
        <v>0</v>
      </c>
      <c r="H42" s="2">
        <v>21</v>
      </c>
      <c r="I42" s="2">
        <v>0</v>
      </c>
      <c r="J42">
        <f t="shared" si="0"/>
        <v>54</v>
      </c>
      <c r="K42" s="2">
        <v>54</v>
      </c>
      <c r="L42" t="str">
        <f t="shared" si="1"/>
        <v>Sutampa</v>
      </c>
    </row>
    <row r="43" spans="1:12" x14ac:dyDescent="0.35">
      <c r="A43" s="2" t="s">
        <v>405</v>
      </c>
      <c r="B43" s="2" t="s">
        <v>406</v>
      </c>
      <c r="C43" s="2" t="s">
        <v>414</v>
      </c>
      <c r="D43" s="2">
        <v>4</v>
      </c>
      <c r="E43" s="2">
        <v>10</v>
      </c>
      <c r="F43" s="2">
        <v>17</v>
      </c>
      <c r="G43" s="2">
        <v>0</v>
      </c>
      <c r="H43" s="2">
        <v>18</v>
      </c>
      <c r="I43" s="2">
        <v>7</v>
      </c>
      <c r="J43">
        <f t="shared" si="0"/>
        <v>49</v>
      </c>
      <c r="K43" s="2">
        <v>49</v>
      </c>
      <c r="L43" t="str">
        <f t="shared" si="1"/>
        <v>Sutampa</v>
      </c>
    </row>
    <row r="44" spans="1:12" x14ac:dyDescent="0.35">
      <c r="A44" s="2" t="s">
        <v>32</v>
      </c>
      <c r="B44" s="2" t="s">
        <v>33</v>
      </c>
      <c r="C44" s="2" t="s">
        <v>41</v>
      </c>
      <c r="D44" s="2">
        <v>290</v>
      </c>
      <c r="E44" s="2">
        <v>0</v>
      </c>
      <c r="F44" s="2">
        <v>0</v>
      </c>
      <c r="G44" s="2">
        <v>0</v>
      </c>
      <c r="H44" s="2">
        <v>0</v>
      </c>
      <c r="I44" s="2">
        <v>0</v>
      </c>
      <c r="J44">
        <f t="shared" si="0"/>
        <v>290</v>
      </c>
      <c r="K44" s="2">
        <v>290</v>
      </c>
      <c r="L44" t="str">
        <f t="shared" si="1"/>
        <v>Sutampa</v>
      </c>
    </row>
    <row r="45" spans="1:12" x14ac:dyDescent="0.35">
      <c r="A45" s="2" t="s">
        <v>280</v>
      </c>
      <c r="B45" s="2" t="s">
        <v>281</v>
      </c>
      <c r="C45" s="2" t="s">
        <v>285</v>
      </c>
      <c r="D45" s="2">
        <v>15</v>
      </c>
      <c r="E45" s="2">
        <v>17</v>
      </c>
      <c r="F45" s="2">
        <v>16</v>
      </c>
      <c r="G45" s="2">
        <v>20</v>
      </c>
      <c r="H45" s="2">
        <v>21</v>
      </c>
      <c r="I45" s="2">
        <v>19</v>
      </c>
      <c r="J45">
        <f t="shared" si="0"/>
        <v>89</v>
      </c>
      <c r="K45" s="2">
        <v>89</v>
      </c>
      <c r="L45" t="str">
        <f t="shared" si="1"/>
        <v>Sutampa</v>
      </c>
    </row>
    <row r="46" spans="1:12" x14ac:dyDescent="0.35">
      <c r="A46" s="2" t="s">
        <v>75</v>
      </c>
      <c r="B46" s="2" t="s">
        <v>76</v>
      </c>
      <c r="C46" s="2" t="s">
        <v>85</v>
      </c>
      <c r="D46" s="2">
        <v>1</v>
      </c>
      <c r="E46" s="2">
        <v>7</v>
      </c>
      <c r="F46" s="2">
        <v>6</v>
      </c>
      <c r="G46" s="2">
        <v>4</v>
      </c>
      <c r="H46" s="2">
        <v>0</v>
      </c>
      <c r="I46" s="2">
        <v>0</v>
      </c>
      <c r="J46">
        <f t="shared" si="0"/>
        <v>18</v>
      </c>
      <c r="K46" s="2">
        <v>18</v>
      </c>
      <c r="L46" t="str">
        <f t="shared" si="1"/>
        <v>Sutampa</v>
      </c>
    </row>
    <row r="47" spans="1:12" x14ac:dyDescent="0.35">
      <c r="A47" s="2" t="s">
        <v>124</v>
      </c>
      <c r="B47" s="2" t="s">
        <v>125</v>
      </c>
      <c r="C47" s="2" t="s">
        <v>456</v>
      </c>
      <c r="D47" s="2">
        <v>0</v>
      </c>
      <c r="E47" s="2">
        <v>0</v>
      </c>
      <c r="F47" s="2">
        <v>34</v>
      </c>
      <c r="G47" s="2">
        <v>18</v>
      </c>
      <c r="H47" s="2">
        <v>10</v>
      </c>
      <c r="I47" s="2">
        <v>12</v>
      </c>
      <c r="J47">
        <f t="shared" si="0"/>
        <v>62</v>
      </c>
      <c r="K47" s="2">
        <v>62</v>
      </c>
      <c r="L47" t="str">
        <f t="shared" si="1"/>
        <v>Sutampa</v>
      </c>
    </row>
    <row r="48" spans="1:12" x14ac:dyDescent="0.35">
      <c r="A48" s="2" t="s">
        <v>114</v>
      </c>
      <c r="B48" s="2" t="s">
        <v>115</v>
      </c>
      <c r="C48" s="2" t="s">
        <v>119</v>
      </c>
      <c r="D48" s="2">
        <v>92</v>
      </c>
      <c r="E48" s="2">
        <v>100</v>
      </c>
      <c r="F48" s="2">
        <v>74</v>
      </c>
      <c r="G48" s="2">
        <v>31</v>
      </c>
      <c r="H48" s="2">
        <v>38</v>
      </c>
      <c r="I48" s="2">
        <v>26</v>
      </c>
      <c r="J48">
        <f t="shared" si="0"/>
        <v>335</v>
      </c>
      <c r="K48" s="2">
        <v>335</v>
      </c>
      <c r="L48" t="str">
        <f t="shared" si="1"/>
        <v>Sutampa</v>
      </c>
    </row>
    <row r="49" spans="1:12" x14ac:dyDescent="0.35">
      <c r="A49" s="2" t="s">
        <v>124</v>
      </c>
      <c r="B49" s="2" t="s">
        <v>125</v>
      </c>
      <c r="C49" s="2" t="s">
        <v>133</v>
      </c>
      <c r="D49" s="2">
        <v>1</v>
      </c>
      <c r="E49" s="2">
        <v>0</v>
      </c>
      <c r="F49" s="2">
        <v>1</v>
      </c>
      <c r="G49" s="2">
        <v>1</v>
      </c>
      <c r="H49" s="2">
        <v>1</v>
      </c>
      <c r="I49" s="2">
        <v>0</v>
      </c>
      <c r="J49">
        <f t="shared" si="0"/>
        <v>4</v>
      </c>
      <c r="K49" s="2">
        <v>4</v>
      </c>
      <c r="L49" t="str">
        <f t="shared" si="1"/>
        <v>Sutampa</v>
      </c>
    </row>
    <row r="50" spans="1:12" x14ac:dyDescent="0.35">
      <c r="A50" s="2" t="s">
        <v>32</v>
      </c>
      <c r="B50" s="2" t="s">
        <v>33</v>
      </c>
      <c r="C50" s="2" t="s">
        <v>45</v>
      </c>
      <c r="D50" s="2">
        <v>2</v>
      </c>
      <c r="E50" s="2">
        <v>0</v>
      </c>
      <c r="F50" s="2">
        <v>0</v>
      </c>
      <c r="G50" s="2">
        <v>0</v>
      </c>
      <c r="H50" s="2">
        <v>0</v>
      </c>
      <c r="I50" s="2">
        <v>0</v>
      </c>
      <c r="J50">
        <f t="shared" si="0"/>
        <v>2</v>
      </c>
      <c r="K50" s="2">
        <v>2</v>
      </c>
      <c r="L50" t="str">
        <f t="shared" si="1"/>
        <v>Sutampa</v>
      </c>
    </row>
    <row r="51" spans="1:12" x14ac:dyDescent="0.35">
      <c r="A51" s="2" t="s">
        <v>371</v>
      </c>
      <c r="B51" s="2" t="s">
        <v>372</v>
      </c>
      <c r="C51" s="2" t="s">
        <v>382</v>
      </c>
      <c r="D51" s="2">
        <v>1</v>
      </c>
      <c r="E51" s="2">
        <v>0</v>
      </c>
      <c r="F51" s="2">
        <v>2</v>
      </c>
      <c r="G51" s="2">
        <v>3</v>
      </c>
      <c r="H51" s="2">
        <v>0</v>
      </c>
      <c r="I51" s="2">
        <v>0</v>
      </c>
      <c r="J51">
        <f t="shared" si="0"/>
        <v>6</v>
      </c>
      <c r="K51" s="2">
        <v>6</v>
      </c>
      <c r="L51" t="str">
        <f t="shared" si="1"/>
        <v>Sutampa</v>
      </c>
    </row>
    <row r="52" spans="1:12" x14ac:dyDescent="0.35">
      <c r="A52" s="2" t="s">
        <v>238</v>
      </c>
      <c r="B52" s="2" t="s">
        <v>239</v>
      </c>
      <c r="C52" s="2" t="s">
        <v>242</v>
      </c>
      <c r="D52" s="2">
        <v>220</v>
      </c>
      <c r="E52" s="2">
        <v>326</v>
      </c>
      <c r="F52" s="2">
        <v>250</v>
      </c>
      <c r="G52" s="2">
        <v>195</v>
      </c>
      <c r="H52" s="2">
        <v>191</v>
      </c>
      <c r="I52" s="2">
        <v>163</v>
      </c>
      <c r="J52">
        <f t="shared" si="0"/>
        <v>1182</v>
      </c>
      <c r="K52" s="2">
        <v>1182</v>
      </c>
      <c r="L52" t="str">
        <f t="shared" si="1"/>
        <v>Sutampa</v>
      </c>
    </row>
    <row r="53" spans="1:12" x14ac:dyDescent="0.35">
      <c r="A53" s="2" t="s">
        <v>288</v>
      </c>
      <c r="B53" s="2" t="s">
        <v>289</v>
      </c>
      <c r="C53" s="2" t="s">
        <v>290</v>
      </c>
      <c r="D53" s="2">
        <v>9</v>
      </c>
      <c r="E53" s="2">
        <v>3</v>
      </c>
      <c r="F53" s="2">
        <v>0</v>
      </c>
      <c r="G53" s="2">
        <v>0</v>
      </c>
      <c r="H53" s="2">
        <v>1</v>
      </c>
      <c r="I53" s="2">
        <v>0</v>
      </c>
      <c r="J53">
        <f t="shared" si="0"/>
        <v>13</v>
      </c>
      <c r="K53" s="2">
        <v>13</v>
      </c>
      <c r="L53" t="str">
        <f t="shared" si="1"/>
        <v>Sutampa</v>
      </c>
    </row>
    <row r="54" spans="1:12" x14ac:dyDescent="0.35">
      <c r="A54" s="2" t="s">
        <v>288</v>
      </c>
      <c r="B54" s="2" t="s">
        <v>289</v>
      </c>
      <c r="C54" s="2" t="s">
        <v>294</v>
      </c>
      <c r="D54" s="2">
        <v>5</v>
      </c>
      <c r="E54" s="2">
        <v>1</v>
      </c>
      <c r="F54" s="2">
        <v>0</v>
      </c>
      <c r="G54" s="2">
        <v>0</v>
      </c>
      <c r="H54" s="2">
        <v>0</v>
      </c>
      <c r="I54" s="2">
        <v>1</v>
      </c>
      <c r="J54">
        <f t="shared" si="0"/>
        <v>6</v>
      </c>
      <c r="K54" s="2">
        <v>6</v>
      </c>
      <c r="L54" t="str">
        <f t="shared" si="1"/>
        <v>Sutampa</v>
      </c>
    </row>
    <row r="55" spans="1:12" x14ac:dyDescent="0.35">
      <c r="A55" s="2" t="s">
        <v>288</v>
      </c>
      <c r="B55" s="2" t="s">
        <v>289</v>
      </c>
      <c r="C55" s="2" t="s">
        <v>291</v>
      </c>
      <c r="D55" s="2">
        <v>18</v>
      </c>
      <c r="E55" s="2">
        <v>10</v>
      </c>
      <c r="F55" s="2">
        <v>0</v>
      </c>
      <c r="G55" s="2">
        <v>0</v>
      </c>
      <c r="H55" s="2">
        <v>0</v>
      </c>
      <c r="I55" s="2">
        <v>4</v>
      </c>
      <c r="J55">
        <f t="shared" si="0"/>
        <v>28</v>
      </c>
      <c r="K55" s="2">
        <v>29</v>
      </c>
      <c r="L55">
        <f t="shared" si="1"/>
        <v>1</v>
      </c>
    </row>
    <row r="56" spans="1:12" x14ac:dyDescent="0.35">
      <c r="A56" s="2" t="s">
        <v>440</v>
      </c>
      <c r="B56" s="2" t="s">
        <v>441</v>
      </c>
      <c r="C56" s="2" t="s">
        <v>442</v>
      </c>
      <c r="D56" s="2">
        <v>0</v>
      </c>
      <c r="E56" s="2">
        <v>1</v>
      </c>
      <c r="F56" s="2">
        <v>0</v>
      </c>
      <c r="G56" s="2">
        <v>0</v>
      </c>
      <c r="H56" s="2">
        <v>0</v>
      </c>
      <c r="I56" s="2">
        <v>0</v>
      </c>
      <c r="J56">
        <f t="shared" si="0"/>
        <v>1</v>
      </c>
      <c r="K56" s="2">
        <v>1</v>
      </c>
      <c r="L56" t="str">
        <f t="shared" si="1"/>
        <v>Sutampa</v>
      </c>
    </row>
    <row r="57" spans="1:12" x14ac:dyDescent="0.35">
      <c r="A57" s="2" t="s">
        <v>75</v>
      </c>
      <c r="B57" s="2" t="s">
        <v>76</v>
      </c>
      <c r="C57" s="2" t="s">
        <v>82</v>
      </c>
      <c r="D57" s="2">
        <v>3</v>
      </c>
      <c r="E57" s="2">
        <v>1</v>
      </c>
      <c r="F57" s="2">
        <v>4</v>
      </c>
      <c r="G57" s="2">
        <v>4</v>
      </c>
      <c r="H57" s="2">
        <v>3</v>
      </c>
      <c r="I57" s="2">
        <v>2</v>
      </c>
      <c r="J57">
        <f t="shared" si="0"/>
        <v>15</v>
      </c>
      <c r="K57" s="2">
        <v>15</v>
      </c>
      <c r="L57" t="str">
        <f t="shared" si="1"/>
        <v>Sutampa</v>
      </c>
    </row>
    <row r="58" spans="1:12" x14ac:dyDescent="0.35">
      <c r="A58" s="2" t="s">
        <v>75</v>
      </c>
      <c r="B58" s="2" t="s">
        <v>76</v>
      </c>
      <c r="C58" s="2" t="s">
        <v>84</v>
      </c>
      <c r="D58" s="2">
        <v>10</v>
      </c>
      <c r="E58" s="2">
        <v>6</v>
      </c>
      <c r="F58" s="2">
        <v>2</v>
      </c>
      <c r="G58" s="2">
        <v>2</v>
      </c>
      <c r="H58" s="2">
        <v>2</v>
      </c>
      <c r="I58" s="2">
        <v>4</v>
      </c>
      <c r="J58">
        <f t="shared" si="0"/>
        <v>22</v>
      </c>
      <c r="K58" s="2">
        <v>22</v>
      </c>
      <c r="L58" t="str">
        <f t="shared" si="1"/>
        <v>Sutampa</v>
      </c>
    </row>
    <row r="59" spans="1:12" x14ac:dyDescent="0.35">
      <c r="A59" s="2" t="s">
        <v>54</v>
      </c>
      <c r="B59" s="2" t="s">
        <v>55</v>
      </c>
      <c r="C59" s="2" t="s">
        <v>451</v>
      </c>
      <c r="D59" s="2">
        <v>0</v>
      </c>
      <c r="E59" s="2">
        <v>0</v>
      </c>
      <c r="F59" s="2">
        <v>14</v>
      </c>
      <c r="G59" s="2">
        <v>0</v>
      </c>
      <c r="H59" s="2">
        <v>0</v>
      </c>
      <c r="I59" s="2">
        <v>0</v>
      </c>
      <c r="J59">
        <f t="shared" si="0"/>
        <v>14</v>
      </c>
      <c r="K59" s="2">
        <v>14</v>
      </c>
      <c r="L59" t="str">
        <f t="shared" si="1"/>
        <v>Sutampa</v>
      </c>
    </row>
    <row r="60" spans="1:12" x14ac:dyDescent="0.35">
      <c r="A60" s="2" t="s">
        <v>54</v>
      </c>
      <c r="B60" s="2" t="s">
        <v>55</v>
      </c>
      <c r="C60" s="2" t="s">
        <v>417</v>
      </c>
      <c r="D60" s="2">
        <v>0</v>
      </c>
      <c r="E60" s="2">
        <v>96</v>
      </c>
      <c r="F60" s="2">
        <v>1</v>
      </c>
      <c r="G60" s="2">
        <v>5</v>
      </c>
      <c r="H60" s="2">
        <v>1</v>
      </c>
      <c r="I60" s="2">
        <v>1</v>
      </c>
      <c r="J60">
        <f t="shared" si="0"/>
        <v>103</v>
      </c>
      <c r="K60" s="2">
        <v>103</v>
      </c>
      <c r="L60" t="str">
        <f t="shared" si="1"/>
        <v>Sutampa</v>
      </c>
    </row>
    <row r="61" spans="1:12" x14ac:dyDescent="0.35">
      <c r="A61" s="2" t="s">
        <v>405</v>
      </c>
      <c r="B61" s="2" t="s">
        <v>406</v>
      </c>
      <c r="C61" s="2" t="s">
        <v>409</v>
      </c>
      <c r="D61" s="2">
        <v>21</v>
      </c>
      <c r="E61" s="2">
        <v>11</v>
      </c>
      <c r="F61" s="2">
        <v>53</v>
      </c>
      <c r="G61" s="2">
        <v>5</v>
      </c>
      <c r="H61" s="2">
        <v>133</v>
      </c>
      <c r="I61" s="2">
        <v>0</v>
      </c>
      <c r="J61">
        <f t="shared" si="0"/>
        <v>223</v>
      </c>
      <c r="K61" s="2">
        <v>223</v>
      </c>
      <c r="L61" t="str">
        <f t="shared" si="1"/>
        <v>Sutampa</v>
      </c>
    </row>
    <row r="62" spans="1:12" x14ac:dyDescent="0.35">
      <c r="A62" s="2" t="s">
        <v>51</v>
      </c>
      <c r="B62" s="2" t="s">
        <v>52</v>
      </c>
      <c r="C62" s="2" t="s">
        <v>53</v>
      </c>
      <c r="D62" s="2">
        <v>19</v>
      </c>
      <c r="E62" s="2">
        <v>26</v>
      </c>
      <c r="F62" s="2">
        <v>7</v>
      </c>
      <c r="G62" s="2">
        <v>19</v>
      </c>
      <c r="H62" s="2">
        <v>15</v>
      </c>
      <c r="I62" s="2">
        <v>12</v>
      </c>
      <c r="J62">
        <f t="shared" si="0"/>
        <v>86</v>
      </c>
      <c r="K62" s="2">
        <v>86</v>
      </c>
      <c r="L62" t="str">
        <f t="shared" si="1"/>
        <v>Sutampa</v>
      </c>
    </row>
    <row r="63" spans="1:12" x14ac:dyDescent="0.35">
      <c r="A63" s="2" t="s">
        <v>405</v>
      </c>
      <c r="B63" s="2" t="s">
        <v>406</v>
      </c>
      <c r="C63" s="2" t="s">
        <v>413</v>
      </c>
      <c r="D63" s="2">
        <v>2</v>
      </c>
      <c r="E63" s="2">
        <v>6</v>
      </c>
      <c r="F63" s="2">
        <v>7</v>
      </c>
      <c r="G63" s="2">
        <v>12</v>
      </c>
      <c r="H63" s="2">
        <v>8</v>
      </c>
      <c r="I63" s="2">
        <v>2</v>
      </c>
      <c r="J63">
        <f t="shared" si="0"/>
        <v>35</v>
      </c>
      <c r="K63" s="2">
        <v>35</v>
      </c>
      <c r="L63" t="str">
        <f t="shared" si="1"/>
        <v>Sutampa</v>
      </c>
    </row>
    <row r="64" spans="1:12" x14ac:dyDescent="0.35">
      <c r="A64" s="2" t="s">
        <v>301</v>
      </c>
      <c r="B64" s="2" t="s">
        <v>302</v>
      </c>
      <c r="C64" s="2" t="s">
        <v>303</v>
      </c>
      <c r="D64" s="2">
        <v>365</v>
      </c>
      <c r="E64" s="2">
        <v>112</v>
      </c>
      <c r="F64" s="2">
        <v>96</v>
      </c>
      <c r="G64" s="2">
        <v>261</v>
      </c>
      <c r="H64" s="2">
        <v>469</v>
      </c>
      <c r="I64" s="2">
        <v>169</v>
      </c>
      <c r="J64">
        <f t="shared" si="0"/>
        <v>1303</v>
      </c>
      <c r="K64" s="2">
        <v>1303</v>
      </c>
      <c r="L64" t="str">
        <f t="shared" si="1"/>
        <v>Sutampa</v>
      </c>
    </row>
    <row r="65" spans="1:12" x14ac:dyDescent="0.35">
      <c r="A65" s="2" t="s">
        <v>371</v>
      </c>
      <c r="B65" s="2" t="s">
        <v>372</v>
      </c>
      <c r="C65" s="2" t="s">
        <v>376</v>
      </c>
      <c r="D65" s="2">
        <v>4</v>
      </c>
      <c r="E65" s="2">
        <v>1</v>
      </c>
      <c r="F65" s="2">
        <v>5</v>
      </c>
      <c r="G65" s="2">
        <v>1</v>
      </c>
      <c r="H65" s="2">
        <v>1</v>
      </c>
      <c r="I65" s="2">
        <v>1</v>
      </c>
      <c r="J65">
        <f t="shared" si="0"/>
        <v>12</v>
      </c>
      <c r="K65" s="2">
        <v>12</v>
      </c>
      <c r="L65" t="str">
        <f t="shared" si="1"/>
        <v>Sutampa</v>
      </c>
    </row>
    <row r="66" spans="1:12" x14ac:dyDescent="0.35">
      <c r="A66" s="2" t="s">
        <v>405</v>
      </c>
      <c r="B66" s="2" t="s">
        <v>406</v>
      </c>
      <c r="C66" s="2" t="s">
        <v>408</v>
      </c>
      <c r="D66" s="2">
        <v>10</v>
      </c>
      <c r="E66" s="2">
        <v>17</v>
      </c>
      <c r="F66" s="2">
        <v>21</v>
      </c>
      <c r="G66" s="2">
        <v>6</v>
      </c>
      <c r="H66" s="2">
        <v>29</v>
      </c>
      <c r="I66" s="2">
        <v>12</v>
      </c>
      <c r="J66">
        <f t="shared" si="0"/>
        <v>83</v>
      </c>
      <c r="K66" s="2">
        <v>83</v>
      </c>
      <c r="L66" t="str">
        <f t="shared" si="1"/>
        <v>Sutampa</v>
      </c>
    </row>
    <row r="67" spans="1:12" x14ac:dyDescent="0.35">
      <c r="A67" s="2" t="s">
        <v>405</v>
      </c>
      <c r="B67" s="2" t="s">
        <v>406</v>
      </c>
      <c r="C67" s="2" t="s">
        <v>411</v>
      </c>
      <c r="D67" s="2">
        <v>1</v>
      </c>
      <c r="E67" s="2">
        <v>7</v>
      </c>
      <c r="F67" s="2">
        <v>31</v>
      </c>
      <c r="G67" s="2">
        <v>15</v>
      </c>
      <c r="H67" s="2">
        <v>184</v>
      </c>
      <c r="I67" s="2">
        <v>13</v>
      </c>
      <c r="J67">
        <f t="shared" ref="J67:J130" si="2">SUM(D67:H67)</f>
        <v>238</v>
      </c>
      <c r="K67" s="2">
        <v>238</v>
      </c>
      <c r="L67" t="str">
        <f t="shared" ref="L67:L130" si="3">IF(J67=K67, "Sutampa", K67-J67)</f>
        <v>Sutampa</v>
      </c>
    </row>
    <row r="68" spans="1:12" x14ac:dyDescent="0.35">
      <c r="A68" s="2" t="s">
        <v>405</v>
      </c>
      <c r="B68" s="2" t="s">
        <v>406</v>
      </c>
      <c r="C68" s="2" t="s">
        <v>412</v>
      </c>
      <c r="D68" s="2">
        <v>8</v>
      </c>
      <c r="E68" s="2">
        <v>12</v>
      </c>
      <c r="F68" s="2">
        <v>11</v>
      </c>
      <c r="G68" s="2">
        <v>4</v>
      </c>
      <c r="H68" s="2">
        <v>27</v>
      </c>
      <c r="I68" s="2">
        <v>36</v>
      </c>
      <c r="J68">
        <f t="shared" si="2"/>
        <v>62</v>
      </c>
      <c r="K68" s="2">
        <v>62</v>
      </c>
      <c r="L68" t="str">
        <f t="shared" si="3"/>
        <v>Sutampa</v>
      </c>
    </row>
    <row r="69" spans="1:12" x14ac:dyDescent="0.35">
      <c r="A69" s="2" t="s">
        <v>32</v>
      </c>
      <c r="B69" s="2" t="s">
        <v>33</v>
      </c>
      <c r="C69" s="2" t="s">
        <v>44</v>
      </c>
      <c r="D69" s="2">
        <v>6</v>
      </c>
      <c r="E69" s="2">
        <v>0</v>
      </c>
      <c r="F69" s="2">
        <v>0</v>
      </c>
      <c r="G69" s="2">
        <v>0</v>
      </c>
      <c r="H69" s="2">
        <v>0</v>
      </c>
      <c r="I69" s="2">
        <v>0</v>
      </c>
      <c r="J69">
        <f t="shared" si="2"/>
        <v>6</v>
      </c>
      <c r="K69" s="2">
        <v>6</v>
      </c>
      <c r="L69" t="str">
        <f t="shared" si="3"/>
        <v>Sutampa</v>
      </c>
    </row>
    <row r="70" spans="1:12" x14ac:dyDescent="0.35">
      <c r="A70" s="2" t="s">
        <v>32</v>
      </c>
      <c r="B70" s="2" t="s">
        <v>33</v>
      </c>
      <c r="C70" s="2" t="s">
        <v>40</v>
      </c>
      <c r="D70" s="2">
        <v>20</v>
      </c>
      <c r="E70" s="2">
        <v>0</v>
      </c>
      <c r="F70" s="2">
        <v>0</v>
      </c>
      <c r="G70" s="2">
        <v>0</v>
      </c>
      <c r="H70" s="2">
        <v>0</v>
      </c>
      <c r="I70" s="2">
        <v>0</v>
      </c>
      <c r="J70">
        <f t="shared" si="2"/>
        <v>20</v>
      </c>
      <c r="K70" s="2">
        <v>20</v>
      </c>
      <c r="L70" t="str">
        <f t="shared" si="3"/>
        <v>Sutampa</v>
      </c>
    </row>
    <row r="71" spans="1:12" x14ac:dyDescent="0.35">
      <c r="A71" s="2" t="s">
        <v>323</v>
      </c>
      <c r="B71" s="2" t="s">
        <v>324</v>
      </c>
      <c r="C71" s="2" t="s">
        <v>491</v>
      </c>
      <c r="D71" s="2">
        <v>0</v>
      </c>
      <c r="E71" s="2">
        <v>0</v>
      </c>
      <c r="F71" s="2">
        <v>0</v>
      </c>
      <c r="G71" s="2">
        <v>0</v>
      </c>
      <c r="H71" s="2">
        <v>81</v>
      </c>
      <c r="I71" s="2">
        <v>0</v>
      </c>
      <c r="J71">
        <f t="shared" si="2"/>
        <v>81</v>
      </c>
      <c r="K71" s="2">
        <v>81</v>
      </c>
      <c r="L71" t="str">
        <f t="shared" si="3"/>
        <v>Sutampa</v>
      </c>
    </row>
    <row r="72" spans="1:12" x14ac:dyDescent="0.35">
      <c r="A72" s="2" t="s">
        <v>75</v>
      </c>
      <c r="B72" s="2" t="s">
        <v>76</v>
      </c>
      <c r="C72" s="2" t="s">
        <v>79</v>
      </c>
      <c r="D72" s="2">
        <v>2530</v>
      </c>
      <c r="E72" s="2">
        <v>5287</v>
      </c>
      <c r="F72" s="2">
        <v>10078</v>
      </c>
      <c r="G72" s="2">
        <v>1442</v>
      </c>
      <c r="H72" s="2">
        <v>0</v>
      </c>
      <c r="I72" s="2">
        <v>0</v>
      </c>
      <c r="J72">
        <f t="shared" si="2"/>
        <v>19337</v>
      </c>
      <c r="K72" s="2">
        <v>19337</v>
      </c>
      <c r="L72" t="str">
        <f t="shared" si="3"/>
        <v>Sutampa</v>
      </c>
    </row>
    <row r="73" spans="1:12" x14ac:dyDescent="0.35">
      <c r="A73" s="2" t="s">
        <v>75</v>
      </c>
      <c r="B73" s="2" t="s">
        <v>76</v>
      </c>
      <c r="C73" s="2" t="s">
        <v>88</v>
      </c>
      <c r="D73" s="2">
        <v>54</v>
      </c>
      <c r="E73" s="2">
        <v>12</v>
      </c>
      <c r="F73" s="2">
        <v>3</v>
      </c>
      <c r="G73" s="2">
        <v>1</v>
      </c>
      <c r="H73" s="2">
        <v>0</v>
      </c>
      <c r="I73" s="2">
        <v>1</v>
      </c>
      <c r="J73">
        <f t="shared" si="2"/>
        <v>70</v>
      </c>
      <c r="K73" s="2">
        <v>70</v>
      </c>
      <c r="L73" t="str">
        <f t="shared" si="3"/>
        <v>Sutampa</v>
      </c>
    </row>
    <row r="74" spans="1:12" x14ac:dyDescent="0.35">
      <c r="A74" s="2" t="s">
        <v>238</v>
      </c>
      <c r="B74" s="2" t="s">
        <v>239</v>
      </c>
      <c r="C74" s="2" t="s">
        <v>240</v>
      </c>
      <c r="D74" s="2">
        <v>6</v>
      </c>
      <c r="E74" s="2">
        <v>3</v>
      </c>
      <c r="F74" s="2">
        <v>3</v>
      </c>
      <c r="G74" s="2">
        <v>1</v>
      </c>
      <c r="H74" s="2">
        <v>0</v>
      </c>
      <c r="I74" s="2">
        <v>0</v>
      </c>
      <c r="J74">
        <f t="shared" si="2"/>
        <v>13</v>
      </c>
      <c r="K74" s="2">
        <v>13</v>
      </c>
      <c r="L74" t="str">
        <f t="shared" si="3"/>
        <v>Sutampa</v>
      </c>
    </row>
    <row r="75" spans="1:12" x14ac:dyDescent="0.35">
      <c r="A75" s="2" t="s">
        <v>238</v>
      </c>
      <c r="B75" s="2" t="s">
        <v>239</v>
      </c>
      <c r="C75" s="2" t="s">
        <v>246</v>
      </c>
      <c r="D75" s="2">
        <v>29</v>
      </c>
      <c r="E75" s="2">
        <v>22</v>
      </c>
      <c r="F75" s="2">
        <v>19</v>
      </c>
      <c r="G75" s="2">
        <v>34</v>
      </c>
      <c r="H75" s="2">
        <v>18</v>
      </c>
      <c r="I75" s="2">
        <v>12</v>
      </c>
      <c r="J75">
        <f t="shared" si="2"/>
        <v>122</v>
      </c>
      <c r="K75" s="2">
        <v>122</v>
      </c>
      <c r="L75" t="str">
        <f t="shared" si="3"/>
        <v>Sutampa</v>
      </c>
    </row>
    <row r="76" spans="1:12" x14ac:dyDescent="0.35">
      <c r="A76" s="2" t="s">
        <v>238</v>
      </c>
      <c r="B76" s="2" t="s">
        <v>239</v>
      </c>
      <c r="C76" s="2" t="s">
        <v>463</v>
      </c>
      <c r="D76" s="2">
        <v>0</v>
      </c>
      <c r="E76" s="2">
        <v>0</v>
      </c>
      <c r="F76" s="2">
        <v>131</v>
      </c>
      <c r="G76" s="2">
        <v>68</v>
      </c>
      <c r="H76" s="2">
        <v>28</v>
      </c>
      <c r="I76" s="2">
        <v>9</v>
      </c>
      <c r="J76">
        <f t="shared" si="2"/>
        <v>227</v>
      </c>
      <c r="K76" s="2">
        <v>227</v>
      </c>
      <c r="L76" t="str">
        <f t="shared" si="3"/>
        <v>Sutampa</v>
      </c>
    </row>
    <row r="77" spans="1:12" x14ac:dyDescent="0.35">
      <c r="A77" s="2" t="s">
        <v>238</v>
      </c>
      <c r="B77" s="2" t="s">
        <v>239</v>
      </c>
      <c r="C77" s="2" t="s">
        <v>244</v>
      </c>
      <c r="D77" s="2">
        <v>13</v>
      </c>
      <c r="E77" s="2">
        <v>12</v>
      </c>
      <c r="F77" s="2">
        <v>17</v>
      </c>
      <c r="G77" s="2">
        <v>6</v>
      </c>
      <c r="H77" s="2">
        <v>3</v>
      </c>
      <c r="I77" s="2">
        <v>6</v>
      </c>
      <c r="J77">
        <f t="shared" si="2"/>
        <v>51</v>
      </c>
      <c r="K77" s="2">
        <v>51</v>
      </c>
      <c r="L77" t="str">
        <f t="shared" si="3"/>
        <v>Sutampa</v>
      </c>
    </row>
    <row r="78" spans="1:12" x14ac:dyDescent="0.35">
      <c r="A78" s="2" t="s">
        <v>103</v>
      </c>
      <c r="B78" s="2" t="s">
        <v>104</v>
      </c>
      <c r="C78" s="2" t="s">
        <v>106</v>
      </c>
      <c r="D78" s="2">
        <v>46</v>
      </c>
      <c r="E78" s="2">
        <v>44</v>
      </c>
      <c r="F78" s="2">
        <v>49</v>
      </c>
      <c r="G78" s="2">
        <v>58</v>
      </c>
      <c r="H78" s="2">
        <v>20</v>
      </c>
      <c r="I78" s="2">
        <v>14</v>
      </c>
      <c r="J78">
        <f t="shared" si="2"/>
        <v>217</v>
      </c>
      <c r="K78" s="2">
        <v>217</v>
      </c>
      <c r="L78" t="str">
        <f t="shared" si="3"/>
        <v>Sutampa</v>
      </c>
    </row>
    <row r="79" spans="1:12" x14ac:dyDescent="0.35">
      <c r="A79" s="2" t="s">
        <v>54</v>
      </c>
      <c r="B79" s="2" t="s">
        <v>55</v>
      </c>
      <c r="C79" s="2" t="s">
        <v>420</v>
      </c>
      <c r="D79" s="2">
        <v>0</v>
      </c>
      <c r="E79" s="2">
        <v>1</v>
      </c>
      <c r="F79" s="2">
        <v>0</v>
      </c>
      <c r="G79" s="2">
        <v>0</v>
      </c>
      <c r="H79" s="2">
        <v>0</v>
      </c>
      <c r="I79" s="2">
        <v>0</v>
      </c>
      <c r="J79">
        <f t="shared" si="2"/>
        <v>1</v>
      </c>
      <c r="K79" s="2">
        <v>1</v>
      </c>
      <c r="L79" t="str">
        <f t="shared" si="3"/>
        <v>Sutampa</v>
      </c>
    </row>
    <row r="80" spans="1:12" x14ac:dyDescent="0.35">
      <c r="A80" s="2" t="s">
        <v>114</v>
      </c>
      <c r="B80" s="2" t="s">
        <v>115</v>
      </c>
      <c r="C80" s="2" t="s">
        <v>116</v>
      </c>
      <c r="D80" s="2">
        <v>17</v>
      </c>
      <c r="E80" s="2">
        <v>24</v>
      </c>
      <c r="F80" s="2">
        <v>16</v>
      </c>
      <c r="G80" s="2">
        <v>11</v>
      </c>
      <c r="H80" s="2">
        <v>9</v>
      </c>
      <c r="I80" s="2">
        <v>7</v>
      </c>
      <c r="J80">
        <f t="shared" si="2"/>
        <v>77</v>
      </c>
      <c r="K80" s="2">
        <v>77</v>
      </c>
      <c r="L80" t="str">
        <f t="shared" si="3"/>
        <v>Sutampa</v>
      </c>
    </row>
    <row r="81" spans="1:12" x14ac:dyDescent="0.35">
      <c r="A81" s="2" t="s">
        <v>114</v>
      </c>
      <c r="B81" s="2" t="s">
        <v>115</v>
      </c>
      <c r="C81" s="2" t="s">
        <v>117</v>
      </c>
      <c r="D81" s="2">
        <v>6</v>
      </c>
      <c r="E81" s="2">
        <v>3</v>
      </c>
      <c r="F81" s="2">
        <v>3</v>
      </c>
      <c r="G81" s="2">
        <v>1</v>
      </c>
      <c r="H81" s="2">
        <v>0</v>
      </c>
      <c r="I81" s="2">
        <v>2</v>
      </c>
      <c r="J81">
        <f t="shared" si="2"/>
        <v>13</v>
      </c>
      <c r="K81" s="2">
        <v>13</v>
      </c>
      <c r="L81" t="str">
        <f t="shared" si="3"/>
        <v>Sutampa</v>
      </c>
    </row>
    <row r="82" spans="1:12" x14ac:dyDescent="0.35">
      <c r="A82" s="2" t="s">
        <v>114</v>
      </c>
      <c r="B82" s="2" t="s">
        <v>115</v>
      </c>
      <c r="C82" s="2" t="s">
        <v>121</v>
      </c>
      <c r="D82" s="2">
        <v>43</v>
      </c>
      <c r="E82" s="2">
        <v>55</v>
      </c>
      <c r="F82" s="2">
        <v>27</v>
      </c>
      <c r="G82" s="2">
        <v>25</v>
      </c>
      <c r="H82" s="2">
        <v>12</v>
      </c>
      <c r="I82" s="2">
        <v>12</v>
      </c>
      <c r="J82">
        <f t="shared" si="2"/>
        <v>162</v>
      </c>
      <c r="K82" s="2">
        <v>162</v>
      </c>
      <c r="L82" t="str">
        <f t="shared" si="3"/>
        <v>Sutampa</v>
      </c>
    </row>
    <row r="83" spans="1:12" x14ac:dyDescent="0.35">
      <c r="A83" s="2" t="s">
        <v>114</v>
      </c>
      <c r="B83" s="2" t="s">
        <v>115</v>
      </c>
      <c r="C83" s="2" t="s">
        <v>123</v>
      </c>
      <c r="D83" s="2">
        <v>1</v>
      </c>
      <c r="E83" s="2">
        <v>0</v>
      </c>
      <c r="F83" s="2">
        <v>0</v>
      </c>
      <c r="G83" s="2">
        <v>0</v>
      </c>
      <c r="H83" s="2">
        <v>0</v>
      </c>
      <c r="I83" s="2">
        <v>0</v>
      </c>
      <c r="J83">
        <f t="shared" si="2"/>
        <v>1</v>
      </c>
      <c r="K83" s="2">
        <v>1</v>
      </c>
      <c r="L83" t="str">
        <f t="shared" si="3"/>
        <v>Sutampa</v>
      </c>
    </row>
    <row r="84" spans="1:12" x14ac:dyDescent="0.35">
      <c r="A84" s="2" t="s">
        <v>114</v>
      </c>
      <c r="B84" s="2" t="s">
        <v>115</v>
      </c>
      <c r="C84" s="2" t="s">
        <v>118</v>
      </c>
      <c r="D84" s="2">
        <v>3</v>
      </c>
      <c r="E84" s="2">
        <v>2</v>
      </c>
      <c r="F84" s="2">
        <v>2</v>
      </c>
      <c r="G84" s="2">
        <v>0</v>
      </c>
      <c r="H84" s="2">
        <v>0</v>
      </c>
      <c r="I84" s="2">
        <v>0</v>
      </c>
      <c r="J84">
        <f t="shared" si="2"/>
        <v>7</v>
      </c>
      <c r="K84" s="2">
        <v>7</v>
      </c>
      <c r="L84" t="str">
        <f t="shared" si="3"/>
        <v>Sutampa</v>
      </c>
    </row>
    <row r="85" spans="1:12" x14ac:dyDescent="0.35">
      <c r="A85" s="2" t="s">
        <v>114</v>
      </c>
      <c r="B85" s="2" t="s">
        <v>115</v>
      </c>
      <c r="C85" s="2" t="s">
        <v>122</v>
      </c>
      <c r="D85" s="2">
        <v>2</v>
      </c>
      <c r="E85" s="2">
        <v>0</v>
      </c>
      <c r="F85" s="2">
        <v>3</v>
      </c>
      <c r="G85" s="2">
        <v>1</v>
      </c>
      <c r="H85" s="2">
        <v>0</v>
      </c>
      <c r="I85" s="2">
        <v>0</v>
      </c>
      <c r="J85">
        <f t="shared" si="2"/>
        <v>6</v>
      </c>
      <c r="K85" s="2">
        <v>6</v>
      </c>
      <c r="L85" t="str">
        <f t="shared" si="3"/>
        <v>Sutampa</v>
      </c>
    </row>
    <row r="86" spans="1:12" x14ac:dyDescent="0.35">
      <c r="A86" s="2" t="s">
        <v>315</v>
      </c>
      <c r="B86" s="2" t="s">
        <v>316</v>
      </c>
      <c r="C86" s="2" t="s">
        <v>437</v>
      </c>
      <c r="D86" s="2">
        <v>0</v>
      </c>
      <c r="E86" s="2">
        <v>1</v>
      </c>
      <c r="F86" s="2">
        <v>0</v>
      </c>
      <c r="G86" s="2">
        <v>0</v>
      </c>
      <c r="H86" s="2">
        <v>0</v>
      </c>
      <c r="I86" s="2">
        <v>0</v>
      </c>
      <c r="J86">
        <f t="shared" si="2"/>
        <v>1</v>
      </c>
      <c r="K86" s="2">
        <v>1</v>
      </c>
      <c r="L86" t="str">
        <f t="shared" si="3"/>
        <v>Sutampa</v>
      </c>
    </row>
    <row r="87" spans="1:12" x14ac:dyDescent="0.35">
      <c r="A87" s="2" t="s">
        <v>315</v>
      </c>
      <c r="B87" s="2" t="s">
        <v>316</v>
      </c>
      <c r="C87" s="2" t="s">
        <v>433</v>
      </c>
      <c r="D87" s="2">
        <v>0</v>
      </c>
      <c r="E87" s="2">
        <v>1</v>
      </c>
      <c r="F87" s="2">
        <v>1</v>
      </c>
      <c r="G87" s="2">
        <v>1</v>
      </c>
      <c r="H87" s="2">
        <v>0</v>
      </c>
      <c r="I87" s="2">
        <v>0</v>
      </c>
      <c r="J87">
        <f t="shared" si="2"/>
        <v>3</v>
      </c>
      <c r="K87" s="2">
        <v>3</v>
      </c>
      <c r="L87" t="str">
        <f t="shared" si="3"/>
        <v>Sutampa</v>
      </c>
    </row>
    <row r="88" spans="1:12" x14ac:dyDescent="0.35">
      <c r="A88" s="2" t="s">
        <v>315</v>
      </c>
      <c r="B88" s="2" t="s">
        <v>316</v>
      </c>
      <c r="C88" s="2" t="s">
        <v>466</v>
      </c>
      <c r="D88" s="2">
        <v>0</v>
      </c>
      <c r="E88" s="2">
        <v>0</v>
      </c>
      <c r="F88" s="2">
        <v>2</v>
      </c>
      <c r="G88" s="2">
        <v>0</v>
      </c>
      <c r="H88" s="2">
        <v>0</v>
      </c>
      <c r="I88" s="2">
        <v>0</v>
      </c>
      <c r="J88">
        <f t="shared" si="2"/>
        <v>2</v>
      </c>
      <c r="K88" s="2">
        <v>2</v>
      </c>
      <c r="L88" t="str">
        <f t="shared" si="3"/>
        <v>Sutampa</v>
      </c>
    </row>
    <row r="89" spans="1:12" x14ac:dyDescent="0.35">
      <c r="A89" s="2" t="s">
        <v>315</v>
      </c>
      <c r="B89" s="2" t="s">
        <v>316</v>
      </c>
      <c r="C89" s="2" t="s">
        <v>464</v>
      </c>
      <c r="D89" s="2">
        <v>0</v>
      </c>
      <c r="E89" s="2">
        <v>0</v>
      </c>
      <c r="F89" s="2">
        <v>1</v>
      </c>
      <c r="G89" s="2">
        <v>0</v>
      </c>
      <c r="H89" s="2">
        <v>0</v>
      </c>
      <c r="I89" s="2">
        <v>0</v>
      </c>
      <c r="J89">
        <f t="shared" si="2"/>
        <v>1</v>
      </c>
      <c r="K89" s="2">
        <v>1</v>
      </c>
      <c r="L89" t="str">
        <f t="shared" si="3"/>
        <v>Sutampa</v>
      </c>
    </row>
    <row r="90" spans="1:12" x14ac:dyDescent="0.35">
      <c r="A90" s="2" t="s">
        <v>66</v>
      </c>
      <c r="B90" s="2" t="s">
        <v>67</v>
      </c>
      <c r="C90" s="2" t="s">
        <v>423</v>
      </c>
      <c r="D90" s="2">
        <v>0</v>
      </c>
      <c r="E90" s="2">
        <v>1</v>
      </c>
      <c r="F90" s="2">
        <v>0</v>
      </c>
      <c r="G90" s="2">
        <v>0</v>
      </c>
      <c r="H90" s="2">
        <v>1</v>
      </c>
      <c r="I90" s="2">
        <v>0</v>
      </c>
      <c r="J90">
        <f t="shared" si="2"/>
        <v>2</v>
      </c>
      <c r="K90" s="2">
        <v>2</v>
      </c>
      <c r="L90" t="str">
        <f t="shared" si="3"/>
        <v>Sutampa</v>
      </c>
    </row>
    <row r="91" spans="1:12" x14ac:dyDescent="0.35">
      <c r="A91" s="2" t="s">
        <v>48</v>
      </c>
      <c r="B91" s="2" t="s">
        <v>49</v>
      </c>
      <c r="C91" s="2" t="s">
        <v>416</v>
      </c>
      <c r="D91" s="2">
        <v>0</v>
      </c>
      <c r="E91" s="2">
        <v>1</v>
      </c>
      <c r="F91" s="2">
        <v>1</v>
      </c>
      <c r="G91" s="2">
        <v>0</v>
      </c>
      <c r="H91" s="2">
        <v>0</v>
      </c>
      <c r="I91" s="2">
        <v>0</v>
      </c>
      <c r="J91">
        <f t="shared" si="2"/>
        <v>2</v>
      </c>
      <c r="K91" s="2">
        <v>2</v>
      </c>
      <c r="L91" t="str">
        <f t="shared" si="3"/>
        <v>Sutampa</v>
      </c>
    </row>
    <row r="92" spans="1:12" x14ac:dyDescent="0.35">
      <c r="A92" s="2" t="s">
        <v>249</v>
      </c>
      <c r="B92" s="2" t="s">
        <v>250</v>
      </c>
      <c r="C92" s="2" t="s">
        <v>251</v>
      </c>
      <c r="D92" s="2">
        <v>39</v>
      </c>
      <c r="E92" s="2">
        <v>16</v>
      </c>
      <c r="F92" s="2">
        <v>12</v>
      </c>
      <c r="G92" s="2">
        <v>14</v>
      </c>
      <c r="H92" s="2">
        <v>22</v>
      </c>
      <c r="I92" s="2">
        <v>2</v>
      </c>
      <c r="J92">
        <f t="shared" si="2"/>
        <v>103</v>
      </c>
      <c r="K92" s="2">
        <v>103</v>
      </c>
      <c r="L92" t="str">
        <f t="shared" si="3"/>
        <v>Sutampa</v>
      </c>
    </row>
    <row r="93" spans="1:12" x14ac:dyDescent="0.35">
      <c r="A93" s="2" t="s">
        <v>154</v>
      </c>
      <c r="B93" s="2" t="s">
        <v>155</v>
      </c>
      <c r="C93" s="2" t="s">
        <v>431</v>
      </c>
      <c r="D93" s="2">
        <v>0</v>
      </c>
      <c r="E93" s="2">
        <v>7</v>
      </c>
      <c r="F93" s="2">
        <v>0</v>
      </c>
      <c r="G93" s="2">
        <v>0</v>
      </c>
      <c r="H93" s="2">
        <v>0</v>
      </c>
      <c r="I93" s="2">
        <v>0</v>
      </c>
      <c r="J93">
        <f t="shared" si="2"/>
        <v>7</v>
      </c>
      <c r="K93" s="2">
        <v>7</v>
      </c>
      <c r="L93" t="str">
        <f t="shared" si="3"/>
        <v>Sutampa</v>
      </c>
    </row>
    <row r="94" spans="1:12" x14ac:dyDescent="0.35">
      <c r="A94" s="2" t="s">
        <v>301</v>
      </c>
      <c r="B94" s="2" t="s">
        <v>302</v>
      </c>
      <c r="C94" s="2" t="s">
        <v>492</v>
      </c>
      <c r="D94" s="2">
        <v>0</v>
      </c>
      <c r="E94" s="2">
        <v>0</v>
      </c>
      <c r="F94" s="2">
        <v>0</v>
      </c>
      <c r="G94" s="2">
        <v>0</v>
      </c>
      <c r="H94" s="2">
        <v>1</v>
      </c>
      <c r="I94" s="2">
        <v>0</v>
      </c>
      <c r="J94">
        <f t="shared" si="2"/>
        <v>1</v>
      </c>
      <c r="K94" s="2">
        <v>1</v>
      </c>
      <c r="L94" t="str">
        <f t="shared" si="3"/>
        <v>Sutampa</v>
      </c>
    </row>
    <row r="95" spans="1:12" x14ac:dyDescent="0.35">
      <c r="A95" s="2" t="s">
        <v>301</v>
      </c>
      <c r="B95" s="2" t="s">
        <v>302</v>
      </c>
      <c r="C95" s="2" t="s">
        <v>493</v>
      </c>
      <c r="D95" s="2">
        <v>0</v>
      </c>
      <c r="E95" s="2">
        <v>0</v>
      </c>
      <c r="F95" s="2">
        <v>0</v>
      </c>
      <c r="G95" s="2">
        <v>0</v>
      </c>
      <c r="H95" s="2">
        <v>3</v>
      </c>
      <c r="I95" s="2">
        <v>0</v>
      </c>
      <c r="J95">
        <f t="shared" si="2"/>
        <v>3</v>
      </c>
      <c r="K95" s="2">
        <v>3</v>
      </c>
      <c r="L95" t="str">
        <f t="shared" si="3"/>
        <v>Sutampa</v>
      </c>
    </row>
    <row r="96" spans="1:12" x14ac:dyDescent="0.35">
      <c r="A96" s="2" t="s">
        <v>371</v>
      </c>
      <c r="B96" s="2" t="s">
        <v>372</v>
      </c>
      <c r="C96" s="2" t="s">
        <v>389</v>
      </c>
      <c r="D96" s="2">
        <v>79</v>
      </c>
      <c r="E96" s="2">
        <v>37</v>
      </c>
      <c r="F96" s="2">
        <v>0</v>
      </c>
      <c r="G96" s="2">
        <v>0</v>
      </c>
      <c r="H96" s="2">
        <v>0</v>
      </c>
      <c r="I96" s="2">
        <v>48</v>
      </c>
      <c r="J96">
        <f t="shared" si="2"/>
        <v>116</v>
      </c>
      <c r="K96" s="2">
        <v>116</v>
      </c>
      <c r="L96" t="str">
        <f t="shared" si="3"/>
        <v>Sutampa</v>
      </c>
    </row>
    <row r="97" spans="1:12" x14ac:dyDescent="0.35">
      <c r="A97" s="2" t="s">
        <v>280</v>
      </c>
      <c r="B97" s="2" t="s">
        <v>281</v>
      </c>
      <c r="C97" s="2" t="s">
        <v>282</v>
      </c>
      <c r="D97" s="2">
        <v>4</v>
      </c>
      <c r="E97" s="2">
        <v>4</v>
      </c>
      <c r="F97" s="2">
        <v>3</v>
      </c>
      <c r="G97" s="2">
        <v>4</v>
      </c>
      <c r="H97" s="2">
        <v>0</v>
      </c>
      <c r="I97" s="2">
        <v>4</v>
      </c>
      <c r="J97">
        <f t="shared" si="2"/>
        <v>15</v>
      </c>
      <c r="K97" s="2">
        <v>27</v>
      </c>
      <c r="L97">
        <f t="shared" si="3"/>
        <v>12</v>
      </c>
    </row>
    <row r="98" spans="1:12" x14ac:dyDescent="0.35">
      <c r="A98" s="2" t="s">
        <v>107</v>
      </c>
      <c r="B98" s="2" t="s">
        <v>108</v>
      </c>
      <c r="C98" s="2" t="s">
        <v>109</v>
      </c>
      <c r="D98" s="2">
        <v>22</v>
      </c>
      <c r="E98" s="2">
        <v>153</v>
      </c>
      <c r="F98" s="2">
        <v>152</v>
      </c>
      <c r="G98" s="2">
        <v>142</v>
      </c>
      <c r="H98" s="2">
        <v>136</v>
      </c>
      <c r="I98" s="2">
        <v>78</v>
      </c>
      <c r="J98">
        <f t="shared" si="2"/>
        <v>605</v>
      </c>
      <c r="K98" s="2">
        <v>605</v>
      </c>
      <c r="L98" t="str">
        <f t="shared" si="3"/>
        <v>Sutampa</v>
      </c>
    </row>
    <row r="99" spans="1:12" x14ac:dyDescent="0.35">
      <c r="A99" s="2" t="s">
        <v>351</v>
      </c>
      <c r="B99" s="2" t="s">
        <v>352</v>
      </c>
      <c r="C99" s="2" t="s">
        <v>353</v>
      </c>
      <c r="D99" s="2">
        <v>23</v>
      </c>
      <c r="E99" s="2">
        <v>0</v>
      </c>
      <c r="F99" s="2">
        <v>0</v>
      </c>
      <c r="G99" s="2">
        <v>0</v>
      </c>
      <c r="H99" s="2">
        <v>0</v>
      </c>
      <c r="I99" s="2">
        <v>0</v>
      </c>
      <c r="J99">
        <f t="shared" si="2"/>
        <v>23</v>
      </c>
      <c r="K99" s="2">
        <v>23</v>
      </c>
      <c r="L99" t="str">
        <f t="shared" si="3"/>
        <v>Sutampa</v>
      </c>
    </row>
    <row r="100" spans="1:12" x14ac:dyDescent="0.35">
      <c r="A100" s="2" t="s">
        <v>124</v>
      </c>
      <c r="B100" s="2" t="s">
        <v>125</v>
      </c>
      <c r="C100" s="2" t="s">
        <v>126</v>
      </c>
      <c r="D100" s="2">
        <v>1</v>
      </c>
      <c r="E100" s="2">
        <v>0</v>
      </c>
      <c r="F100" s="2">
        <v>0</v>
      </c>
      <c r="G100" s="2">
        <v>1</v>
      </c>
      <c r="H100" s="2">
        <v>0</v>
      </c>
      <c r="I100" s="2">
        <v>0</v>
      </c>
      <c r="J100">
        <f t="shared" si="2"/>
        <v>2</v>
      </c>
      <c r="K100" s="2">
        <v>2</v>
      </c>
      <c r="L100" t="str">
        <f t="shared" si="3"/>
        <v>Sutampa</v>
      </c>
    </row>
    <row r="101" spans="1:12" x14ac:dyDescent="0.35">
      <c r="A101" s="2" t="s">
        <v>124</v>
      </c>
      <c r="B101" s="2" t="s">
        <v>125</v>
      </c>
      <c r="C101" s="2" t="s">
        <v>132</v>
      </c>
      <c r="D101" s="2">
        <v>306</v>
      </c>
      <c r="E101" s="2">
        <v>429</v>
      </c>
      <c r="F101" s="2">
        <v>488</v>
      </c>
      <c r="G101" s="2">
        <v>181</v>
      </c>
      <c r="H101" s="2">
        <v>232</v>
      </c>
      <c r="I101" s="2">
        <v>238</v>
      </c>
      <c r="J101">
        <f t="shared" si="2"/>
        <v>1636</v>
      </c>
      <c r="K101" s="2">
        <v>1636</v>
      </c>
      <c r="L101" t="str">
        <f t="shared" si="3"/>
        <v>Sutampa</v>
      </c>
    </row>
    <row r="102" spans="1:12" x14ac:dyDescent="0.35">
      <c r="A102" s="2" t="s">
        <v>124</v>
      </c>
      <c r="B102" s="2" t="s">
        <v>125</v>
      </c>
      <c r="C102" s="2" t="s">
        <v>129</v>
      </c>
      <c r="D102" s="2">
        <v>0</v>
      </c>
      <c r="E102" s="2">
        <v>2</v>
      </c>
      <c r="F102" s="2">
        <v>6</v>
      </c>
      <c r="G102" s="2">
        <v>0</v>
      </c>
      <c r="H102" s="2">
        <v>0</v>
      </c>
      <c r="I102" s="2">
        <v>0</v>
      </c>
      <c r="J102">
        <f t="shared" si="2"/>
        <v>8</v>
      </c>
      <c r="K102" s="2">
        <v>8</v>
      </c>
      <c r="L102" t="str">
        <f t="shared" si="3"/>
        <v>Sutampa</v>
      </c>
    </row>
    <row r="103" spans="1:12" x14ac:dyDescent="0.35">
      <c r="A103" s="2" t="s">
        <v>219</v>
      </c>
      <c r="B103" s="2" t="s">
        <v>220</v>
      </c>
      <c r="C103" s="2" t="s">
        <v>148</v>
      </c>
      <c r="D103" s="2">
        <v>0</v>
      </c>
      <c r="E103" s="2">
        <v>1</v>
      </c>
      <c r="F103" s="2">
        <v>0</v>
      </c>
      <c r="G103" s="2">
        <v>0</v>
      </c>
      <c r="H103" s="2">
        <v>0</v>
      </c>
      <c r="I103" s="2">
        <v>0</v>
      </c>
      <c r="J103">
        <f t="shared" si="2"/>
        <v>1</v>
      </c>
      <c r="K103" s="2">
        <v>1</v>
      </c>
      <c r="L103" t="str">
        <f t="shared" si="3"/>
        <v>Sutampa</v>
      </c>
    </row>
    <row r="104" spans="1:12" x14ac:dyDescent="0.35">
      <c r="A104" s="2" t="s">
        <v>171</v>
      </c>
      <c r="B104" s="2" t="s">
        <v>172</v>
      </c>
      <c r="C104" s="2" t="s">
        <v>148</v>
      </c>
      <c r="D104" s="2">
        <v>0</v>
      </c>
      <c r="E104" s="2">
        <v>0</v>
      </c>
      <c r="F104" s="2">
        <v>0</v>
      </c>
      <c r="G104" s="2">
        <v>0</v>
      </c>
      <c r="H104" s="2">
        <v>3</v>
      </c>
      <c r="I104" s="2">
        <v>49</v>
      </c>
      <c r="J104">
        <f t="shared" si="2"/>
        <v>3</v>
      </c>
      <c r="K104" s="2">
        <v>3</v>
      </c>
      <c r="L104" t="str">
        <f t="shared" si="3"/>
        <v>Sutampa</v>
      </c>
    </row>
    <row r="105" spans="1:12" x14ac:dyDescent="0.35">
      <c r="A105" s="2" t="s">
        <v>213</v>
      </c>
      <c r="B105" s="2" t="s">
        <v>214</v>
      </c>
      <c r="C105" s="2" t="s">
        <v>148</v>
      </c>
      <c r="D105" s="2">
        <v>0</v>
      </c>
      <c r="E105" s="2">
        <v>2</v>
      </c>
      <c r="F105" s="2">
        <v>12</v>
      </c>
      <c r="G105" s="2">
        <v>0</v>
      </c>
      <c r="H105" s="2">
        <v>0</v>
      </c>
      <c r="I105" s="2">
        <v>0</v>
      </c>
      <c r="J105">
        <f t="shared" si="2"/>
        <v>14</v>
      </c>
      <c r="K105" s="2">
        <v>14</v>
      </c>
      <c r="L105" t="str">
        <f t="shared" si="3"/>
        <v>Sutampa</v>
      </c>
    </row>
    <row r="106" spans="1:12" x14ac:dyDescent="0.35">
      <c r="A106" s="2" t="s">
        <v>177</v>
      </c>
      <c r="B106" s="2" t="s">
        <v>178</v>
      </c>
      <c r="C106" s="2" t="s">
        <v>148</v>
      </c>
      <c r="D106" s="2">
        <v>0</v>
      </c>
      <c r="E106" s="2">
        <v>0</v>
      </c>
      <c r="F106" s="2">
        <v>6</v>
      </c>
      <c r="G106" s="2">
        <v>1</v>
      </c>
      <c r="H106" s="2">
        <v>13</v>
      </c>
      <c r="I106" s="2">
        <v>0</v>
      </c>
      <c r="J106">
        <f t="shared" si="2"/>
        <v>20</v>
      </c>
      <c r="K106" s="2">
        <v>20</v>
      </c>
      <c r="L106" t="str">
        <f t="shared" si="3"/>
        <v>Sutampa</v>
      </c>
    </row>
    <row r="107" spans="1:12" x14ac:dyDescent="0.35">
      <c r="A107" s="2" t="s">
        <v>265</v>
      </c>
      <c r="B107" s="2" t="s">
        <v>266</v>
      </c>
      <c r="C107" s="2" t="s">
        <v>148</v>
      </c>
      <c r="D107" s="2">
        <v>0</v>
      </c>
      <c r="E107" s="2">
        <v>0</v>
      </c>
      <c r="F107" s="2">
        <v>12</v>
      </c>
      <c r="G107" s="2">
        <v>9</v>
      </c>
      <c r="H107" s="2">
        <v>9</v>
      </c>
      <c r="I107" s="2">
        <v>30</v>
      </c>
      <c r="J107">
        <f t="shared" si="2"/>
        <v>30</v>
      </c>
      <c r="K107" s="2">
        <v>30</v>
      </c>
      <c r="L107" t="str">
        <f t="shared" si="3"/>
        <v>Sutampa</v>
      </c>
    </row>
    <row r="108" spans="1:12" x14ac:dyDescent="0.35">
      <c r="A108" s="2" t="s">
        <v>201</v>
      </c>
      <c r="B108" s="2" t="s">
        <v>202</v>
      </c>
      <c r="C108" s="2" t="s">
        <v>148</v>
      </c>
      <c r="D108" s="2">
        <v>0</v>
      </c>
      <c r="E108" s="2">
        <v>0</v>
      </c>
      <c r="F108" s="2">
        <v>10</v>
      </c>
      <c r="G108" s="2">
        <v>3</v>
      </c>
      <c r="H108" s="2">
        <v>18</v>
      </c>
      <c r="I108" s="2">
        <v>11</v>
      </c>
      <c r="J108">
        <f t="shared" si="2"/>
        <v>31</v>
      </c>
      <c r="K108" s="2">
        <v>31</v>
      </c>
      <c r="L108" t="str">
        <f t="shared" si="3"/>
        <v>Sutampa</v>
      </c>
    </row>
    <row r="109" spans="1:12" x14ac:dyDescent="0.35">
      <c r="A109" s="2" t="s">
        <v>30</v>
      </c>
      <c r="B109" s="2" t="s">
        <v>31</v>
      </c>
      <c r="C109" s="2" t="s">
        <v>148</v>
      </c>
      <c r="D109" s="2">
        <v>0</v>
      </c>
      <c r="E109" s="2">
        <v>0</v>
      </c>
      <c r="F109" s="2">
        <v>0</v>
      </c>
      <c r="G109" s="2">
        <v>20</v>
      </c>
      <c r="H109" s="2">
        <v>14</v>
      </c>
      <c r="I109" s="2">
        <v>8</v>
      </c>
      <c r="J109">
        <f t="shared" si="2"/>
        <v>34</v>
      </c>
      <c r="K109" s="2">
        <v>34</v>
      </c>
      <c r="L109" t="str">
        <f t="shared" si="3"/>
        <v>Sutampa</v>
      </c>
    </row>
    <row r="110" spans="1:12" x14ac:dyDescent="0.35">
      <c r="A110" s="2" t="s">
        <v>215</v>
      </c>
      <c r="B110" s="2" t="s">
        <v>216</v>
      </c>
      <c r="C110" s="2" t="s">
        <v>148</v>
      </c>
      <c r="D110" s="2">
        <v>0</v>
      </c>
      <c r="E110" s="2">
        <v>3</v>
      </c>
      <c r="F110" s="2">
        <v>11</v>
      </c>
      <c r="G110" s="2">
        <v>15</v>
      </c>
      <c r="H110" s="2">
        <v>6</v>
      </c>
      <c r="I110" s="2">
        <v>5</v>
      </c>
      <c r="J110">
        <f t="shared" si="2"/>
        <v>35</v>
      </c>
      <c r="K110" s="2">
        <v>35</v>
      </c>
      <c r="L110" t="str">
        <f t="shared" si="3"/>
        <v>Sutampa</v>
      </c>
    </row>
    <row r="111" spans="1:12" x14ac:dyDescent="0.35">
      <c r="A111" s="2" t="s">
        <v>203</v>
      </c>
      <c r="B111" s="2" t="s">
        <v>204</v>
      </c>
      <c r="C111" s="2" t="s">
        <v>148</v>
      </c>
      <c r="D111" s="2">
        <v>0</v>
      </c>
      <c r="E111" s="2">
        <v>1</v>
      </c>
      <c r="F111" s="2">
        <v>9</v>
      </c>
      <c r="G111" s="2">
        <v>10</v>
      </c>
      <c r="H111" s="2">
        <v>18</v>
      </c>
      <c r="I111" s="2">
        <v>5</v>
      </c>
      <c r="J111">
        <f t="shared" si="2"/>
        <v>38</v>
      </c>
      <c r="K111" s="2">
        <v>38</v>
      </c>
      <c r="L111" t="str">
        <f t="shared" si="3"/>
        <v>Sutampa</v>
      </c>
    </row>
    <row r="112" spans="1:12" x14ac:dyDescent="0.35">
      <c r="A112" s="2" t="s">
        <v>272</v>
      </c>
      <c r="B112" s="2" t="s">
        <v>273</v>
      </c>
      <c r="C112" s="2" t="s">
        <v>148</v>
      </c>
      <c r="D112" s="2">
        <v>0</v>
      </c>
      <c r="E112" s="2">
        <v>3</v>
      </c>
      <c r="F112" s="2">
        <v>33</v>
      </c>
      <c r="G112" s="2">
        <v>0</v>
      </c>
      <c r="H112" s="2">
        <v>2</v>
      </c>
      <c r="I112" s="2">
        <v>15</v>
      </c>
      <c r="J112">
        <f t="shared" si="2"/>
        <v>38</v>
      </c>
      <c r="K112" s="2">
        <v>38</v>
      </c>
      <c r="L112" t="str">
        <f t="shared" si="3"/>
        <v>Sutampa</v>
      </c>
    </row>
    <row r="113" spans="1:12" x14ac:dyDescent="0.35">
      <c r="A113" s="2" t="s">
        <v>274</v>
      </c>
      <c r="B113" s="2" t="s">
        <v>275</v>
      </c>
      <c r="C113" s="2" t="s">
        <v>148</v>
      </c>
      <c r="D113" s="2">
        <v>0</v>
      </c>
      <c r="E113" s="2">
        <v>4</v>
      </c>
      <c r="F113" s="2">
        <v>9</v>
      </c>
      <c r="G113" s="2">
        <v>13</v>
      </c>
      <c r="H113" s="2">
        <v>13</v>
      </c>
      <c r="I113" s="2">
        <v>8</v>
      </c>
      <c r="J113">
        <f t="shared" si="2"/>
        <v>39</v>
      </c>
      <c r="K113" s="2">
        <v>39</v>
      </c>
      <c r="L113" t="str">
        <f t="shared" si="3"/>
        <v>Sutampa</v>
      </c>
    </row>
    <row r="114" spans="1:12" x14ac:dyDescent="0.35">
      <c r="A114" s="2" t="s">
        <v>173</v>
      </c>
      <c r="B114" s="2" t="s">
        <v>174</v>
      </c>
      <c r="C114" s="2" t="s">
        <v>148</v>
      </c>
      <c r="D114" s="2">
        <v>0</v>
      </c>
      <c r="E114" s="2">
        <v>22</v>
      </c>
      <c r="F114" s="2">
        <v>16</v>
      </c>
      <c r="G114" s="2">
        <v>0</v>
      </c>
      <c r="H114" s="2">
        <v>9</v>
      </c>
      <c r="I114" s="2">
        <v>7</v>
      </c>
      <c r="J114">
        <f t="shared" si="2"/>
        <v>47</v>
      </c>
      <c r="K114" s="2">
        <v>47</v>
      </c>
      <c r="L114" t="str">
        <f t="shared" si="3"/>
        <v>Sutampa</v>
      </c>
    </row>
    <row r="115" spans="1:12" x14ac:dyDescent="0.35">
      <c r="A115" s="2" t="s">
        <v>255</v>
      </c>
      <c r="B115" s="2" t="s">
        <v>256</v>
      </c>
      <c r="C115" s="2" t="s">
        <v>148</v>
      </c>
      <c r="D115" s="2">
        <v>0</v>
      </c>
      <c r="E115" s="2">
        <v>5</v>
      </c>
      <c r="F115" s="2">
        <v>17</v>
      </c>
      <c r="G115" s="2">
        <v>21</v>
      </c>
      <c r="H115" s="2">
        <v>21</v>
      </c>
      <c r="I115" s="2">
        <v>12</v>
      </c>
      <c r="J115">
        <f t="shared" si="2"/>
        <v>64</v>
      </c>
      <c r="K115" s="2">
        <v>64</v>
      </c>
      <c r="L115" t="str">
        <f t="shared" si="3"/>
        <v>Sutampa</v>
      </c>
    </row>
    <row r="116" spans="1:12" x14ac:dyDescent="0.35">
      <c r="A116" s="2" t="s">
        <v>345</v>
      </c>
      <c r="B116" s="2" t="s">
        <v>346</v>
      </c>
      <c r="C116" s="2" t="s">
        <v>148</v>
      </c>
      <c r="D116" s="2">
        <v>20</v>
      </c>
      <c r="E116" s="2">
        <v>25</v>
      </c>
      <c r="F116" s="2">
        <v>5</v>
      </c>
      <c r="G116" s="2">
        <v>0</v>
      </c>
      <c r="H116" s="2">
        <v>18</v>
      </c>
      <c r="I116" s="2">
        <v>0</v>
      </c>
      <c r="J116">
        <f t="shared" si="2"/>
        <v>68</v>
      </c>
      <c r="K116" s="2">
        <v>68</v>
      </c>
      <c r="L116" t="str">
        <f t="shared" si="3"/>
        <v>Sutampa</v>
      </c>
    </row>
    <row r="117" spans="1:12" x14ac:dyDescent="0.35">
      <c r="A117" s="2" t="s">
        <v>181</v>
      </c>
      <c r="B117" s="2" t="s">
        <v>182</v>
      </c>
      <c r="C117" s="2" t="s">
        <v>148</v>
      </c>
      <c r="D117" s="2">
        <v>0</v>
      </c>
      <c r="E117" s="2">
        <v>12</v>
      </c>
      <c r="F117" s="2">
        <v>16</v>
      </c>
      <c r="G117" s="2">
        <v>26</v>
      </c>
      <c r="H117" s="2">
        <v>18</v>
      </c>
      <c r="I117" s="2">
        <v>12</v>
      </c>
      <c r="J117">
        <f t="shared" si="2"/>
        <v>72</v>
      </c>
      <c r="K117" s="2">
        <v>72</v>
      </c>
      <c r="L117" t="str">
        <f t="shared" si="3"/>
        <v>Sutampa</v>
      </c>
    </row>
    <row r="118" spans="1:12" x14ac:dyDescent="0.35">
      <c r="A118" s="2" t="s">
        <v>205</v>
      </c>
      <c r="B118" s="2" t="s">
        <v>206</v>
      </c>
      <c r="C118" s="2" t="s">
        <v>148</v>
      </c>
      <c r="D118" s="2">
        <v>0</v>
      </c>
      <c r="E118" s="2">
        <v>0</v>
      </c>
      <c r="F118" s="2">
        <v>20</v>
      </c>
      <c r="G118" s="2">
        <v>21</v>
      </c>
      <c r="H118" s="2">
        <v>36</v>
      </c>
      <c r="I118" s="2">
        <v>5</v>
      </c>
      <c r="J118">
        <f t="shared" si="2"/>
        <v>77</v>
      </c>
      <c r="K118" s="2">
        <v>77</v>
      </c>
      <c r="L118" t="str">
        <f t="shared" si="3"/>
        <v>Sutampa</v>
      </c>
    </row>
    <row r="119" spans="1:12" x14ac:dyDescent="0.35">
      <c r="A119" s="2" t="s">
        <v>228</v>
      </c>
      <c r="B119" s="2" t="s">
        <v>229</v>
      </c>
      <c r="C119" s="2" t="s">
        <v>148</v>
      </c>
      <c r="D119" s="2">
        <v>0</v>
      </c>
      <c r="E119" s="2">
        <v>0</v>
      </c>
      <c r="F119" s="2">
        <v>30</v>
      </c>
      <c r="G119" s="2">
        <v>4</v>
      </c>
      <c r="H119" s="2">
        <v>44</v>
      </c>
      <c r="I119" s="2">
        <v>20</v>
      </c>
      <c r="J119">
        <f t="shared" si="2"/>
        <v>78</v>
      </c>
      <c r="K119" s="2">
        <v>78</v>
      </c>
      <c r="L119" t="str">
        <f t="shared" si="3"/>
        <v>Sutampa</v>
      </c>
    </row>
    <row r="120" spans="1:12" x14ac:dyDescent="0.35">
      <c r="A120" s="2" t="s">
        <v>152</v>
      </c>
      <c r="B120" s="2" t="s">
        <v>153</v>
      </c>
      <c r="C120" s="2" t="s">
        <v>148</v>
      </c>
      <c r="D120" s="2">
        <v>0</v>
      </c>
      <c r="E120" s="2">
        <v>0</v>
      </c>
      <c r="F120" s="2">
        <v>0</v>
      </c>
      <c r="G120" s="2">
        <v>0</v>
      </c>
      <c r="H120" s="2">
        <v>84</v>
      </c>
      <c r="I120" s="2">
        <v>40</v>
      </c>
      <c r="J120">
        <f t="shared" si="2"/>
        <v>84</v>
      </c>
      <c r="K120" s="2">
        <v>84</v>
      </c>
      <c r="L120" t="str">
        <f t="shared" si="3"/>
        <v>Sutampa</v>
      </c>
    </row>
    <row r="121" spans="1:12" x14ac:dyDescent="0.35">
      <c r="A121" s="2" t="s">
        <v>72</v>
      </c>
      <c r="B121" s="2" t="s">
        <v>73</v>
      </c>
      <c r="C121" s="2" t="s">
        <v>148</v>
      </c>
      <c r="D121" s="2">
        <v>0</v>
      </c>
      <c r="E121" s="2">
        <v>0</v>
      </c>
      <c r="F121" s="2">
        <v>15</v>
      </c>
      <c r="G121" s="2">
        <v>38</v>
      </c>
      <c r="H121" s="2">
        <v>36</v>
      </c>
      <c r="I121" s="2">
        <v>38</v>
      </c>
      <c r="J121">
        <f t="shared" si="2"/>
        <v>89</v>
      </c>
      <c r="K121" s="2">
        <v>89</v>
      </c>
      <c r="L121" t="str">
        <f t="shared" si="3"/>
        <v>Sutampa</v>
      </c>
    </row>
    <row r="122" spans="1:12" x14ac:dyDescent="0.35">
      <c r="A122" s="2" t="s">
        <v>169</v>
      </c>
      <c r="B122" s="2" t="s">
        <v>170</v>
      </c>
      <c r="C122" s="2" t="s">
        <v>148</v>
      </c>
      <c r="D122" s="2">
        <v>0</v>
      </c>
      <c r="E122" s="2">
        <v>9</v>
      </c>
      <c r="F122" s="2">
        <v>26</v>
      </c>
      <c r="G122" s="2">
        <v>27</v>
      </c>
      <c r="H122" s="2">
        <v>30</v>
      </c>
      <c r="I122" s="2">
        <v>21</v>
      </c>
      <c r="J122">
        <f t="shared" si="2"/>
        <v>92</v>
      </c>
      <c r="K122" s="2">
        <v>92</v>
      </c>
      <c r="L122" t="str">
        <f t="shared" si="3"/>
        <v>Sutampa</v>
      </c>
    </row>
    <row r="123" spans="1:12" x14ac:dyDescent="0.35">
      <c r="A123" s="2" t="s">
        <v>261</v>
      </c>
      <c r="B123" s="2" t="s">
        <v>262</v>
      </c>
      <c r="C123" s="2" t="s">
        <v>148</v>
      </c>
      <c r="D123" s="2">
        <v>0</v>
      </c>
      <c r="E123" s="2">
        <v>0</v>
      </c>
      <c r="F123" s="2">
        <v>14</v>
      </c>
      <c r="G123" s="2">
        <v>16</v>
      </c>
      <c r="H123" s="2">
        <v>75</v>
      </c>
      <c r="I123" s="2">
        <v>44</v>
      </c>
      <c r="J123">
        <f t="shared" si="2"/>
        <v>105</v>
      </c>
      <c r="K123" s="2">
        <v>105</v>
      </c>
      <c r="L123" t="str">
        <f t="shared" si="3"/>
        <v>Sutampa</v>
      </c>
    </row>
    <row r="124" spans="1:12" x14ac:dyDescent="0.35">
      <c r="A124" s="2" t="s">
        <v>217</v>
      </c>
      <c r="B124" s="2" t="s">
        <v>218</v>
      </c>
      <c r="C124" s="2" t="s">
        <v>148</v>
      </c>
      <c r="D124" s="2">
        <v>0</v>
      </c>
      <c r="E124" s="2">
        <v>0</v>
      </c>
      <c r="F124" s="2">
        <v>37</v>
      </c>
      <c r="G124" s="2">
        <v>53</v>
      </c>
      <c r="H124" s="2">
        <v>23</v>
      </c>
      <c r="I124" s="2">
        <v>21</v>
      </c>
      <c r="J124">
        <f t="shared" si="2"/>
        <v>113</v>
      </c>
      <c r="K124" s="2">
        <v>113</v>
      </c>
      <c r="L124" t="str">
        <f t="shared" si="3"/>
        <v>Sutampa</v>
      </c>
    </row>
    <row r="125" spans="1:12" x14ac:dyDescent="0.35">
      <c r="A125" s="2" t="s">
        <v>226</v>
      </c>
      <c r="B125" s="2" t="s">
        <v>227</v>
      </c>
      <c r="C125" s="2" t="s">
        <v>148</v>
      </c>
      <c r="D125" s="2">
        <v>0</v>
      </c>
      <c r="E125" s="2">
        <v>45</v>
      </c>
      <c r="F125" s="2">
        <v>77</v>
      </c>
      <c r="G125" s="2">
        <v>20</v>
      </c>
      <c r="H125" s="2">
        <v>0</v>
      </c>
      <c r="I125" s="2">
        <v>0</v>
      </c>
      <c r="J125">
        <f t="shared" si="2"/>
        <v>142</v>
      </c>
      <c r="K125" s="2">
        <v>142</v>
      </c>
      <c r="L125" t="str">
        <f t="shared" si="3"/>
        <v>Sutampa</v>
      </c>
    </row>
    <row r="126" spans="1:12" x14ac:dyDescent="0.35">
      <c r="A126" s="2" t="s">
        <v>267</v>
      </c>
      <c r="B126" s="2" t="s">
        <v>268</v>
      </c>
      <c r="C126" s="2" t="s">
        <v>148</v>
      </c>
      <c r="D126" s="2">
        <v>0</v>
      </c>
      <c r="E126" s="2">
        <v>0</v>
      </c>
      <c r="F126" s="2">
        <v>113</v>
      </c>
      <c r="G126" s="2">
        <v>15</v>
      </c>
      <c r="H126" s="2">
        <v>16</v>
      </c>
      <c r="I126" s="2">
        <v>0</v>
      </c>
      <c r="J126">
        <f t="shared" si="2"/>
        <v>144</v>
      </c>
      <c r="K126" s="2">
        <v>144</v>
      </c>
      <c r="L126" t="str">
        <f t="shared" si="3"/>
        <v>Sutampa</v>
      </c>
    </row>
    <row r="127" spans="1:12" x14ac:dyDescent="0.35">
      <c r="A127" s="2" t="s">
        <v>191</v>
      </c>
      <c r="B127" s="2" t="s">
        <v>192</v>
      </c>
      <c r="C127" s="2" t="s">
        <v>148</v>
      </c>
      <c r="D127" s="2">
        <v>44</v>
      </c>
      <c r="E127" s="2">
        <v>38</v>
      </c>
      <c r="F127" s="2">
        <v>39</v>
      </c>
      <c r="G127" s="2">
        <v>33</v>
      </c>
      <c r="H127" s="2">
        <v>28</v>
      </c>
      <c r="I127" s="2">
        <v>20</v>
      </c>
      <c r="J127">
        <f t="shared" si="2"/>
        <v>182</v>
      </c>
      <c r="K127" s="2">
        <v>182</v>
      </c>
      <c r="L127" t="str">
        <f t="shared" si="3"/>
        <v>Sutampa</v>
      </c>
    </row>
    <row r="128" spans="1:12" x14ac:dyDescent="0.35">
      <c r="A128" s="2" t="s">
        <v>338</v>
      </c>
      <c r="B128" s="2" t="s">
        <v>339</v>
      </c>
      <c r="C128" s="2" t="s">
        <v>148</v>
      </c>
      <c r="D128" s="2">
        <v>0</v>
      </c>
      <c r="E128" s="2">
        <v>21</v>
      </c>
      <c r="F128" s="2">
        <v>58</v>
      </c>
      <c r="G128" s="2">
        <v>50</v>
      </c>
      <c r="H128" s="2">
        <v>61</v>
      </c>
      <c r="I128" s="2">
        <v>42</v>
      </c>
      <c r="J128">
        <f t="shared" si="2"/>
        <v>190</v>
      </c>
      <c r="K128" s="2">
        <v>190</v>
      </c>
      <c r="L128" t="str">
        <f t="shared" si="3"/>
        <v>Sutampa</v>
      </c>
    </row>
    <row r="129" spans="1:12" x14ac:dyDescent="0.35">
      <c r="A129" s="2" t="s">
        <v>165</v>
      </c>
      <c r="B129" s="2" t="s">
        <v>166</v>
      </c>
      <c r="C129" s="2" t="s">
        <v>148</v>
      </c>
      <c r="D129" s="2">
        <v>0</v>
      </c>
      <c r="E129" s="2">
        <v>32</v>
      </c>
      <c r="F129" s="2">
        <v>66</v>
      </c>
      <c r="G129" s="2">
        <v>70</v>
      </c>
      <c r="H129" s="2">
        <v>81</v>
      </c>
      <c r="I129" s="2">
        <v>67</v>
      </c>
      <c r="J129">
        <f t="shared" si="2"/>
        <v>249</v>
      </c>
      <c r="K129" s="2">
        <v>249</v>
      </c>
      <c r="L129" t="str">
        <f t="shared" si="3"/>
        <v>Sutampa</v>
      </c>
    </row>
    <row r="130" spans="1:12" x14ac:dyDescent="0.35">
      <c r="A130" s="2" t="s">
        <v>259</v>
      </c>
      <c r="B130" s="2" t="s">
        <v>260</v>
      </c>
      <c r="C130" s="2" t="s">
        <v>148</v>
      </c>
      <c r="D130" s="2">
        <v>0</v>
      </c>
      <c r="E130" s="2">
        <v>42</v>
      </c>
      <c r="F130" s="2">
        <v>89</v>
      </c>
      <c r="G130" s="2">
        <v>48</v>
      </c>
      <c r="H130" s="2">
        <v>70</v>
      </c>
      <c r="I130" s="2">
        <v>30</v>
      </c>
      <c r="J130">
        <f t="shared" si="2"/>
        <v>249</v>
      </c>
      <c r="K130" s="2">
        <v>249</v>
      </c>
      <c r="L130" t="str">
        <f t="shared" si="3"/>
        <v>Sutampa</v>
      </c>
    </row>
    <row r="131" spans="1:12" x14ac:dyDescent="0.35">
      <c r="A131" s="2" t="s">
        <v>144</v>
      </c>
      <c r="B131" s="2" t="s">
        <v>145</v>
      </c>
      <c r="C131" s="2" t="s">
        <v>148</v>
      </c>
      <c r="D131" s="2">
        <v>0</v>
      </c>
      <c r="E131" s="2">
        <v>22</v>
      </c>
      <c r="F131" s="2">
        <v>87</v>
      </c>
      <c r="G131" s="2">
        <v>81</v>
      </c>
      <c r="H131" s="2">
        <v>65</v>
      </c>
      <c r="I131" s="2">
        <v>43</v>
      </c>
      <c r="J131">
        <f t="shared" ref="J131:J194" si="4">SUM(D131:H131)</f>
        <v>255</v>
      </c>
      <c r="K131" s="2">
        <v>255</v>
      </c>
      <c r="L131" t="str">
        <f t="shared" ref="L131:L194" si="5">IF(J131=K131, "Sutampa", K131-J131)</f>
        <v>Sutampa</v>
      </c>
    </row>
    <row r="132" spans="1:12" x14ac:dyDescent="0.35">
      <c r="A132" s="2" t="s">
        <v>141</v>
      </c>
      <c r="B132" s="2" t="s">
        <v>142</v>
      </c>
      <c r="C132" s="2" t="s">
        <v>148</v>
      </c>
      <c r="D132" s="2">
        <v>0</v>
      </c>
      <c r="E132" s="2">
        <v>0</v>
      </c>
      <c r="F132" s="2">
        <v>174</v>
      </c>
      <c r="G132" s="2">
        <v>44</v>
      </c>
      <c r="H132" s="2">
        <v>101</v>
      </c>
      <c r="I132" s="2">
        <v>83</v>
      </c>
      <c r="J132">
        <f t="shared" si="4"/>
        <v>319</v>
      </c>
      <c r="K132" s="2">
        <v>319</v>
      </c>
      <c r="L132" t="str">
        <f t="shared" si="5"/>
        <v>Sutampa</v>
      </c>
    </row>
    <row r="133" spans="1:12" x14ac:dyDescent="0.35">
      <c r="A133" s="2" t="s">
        <v>232</v>
      </c>
      <c r="B133" s="2" t="s">
        <v>233</v>
      </c>
      <c r="C133" s="2" t="s">
        <v>148</v>
      </c>
      <c r="D133" s="2">
        <v>0</v>
      </c>
      <c r="E133" s="2">
        <v>0</v>
      </c>
      <c r="F133" s="2">
        <v>35</v>
      </c>
      <c r="G133" s="2">
        <v>166</v>
      </c>
      <c r="H133" s="2">
        <v>138</v>
      </c>
      <c r="I133" s="2">
        <v>6</v>
      </c>
      <c r="J133">
        <f t="shared" si="4"/>
        <v>339</v>
      </c>
      <c r="K133" s="2">
        <v>339</v>
      </c>
      <c r="L133" t="str">
        <f t="shared" si="5"/>
        <v>Sutampa</v>
      </c>
    </row>
    <row r="134" spans="1:12" x14ac:dyDescent="0.35">
      <c r="A134" s="2" t="s">
        <v>27</v>
      </c>
      <c r="B134" s="2" t="s">
        <v>28</v>
      </c>
      <c r="C134" s="2" t="s">
        <v>148</v>
      </c>
      <c r="D134" s="2">
        <v>0</v>
      </c>
      <c r="E134" s="2">
        <v>66</v>
      </c>
      <c r="F134" s="2">
        <v>167</v>
      </c>
      <c r="G134" s="2">
        <v>100</v>
      </c>
      <c r="H134" s="2">
        <v>77</v>
      </c>
      <c r="I134" s="2">
        <v>81</v>
      </c>
      <c r="J134">
        <f t="shared" si="4"/>
        <v>410</v>
      </c>
      <c r="K134" s="2">
        <v>410</v>
      </c>
      <c r="L134" t="str">
        <f t="shared" si="5"/>
        <v>Sutampa</v>
      </c>
    </row>
    <row r="135" spans="1:12" x14ac:dyDescent="0.35">
      <c r="A135" s="2" t="s">
        <v>8</v>
      </c>
      <c r="B135" s="2" t="s">
        <v>9</v>
      </c>
      <c r="C135" s="2" t="s">
        <v>148</v>
      </c>
      <c r="D135" s="2">
        <v>0</v>
      </c>
      <c r="E135" s="2">
        <v>41</v>
      </c>
      <c r="F135" s="2">
        <v>125</v>
      </c>
      <c r="G135" s="2">
        <v>162</v>
      </c>
      <c r="H135" s="2">
        <v>135</v>
      </c>
      <c r="I135" s="2">
        <v>123</v>
      </c>
      <c r="J135">
        <f t="shared" si="4"/>
        <v>463</v>
      </c>
      <c r="K135" s="2">
        <v>463</v>
      </c>
      <c r="L135" t="str">
        <f t="shared" si="5"/>
        <v>Sutampa</v>
      </c>
    </row>
    <row r="136" spans="1:12" x14ac:dyDescent="0.35">
      <c r="A136" s="2" t="s">
        <v>340</v>
      </c>
      <c r="B136" s="2" t="s">
        <v>341</v>
      </c>
      <c r="C136" s="2" t="s">
        <v>148</v>
      </c>
      <c r="D136" s="2">
        <v>0</v>
      </c>
      <c r="E136" s="2">
        <v>16</v>
      </c>
      <c r="F136" s="2">
        <v>159</v>
      </c>
      <c r="G136" s="2">
        <v>150</v>
      </c>
      <c r="H136" s="2">
        <v>141</v>
      </c>
      <c r="I136" s="2">
        <v>75</v>
      </c>
      <c r="J136">
        <f t="shared" si="4"/>
        <v>466</v>
      </c>
      <c r="K136" s="2">
        <v>466</v>
      </c>
      <c r="L136" t="str">
        <f t="shared" si="5"/>
        <v>Sutampa</v>
      </c>
    </row>
    <row r="137" spans="1:12" x14ac:dyDescent="0.35">
      <c r="A137" s="2" t="s">
        <v>25</v>
      </c>
      <c r="B137" s="2" t="s">
        <v>26</v>
      </c>
      <c r="C137" s="2" t="s">
        <v>148</v>
      </c>
      <c r="D137" s="2">
        <v>0</v>
      </c>
      <c r="E137" s="2">
        <v>41</v>
      </c>
      <c r="F137" s="2">
        <v>154</v>
      </c>
      <c r="G137" s="2">
        <v>123</v>
      </c>
      <c r="H137" s="2">
        <v>154</v>
      </c>
      <c r="I137" s="2">
        <v>103</v>
      </c>
      <c r="J137">
        <f t="shared" si="4"/>
        <v>472</v>
      </c>
      <c r="K137" s="2">
        <v>472</v>
      </c>
      <c r="L137" t="str">
        <f t="shared" si="5"/>
        <v>Sutampa</v>
      </c>
    </row>
    <row r="138" spans="1:12" x14ac:dyDescent="0.35">
      <c r="A138" s="2" t="s">
        <v>276</v>
      </c>
      <c r="B138" s="2" t="s">
        <v>277</v>
      </c>
      <c r="C138" s="2" t="s">
        <v>148</v>
      </c>
      <c r="D138" s="2">
        <v>17</v>
      </c>
      <c r="E138" s="2">
        <v>41</v>
      </c>
      <c r="F138" s="2">
        <v>167</v>
      </c>
      <c r="G138" s="2">
        <v>139</v>
      </c>
      <c r="H138" s="2">
        <v>146</v>
      </c>
      <c r="I138" s="2">
        <v>114</v>
      </c>
      <c r="J138">
        <f t="shared" si="4"/>
        <v>510</v>
      </c>
      <c r="K138" s="2">
        <v>510</v>
      </c>
      <c r="L138" t="str">
        <f t="shared" si="5"/>
        <v>Sutampa</v>
      </c>
    </row>
    <row r="139" spans="1:12" x14ac:dyDescent="0.35">
      <c r="A139" s="2" t="s">
        <v>235</v>
      </c>
      <c r="B139" s="2" t="s">
        <v>236</v>
      </c>
      <c r="C139" s="2" t="s">
        <v>148</v>
      </c>
      <c r="D139" s="2">
        <v>0</v>
      </c>
      <c r="E139" s="2">
        <v>0</v>
      </c>
      <c r="F139" s="2">
        <v>435</v>
      </c>
      <c r="G139" s="2">
        <v>443</v>
      </c>
      <c r="H139" s="2">
        <v>431</v>
      </c>
      <c r="I139" s="2">
        <v>315</v>
      </c>
      <c r="J139">
        <f t="shared" si="4"/>
        <v>1309</v>
      </c>
      <c r="K139" s="2">
        <v>1309</v>
      </c>
      <c r="L139" t="str">
        <f t="shared" si="5"/>
        <v>Sutampa</v>
      </c>
    </row>
    <row r="140" spans="1:12" x14ac:dyDescent="0.35">
      <c r="A140" s="2" t="s">
        <v>157</v>
      </c>
      <c r="B140" s="2" t="s">
        <v>158</v>
      </c>
      <c r="C140" s="2" t="s">
        <v>148</v>
      </c>
      <c r="D140" s="2">
        <v>0</v>
      </c>
      <c r="E140" s="2">
        <v>263</v>
      </c>
      <c r="F140" s="2">
        <v>689</v>
      </c>
      <c r="G140" s="2">
        <v>620</v>
      </c>
      <c r="H140" s="2">
        <v>613</v>
      </c>
      <c r="I140" s="2">
        <v>454</v>
      </c>
      <c r="J140">
        <f t="shared" si="4"/>
        <v>2185</v>
      </c>
      <c r="K140" s="2">
        <v>2185</v>
      </c>
      <c r="L140" t="str">
        <f t="shared" si="5"/>
        <v>Sutampa</v>
      </c>
    </row>
    <row r="141" spans="1:12" x14ac:dyDescent="0.35">
      <c r="A141" s="2" t="s">
        <v>146</v>
      </c>
      <c r="B141" s="2" t="s">
        <v>147</v>
      </c>
      <c r="C141" s="2" t="s">
        <v>148</v>
      </c>
      <c r="D141" s="2">
        <v>873</v>
      </c>
      <c r="E141" s="2">
        <v>1144</v>
      </c>
      <c r="F141" s="2">
        <v>1303</v>
      </c>
      <c r="G141" s="2">
        <v>1126</v>
      </c>
      <c r="H141" s="2">
        <v>1319</v>
      </c>
      <c r="I141" s="2">
        <v>733</v>
      </c>
      <c r="J141">
        <f t="shared" si="4"/>
        <v>5765</v>
      </c>
      <c r="K141" s="2">
        <v>5765</v>
      </c>
      <c r="L141" t="str">
        <f t="shared" si="5"/>
        <v>Sutampa</v>
      </c>
    </row>
    <row r="142" spans="1:12" x14ac:dyDescent="0.35">
      <c r="A142" s="2" t="s">
        <v>223</v>
      </c>
      <c r="B142" s="2" t="s">
        <v>224</v>
      </c>
      <c r="C142" s="2" t="s">
        <v>148</v>
      </c>
      <c r="D142" s="2">
        <v>945</v>
      </c>
      <c r="E142" s="2">
        <v>3017</v>
      </c>
      <c r="F142" s="2">
        <v>3888</v>
      </c>
      <c r="G142" s="2">
        <v>3148</v>
      </c>
      <c r="H142" s="2">
        <v>2832</v>
      </c>
      <c r="I142" s="2">
        <v>2232</v>
      </c>
      <c r="J142">
        <f t="shared" si="4"/>
        <v>13830</v>
      </c>
      <c r="K142" s="2">
        <v>13830</v>
      </c>
      <c r="L142" t="str">
        <f t="shared" si="5"/>
        <v>Sutampa</v>
      </c>
    </row>
    <row r="143" spans="1:12" x14ac:dyDescent="0.35">
      <c r="A143" s="2" t="s">
        <v>351</v>
      </c>
      <c r="B143" s="2" t="s">
        <v>352</v>
      </c>
      <c r="C143" s="2" t="s">
        <v>356</v>
      </c>
      <c r="D143" s="2">
        <v>181</v>
      </c>
      <c r="E143" s="2">
        <v>0</v>
      </c>
      <c r="F143" s="2">
        <v>0</v>
      </c>
      <c r="G143" s="2">
        <v>0</v>
      </c>
      <c r="H143" s="2">
        <v>0</v>
      </c>
      <c r="I143" s="2">
        <v>0</v>
      </c>
      <c r="J143">
        <f t="shared" si="4"/>
        <v>181</v>
      </c>
      <c r="K143" s="2">
        <v>181</v>
      </c>
      <c r="L143" t="str">
        <f t="shared" si="5"/>
        <v>Sutampa</v>
      </c>
    </row>
    <row r="144" spans="1:12" x14ac:dyDescent="0.35">
      <c r="A144" s="2" t="s">
        <v>371</v>
      </c>
      <c r="B144" s="2" t="s">
        <v>372</v>
      </c>
      <c r="C144" s="2" t="s">
        <v>377</v>
      </c>
      <c r="D144" s="2">
        <v>6</v>
      </c>
      <c r="E144" s="2">
        <v>13</v>
      </c>
      <c r="F144" s="2">
        <v>10</v>
      </c>
      <c r="G144" s="2">
        <v>5</v>
      </c>
      <c r="H144" s="2">
        <v>9</v>
      </c>
      <c r="I144" s="2">
        <v>0</v>
      </c>
      <c r="J144">
        <f t="shared" si="4"/>
        <v>43</v>
      </c>
      <c r="K144" s="2">
        <v>43</v>
      </c>
      <c r="L144" t="str">
        <f t="shared" si="5"/>
        <v>Sutampa</v>
      </c>
    </row>
    <row r="145" spans="1:12" x14ac:dyDescent="0.35">
      <c r="A145" s="2" t="s">
        <v>371</v>
      </c>
      <c r="B145" s="2" t="s">
        <v>372</v>
      </c>
      <c r="C145" s="2" t="s">
        <v>387</v>
      </c>
      <c r="D145" s="2">
        <v>103</v>
      </c>
      <c r="E145" s="2">
        <v>114</v>
      </c>
      <c r="F145" s="2">
        <v>108</v>
      </c>
      <c r="G145" s="2">
        <v>0</v>
      </c>
      <c r="H145" s="2">
        <v>123</v>
      </c>
      <c r="I145" s="2">
        <v>23</v>
      </c>
      <c r="J145">
        <f t="shared" si="4"/>
        <v>448</v>
      </c>
      <c r="K145" s="2">
        <v>448</v>
      </c>
      <c r="L145" t="str">
        <f t="shared" si="5"/>
        <v>Sutampa</v>
      </c>
    </row>
    <row r="146" spans="1:12" x14ac:dyDescent="0.35">
      <c r="A146" s="2" t="s">
        <v>371</v>
      </c>
      <c r="B146" s="2" t="s">
        <v>372</v>
      </c>
      <c r="C146" s="2" t="s">
        <v>386</v>
      </c>
      <c r="D146" s="2">
        <v>4</v>
      </c>
      <c r="E146" s="2">
        <v>9</v>
      </c>
      <c r="F146" s="2">
        <v>19</v>
      </c>
      <c r="G146" s="2">
        <v>13</v>
      </c>
      <c r="H146" s="2">
        <v>11</v>
      </c>
      <c r="I146" s="2">
        <v>3</v>
      </c>
      <c r="J146">
        <f t="shared" si="4"/>
        <v>56</v>
      </c>
      <c r="K146" s="2">
        <v>56</v>
      </c>
      <c r="L146" t="str">
        <f t="shared" si="5"/>
        <v>Sutampa</v>
      </c>
    </row>
    <row r="147" spans="1:12" x14ac:dyDescent="0.35">
      <c r="A147" s="2" t="s">
        <v>232</v>
      </c>
      <c r="B147" s="2" t="s">
        <v>233</v>
      </c>
      <c r="C147" s="2" t="s">
        <v>479</v>
      </c>
      <c r="D147" s="2">
        <v>0</v>
      </c>
      <c r="E147" s="2">
        <v>0</v>
      </c>
      <c r="F147" s="2">
        <v>0</v>
      </c>
      <c r="G147" s="2">
        <v>1</v>
      </c>
      <c r="H147" s="2">
        <v>0</v>
      </c>
      <c r="I147" s="2">
        <v>0</v>
      </c>
      <c r="J147">
        <f t="shared" si="4"/>
        <v>1</v>
      </c>
      <c r="K147" s="2">
        <v>1</v>
      </c>
      <c r="L147" t="str">
        <f t="shared" si="5"/>
        <v>Sutampa</v>
      </c>
    </row>
    <row r="148" spans="1:12" x14ac:dyDescent="0.35">
      <c r="A148" s="2" t="s">
        <v>259</v>
      </c>
      <c r="B148" s="2" t="s">
        <v>260</v>
      </c>
      <c r="C148" s="2" t="s">
        <v>479</v>
      </c>
      <c r="D148" s="2">
        <v>0</v>
      </c>
      <c r="E148" s="2">
        <v>0</v>
      </c>
      <c r="F148" s="2">
        <v>0</v>
      </c>
      <c r="G148" s="2">
        <v>0</v>
      </c>
      <c r="H148" s="2">
        <v>1</v>
      </c>
      <c r="I148" s="2">
        <v>3</v>
      </c>
      <c r="J148">
        <f t="shared" si="4"/>
        <v>1</v>
      </c>
      <c r="K148" s="2">
        <v>1</v>
      </c>
      <c r="L148" t="str">
        <f t="shared" si="5"/>
        <v>Sutampa</v>
      </c>
    </row>
    <row r="149" spans="1:12" x14ac:dyDescent="0.35">
      <c r="A149" s="2" t="s">
        <v>169</v>
      </c>
      <c r="B149" s="2" t="s">
        <v>170</v>
      </c>
      <c r="C149" s="2" t="s">
        <v>479</v>
      </c>
      <c r="D149" s="2">
        <v>0</v>
      </c>
      <c r="E149" s="2">
        <v>0</v>
      </c>
      <c r="F149" s="2">
        <v>0</v>
      </c>
      <c r="G149" s="2">
        <v>0</v>
      </c>
      <c r="H149" s="2">
        <v>2</v>
      </c>
      <c r="I149" s="2">
        <v>0</v>
      </c>
      <c r="J149">
        <f t="shared" si="4"/>
        <v>2</v>
      </c>
      <c r="K149" s="2">
        <v>2</v>
      </c>
      <c r="L149" t="str">
        <f t="shared" si="5"/>
        <v>Sutampa</v>
      </c>
    </row>
    <row r="150" spans="1:12" x14ac:dyDescent="0.35">
      <c r="A150" s="2" t="s">
        <v>177</v>
      </c>
      <c r="B150" s="2" t="s">
        <v>178</v>
      </c>
      <c r="C150" s="2" t="s">
        <v>479</v>
      </c>
      <c r="D150" s="2">
        <v>0</v>
      </c>
      <c r="E150" s="2">
        <v>0</v>
      </c>
      <c r="F150" s="2">
        <v>0</v>
      </c>
      <c r="G150" s="2">
        <v>1</v>
      </c>
      <c r="H150" s="2">
        <v>1</v>
      </c>
      <c r="I150" s="2">
        <v>0</v>
      </c>
      <c r="J150">
        <f t="shared" si="4"/>
        <v>2</v>
      </c>
      <c r="K150" s="2">
        <v>2</v>
      </c>
      <c r="L150" t="str">
        <f t="shared" si="5"/>
        <v>Sutampa</v>
      </c>
    </row>
    <row r="151" spans="1:12" x14ac:dyDescent="0.35">
      <c r="A151" s="2" t="s">
        <v>144</v>
      </c>
      <c r="B151" s="2" t="s">
        <v>145</v>
      </c>
      <c r="C151" s="2" t="s">
        <v>479</v>
      </c>
      <c r="D151" s="2">
        <v>0</v>
      </c>
      <c r="E151" s="2">
        <v>0</v>
      </c>
      <c r="F151" s="2">
        <v>0</v>
      </c>
      <c r="G151" s="2">
        <v>2</v>
      </c>
      <c r="H151" s="2">
        <v>3</v>
      </c>
      <c r="I151" s="2">
        <v>10</v>
      </c>
      <c r="J151">
        <f t="shared" si="4"/>
        <v>5</v>
      </c>
      <c r="K151" s="2">
        <v>5</v>
      </c>
      <c r="L151" t="str">
        <f t="shared" si="5"/>
        <v>Sutampa</v>
      </c>
    </row>
    <row r="152" spans="1:12" x14ac:dyDescent="0.35">
      <c r="A152" s="2" t="s">
        <v>32</v>
      </c>
      <c r="B152" s="2" t="s">
        <v>33</v>
      </c>
      <c r="C152" s="2" t="s">
        <v>39</v>
      </c>
      <c r="D152" s="2">
        <v>18</v>
      </c>
      <c r="E152" s="2">
        <v>0</v>
      </c>
      <c r="F152" s="2">
        <v>0</v>
      </c>
      <c r="G152" s="2">
        <v>0</v>
      </c>
      <c r="H152" s="2">
        <v>0</v>
      </c>
      <c r="I152" s="2">
        <v>0</v>
      </c>
      <c r="J152">
        <f t="shared" si="4"/>
        <v>18</v>
      </c>
      <c r="K152" s="2">
        <v>18</v>
      </c>
      <c r="L152" t="str">
        <f t="shared" si="5"/>
        <v>Sutampa</v>
      </c>
    </row>
    <row r="153" spans="1:12" x14ac:dyDescent="0.35">
      <c r="A153" s="2" t="s">
        <v>328</v>
      </c>
      <c r="B153" s="2" t="s">
        <v>329</v>
      </c>
      <c r="C153" s="2" t="s">
        <v>330</v>
      </c>
      <c r="D153" s="2">
        <v>3</v>
      </c>
      <c r="E153" s="2">
        <v>1</v>
      </c>
      <c r="F153" s="2">
        <v>0</v>
      </c>
      <c r="G153" s="2">
        <v>4</v>
      </c>
      <c r="H153" s="2">
        <v>4</v>
      </c>
      <c r="I153" s="2">
        <v>11</v>
      </c>
      <c r="J153">
        <f t="shared" si="4"/>
        <v>12</v>
      </c>
      <c r="K153" s="2">
        <v>12</v>
      </c>
      <c r="L153" t="str">
        <f t="shared" si="5"/>
        <v>Sutampa</v>
      </c>
    </row>
    <row r="154" spans="1:12" x14ac:dyDescent="0.35">
      <c r="A154" s="2" t="s">
        <v>446</v>
      </c>
      <c r="B154" s="2" t="s">
        <v>447</v>
      </c>
      <c r="C154" s="2" t="s">
        <v>448</v>
      </c>
      <c r="D154" s="2">
        <v>0</v>
      </c>
      <c r="E154" s="2">
        <v>0</v>
      </c>
      <c r="F154" s="2">
        <v>3</v>
      </c>
      <c r="G154" s="2">
        <v>3</v>
      </c>
      <c r="H154" s="2">
        <v>5</v>
      </c>
      <c r="I154" s="2">
        <v>0</v>
      </c>
      <c r="J154">
        <f t="shared" si="4"/>
        <v>11</v>
      </c>
      <c r="K154" s="2">
        <v>11</v>
      </c>
      <c r="L154" t="str">
        <f t="shared" si="5"/>
        <v>Sutampa</v>
      </c>
    </row>
    <row r="155" spans="1:12" x14ac:dyDescent="0.35">
      <c r="A155" s="2" t="s">
        <v>391</v>
      </c>
      <c r="B155" s="2" t="s">
        <v>392</v>
      </c>
      <c r="C155" s="2" t="s">
        <v>396</v>
      </c>
      <c r="D155" s="2">
        <v>13</v>
      </c>
      <c r="E155" s="2">
        <v>9</v>
      </c>
      <c r="F155" s="2">
        <v>14</v>
      </c>
      <c r="G155" s="2">
        <v>24</v>
      </c>
      <c r="H155" s="2">
        <v>13</v>
      </c>
      <c r="I155" s="2">
        <v>8</v>
      </c>
      <c r="J155">
        <f t="shared" si="4"/>
        <v>73</v>
      </c>
      <c r="K155" s="2">
        <v>73</v>
      </c>
      <c r="L155" t="str">
        <f t="shared" si="5"/>
        <v>Sutampa</v>
      </c>
    </row>
    <row r="156" spans="1:12" x14ac:dyDescent="0.35">
      <c r="A156" s="2" t="s">
        <v>371</v>
      </c>
      <c r="B156" s="2" t="s">
        <v>372</v>
      </c>
      <c r="C156" s="2" t="s">
        <v>374</v>
      </c>
      <c r="D156" s="2">
        <v>3</v>
      </c>
      <c r="E156" s="2">
        <v>6</v>
      </c>
      <c r="F156" s="2">
        <v>6</v>
      </c>
      <c r="G156" s="2">
        <v>5</v>
      </c>
      <c r="H156" s="2">
        <v>33</v>
      </c>
      <c r="I156" s="2">
        <v>25</v>
      </c>
      <c r="J156">
        <f t="shared" si="4"/>
        <v>53</v>
      </c>
      <c r="K156" s="2">
        <v>53</v>
      </c>
      <c r="L156" t="str">
        <f t="shared" si="5"/>
        <v>Sutampa</v>
      </c>
    </row>
    <row r="157" spans="1:12" x14ac:dyDescent="0.35">
      <c r="A157" s="2" t="s">
        <v>345</v>
      </c>
      <c r="B157" s="2" t="s">
        <v>346</v>
      </c>
      <c r="C157" s="2" t="s">
        <v>29</v>
      </c>
      <c r="D157" s="2">
        <v>0</v>
      </c>
      <c r="E157" s="2">
        <v>0</v>
      </c>
      <c r="F157" s="2">
        <v>0</v>
      </c>
      <c r="G157" s="2">
        <v>0</v>
      </c>
      <c r="H157" s="2">
        <v>2</v>
      </c>
      <c r="I157" s="2">
        <v>14</v>
      </c>
      <c r="J157">
        <f t="shared" si="4"/>
        <v>2</v>
      </c>
      <c r="K157" s="2">
        <v>2</v>
      </c>
      <c r="L157" t="str">
        <f t="shared" si="5"/>
        <v>Sutampa</v>
      </c>
    </row>
    <row r="158" spans="1:12" x14ac:dyDescent="0.35">
      <c r="A158" s="2" t="s">
        <v>276</v>
      </c>
      <c r="B158" s="2" t="s">
        <v>277</v>
      </c>
      <c r="C158" s="2" t="s">
        <v>29</v>
      </c>
      <c r="D158" s="2">
        <v>0</v>
      </c>
      <c r="E158" s="2">
        <v>0</v>
      </c>
      <c r="F158" s="2">
        <v>0</v>
      </c>
      <c r="G158" s="2">
        <v>1</v>
      </c>
      <c r="H158" s="2">
        <v>14</v>
      </c>
      <c r="I158" s="2">
        <v>0</v>
      </c>
      <c r="J158">
        <f t="shared" si="4"/>
        <v>15</v>
      </c>
      <c r="K158" s="2">
        <v>15</v>
      </c>
      <c r="L158" t="str">
        <f t="shared" si="5"/>
        <v>Sutampa</v>
      </c>
    </row>
    <row r="159" spans="1:12" x14ac:dyDescent="0.35">
      <c r="A159" s="2" t="s">
        <v>165</v>
      </c>
      <c r="B159" s="2" t="s">
        <v>166</v>
      </c>
      <c r="C159" s="2" t="s">
        <v>29</v>
      </c>
      <c r="D159" s="2">
        <v>0</v>
      </c>
      <c r="E159" s="2">
        <v>0</v>
      </c>
      <c r="F159" s="2">
        <v>5</v>
      </c>
      <c r="G159" s="2">
        <v>10</v>
      </c>
      <c r="H159" s="2">
        <v>28</v>
      </c>
      <c r="I159" s="2">
        <v>26</v>
      </c>
      <c r="J159">
        <f t="shared" si="4"/>
        <v>43</v>
      </c>
      <c r="K159" s="2">
        <v>43</v>
      </c>
      <c r="L159" t="str">
        <f t="shared" si="5"/>
        <v>Sutampa</v>
      </c>
    </row>
    <row r="160" spans="1:12" x14ac:dyDescent="0.35">
      <c r="A160" s="2" t="s">
        <v>343</v>
      </c>
      <c r="B160" s="2" t="s">
        <v>344</v>
      </c>
      <c r="C160" s="2" t="s">
        <v>29</v>
      </c>
      <c r="D160" s="2">
        <v>0</v>
      </c>
      <c r="E160" s="2">
        <v>0</v>
      </c>
      <c r="F160" s="2">
        <v>0</v>
      </c>
      <c r="G160" s="2">
        <v>27</v>
      </c>
      <c r="H160" s="2">
        <v>69</v>
      </c>
      <c r="I160" s="2">
        <v>55</v>
      </c>
      <c r="J160">
        <f t="shared" si="4"/>
        <v>96</v>
      </c>
      <c r="K160" s="2">
        <v>96</v>
      </c>
      <c r="L160" t="str">
        <f t="shared" si="5"/>
        <v>Sutampa</v>
      </c>
    </row>
    <row r="161" spans="1:12" x14ac:dyDescent="0.35">
      <c r="A161" s="2" t="s">
        <v>259</v>
      </c>
      <c r="B161" s="2" t="s">
        <v>260</v>
      </c>
      <c r="C161" s="2" t="s">
        <v>29</v>
      </c>
      <c r="D161" s="2">
        <v>0</v>
      </c>
      <c r="E161" s="2">
        <v>0</v>
      </c>
      <c r="F161" s="2">
        <v>0</v>
      </c>
      <c r="G161" s="2">
        <v>60</v>
      </c>
      <c r="H161" s="2">
        <v>80</v>
      </c>
      <c r="I161" s="2">
        <v>72</v>
      </c>
      <c r="J161">
        <f t="shared" si="4"/>
        <v>140</v>
      </c>
      <c r="K161" s="2">
        <v>140</v>
      </c>
      <c r="L161" t="str">
        <f t="shared" si="5"/>
        <v>Sutampa</v>
      </c>
    </row>
    <row r="162" spans="1:12" x14ac:dyDescent="0.35">
      <c r="A162" s="2" t="s">
        <v>27</v>
      </c>
      <c r="B162" s="2" t="s">
        <v>28</v>
      </c>
      <c r="C162" s="2" t="s">
        <v>29</v>
      </c>
      <c r="D162" s="2">
        <v>31</v>
      </c>
      <c r="E162" s="2">
        <v>107</v>
      </c>
      <c r="F162" s="2">
        <v>86</v>
      </c>
      <c r="G162" s="2">
        <v>78</v>
      </c>
      <c r="H162" s="2">
        <v>116</v>
      </c>
      <c r="I162" s="2">
        <v>54</v>
      </c>
      <c r="J162">
        <f t="shared" si="4"/>
        <v>418</v>
      </c>
      <c r="K162" s="2">
        <v>418</v>
      </c>
      <c r="L162" t="str">
        <f t="shared" si="5"/>
        <v>Sutampa</v>
      </c>
    </row>
    <row r="163" spans="1:12" x14ac:dyDescent="0.35">
      <c r="A163" s="2" t="s">
        <v>54</v>
      </c>
      <c r="B163" s="2" t="s">
        <v>55</v>
      </c>
      <c r="C163" s="2" t="s">
        <v>452</v>
      </c>
      <c r="D163" s="2">
        <v>0</v>
      </c>
      <c r="E163" s="2">
        <v>0</v>
      </c>
      <c r="F163" s="2">
        <v>3</v>
      </c>
      <c r="G163" s="2">
        <v>0</v>
      </c>
      <c r="H163" s="2">
        <v>0</v>
      </c>
      <c r="I163" s="2">
        <v>0</v>
      </c>
      <c r="J163">
        <f t="shared" si="4"/>
        <v>3</v>
      </c>
      <c r="K163" s="2">
        <v>3</v>
      </c>
      <c r="L163" t="str">
        <f t="shared" si="5"/>
        <v>Sutampa</v>
      </c>
    </row>
    <row r="164" spans="1:12" x14ac:dyDescent="0.35">
      <c r="A164" s="2" t="s">
        <v>391</v>
      </c>
      <c r="B164" s="2" t="s">
        <v>392</v>
      </c>
      <c r="C164" s="2" t="s">
        <v>398</v>
      </c>
      <c r="D164" s="2">
        <v>22</v>
      </c>
      <c r="E164" s="2">
        <v>13</v>
      </c>
      <c r="F164" s="2">
        <v>22</v>
      </c>
      <c r="G164" s="2">
        <v>101</v>
      </c>
      <c r="H164" s="2">
        <v>39</v>
      </c>
      <c r="I164" s="2">
        <v>26</v>
      </c>
      <c r="J164">
        <f t="shared" si="4"/>
        <v>197</v>
      </c>
      <c r="K164" s="2">
        <v>197</v>
      </c>
      <c r="L164" t="str">
        <f t="shared" si="5"/>
        <v>Sutampa</v>
      </c>
    </row>
    <row r="165" spans="1:12" x14ac:dyDescent="0.35">
      <c r="A165" s="2" t="s">
        <v>391</v>
      </c>
      <c r="B165" s="2" t="s">
        <v>392</v>
      </c>
      <c r="C165" s="2" t="s">
        <v>395</v>
      </c>
      <c r="D165" s="2">
        <v>81</v>
      </c>
      <c r="E165" s="2">
        <v>76</v>
      </c>
      <c r="F165" s="2">
        <v>75</v>
      </c>
      <c r="G165" s="2">
        <v>88</v>
      </c>
      <c r="H165" s="2">
        <v>82</v>
      </c>
      <c r="I165" s="2">
        <v>68</v>
      </c>
      <c r="J165">
        <f t="shared" si="4"/>
        <v>402</v>
      </c>
      <c r="K165" s="2">
        <v>402</v>
      </c>
      <c r="L165" t="str">
        <f t="shared" si="5"/>
        <v>Sutampa</v>
      </c>
    </row>
    <row r="166" spans="1:12" x14ac:dyDescent="0.35">
      <c r="A166" s="2" t="s">
        <v>371</v>
      </c>
      <c r="B166" s="2" t="s">
        <v>372</v>
      </c>
      <c r="C166" s="2" t="s">
        <v>443</v>
      </c>
      <c r="D166" s="2">
        <v>0</v>
      </c>
      <c r="E166" s="2">
        <v>32</v>
      </c>
      <c r="F166" s="2">
        <v>35</v>
      </c>
      <c r="G166" s="2">
        <v>29</v>
      </c>
      <c r="H166" s="2">
        <v>23</v>
      </c>
      <c r="I166" s="2">
        <v>24</v>
      </c>
      <c r="J166">
        <f t="shared" si="4"/>
        <v>119</v>
      </c>
      <c r="K166" s="2">
        <v>119</v>
      </c>
      <c r="L166" t="str">
        <f t="shared" si="5"/>
        <v>Sutampa</v>
      </c>
    </row>
    <row r="167" spans="1:12" x14ac:dyDescent="0.35">
      <c r="A167" s="2" t="s">
        <v>124</v>
      </c>
      <c r="B167" s="2" t="s">
        <v>125</v>
      </c>
      <c r="C167" s="2" t="s">
        <v>139</v>
      </c>
      <c r="D167" s="2">
        <v>324</v>
      </c>
      <c r="E167" s="2">
        <v>566</v>
      </c>
      <c r="F167" s="2">
        <v>779</v>
      </c>
      <c r="G167" s="2">
        <v>378</v>
      </c>
      <c r="H167" s="2">
        <v>584</v>
      </c>
      <c r="I167" s="2">
        <v>331</v>
      </c>
      <c r="J167">
        <f t="shared" si="4"/>
        <v>2631</v>
      </c>
      <c r="K167" s="2">
        <v>2631</v>
      </c>
      <c r="L167" t="str">
        <f t="shared" si="5"/>
        <v>Sutampa</v>
      </c>
    </row>
    <row r="168" spans="1:12" x14ac:dyDescent="0.35">
      <c r="A168" s="2" t="s">
        <v>66</v>
      </c>
      <c r="B168" s="2" t="s">
        <v>67</v>
      </c>
      <c r="C168" s="2" t="s">
        <v>70</v>
      </c>
      <c r="D168" s="2">
        <v>1</v>
      </c>
      <c r="E168" s="2">
        <v>0</v>
      </c>
      <c r="F168" s="2">
        <v>1</v>
      </c>
      <c r="G168" s="2">
        <v>0</v>
      </c>
      <c r="H168" s="2">
        <v>0</v>
      </c>
      <c r="I168" s="2">
        <v>2</v>
      </c>
      <c r="J168">
        <f t="shared" si="4"/>
        <v>2</v>
      </c>
      <c r="K168" s="2">
        <v>2</v>
      </c>
      <c r="L168" t="str">
        <f t="shared" si="5"/>
        <v>Sutampa</v>
      </c>
    </row>
    <row r="169" spans="1:12" x14ac:dyDescent="0.35">
      <c r="A169" s="2" t="s">
        <v>205</v>
      </c>
      <c r="B169" s="2" t="s">
        <v>206</v>
      </c>
      <c r="C169" s="2" t="s">
        <v>14</v>
      </c>
      <c r="D169" s="2">
        <v>0</v>
      </c>
      <c r="E169" s="2">
        <v>0</v>
      </c>
      <c r="F169" s="2">
        <v>0</v>
      </c>
      <c r="G169" s="2">
        <v>2</v>
      </c>
      <c r="H169" s="2">
        <v>0</v>
      </c>
      <c r="I169" s="2">
        <v>0</v>
      </c>
      <c r="J169">
        <f t="shared" si="4"/>
        <v>2</v>
      </c>
      <c r="K169" s="2">
        <v>2</v>
      </c>
      <c r="L169" t="str">
        <f t="shared" si="5"/>
        <v>Sutampa</v>
      </c>
    </row>
    <row r="170" spans="1:12" x14ac:dyDescent="0.35">
      <c r="A170" s="2" t="s">
        <v>213</v>
      </c>
      <c r="B170" s="2" t="s">
        <v>214</v>
      </c>
      <c r="C170" s="2" t="s">
        <v>14</v>
      </c>
      <c r="D170" s="2">
        <v>0</v>
      </c>
      <c r="E170" s="2">
        <v>0</v>
      </c>
      <c r="F170" s="2">
        <v>1</v>
      </c>
      <c r="G170" s="2">
        <v>1</v>
      </c>
      <c r="H170" s="2">
        <v>0</v>
      </c>
      <c r="I170" s="2">
        <v>0</v>
      </c>
      <c r="J170">
        <f t="shared" si="4"/>
        <v>2</v>
      </c>
      <c r="K170" s="2">
        <v>2</v>
      </c>
      <c r="L170" t="str">
        <f t="shared" si="5"/>
        <v>Sutampa</v>
      </c>
    </row>
    <row r="171" spans="1:12" x14ac:dyDescent="0.35">
      <c r="A171" s="2" t="s">
        <v>215</v>
      </c>
      <c r="B171" s="2" t="s">
        <v>216</v>
      </c>
      <c r="C171" s="2" t="s">
        <v>14</v>
      </c>
      <c r="D171" s="2">
        <v>0</v>
      </c>
      <c r="E171" s="2">
        <v>0</v>
      </c>
      <c r="F171" s="2">
        <v>0</v>
      </c>
      <c r="G171" s="2">
        <v>0</v>
      </c>
      <c r="H171" s="2">
        <v>8</v>
      </c>
      <c r="I171" s="2">
        <v>5</v>
      </c>
      <c r="J171">
        <f t="shared" si="4"/>
        <v>8</v>
      </c>
      <c r="K171" s="2">
        <v>8</v>
      </c>
      <c r="L171" t="str">
        <f t="shared" si="5"/>
        <v>Sutampa</v>
      </c>
    </row>
    <row r="172" spans="1:12" x14ac:dyDescent="0.35">
      <c r="A172" s="2" t="s">
        <v>228</v>
      </c>
      <c r="B172" s="2" t="s">
        <v>229</v>
      </c>
      <c r="C172" s="2" t="s">
        <v>14</v>
      </c>
      <c r="D172" s="2">
        <v>6</v>
      </c>
      <c r="E172" s="2">
        <v>5</v>
      </c>
      <c r="F172" s="2">
        <v>10</v>
      </c>
      <c r="G172" s="2">
        <v>0</v>
      </c>
      <c r="H172" s="2">
        <v>0</v>
      </c>
      <c r="I172" s="2">
        <v>0</v>
      </c>
      <c r="J172">
        <f t="shared" si="4"/>
        <v>21</v>
      </c>
      <c r="K172" s="2">
        <v>21</v>
      </c>
      <c r="L172" t="str">
        <f t="shared" si="5"/>
        <v>Sutampa</v>
      </c>
    </row>
    <row r="173" spans="1:12" x14ac:dyDescent="0.35">
      <c r="A173" s="2" t="s">
        <v>232</v>
      </c>
      <c r="B173" s="2" t="s">
        <v>233</v>
      </c>
      <c r="C173" s="2" t="s">
        <v>14</v>
      </c>
      <c r="D173" s="2">
        <v>18</v>
      </c>
      <c r="E173" s="2">
        <v>15</v>
      </c>
      <c r="F173" s="2">
        <v>0</v>
      </c>
      <c r="G173" s="2">
        <v>0</v>
      </c>
      <c r="H173" s="2">
        <v>0</v>
      </c>
      <c r="I173" s="2">
        <v>0</v>
      </c>
      <c r="J173">
        <f t="shared" si="4"/>
        <v>33</v>
      </c>
      <c r="K173" s="2">
        <v>33</v>
      </c>
      <c r="L173" t="str">
        <f t="shared" si="5"/>
        <v>Sutampa</v>
      </c>
    </row>
    <row r="174" spans="1:12" x14ac:dyDescent="0.35">
      <c r="A174" s="2" t="s">
        <v>177</v>
      </c>
      <c r="B174" s="2" t="s">
        <v>178</v>
      </c>
      <c r="C174" s="2" t="s">
        <v>14</v>
      </c>
      <c r="D174" s="2">
        <v>21</v>
      </c>
      <c r="E174" s="2">
        <v>18</v>
      </c>
      <c r="F174" s="2">
        <v>36</v>
      </c>
      <c r="G174" s="2">
        <v>14</v>
      </c>
      <c r="H174" s="2">
        <v>18</v>
      </c>
      <c r="I174" s="2">
        <v>21</v>
      </c>
      <c r="J174">
        <f t="shared" si="4"/>
        <v>107</v>
      </c>
      <c r="K174" s="2">
        <v>107</v>
      </c>
      <c r="L174" t="str">
        <f t="shared" si="5"/>
        <v>Sutampa</v>
      </c>
    </row>
    <row r="175" spans="1:12" x14ac:dyDescent="0.35">
      <c r="A175" s="2" t="s">
        <v>169</v>
      </c>
      <c r="B175" s="2" t="s">
        <v>170</v>
      </c>
      <c r="C175" s="2" t="s">
        <v>14</v>
      </c>
      <c r="D175" s="2">
        <v>0</v>
      </c>
      <c r="E175" s="2">
        <v>0</v>
      </c>
      <c r="F175" s="2">
        <v>0</v>
      </c>
      <c r="G175" s="2">
        <v>54</v>
      </c>
      <c r="H175" s="2">
        <v>67</v>
      </c>
      <c r="I175" s="2">
        <v>78</v>
      </c>
      <c r="J175">
        <f t="shared" si="4"/>
        <v>121</v>
      </c>
      <c r="K175" s="2">
        <v>121</v>
      </c>
      <c r="L175" t="str">
        <f t="shared" si="5"/>
        <v>Sutampa</v>
      </c>
    </row>
    <row r="176" spans="1:12" x14ac:dyDescent="0.35">
      <c r="A176" s="2" t="s">
        <v>261</v>
      </c>
      <c r="B176" s="2" t="s">
        <v>262</v>
      </c>
      <c r="C176" s="2" t="s">
        <v>14</v>
      </c>
      <c r="D176" s="2">
        <v>0</v>
      </c>
      <c r="E176" s="2">
        <v>0</v>
      </c>
      <c r="F176" s="2">
        <v>0</v>
      </c>
      <c r="G176" s="2">
        <v>95</v>
      </c>
      <c r="H176" s="2">
        <v>81</v>
      </c>
      <c r="I176" s="2">
        <v>95</v>
      </c>
      <c r="J176">
        <f t="shared" si="4"/>
        <v>176</v>
      </c>
      <c r="K176" s="2">
        <v>176</v>
      </c>
      <c r="L176" t="str">
        <f t="shared" si="5"/>
        <v>Sutampa</v>
      </c>
    </row>
    <row r="177" spans="1:12" x14ac:dyDescent="0.35">
      <c r="A177" s="2" t="s">
        <v>165</v>
      </c>
      <c r="B177" s="2" t="s">
        <v>166</v>
      </c>
      <c r="C177" s="2" t="s">
        <v>14</v>
      </c>
      <c r="D177" s="2">
        <v>0</v>
      </c>
      <c r="E177" s="2">
        <v>0</v>
      </c>
      <c r="F177" s="2">
        <v>121</v>
      </c>
      <c r="G177" s="2">
        <v>60</v>
      </c>
      <c r="H177" s="2">
        <v>79</v>
      </c>
      <c r="I177" s="2">
        <v>36</v>
      </c>
      <c r="J177">
        <f t="shared" si="4"/>
        <v>260</v>
      </c>
      <c r="K177" s="2">
        <v>260</v>
      </c>
      <c r="L177" t="str">
        <f t="shared" si="5"/>
        <v>Sutampa</v>
      </c>
    </row>
    <row r="178" spans="1:12" x14ac:dyDescent="0.35">
      <c r="A178" s="2" t="s">
        <v>247</v>
      </c>
      <c r="B178" s="2" t="s">
        <v>248</v>
      </c>
      <c r="C178" s="2" t="s">
        <v>14</v>
      </c>
      <c r="D178" s="2">
        <v>0</v>
      </c>
      <c r="E178" s="2">
        <v>0</v>
      </c>
      <c r="F178" s="2">
        <v>11</v>
      </c>
      <c r="G178" s="2">
        <v>137</v>
      </c>
      <c r="H178" s="2">
        <v>319</v>
      </c>
      <c r="I178" s="2">
        <v>274</v>
      </c>
      <c r="J178">
        <f t="shared" si="4"/>
        <v>467</v>
      </c>
      <c r="K178" s="2">
        <v>467</v>
      </c>
      <c r="L178" t="str">
        <f t="shared" si="5"/>
        <v>Sutampa</v>
      </c>
    </row>
    <row r="179" spans="1:12" x14ac:dyDescent="0.35">
      <c r="A179" s="2" t="s">
        <v>340</v>
      </c>
      <c r="B179" s="2" t="s">
        <v>341</v>
      </c>
      <c r="C179" s="2" t="s">
        <v>14</v>
      </c>
      <c r="D179" s="2">
        <v>0</v>
      </c>
      <c r="E179" s="2">
        <v>0</v>
      </c>
      <c r="F179" s="2">
        <v>45</v>
      </c>
      <c r="G179" s="2">
        <v>222</v>
      </c>
      <c r="H179" s="2">
        <v>210</v>
      </c>
      <c r="I179" s="2">
        <v>148</v>
      </c>
      <c r="J179">
        <f t="shared" si="4"/>
        <v>477</v>
      </c>
      <c r="K179" s="2">
        <v>477</v>
      </c>
      <c r="L179" t="str">
        <f t="shared" si="5"/>
        <v>Sutampa</v>
      </c>
    </row>
    <row r="180" spans="1:12" x14ac:dyDescent="0.35">
      <c r="A180" s="2" t="s">
        <v>141</v>
      </c>
      <c r="B180" s="2" t="s">
        <v>142</v>
      </c>
      <c r="C180" s="2" t="s">
        <v>14</v>
      </c>
      <c r="D180" s="2">
        <v>3</v>
      </c>
      <c r="E180" s="2">
        <v>47</v>
      </c>
      <c r="F180" s="2">
        <v>242</v>
      </c>
      <c r="G180" s="2">
        <v>185</v>
      </c>
      <c r="H180" s="2">
        <v>194</v>
      </c>
      <c r="I180" s="2">
        <v>162</v>
      </c>
      <c r="J180">
        <f t="shared" si="4"/>
        <v>671</v>
      </c>
      <c r="K180" s="2">
        <v>671</v>
      </c>
      <c r="L180" t="str">
        <f t="shared" si="5"/>
        <v>Sutampa</v>
      </c>
    </row>
    <row r="181" spans="1:12" x14ac:dyDescent="0.35">
      <c r="A181" s="2" t="s">
        <v>259</v>
      </c>
      <c r="B181" s="2" t="s">
        <v>260</v>
      </c>
      <c r="C181" s="2" t="s">
        <v>14</v>
      </c>
      <c r="D181" s="2">
        <v>0</v>
      </c>
      <c r="E181" s="2">
        <v>0</v>
      </c>
      <c r="F181" s="2">
        <v>0</v>
      </c>
      <c r="G181" s="2">
        <v>126</v>
      </c>
      <c r="H181" s="2">
        <v>641</v>
      </c>
      <c r="I181" s="2">
        <v>506</v>
      </c>
      <c r="J181">
        <f t="shared" si="4"/>
        <v>767</v>
      </c>
      <c r="K181" s="2">
        <v>767</v>
      </c>
      <c r="L181" t="str">
        <f t="shared" si="5"/>
        <v>Sutampa</v>
      </c>
    </row>
    <row r="182" spans="1:12" x14ac:dyDescent="0.35">
      <c r="A182" s="2" t="s">
        <v>276</v>
      </c>
      <c r="B182" s="2" t="s">
        <v>277</v>
      </c>
      <c r="C182" s="2" t="s">
        <v>14</v>
      </c>
      <c r="D182" s="2">
        <v>0</v>
      </c>
      <c r="E182" s="2">
        <v>4</v>
      </c>
      <c r="F182" s="2">
        <v>116</v>
      </c>
      <c r="G182" s="2">
        <v>571</v>
      </c>
      <c r="H182" s="2">
        <v>133</v>
      </c>
      <c r="I182" s="2">
        <v>86</v>
      </c>
      <c r="J182">
        <f t="shared" si="4"/>
        <v>824</v>
      </c>
      <c r="K182" s="2">
        <v>824</v>
      </c>
      <c r="L182" t="str">
        <f t="shared" si="5"/>
        <v>Sutampa</v>
      </c>
    </row>
    <row r="183" spans="1:12" x14ac:dyDescent="0.35">
      <c r="A183" s="2" t="s">
        <v>223</v>
      </c>
      <c r="B183" s="2" t="s">
        <v>224</v>
      </c>
      <c r="C183" s="2" t="s">
        <v>14</v>
      </c>
      <c r="D183" s="2">
        <v>0</v>
      </c>
      <c r="E183" s="2">
        <v>0</v>
      </c>
      <c r="F183" s="2">
        <v>95</v>
      </c>
      <c r="G183" s="2">
        <v>515</v>
      </c>
      <c r="H183" s="2">
        <v>419</v>
      </c>
      <c r="I183" s="2">
        <v>347</v>
      </c>
      <c r="J183">
        <f t="shared" si="4"/>
        <v>1029</v>
      </c>
      <c r="K183" s="2">
        <v>1029</v>
      </c>
      <c r="L183" t="str">
        <f t="shared" si="5"/>
        <v>Sutampa</v>
      </c>
    </row>
    <row r="184" spans="1:12" x14ac:dyDescent="0.35">
      <c r="A184" s="2" t="s">
        <v>157</v>
      </c>
      <c r="B184" s="2" t="s">
        <v>158</v>
      </c>
      <c r="C184" s="2" t="s">
        <v>14</v>
      </c>
      <c r="D184" s="2">
        <v>0</v>
      </c>
      <c r="E184" s="2">
        <v>0</v>
      </c>
      <c r="F184" s="2">
        <v>0</v>
      </c>
      <c r="G184" s="2">
        <v>657</v>
      </c>
      <c r="H184" s="2">
        <v>1011</v>
      </c>
      <c r="I184" s="2">
        <v>670</v>
      </c>
      <c r="J184">
        <f t="shared" si="4"/>
        <v>1668</v>
      </c>
      <c r="K184" s="2">
        <v>1668</v>
      </c>
      <c r="L184" t="str">
        <f t="shared" si="5"/>
        <v>Sutampa</v>
      </c>
    </row>
    <row r="185" spans="1:12" x14ac:dyDescent="0.35">
      <c r="A185" s="2" t="s">
        <v>27</v>
      </c>
      <c r="B185" s="2" t="s">
        <v>28</v>
      </c>
      <c r="C185" s="2" t="s">
        <v>14</v>
      </c>
      <c r="D185" s="2">
        <v>262</v>
      </c>
      <c r="E185" s="2">
        <v>626</v>
      </c>
      <c r="F185" s="2">
        <v>410</v>
      </c>
      <c r="G185" s="2">
        <v>471</v>
      </c>
      <c r="H185" s="2">
        <v>357</v>
      </c>
      <c r="I185" s="2">
        <v>176</v>
      </c>
      <c r="J185">
        <f t="shared" si="4"/>
        <v>2126</v>
      </c>
      <c r="K185" s="2">
        <v>2126</v>
      </c>
      <c r="L185" t="str">
        <f t="shared" si="5"/>
        <v>Sutampa</v>
      </c>
    </row>
    <row r="186" spans="1:12" x14ac:dyDescent="0.35">
      <c r="A186" s="2" t="s">
        <v>265</v>
      </c>
      <c r="B186" s="2" t="s">
        <v>266</v>
      </c>
      <c r="C186" s="2" t="s">
        <v>14</v>
      </c>
      <c r="D186" s="2">
        <v>322</v>
      </c>
      <c r="E186" s="2">
        <v>198</v>
      </c>
      <c r="F186" s="2">
        <v>377</v>
      </c>
      <c r="G186" s="2">
        <v>564</v>
      </c>
      <c r="H186" s="2">
        <v>724</v>
      </c>
      <c r="I186" s="2">
        <v>415</v>
      </c>
      <c r="J186">
        <f t="shared" si="4"/>
        <v>2185</v>
      </c>
      <c r="K186" s="2">
        <v>2185</v>
      </c>
      <c r="L186" t="str">
        <f t="shared" si="5"/>
        <v>Sutampa</v>
      </c>
    </row>
    <row r="187" spans="1:12" x14ac:dyDescent="0.35">
      <c r="A187" s="2" t="s">
        <v>8</v>
      </c>
      <c r="B187" s="2" t="s">
        <v>9</v>
      </c>
      <c r="C187" s="2" t="s">
        <v>14</v>
      </c>
      <c r="D187" s="2">
        <v>866</v>
      </c>
      <c r="E187" s="2">
        <v>635</v>
      </c>
      <c r="F187" s="2">
        <v>409</v>
      </c>
      <c r="G187" s="2">
        <v>369</v>
      </c>
      <c r="H187" s="2">
        <v>394</v>
      </c>
      <c r="I187" s="2">
        <v>427</v>
      </c>
      <c r="J187">
        <f t="shared" si="4"/>
        <v>2673</v>
      </c>
      <c r="K187" s="2">
        <v>2673</v>
      </c>
      <c r="L187" t="str">
        <f t="shared" si="5"/>
        <v>Sutampa</v>
      </c>
    </row>
    <row r="188" spans="1:12" x14ac:dyDescent="0.35">
      <c r="A188" s="2" t="s">
        <v>144</v>
      </c>
      <c r="B188" s="2" t="s">
        <v>145</v>
      </c>
      <c r="C188" s="2" t="s">
        <v>14</v>
      </c>
      <c r="D188" s="2">
        <v>452</v>
      </c>
      <c r="E188" s="2">
        <v>922</v>
      </c>
      <c r="F188" s="2">
        <v>555</v>
      </c>
      <c r="G188" s="2">
        <v>106</v>
      </c>
      <c r="H188" s="2">
        <v>998</v>
      </c>
      <c r="I188" s="2">
        <v>653</v>
      </c>
      <c r="J188">
        <f t="shared" si="4"/>
        <v>3033</v>
      </c>
      <c r="K188" s="2">
        <v>3036</v>
      </c>
      <c r="L188">
        <f t="shared" si="5"/>
        <v>3</v>
      </c>
    </row>
    <row r="189" spans="1:12" x14ac:dyDescent="0.35">
      <c r="A189" s="2" t="s">
        <v>474</v>
      </c>
      <c r="B189" s="2" t="s">
        <v>475</v>
      </c>
      <c r="C189" s="2" t="s">
        <v>14</v>
      </c>
      <c r="D189" s="2">
        <v>0</v>
      </c>
      <c r="E189" s="2">
        <v>0</v>
      </c>
      <c r="F189" s="2">
        <v>0</v>
      </c>
      <c r="G189" s="2">
        <v>560</v>
      </c>
      <c r="H189" s="2">
        <v>2649</v>
      </c>
      <c r="I189" s="2">
        <v>1581</v>
      </c>
      <c r="J189">
        <f t="shared" si="4"/>
        <v>3209</v>
      </c>
      <c r="K189" s="2">
        <v>3209</v>
      </c>
      <c r="L189" t="str">
        <f t="shared" si="5"/>
        <v>Sutampa</v>
      </c>
    </row>
    <row r="190" spans="1:12" x14ac:dyDescent="0.35">
      <c r="A190" s="2" t="s">
        <v>345</v>
      </c>
      <c r="B190" s="2" t="s">
        <v>346</v>
      </c>
      <c r="C190" s="2" t="s">
        <v>14</v>
      </c>
      <c r="D190" s="2">
        <v>887</v>
      </c>
      <c r="E190" s="2">
        <v>816</v>
      </c>
      <c r="F190" s="2">
        <v>774</v>
      </c>
      <c r="G190" s="2">
        <v>533</v>
      </c>
      <c r="H190" s="2">
        <v>504</v>
      </c>
      <c r="I190" s="2">
        <v>165</v>
      </c>
      <c r="J190">
        <f t="shared" si="4"/>
        <v>3514</v>
      </c>
      <c r="K190" s="2">
        <v>3514</v>
      </c>
      <c r="L190" t="str">
        <f t="shared" si="5"/>
        <v>Sutampa</v>
      </c>
    </row>
    <row r="191" spans="1:12" x14ac:dyDescent="0.35">
      <c r="A191" s="2" t="s">
        <v>146</v>
      </c>
      <c r="B191" s="2" t="s">
        <v>147</v>
      </c>
      <c r="C191" s="2" t="s">
        <v>14</v>
      </c>
      <c r="D191" s="2">
        <v>678</v>
      </c>
      <c r="E191" s="2">
        <v>941</v>
      </c>
      <c r="F191" s="2">
        <v>1487</v>
      </c>
      <c r="G191" s="2">
        <v>2727</v>
      </c>
      <c r="H191" s="2">
        <v>2414</v>
      </c>
      <c r="I191" s="2">
        <v>1477</v>
      </c>
      <c r="J191">
        <f t="shared" si="4"/>
        <v>8247</v>
      </c>
      <c r="K191" s="2">
        <v>8247</v>
      </c>
      <c r="L191" t="str">
        <f t="shared" si="5"/>
        <v>Sutampa</v>
      </c>
    </row>
    <row r="192" spans="1:12" x14ac:dyDescent="0.35">
      <c r="A192" s="2" t="s">
        <v>371</v>
      </c>
      <c r="B192" s="2" t="s">
        <v>372</v>
      </c>
      <c r="C192" s="2" t="s">
        <v>373</v>
      </c>
      <c r="D192" s="2">
        <v>10</v>
      </c>
      <c r="E192" s="2">
        <v>24</v>
      </c>
      <c r="F192" s="2">
        <v>6</v>
      </c>
      <c r="G192" s="2">
        <v>6</v>
      </c>
      <c r="H192" s="2">
        <v>4</v>
      </c>
      <c r="I192" s="2">
        <v>0</v>
      </c>
      <c r="J192">
        <f t="shared" si="4"/>
        <v>50</v>
      </c>
      <c r="K192" s="2">
        <v>50</v>
      </c>
      <c r="L192" t="str">
        <f t="shared" si="5"/>
        <v>Sutampa</v>
      </c>
    </row>
    <row r="193" spans="1:12" x14ac:dyDescent="0.35">
      <c r="A193" s="2" t="s">
        <v>371</v>
      </c>
      <c r="B193" s="2" t="s">
        <v>372</v>
      </c>
      <c r="C193" s="2" t="s">
        <v>378</v>
      </c>
      <c r="D193" s="2">
        <v>97</v>
      </c>
      <c r="E193" s="2">
        <v>4</v>
      </c>
      <c r="F193" s="2">
        <v>0</v>
      </c>
      <c r="G193" s="2">
        <v>0</v>
      </c>
      <c r="H193" s="2">
        <v>0</v>
      </c>
      <c r="I193" s="2">
        <v>0</v>
      </c>
      <c r="J193">
        <f t="shared" si="4"/>
        <v>101</v>
      </c>
      <c r="K193" s="2">
        <v>101</v>
      </c>
      <c r="L193" t="str">
        <f t="shared" si="5"/>
        <v>Sutampa</v>
      </c>
    </row>
    <row r="194" spans="1:12" x14ac:dyDescent="0.35">
      <c r="A194" s="2" t="s">
        <v>331</v>
      </c>
      <c r="B194" s="2" t="s">
        <v>332</v>
      </c>
      <c r="C194" s="2" t="s">
        <v>469</v>
      </c>
      <c r="D194" s="2">
        <v>0</v>
      </c>
      <c r="E194" s="2">
        <v>0</v>
      </c>
      <c r="F194" s="2">
        <v>1</v>
      </c>
      <c r="G194" s="2">
        <v>0</v>
      </c>
      <c r="H194" s="2">
        <v>1</v>
      </c>
      <c r="I194" s="2">
        <v>0</v>
      </c>
      <c r="J194">
        <f t="shared" si="4"/>
        <v>2</v>
      </c>
      <c r="K194" s="2">
        <v>2</v>
      </c>
      <c r="L194" t="str">
        <f t="shared" si="5"/>
        <v>Sutampa</v>
      </c>
    </row>
    <row r="195" spans="1:12" x14ac:dyDescent="0.35">
      <c r="A195" s="2" t="s">
        <v>331</v>
      </c>
      <c r="B195" s="2" t="s">
        <v>332</v>
      </c>
      <c r="C195" s="2" t="s">
        <v>333</v>
      </c>
      <c r="D195" s="2">
        <v>4</v>
      </c>
      <c r="E195" s="2">
        <v>0</v>
      </c>
      <c r="F195" s="2">
        <v>0</v>
      </c>
      <c r="G195" s="2">
        <v>1</v>
      </c>
      <c r="H195" s="2">
        <v>3</v>
      </c>
      <c r="I195" s="2">
        <v>0</v>
      </c>
      <c r="J195">
        <f t="shared" ref="J195:J258" si="6">SUM(D195:H195)</f>
        <v>8</v>
      </c>
      <c r="K195" s="2">
        <v>8</v>
      </c>
      <c r="L195" t="str">
        <f t="shared" ref="L195:L258" si="7">IF(J195=K195, "Sutampa", K195-J195)</f>
        <v>Sutampa</v>
      </c>
    </row>
    <row r="196" spans="1:12" x14ac:dyDescent="0.35">
      <c r="A196" s="2" t="s">
        <v>331</v>
      </c>
      <c r="B196" s="2" t="s">
        <v>332</v>
      </c>
      <c r="C196" s="2" t="s">
        <v>335</v>
      </c>
      <c r="D196" s="2">
        <v>1</v>
      </c>
      <c r="E196" s="2">
        <v>0</v>
      </c>
      <c r="F196" s="2">
        <v>0</v>
      </c>
      <c r="G196" s="2">
        <v>0</v>
      </c>
      <c r="H196" s="2">
        <v>0</v>
      </c>
      <c r="I196" s="2">
        <v>0</v>
      </c>
      <c r="J196">
        <f t="shared" si="6"/>
        <v>1</v>
      </c>
      <c r="K196" s="2">
        <v>1</v>
      </c>
      <c r="L196" t="str">
        <f t="shared" si="7"/>
        <v>Sutampa</v>
      </c>
    </row>
    <row r="197" spans="1:12" x14ac:dyDescent="0.35">
      <c r="A197" s="2" t="s">
        <v>331</v>
      </c>
      <c r="B197" s="2" t="s">
        <v>332</v>
      </c>
      <c r="C197" s="2" t="s">
        <v>438</v>
      </c>
      <c r="D197" s="2">
        <v>0</v>
      </c>
      <c r="E197" s="2">
        <v>0</v>
      </c>
      <c r="F197" s="2">
        <v>0</v>
      </c>
      <c r="G197" s="2">
        <v>0</v>
      </c>
      <c r="H197" s="2">
        <v>0</v>
      </c>
      <c r="I197" s="2">
        <v>0</v>
      </c>
      <c r="J197">
        <f t="shared" si="6"/>
        <v>0</v>
      </c>
      <c r="K197" s="2">
        <v>0</v>
      </c>
      <c r="L197" t="str">
        <f t="shared" si="7"/>
        <v>Sutampa</v>
      </c>
    </row>
    <row r="198" spans="1:12" x14ac:dyDescent="0.35">
      <c r="A198" s="2" t="s">
        <v>331</v>
      </c>
      <c r="B198" s="2" t="s">
        <v>332</v>
      </c>
      <c r="C198" s="2" t="s">
        <v>336</v>
      </c>
      <c r="D198" s="2">
        <v>9</v>
      </c>
      <c r="E198" s="2">
        <v>0</v>
      </c>
      <c r="F198" s="2">
        <v>0</v>
      </c>
      <c r="G198" s="2">
        <v>2</v>
      </c>
      <c r="H198" s="2">
        <v>2</v>
      </c>
      <c r="I198" s="2">
        <v>0</v>
      </c>
      <c r="J198">
        <f t="shared" si="6"/>
        <v>13</v>
      </c>
      <c r="K198" s="2">
        <v>13</v>
      </c>
      <c r="L198" t="str">
        <f t="shared" si="7"/>
        <v>Sutampa</v>
      </c>
    </row>
    <row r="199" spans="1:12" x14ac:dyDescent="0.35">
      <c r="A199" s="2" t="s">
        <v>331</v>
      </c>
      <c r="B199" s="2" t="s">
        <v>332</v>
      </c>
      <c r="C199" s="2" t="s">
        <v>334</v>
      </c>
      <c r="D199" s="2">
        <v>1</v>
      </c>
      <c r="E199" s="2">
        <v>0</v>
      </c>
      <c r="F199" s="2">
        <v>0</v>
      </c>
      <c r="G199" s="2">
        <v>0</v>
      </c>
      <c r="H199" s="2">
        <v>0</v>
      </c>
      <c r="I199" s="2">
        <v>0</v>
      </c>
      <c r="J199">
        <f t="shared" si="6"/>
        <v>1</v>
      </c>
      <c r="K199" s="2">
        <v>1</v>
      </c>
      <c r="L199" t="str">
        <f t="shared" si="7"/>
        <v>Sutampa</v>
      </c>
    </row>
    <row r="200" spans="1:12" x14ac:dyDescent="0.35">
      <c r="A200" s="2" t="s">
        <v>249</v>
      </c>
      <c r="B200" s="2" t="s">
        <v>250</v>
      </c>
      <c r="C200" s="2" t="s">
        <v>254</v>
      </c>
      <c r="D200" s="2">
        <v>38</v>
      </c>
      <c r="E200" s="2">
        <v>13</v>
      </c>
      <c r="F200" s="2">
        <v>9</v>
      </c>
      <c r="G200" s="2">
        <v>24</v>
      </c>
      <c r="H200" s="2">
        <v>39</v>
      </c>
      <c r="I200" s="2">
        <v>11</v>
      </c>
      <c r="J200">
        <f t="shared" si="6"/>
        <v>123</v>
      </c>
      <c r="K200" s="2">
        <v>123</v>
      </c>
      <c r="L200" t="str">
        <f t="shared" si="7"/>
        <v>Sutampa</v>
      </c>
    </row>
    <row r="201" spans="1:12" x14ac:dyDescent="0.35">
      <c r="A201" s="2" t="s">
        <v>165</v>
      </c>
      <c r="B201" s="2" t="s">
        <v>166</v>
      </c>
      <c r="C201" s="2" t="s">
        <v>234</v>
      </c>
      <c r="D201" s="2">
        <v>0</v>
      </c>
      <c r="E201" s="2">
        <v>0</v>
      </c>
      <c r="F201" s="2">
        <v>4</v>
      </c>
      <c r="G201" s="2">
        <v>0</v>
      </c>
      <c r="H201" s="2">
        <v>0</v>
      </c>
      <c r="I201" s="2">
        <v>0</v>
      </c>
      <c r="J201">
        <f t="shared" si="6"/>
        <v>4</v>
      </c>
      <c r="K201" s="2">
        <v>4</v>
      </c>
      <c r="L201" t="str">
        <f t="shared" si="7"/>
        <v>Sutampa</v>
      </c>
    </row>
    <row r="202" spans="1:12" x14ac:dyDescent="0.35">
      <c r="A202" s="2" t="s">
        <v>232</v>
      </c>
      <c r="B202" s="2" t="s">
        <v>233</v>
      </c>
      <c r="C202" s="2" t="s">
        <v>234</v>
      </c>
      <c r="D202" s="2">
        <v>0</v>
      </c>
      <c r="E202" s="2">
        <v>1</v>
      </c>
      <c r="F202" s="2">
        <v>2</v>
      </c>
      <c r="G202" s="2">
        <v>2</v>
      </c>
      <c r="H202" s="2">
        <v>0</v>
      </c>
      <c r="I202" s="2">
        <v>0</v>
      </c>
      <c r="J202">
        <f t="shared" si="6"/>
        <v>5</v>
      </c>
      <c r="K202" s="2">
        <v>5</v>
      </c>
      <c r="L202" t="str">
        <f t="shared" si="7"/>
        <v>Sutampa</v>
      </c>
    </row>
    <row r="203" spans="1:12" x14ac:dyDescent="0.35">
      <c r="A203" s="2" t="s">
        <v>146</v>
      </c>
      <c r="B203" s="2" t="s">
        <v>147</v>
      </c>
      <c r="C203" s="2" t="s">
        <v>234</v>
      </c>
      <c r="D203" s="2">
        <v>0</v>
      </c>
      <c r="E203" s="2">
        <v>2</v>
      </c>
      <c r="F203" s="2">
        <v>6</v>
      </c>
      <c r="G203" s="2">
        <v>1</v>
      </c>
      <c r="H203" s="2">
        <v>4</v>
      </c>
      <c r="I203" s="2">
        <v>0</v>
      </c>
      <c r="J203">
        <f t="shared" si="6"/>
        <v>13</v>
      </c>
      <c r="K203" s="2">
        <v>13</v>
      </c>
      <c r="L203" t="str">
        <f t="shared" si="7"/>
        <v>Sutampa</v>
      </c>
    </row>
    <row r="204" spans="1:12" x14ac:dyDescent="0.35">
      <c r="A204" s="2" t="s">
        <v>331</v>
      </c>
      <c r="B204" s="2" t="s">
        <v>332</v>
      </c>
      <c r="C204" s="2" t="s">
        <v>337</v>
      </c>
      <c r="D204" s="2">
        <v>5</v>
      </c>
      <c r="E204" s="2">
        <v>0</v>
      </c>
      <c r="F204" s="2">
        <v>0</v>
      </c>
      <c r="G204" s="2">
        <v>0</v>
      </c>
      <c r="H204" s="2">
        <v>0</v>
      </c>
      <c r="I204" s="2">
        <v>0</v>
      </c>
      <c r="J204">
        <f t="shared" si="6"/>
        <v>5</v>
      </c>
      <c r="K204" s="2">
        <v>5</v>
      </c>
      <c r="L204" t="str">
        <f t="shared" si="7"/>
        <v>Sutampa</v>
      </c>
    </row>
    <row r="205" spans="1:12" x14ac:dyDescent="0.35">
      <c r="A205" s="2" t="s">
        <v>124</v>
      </c>
      <c r="B205" s="2" t="s">
        <v>125</v>
      </c>
      <c r="C205" s="2" t="s">
        <v>135</v>
      </c>
      <c r="D205" s="2">
        <v>3</v>
      </c>
      <c r="E205" s="2">
        <v>1</v>
      </c>
      <c r="F205" s="2">
        <v>1</v>
      </c>
      <c r="G205" s="2">
        <v>3</v>
      </c>
      <c r="H205" s="2">
        <v>19</v>
      </c>
      <c r="I205" s="2">
        <v>0</v>
      </c>
      <c r="J205">
        <f t="shared" si="6"/>
        <v>27</v>
      </c>
      <c r="K205" s="2">
        <v>27</v>
      </c>
      <c r="L205" t="str">
        <f t="shared" si="7"/>
        <v>Sutampa</v>
      </c>
    </row>
    <row r="206" spans="1:12" x14ac:dyDescent="0.35">
      <c r="A206" s="2" t="s">
        <v>124</v>
      </c>
      <c r="B206" s="2" t="s">
        <v>125</v>
      </c>
      <c r="C206" s="2" t="s">
        <v>127</v>
      </c>
      <c r="D206" s="2">
        <v>2</v>
      </c>
      <c r="E206" s="2">
        <v>1</v>
      </c>
      <c r="F206" s="2">
        <v>0</v>
      </c>
      <c r="G206" s="2">
        <v>0</v>
      </c>
      <c r="H206" s="2">
        <v>0</v>
      </c>
      <c r="I206" s="2">
        <v>0</v>
      </c>
      <c r="J206">
        <f t="shared" si="6"/>
        <v>3</v>
      </c>
      <c r="K206" s="2">
        <v>3</v>
      </c>
      <c r="L206" t="str">
        <f t="shared" si="7"/>
        <v>Sutampa</v>
      </c>
    </row>
    <row r="207" spans="1:12" x14ac:dyDescent="0.35">
      <c r="A207" s="2" t="s">
        <v>124</v>
      </c>
      <c r="B207" s="2" t="s">
        <v>125</v>
      </c>
      <c r="C207" s="2" t="s">
        <v>130</v>
      </c>
      <c r="D207" s="2">
        <v>1</v>
      </c>
      <c r="E207" s="2">
        <v>2</v>
      </c>
      <c r="F207" s="2">
        <v>0</v>
      </c>
      <c r="G207" s="2">
        <v>0</v>
      </c>
      <c r="H207" s="2">
        <v>0</v>
      </c>
      <c r="I207" s="2">
        <v>0</v>
      </c>
      <c r="J207">
        <f t="shared" si="6"/>
        <v>3</v>
      </c>
      <c r="K207" s="2">
        <v>3</v>
      </c>
      <c r="L207" t="str">
        <f t="shared" si="7"/>
        <v>Sutampa</v>
      </c>
    </row>
    <row r="208" spans="1:12" x14ac:dyDescent="0.35">
      <c r="A208" s="2" t="s">
        <v>124</v>
      </c>
      <c r="B208" s="2" t="s">
        <v>125</v>
      </c>
      <c r="C208" s="2" t="s">
        <v>140</v>
      </c>
      <c r="D208" s="2">
        <v>7</v>
      </c>
      <c r="E208" s="2">
        <v>1</v>
      </c>
      <c r="F208" s="2">
        <v>2</v>
      </c>
      <c r="G208" s="2">
        <v>1</v>
      </c>
      <c r="H208" s="2">
        <v>0</v>
      </c>
      <c r="I208" s="2">
        <v>0</v>
      </c>
      <c r="J208">
        <f t="shared" si="6"/>
        <v>11</v>
      </c>
      <c r="K208" s="2">
        <v>11</v>
      </c>
      <c r="L208" t="str">
        <f t="shared" si="7"/>
        <v>Sutampa</v>
      </c>
    </row>
    <row r="209" spans="1:12" x14ac:dyDescent="0.35">
      <c r="A209" s="2" t="s">
        <v>230</v>
      </c>
      <c r="B209" s="2" t="s">
        <v>231</v>
      </c>
      <c r="C209" s="2" t="s">
        <v>131</v>
      </c>
      <c r="D209" s="2">
        <v>0</v>
      </c>
      <c r="E209" s="2">
        <v>0</v>
      </c>
      <c r="F209" s="2">
        <v>0</v>
      </c>
      <c r="G209" s="2">
        <v>0</v>
      </c>
      <c r="H209" s="2">
        <v>0</v>
      </c>
      <c r="I209" s="2">
        <v>0</v>
      </c>
      <c r="J209">
        <f t="shared" si="6"/>
        <v>0</v>
      </c>
      <c r="K209" s="2">
        <v>0</v>
      </c>
      <c r="L209" t="str">
        <f t="shared" si="7"/>
        <v>Sutampa</v>
      </c>
    </row>
    <row r="210" spans="1:12" x14ac:dyDescent="0.35">
      <c r="A210" s="2" t="s">
        <v>124</v>
      </c>
      <c r="B210" s="2" t="s">
        <v>125</v>
      </c>
      <c r="C210" s="2" t="s">
        <v>131</v>
      </c>
      <c r="D210" s="2">
        <v>23</v>
      </c>
      <c r="E210" s="2">
        <v>17</v>
      </c>
      <c r="F210" s="2">
        <v>10</v>
      </c>
      <c r="G210" s="2">
        <v>37</v>
      </c>
      <c r="H210" s="2">
        <v>35</v>
      </c>
      <c r="I210" s="2">
        <v>11</v>
      </c>
      <c r="J210">
        <f t="shared" si="6"/>
        <v>122</v>
      </c>
      <c r="K210" s="2">
        <v>122</v>
      </c>
      <c r="L210" t="str">
        <f t="shared" si="7"/>
        <v>Sutampa</v>
      </c>
    </row>
    <row r="211" spans="1:12" x14ac:dyDescent="0.35">
      <c r="A211" s="2" t="s">
        <v>230</v>
      </c>
      <c r="B211" s="2" t="s">
        <v>231</v>
      </c>
      <c r="C211" s="2" t="s">
        <v>134</v>
      </c>
      <c r="D211" s="2">
        <v>0</v>
      </c>
      <c r="E211" s="2">
        <v>0</v>
      </c>
      <c r="F211" s="2">
        <v>0</v>
      </c>
      <c r="G211" s="2">
        <v>0</v>
      </c>
      <c r="H211" s="2">
        <v>0</v>
      </c>
      <c r="I211" s="2">
        <v>0</v>
      </c>
      <c r="J211">
        <f t="shared" si="6"/>
        <v>0</v>
      </c>
      <c r="K211" s="2">
        <v>0</v>
      </c>
      <c r="L211" t="str">
        <f t="shared" si="7"/>
        <v>Sutampa</v>
      </c>
    </row>
    <row r="212" spans="1:12" x14ac:dyDescent="0.35">
      <c r="A212" s="2" t="s">
        <v>124</v>
      </c>
      <c r="B212" s="2" t="s">
        <v>125</v>
      </c>
      <c r="C212" s="2" t="s">
        <v>134</v>
      </c>
      <c r="D212" s="2">
        <v>23</v>
      </c>
      <c r="E212" s="2">
        <v>18</v>
      </c>
      <c r="F212" s="2">
        <v>11</v>
      </c>
      <c r="G212" s="2">
        <v>29</v>
      </c>
      <c r="H212" s="2">
        <v>21</v>
      </c>
      <c r="I212" s="2">
        <v>3</v>
      </c>
      <c r="J212">
        <f t="shared" si="6"/>
        <v>102</v>
      </c>
      <c r="K212" s="2">
        <v>102</v>
      </c>
      <c r="L212" t="str">
        <f t="shared" si="7"/>
        <v>Sutampa</v>
      </c>
    </row>
    <row r="213" spans="1:12" x14ac:dyDescent="0.35">
      <c r="A213" s="2" t="s">
        <v>391</v>
      </c>
      <c r="B213" s="2" t="s">
        <v>392</v>
      </c>
      <c r="C213" s="2" t="s">
        <v>444</v>
      </c>
      <c r="D213" s="2">
        <v>0</v>
      </c>
      <c r="E213" s="2">
        <v>1</v>
      </c>
      <c r="F213" s="2">
        <v>0</v>
      </c>
      <c r="G213" s="2">
        <v>3</v>
      </c>
      <c r="H213" s="2">
        <v>3</v>
      </c>
      <c r="I213" s="2">
        <v>2</v>
      </c>
      <c r="J213">
        <f t="shared" si="6"/>
        <v>7</v>
      </c>
      <c r="K213" s="2">
        <v>7</v>
      </c>
      <c r="L213" t="str">
        <f t="shared" si="7"/>
        <v>Sutampa</v>
      </c>
    </row>
    <row r="214" spans="1:12" x14ac:dyDescent="0.35">
      <c r="A214" s="2" t="s">
        <v>75</v>
      </c>
      <c r="B214" s="2" t="s">
        <v>76</v>
      </c>
      <c r="C214" s="2" t="s">
        <v>7</v>
      </c>
      <c r="D214" s="2">
        <v>1079</v>
      </c>
      <c r="E214" s="2">
        <v>833</v>
      </c>
      <c r="F214" s="2">
        <v>887</v>
      </c>
      <c r="G214" s="2">
        <v>260</v>
      </c>
      <c r="H214" s="2">
        <v>0</v>
      </c>
      <c r="I214" s="2">
        <v>0</v>
      </c>
      <c r="J214">
        <f t="shared" si="6"/>
        <v>3059</v>
      </c>
      <c r="K214" s="2">
        <v>3059</v>
      </c>
      <c r="L214" t="str">
        <f t="shared" si="7"/>
        <v>Sutampa</v>
      </c>
    </row>
    <row r="215" spans="1:12" x14ac:dyDescent="0.35">
      <c r="A215" s="2" t="s">
        <v>199</v>
      </c>
      <c r="B215" s="2" t="s">
        <v>200</v>
      </c>
      <c r="C215" s="2" t="s">
        <v>143</v>
      </c>
      <c r="D215" s="2">
        <v>0</v>
      </c>
      <c r="E215" s="2">
        <v>0</v>
      </c>
      <c r="F215" s="2">
        <v>0</v>
      </c>
      <c r="G215" s="2">
        <v>1</v>
      </c>
      <c r="H215" s="2">
        <v>0</v>
      </c>
      <c r="I215" s="2">
        <v>0</v>
      </c>
      <c r="J215">
        <f t="shared" si="6"/>
        <v>1</v>
      </c>
      <c r="K215" s="2">
        <v>1</v>
      </c>
      <c r="L215" t="str">
        <f t="shared" si="7"/>
        <v>Sutampa</v>
      </c>
    </row>
    <row r="216" spans="1:12" x14ac:dyDescent="0.35">
      <c r="A216" s="2" t="s">
        <v>167</v>
      </c>
      <c r="B216" s="2" t="s">
        <v>168</v>
      </c>
      <c r="C216" s="2" t="s">
        <v>143</v>
      </c>
      <c r="D216" s="2">
        <v>2</v>
      </c>
      <c r="E216" s="2">
        <v>1</v>
      </c>
      <c r="F216" s="2">
        <v>3</v>
      </c>
      <c r="G216" s="2">
        <v>0</v>
      </c>
      <c r="H216" s="2">
        <v>0</v>
      </c>
      <c r="I216" s="2">
        <v>0</v>
      </c>
      <c r="J216">
        <f t="shared" si="6"/>
        <v>6</v>
      </c>
      <c r="K216" s="2">
        <v>6</v>
      </c>
      <c r="L216" t="str">
        <f t="shared" si="7"/>
        <v>Sutampa</v>
      </c>
    </row>
    <row r="217" spans="1:12" x14ac:dyDescent="0.35">
      <c r="A217" s="2" t="s">
        <v>165</v>
      </c>
      <c r="B217" s="2" t="s">
        <v>166</v>
      </c>
      <c r="C217" s="2" t="s">
        <v>143</v>
      </c>
      <c r="D217" s="2">
        <v>0</v>
      </c>
      <c r="E217" s="2">
        <v>4</v>
      </c>
      <c r="F217" s="2">
        <v>8</v>
      </c>
      <c r="G217" s="2">
        <v>9</v>
      </c>
      <c r="H217" s="2">
        <v>0</v>
      </c>
      <c r="I217" s="2">
        <v>0</v>
      </c>
      <c r="J217">
        <f t="shared" si="6"/>
        <v>21</v>
      </c>
      <c r="K217" s="2">
        <v>21</v>
      </c>
      <c r="L217" t="str">
        <f t="shared" si="7"/>
        <v>Sutampa</v>
      </c>
    </row>
    <row r="218" spans="1:12" x14ac:dyDescent="0.35">
      <c r="A218" s="2" t="s">
        <v>189</v>
      </c>
      <c r="B218" s="2" t="s">
        <v>190</v>
      </c>
      <c r="C218" s="2" t="s">
        <v>143</v>
      </c>
      <c r="D218" s="2">
        <v>0</v>
      </c>
      <c r="E218" s="2">
        <v>31</v>
      </c>
      <c r="F218" s="2">
        <v>0</v>
      </c>
      <c r="G218" s="2">
        <v>0</v>
      </c>
      <c r="H218" s="2">
        <v>0</v>
      </c>
      <c r="I218" s="2">
        <v>0</v>
      </c>
      <c r="J218">
        <f t="shared" si="6"/>
        <v>31</v>
      </c>
      <c r="K218" s="2">
        <v>31</v>
      </c>
      <c r="L218" t="str">
        <f t="shared" si="7"/>
        <v>Sutampa</v>
      </c>
    </row>
    <row r="219" spans="1:12" x14ac:dyDescent="0.35">
      <c r="A219" s="2" t="s">
        <v>141</v>
      </c>
      <c r="B219" s="2" t="s">
        <v>142</v>
      </c>
      <c r="C219" s="2" t="s">
        <v>143</v>
      </c>
      <c r="D219" s="2">
        <v>32</v>
      </c>
      <c r="E219" s="2">
        <v>19</v>
      </c>
      <c r="F219" s="2">
        <v>2</v>
      </c>
      <c r="G219" s="2">
        <v>2</v>
      </c>
      <c r="H219" s="2">
        <v>0</v>
      </c>
      <c r="I219" s="2">
        <v>0</v>
      </c>
      <c r="J219">
        <f t="shared" si="6"/>
        <v>55</v>
      </c>
      <c r="K219" s="2">
        <v>55</v>
      </c>
      <c r="L219" t="str">
        <f t="shared" si="7"/>
        <v>Sutampa</v>
      </c>
    </row>
    <row r="220" spans="1:12" x14ac:dyDescent="0.35">
      <c r="A220" s="2" t="s">
        <v>215</v>
      </c>
      <c r="B220" s="2" t="s">
        <v>216</v>
      </c>
      <c r="C220" s="2" t="s">
        <v>143</v>
      </c>
      <c r="D220" s="2">
        <v>0</v>
      </c>
      <c r="E220" s="2">
        <v>49</v>
      </c>
      <c r="F220" s="2">
        <v>0</v>
      </c>
      <c r="G220" s="2">
        <v>9</v>
      </c>
      <c r="H220" s="2">
        <v>0</v>
      </c>
      <c r="I220" s="2">
        <v>0</v>
      </c>
      <c r="J220">
        <f t="shared" si="6"/>
        <v>58</v>
      </c>
      <c r="K220" s="2">
        <v>58</v>
      </c>
      <c r="L220" t="str">
        <f t="shared" si="7"/>
        <v>Sutampa</v>
      </c>
    </row>
    <row r="221" spans="1:12" x14ac:dyDescent="0.35">
      <c r="A221" s="2" t="s">
        <v>27</v>
      </c>
      <c r="B221" s="2" t="s">
        <v>28</v>
      </c>
      <c r="C221" s="2" t="s">
        <v>143</v>
      </c>
      <c r="D221" s="2">
        <v>0</v>
      </c>
      <c r="E221" s="2">
        <v>3</v>
      </c>
      <c r="F221" s="2">
        <v>32</v>
      </c>
      <c r="G221" s="2">
        <v>40</v>
      </c>
      <c r="H221" s="2">
        <v>4</v>
      </c>
      <c r="I221" s="2">
        <v>2</v>
      </c>
      <c r="J221">
        <f t="shared" si="6"/>
        <v>79</v>
      </c>
      <c r="K221" s="2">
        <v>79</v>
      </c>
      <c r="L221" t="str">
        <f t="shared" si="7"/>
        <v>Sutampa</v>
      </c>
    </row>
    <row r="222" spans="1:12" x14ac:dyDescent="0.35">
      <c r="A222" s="2" t="s">
        <v>165</v>
      </c>
      <c r="B222" s="2" t="s">
        <v>166</v>
      </c>
      <c r="C222" s="2" t="s">
        <v>237</v>
      </c>
      <c r="D222" s="2">
        <v>0</v>
      </c>
      <c r="E222" s="2">
        <v>0</v>
      </c>
      <c r="F222" s="2">
        <v>2</v>
      </c>
      <c r="G222" s="2">
        <v>0</v>
      </c>
      <c r="H222" s="2">
        <v>4</v>
      </c>
      <c r="I222" s="2">
        <v>2</v>
      </c>
      <c r="J222">
        <f t="shared" si="6"/>
        <v>6</v>
      </c>
      <c r="K222" s="2">
        <v>6</v>
      </c>
      <c r="L222" t="str">
        <f t="shared" si="7"/>
        <v>Sutampa</v>
      </c>
    </row>
    <row r="223" spans="1:12" x14ac:dyDescent="0.35">
      <c r="A223" s="2" t="s">
        <v>263</v>
      </c>
      <c r="B223" s="2" t="s">
        <v>264</v>
      </c>
      <c r="C223" s="2" t="s">
        <v>237</v>
      </c>
      <c r="D223" s="2">
        <v>0</v>
      </c>
      <c r="E223" s="2">
        <v>0</v>
      </c>
      <c r="F223" s="2">
        <v>0</v>
      </c>
      <c r="G223" s="2">
        <v>15</v>
      </c>
      <c r="H223" s="2">
        <v>0</v>
      </c>
      <c r="I223" s="2">
        <v>0</v>
      </c>
      <c r="J223">
        <f t="shared" si="6"/>
        <v>15</v>
      </c>
      <c r="K223" s="2">
        <v>15</v>
      </c>
      <c r="L223" t="str">
        <f t="shared" si="7"/>
        <v>Sutampa</v>
      </c>
    </row>
    <row r="224" spans="1:12" x14ac:dyDescent="0.35">
      <c r="A224" s="2" t="s">
        <v>213</v>
      </c>
      <c r="B224" s="2" t="s">
        <v>214</v>
      </c>
      <c r="C224" s="2" t="s">
        <v>237</v>
      </c>
      <c r="D224" s="2">
        <v>0</v>
      </c>
      <c r="E224" s="2">
        <v>0</v>
      </c>
      <c r="F224" s="2">
        <v>0</v>
      </c>
      <c r="G224" s="2">
        <v>0</v>
      </c>
      <c r="H224" s="2">
        <v>16</v>
      </c>
      <c r="I224" s="2">
        <v>0</v>
      </c>
      <c r="J224">
        <f t="shared" si="6"/>
        <v>16</v>
      </c>
      <c r="K224" s="2">
        <v>16</v>
      </c>
      <c r="L224" t="str">
        <f t="shared" si="7"/>
        <v>Sutampa</v>
      </c>
    </row>
    <row r="225" spans="1:12" x14ac:dyDescent="0.35">
      <c r="A225" s="2" t="s">
        <v>235</v>
      </c>
      <c r="B225" s="2" t="s">
        <v>236</v>
      </c>
      <c r="C225" s="2" t="s">
        <v>237</v>
      </c>
      <c r="D225" s="2">
        <v>4</v>
      </c>
      <c r="E225" s="2">
        <v>0</v>
      </c>
      <c r="F225" s="2">
        <v>0</v>
      </c>
      <c r="G225" s="2">
        <v>7</v>
      </c>
      <c r="H225" s="2">
        <v>11</v>
      </c>
      <c r="I225" s="2">
        <v>18</v>
      </c>
      <c r="J225">
        <f t="shared" si="6"/>
        <v>22</v>
      </c>
      <c r="K225" s="2">
        <v>22</v>
      </c>
      <c r="L225" t="str">
        <f t="shared" si="7"/>
        <v>Sutampa</v>
      </c>
    </row>
    <row r="226" spans="1:12" x14ac:dyDescent="0.35">
      <c r="A226" s="2" t="s">
        <v>215</v>
      </c>
      <c r="B226" s="2" t="s">
        <v>216</v>
      </c>
      <c r="C226" s="2" t="s">
        <v>237</v>
      </c>
      <c r="D226" s="2">
        <v>0</v>
      </c>
      <c r="E226" s="2">
        <v>0</v>
      </c>
      <c r="F226" s="2">
        <v>0</v>
      </c>
      <c r="G226" s="2">
        <v>0</v>
      </c>
      <c r="H226" s="2">
        <v>40</v>
      </c>
      <c r="I226" s="2">
        <v>0</v>
      </c>
      <c r="J226">
        <f t="shared" si="6"/>
        <v>40</v>
      </c>
      <c r="K226" s="2">
        <v>40</v>
      </c>
      <c r="L226" t="str">
        <f t="shared" si="7"/>
        <v>Sutampa</v>
      </c>
    </row>
    <row r="227" spans="1:12" x14ac:dyDescent="0.35">
      <c r="A227" s="2" t="s">
        <v>66</v>
      </c>
      <c r="B227" s="2" t="s">
        <v>67</v>
      </c>
      <c r="C227" s="2" t="s">
        <v>494</v>
      </c>
      <c r="D227" s="2">
        <v>0</v>
      </c>
      <c r="E227" s="2">
        <v>0</v>
      </c>
      <c r="F227" s="2">
        <v>0</v>
      </c>
      <c r="G227" s="2">
        <v>0</v>
      </c>
      <c r="H227" s="2">
        <v>0</v>
      </c>
      <c r="I227" s="2">
        <v>0</v>
      </c>
      <c r="J227">
        <f t="shared" si="6"/>
        <v>0</v>
      </c>
      <c r="K227" s="2">
        <v>1</v>
      </c>
      <c r="L227">
        <f t="shared" si="7"/>
        <v>1</v>
      </c>
    </row>
    <row r="228" spans="1:12" x14ac:dyDescent="0.35">
      <c r="A228" s="2" t="s">
        <v>124</v>
      </c>
      <c r="B228" s="2" t="s">
        <v>125</v>
      </c>
      <c r="C228" s="2" t="s">
        <v>128</v>
      </c>
      <c r="D228" s="2">
        <v>7</v>
      </c>
      <c r="E228" s="2">
        <v>9</v>
      </c>
      <c r="F228" s="2">
        <v>3</v>
      </c>
      <c r="G228" s="2">
        <v>7</v>
      </c>
      <c r="H228" s="2">
        <v>5</v>
      </c>
      <c r="I228" s="2">
        <v>12</v>
      </c>
      <c r="J228">
        <f t="shared" si="6"/>
        <v>31</v>
      </c>
      <c r="K228" s="2">
        <v>31</v>
      </c>
      <c r="L228" t="str">
        <f t="shared" si="7"/>
        <v>Sutampa</v>
      </c>
    </row>
    <row r="229" spans="1:12" x14ac:dyDescent="0.35">
      <c r="A229" s="2" t="s">
        <v>75</v>
      </c>
      <c r="B229" s="2" t="s">
        <v>76</v>
      </c>
      <c r="C229" s="2" t="s">
        <v>455</v>
      </c>
      <c r="D229" s="2">
        <v>0</v>
      </c>
      <c r="E229" s="2">
        <v>0</v>
      </c>
      <c r="F229" s="2">
        <v>5</v>
      </c>
      <c r="G229" s="2">
        <v>5464</v>
      </c>
      <c r="H229" s="2">
        <v>6569</v>
      </c>
      <c r="I229" s="2">
        <v>4607</v>
      </c>
      <c r="J229">
        <f t="shared" si="6"/>
        <v>12038</v>
      </c>
      <c r="K229" s="2">
        <v>11725</v>
      </c>
      <c r="L229">
        <f t="shared" si="7"/>
        <v>-313</v>
      </c>
    </row>
    <row r="230" spans="1:12" x14ac:dyDescent="0.35">
      <c r="A230" s="2" t="s">
        <v>75</v>
      </c>
      <c r="B230" s="2" t="s">
        <v>76</v>
      </c>
      <c r="C230" s="2" t="s">
        <v>478</v>
      </c>
      <c r="D230" s="2">
        <v>0</v>
      </c>
      <c r="E230" s="2">
        <v>0</v>
      </c>
      <c r="F230" s="2">
        <v>0</v>
      </c>
      <c r="G230" s="2">
        <v>980</v>
      </c>
      <c r="H230" s="2">
        <v>540</v>
      </c>
      <c r="I230" s="2">
        <v>391</v>
      </c>
      <c r="J230">
        <f t="shared" si="6"/>
        <v>1520</v>
      </c>
      <c r="K230" s="2">
        <v>1493</v>
      </c>
      <c r="L230">
        <f t="shared" si="7"/>
        <v>-27</v>
      </c>
    </row>
    <row r="231" spans="1:12" x14ac:dyDescent="0.35">
      <c r="A231" s="2" t="s">
        <v>124</v>
      </c>
      <c r="B231" s="2" t="s">
        <v>125</v>
      </c>
      <c r="C231" s="2" t="s">
        <v>137</v>
      </c>
      <c r="D231" s="2">
        <v>2</v>
      </c>
      <c r="E231" s="2">
        <v>13</v>
      </c>
      <c r="F231" s="2">
        <v>8</v>
      </c>
      <c r="G231" s="2">
        <v>20</v>
      </c>
      <c r="H231" s="2">
        <v>7</v>
      </c>
      <c r="I231" s="2">
        <v>8</v>
      </c>
      <c r="J231">
        <f t="shared" si="6"/>
        <v>50</v>
      </c>
      <c r="K231" s="2">
        <v>50</v>
      </c>
      <c r="L231" t="str">
        <f t="shared" si="7"/>
        <v>Sutampa</v>
      </c>
    </row>
    <row r="232" spans="1:12" x14ac:dyDescent="0.35">
      <c r="A232" s="2" t="s">
        <v>351</v>
      </c>
      <c r="B232" s="2" t="s">
        <v>352</v>
      </c>
      <c r="C232" s="2" t="s">
        <v>355</v>
      </c>
      <c r="D232" s="2">
        <v>100</v>
      </c>
      <c r="E232" s="2">
        <v>112</v>
      </c>
      <c r="F232" s="2">
        <v>28</v>
      </c>
      <c r="G232" s="2">
        <v>23</v>
      </c>
      <c r="H232" s="2">
        <v>33</v>
      </c>
      <c r="I232" s="2">
        <v>19</v>
      </c>
      <c r="J232">
        <f t="shared" si="6"/>
        <v>296</v>
      </c>
      <c r="K232" s="2">
        <v>295</v>
      </c>
      <c r="L232">
        <f t="shared" si="7"/>
        <v>-1</v>
      </c>
    </row>
    <row r="233" spans="1:12" x14ac:dyDescent="0.35">
      <c r="A233" s="2" t="s">
        <v>323</v>
      </c>
      <c r="B233" s="2" t="s">
        <v>324</v>
      </c>
      <c r="C233" s="2" t="s">
        <v>326</v>
      </c>
      <c r="D233" s="2">
        <v>9</v>
      </c>
      <c r="E233" s="2">
        <v>0</v>
      </c>
      <c r="F233" s="2">
        <v>1</v>
      </c>
      <c r="G233" s="2">
        <v>12</v>
      </c>
      <c r="H233" s="2">
        <v>34</v>
      </c>
      <c r="I233" s="2">
        <v>6</v>
      </c>
      <c r="J233">
        <f t="shared" si="6"/>
        <v>56</v>
      </c>
      <c r="K233" s="2">
        <v>56</v>
      </c>
      <c r="L233" t="str">
        <f t="shared" si="7"/>
        <v>Sutampa</v>
      </c>
    </row>
    <row r="234" spans="1:12" x14ac:dyDescent="0.35">
      <c r="A234" s="2" t="s">
        <v>323</v>
      </c>
      <c r="B234" s="2" t="s">
        <v>324</v>
      </c>
      <c r="C234" s="2" t="s">
        <v>327</v>
      </c>
      <c r="D234" s="2">
        <v>18</v>
      </c>
      <c r="E234" s="2">
        <v>43</v>
      </c>
      <c r="F234" s="2">
        <v>19</v>
      </c>
      <c r="G234" s="2">
        <v>53</v>
      </c>
      <c r="H234" s="2">
        <v>56</v>
      </c>
      <c r="I234" s="2">
        <v>24</v>
      </c>
      <c r="J234">
        <f t="shared" si="6"/>
        <v>189</v>
      </c>
      <c r="K234" s="2">
        <v>189</v>
      </c>
      <c r="L234" t="str">
        <f t="shared" si="7"/>
        <v>Sutampa</v>
      </c>
    </row>
    <row r="235" spans="1:12" x14ac:dyDescent="0.35">
      <c r="A235" s="2" t="s">
        <v>351</v>
      </c>
      <c r="B235" s="2" t="s">
        <v>352</v>
      </c>
      <c r="C235" s="2" t="s">
        <v>354</v>
      </c>
      <c r="D235" s="2">
        <v>4337</v>
      </c>
      <c r="E235" s="2">
        <v>3875</v>
      </c>
      <c r="F235" s="2">
        <v>3783</v>
      </c>
      <c r="G235" s="2">
        <v>5836</v>
      </c>
      <c r="H235" s="2">
        <v>5389</v>
      </c>
      <c r="I235" s="2">
        <v>2725</v>
      </c>
      <c r="J235">
        <f t="shared" si="6"/>
        <v>23220</v>
      </c>
      <c r="K235" s="2">
        <v>23214</v>
      </c>
      <c r="L235">
        <f t="shared" si="7"/>
        <v>-6</v>
      </c>
    </row>
    <row r="236" spans="1:12" x14ac:dyDescent="0.35">
      <c r="A236" s="2" t="s">
        <v>66</v>
      </c>
      <c r="B236" s="2" t="s">
        <v>67</v>
      </c>
      <c r="C236" s="2" t="s">
        <v>495</v>
      </c>
      <c r="D236" s="2">
        <v>0</v>
      </c>
      <c r="E236" s="2">
        <v>0</v>
      </c>
      <c r="F236" s="2">
        <v>0</v>
      </c>
      <c r="G236" s="2">
        <v>0</v>
      </c>
      <c r="H236" s="2">
        <v>1</v>
      </c>
      <c r="I236" s="2">
        <v>0</v>
      </c>
      <c r="J236">
        <f t="shared" si="6"/>
        <v>1</v>
      </c>
      <c r="K236" s="2">
        <v>1</v>
      </c>
      <c r="L236" t="str">
        <f t="shared" si="7"/>
        <v>Sutampa</v>
      </c>
    </row>
    <row r="237" spans="1:12" x14ac:dyDescent="0.35">
      <c r="A237" s="2" t="s">
        <v>54</v>
      </c>
      <c r="B237" s="2" t="s">
        <v>55</v>
      </c>
      <c r="C237" s="2" t="s">
        <v>57</v>
      </c>
      <c r="D237" s="2">
        <v>4</v>
      </c>
      <c r="E237" s="2">
        <v>2</v>
      </c>
      <c r="F237" s="2">
        <v>0</v>
      </c>
      <c r="G237" s="2">
        <v>0</v>
      </c>
      <c r="H237" s="2">
        <v>0</v>
      </c>
      <c r="I237" s="2">
        <v>0</v>
      </c>
      <c r="J237">
        <f t="shared" si="6"/>
        <v>6</v>
      </c>
      <c r="K237" s="2">
        <v>6</v>
      </c>
      <c r="L237" t="str">
        <f t="shared" si="7"/>
        <v>Sutampa</v>
      </c>
    </row>
    <row r="238" spans="1:12" x14ac:dyDescent="0.35">
      <c r="A238" s="2" t="s">
        <v>66</v>
      </c>
      <c r="B238" s="2" t="s">
        <v>67</v>
      </c>
      <c r="C238" s="2" t="s">
        <v>71</v>
      </c>
      <c r="D238" s="2">
        <v>2</v>
      </c>
      <c r="E238" s="2">
        <v>0</v>
      </c>
      <c r="F238" s="2">
        <v>0</v>
      </c>
      <c r="G238" s="2">
        <v>0</v>
      </c>
      <c r="H238" s="2">
        <v>0</v>
      </c>
      <c r="I238" s="2">
        <v>0</v>
      </c>
      <c r="J238">
        <f t="shared" si="6"/>
        <v>2</v>
      </c>
      <c r="K238" s="2">
        <v>2</v>
      </c>
      <c r="L238" t="str">
        <f t="shared" si="7"/>
        <v>Sutampa</v>
      </c>
    </row>
    <row r="239" spans="1:12" x14ac:dyDescent="0.35">
      <c r="A239" s="2" t="s">
        <v>288</v>
      </c>
      <c r="B239" s="2" t="s">
        <v>289</v>
      </c>
      <c r="C239" s="2" t="s">
        <v>293</v>
      </c>
      <c r="D239" s="2">
        <v>13</v>
      </c>
      <c r="E239" s="2">
        <v>12</v>
      </c>
      <c r="F239" s="2">
        <v>2</v>
      </c>
      <c r="G239" s="2">
        <v>0</v>
      </c>
      <c r="H239" s="2">
        <v>0</v>
      </c>
      <c r="I239" s="2">
        <v>0</v>
      </c>
      <c r="J239">
        <f t="shared" si="6"/>
        <v>27</v>
      </c>
      <c r="K239" s="2">
        <v>27</v>
      </c>
      <c r="L239" t="str">
        <f t="shared" si="7"/>
        <v>Sutampa</v>
      </c>
    </row>
    <row r="240" spans="1:12" x14ac:dyDescent="0.35">
      <c r="A240" s="2" t="s">
        <v>315</v>
      </c>
      <c r="B240" s="2" t="s">
        <v>316</v>
      </c>
      <c r="C240" s="2" t="s">
        <v>465</v>
      </c>
      <c r="D240" s="2">
        <v>0</v>
      </c>
      <c r="E240" s="2">
        <v>0</v>
      </c>
      <c r="F240" s="2">
        <v>18</v>
      </c>
      <c r="G240" s="2">
        <v>30</v>
      </c>
      <c r="H240" s="2">
        <v>0</v>
      </c>
      <c r="I240" s="2">
        <v>35</v>
      </c>
      <c r="J240">
        <f t="shared" si="6"/>
        <v>48</v>
      </c>
      <c r="K240" s="2">
        <v>103</v>
      </c>
      <c r="L240">
        <f t="shared" si="7"/>
        <v>55</v>
      </c>
    </row>
    <row r="241" spans="1:12" x14ac:dyDescent="0.35">
      <c r="A241" s="2" t="s">
        <v>315</v>
      </c>
      <c r="B241" s="2" t="s">
        <v>316</v>
      </c>
      <c r="C241" s="2" t="s">
        <v>321</v>
      </c>
      <c r="D241" s="2">
        <v>81</v>
      </c>
      <c r="E241" s="2">
        <v>57</v>
      </c>
      <c r="F241" s="2">
        <v>0</v>
      </c>
      <c r="G241" s="2">
        <v>0</v>
      </c>
      <c r="H241" s="2">
        <v>0</v>
      </c>
      <c r="I241" s="2">
        <v>0</v>
      </c>
      <c r="J241">
        <f t="shared" si="6"/>
        <v>138</v>
      </c>
      <c r="K241" s="2">
        <v>138</v>
      </c>
      <c r="L241" t="str">
        <f t="shared" si="7"/>
        <v>Sutampa</v>
      </c>
    </row>
    <row r="242" spans="1:12" x14ac:dyDescent="0.35">
      <c r="A242" s="2" t="s">
        <v>288</v>
      </c>
      <c r="B242" s="2" t="s">
        <v>289</v>
      </c>
      <c r="C242" s="2" t="s">
        <v>296</v>
      </c>
      <c r="D242" s="2">
        <v>29</v>
      </c>
      <c r="E242" s="2">
        <v>1</v>
      </c>
      <c r="F242" s="2">
        <v>0</v>
      </c>
      <c r="G242" s="2">
        <v>0</v>
      </c>
      <c r="H242" s="2">
        <v>1</v>
      </c>
      <c r="I242" s="2">
        <v>1</v>
      </c>
      <c r="J242">
        <f t="shared" si="6"/>
        <v>31</v>
      </c>
      <c r="K242" s="2">
        <v>31</v>
      </c>
      <c r="L242" t="str">
        <f t="shared" si="7"/>
        <v>Sutampa</v>
      </c>
    </row>
    <row r="243" spans="1:12" x14ac:dyDescent="0.35">
      <c r="A243" s="2" t="s">
        <v>238</v>
      </c>
      <c r="B243" s="2" t="s">
        <v>239</v>
      </c>
      <c r="C243" s="2" t="s">
        <v>241</v>
      </c>
      <c r="D243" s="2">
        <v>216</v>
      </c>
      <c r="E243" s="2">
        <v>199</v>
      </c>
      <c r="F243" s="2">
        <v>260</v>
      </c>
      <c r="G243" s="2">
        <v>524</v>
      </c>
      <c r="H243" s="2">
        <v>429</v>
      </c>
      <c r="I243" s="2">
        <v>260</v>
      </c>
      <c r="J243">
        <f t="shared" si="6"/>
        <v>1628</v>
      </c>
      <c r="K243" s="2">
        <v>1628</v>
      </c>
      <c r="L243" t="str">
        <f t="shared" si="7"/>
        <v>Sutampa</v>
      </c>
    </row>
    <row r="244" spans="1:12" x14ac:dyDescent="0.35">
      <c r="A244" s="2" t="s">
        <v>367</v>
      </c>
      <c r="B244" s="2" t="s">
        <v>368</v>
      </c>
      <c r="C244" s="2" t="s">
        <v>370</v>
      </c>
      <c r="D244" s="2">
        <v>83</v>
      </c>
      <c r="E244" s="2">
        <v>0</v>
      </c>
      <c r="F244" s="2">
        <v>7</v>
      </c>
      <c r="G244" s="2">
        <v>0</v>
      </c>
      <c r="H244" s="2">
        <v>0</v>
      </c>
      <c r="I244" s="2">
        <v>0</v>
      </c>
      <c r="J244">
        <f t="shared" si="6"/>
        <v>90</v>
      </c>
      <c r="K244" s="2">
        <v>90</v>
      </c>
      <c r="L244" t="str">
        <f t="shared" si="7"/>
        <v>Sutampa</v>
      </c>
    </row>
    <row r="245" spans="1:12" x14ac:dyDescent="0.35">
      <c r="A245" s="2" t="s">
        <v>315</v>
      </c>
      <c r="B245" s="2" t="s">
        <v>316</v>
      </c>
      <c r="C245" s="2" t="s">
        <v>319</v>
      </c>
      <c r="D245" s="2">
        <v>5</v>
      </c>
      <c r="E245" s="2">
        <v>3</v>
      </c>
      <c r="F245" s="2">
        <v>0</v>
      </c>
      <c r="G245" s="2">
        <v>0</v>
      </c>
      <c r="H245" s="2">
        <v>0</v>
      </c>
      <c r="I245" s="2">
        <v>0</v>
      </c>
      <c r="J245">
        <f t="shared" si="6"/>
        <v>8</v>
      </c>
      <c r="K245" s="2">
        <v>8</v>
      </c>
      <c r="L245" t="str">
        <f t="shared" si="7"/>
        <v>Sutampa</v>
      </c>
    </row>
    <row r="246" spans="1:12" x14ac:dyDescent="0.35">
      <c r="A246" s="2" t="s">
        <v>288</v>
      </c>
      <c r="B246" s="2" t="s">
        <v>289</v>
      </c>
      <c r="C246" s="2" t="s">
        <v>292</v>
      </c>
      <c r="D246" s="2">
        <v>20</v>
      </c>
      <c r="E246" s="2">
        <v>4</v>
      </c>
      <c r="F246" s="2">
        <v>0</v>
      </c>
      <c r="G246" s="2">
        <v>0</v>
      </c>
      <c r="H246" s="2">
        <v>0</v>
      </c>
      <c r="I246" s="2">
        <v>0</v>
      </c>
      <c r="J246">
        <f t="shared" si="6"/>
        <v>24</v>
      </c>
      <c r="K246" s="2">
        <v>24</v>
      </c>
      <c r="L246" t="str">
        <f t="shared" si="7"/>
        <v>Sutampa</v>
      </c>
    </row>
    <row r="247" spans="1:12" x14ac:dyDescent="0.35">
      <c r="A247" s="2" t="s">
        <v>249</v>
      </c>
      <c r="B247" s="2" t="s">
        <v>250</v>
      </c>
      <c r="C247" s="2" t="s">
        <v>253</v>
      </c>
      <c r="D247" s="2">
        <v>1</v>
      </c>
      <c r="E247" s="2">
        <v>0</v>
      </c>
      <c r="F247" s="2">
        <v>1</v>
      </c>
      <c r="G247" s="2">
        <v>0</v>
      </c>
      <c r="H247" s="2">
        <v>0</v>
      </c>
      <c r="I247" s="2">
        <v>0</v>
      </c>
      <c r="J247">
        <f t="shared" si="6"/>
        <v>2</v>
      </c>
      <c r="K247" s="2">
        <v>2</v>
      </c>
      <c r="L247" t="str">
        <f t="shared" si="7"/>
        <v>Sutampa</v>
      </c>
    </row>
    <row r="248" spans="1:12" x14ac:dyDescent="0.35">
      <c r="A248" s="2" t="s">
        <v>249</v>
      </c>
      <c r="B248" s="2" t="s">
        <v>250</v>
      </c>
      <c r="C248" s="2" t="s">
        <v>252</v>
      </c>
      <c r="D248" s="2">
        <v>2</v>
      </c>
      <c r="E248" s="2">
        <v>1</v>
      </c>
      <c r="F248" s="2">
        <v>0</v>
      </c>
      <c r="G248" s="2">
        <v>4</v>
      </c>
      <c r="H248" s="2">
        <v>6</v>
      </c>
      <c r="I248" s="2">
        <v>1</v>
      </c>
      <c r="J248">
        <f t="shared" si="6"/>
        <v>13</v>
      </c>
      <c r="K248" s="2">
        <v>11</v>
      </c>
      <c r="L248">
        <f t="shared" si="7"/>
        <v>-2</v>
      </c>
    </row>
    <row r="249" spans="1:12" x14ac:dyDescent="0.35">
      <c r="A249" s="2" t="s">
        <v>249</v>
      </c>
      <c r="B249" s="2" t="s">
        <v>250</v>
      </c>
      <c r="C249" s="2" t="s">
        <v>483</v>
      </c>
      <c r="D249" s="2">
        <v>0</v>
      </c>
      <c r="E249" s="2">
        <v>0</v>
      </c>
      <c r="F249" s="2">
        <v>0</v>
      </c>
      <c r="G249" s="2">
        <v>6</v>
      </c>
      <c r="H249" s="2">
        <v>4</v>
      </c>
      <c r="I249" s="2">
        <v>0</v>
      </c>
      <c r="J249">
        <f t="shared" si="6"/>
        <v>10</v>
      </c>
      <c r="K249" s="2">
        <v>10</v>
      </c>
      <c r="L249" t="str">
        <f t="shared" si="7"/>
        <v>Sutampa</v>
      </c>
    </row>
    <row r="250" spans="1:12" x14ac:dyDescent="0.35">
      <c r="A250" s="2" t="s">
        <v>340</v>
      </c>
      <c r="B250" s="2" t="s">
        <v>341</v>
      </c>
      <c r="C250" s="2" t="s">
        <v>342</v>
      </c>
      <c r="D250" s="2">
        <v>1</v>
      </c>
      <c r="E250" s="2">
        <v>0</v>
      </c>
      <c r="F250" s="2">
        <v>0</v>
      </c>
      <c r="G250" s="2">
        <v>0</v>
      </c>
      <c r="H250" s="2">
        <v>0</v>
      </c>
      <c r="I250" s="2">
        <v>0</v>
      </c>
      <c r="J250">
        <f t="shared" si="6"/>
        <v>1</v>
      </c>
      <c r="K250" s="2">
        <v>1</v>
      </c>
      <c r="L250" t="str">
        <f t="shared" si="7"/>
        <v>Sutampa</v>
      </c>
    </row>
    <row r="251" spans="1:12" x14ac:dyDescent="0.35">
      <c r="A251" s="2" t="s">
        <v>75</v>
      </c>
      <c r="B251" s="2" t="s">
        <v>76</v>
      </c>
      <c r="C251" s="2" t="s">
        <v>425</v>
      </c>
      <c r="D251" s="2">
        <v>0</v>
      </c>
      <c r="E251" s="2">
        <v>1</v>
      </c>
      <c r="F251" s="2">
        <v>0</v>
      </c>
      <c r="G251" s="2">
        <v>0</v>
      </c>
      <c r="H251" s="2">
        <v>1</v>
      </c>
      <c r="I251" s="2">
        <v>2</v>
      </c>
      <c r="J251">
        <f t="shared" si="6"/>
        <v>2</v>
      </c>
      <c r="K251" s="2">
        <v>2</v>
      </c>
      <c r="L251" t="str">
        <f t="shared" si="7"/>
        <v>Sutampa</v>
      </c>
    </row>
    <row r="252" spans="1:12" x14ac:dyDescent="0.35">
      <c r="A252" s="2" t="s">
        <v>107</v>
      </c>
      <c r="B252" s="2" t="s">
        <v>108</v>
      </c>
      <c r="C252" s="2" t="s">
        <v>110</v>
      </c>
      <c r="D252" s="2">
        <v>3</v>
      </c>
      <c r="E252" s="2">
        <v>1</v>
      </c>
      <c r="F252" s="2">
        <v>10</v>
      </c>
      <c r="G252" s="2">
        <v>10</v>
      </c>
      <c r="H252" s="2">
        <v>8</v>
      </c>
      <c r="I252" s="2">
        <v>8</v>
      </c>
      <c r="J252">
        <f t="shared" si="6"/>
        <v>32</v>
      </c>
      <c r="K252" s="2">
        <v>32</v>
      </c>
      <c r="L252" t="str">
        <f t="shared" si="7"/>
        <v>Sutampa</v>
      </c>
    </row>
    <row r="253" spans="1:12" x14ac:dyDescent="0.35">
      <c r="A253" s="2" t="s">
        <v>288</v>
      </c>
      <c r="B253" s="2" t="s">
        <v>289</v>
      </c>
      <c r="C253" s="2" t="s">
        <v>295</v>
      </c>
      <c r="D253" s="2">
        <v>55</v>
      </c>
      <c r="E253" s="2">
        <v>16</v>
      </c>
      <c r="F253" s="2">
        <v>0</v>
      </c>
      <c r="G253" s="2">
        <v>0</v>
      </c>
      <c r="H253" s="2">
        <v>1</v>
      </c>
      <c r="I253" s="2">
        <v>0</v>
      </c>
      <c r="J253">
        <f t="shared" si="6"/>
        <v>72</v>
      </c>
      <c r="K253" s="2">
        <v>72</v>
      </c>
      <c r="L253" t="str">
        <f t="shared" si="7"/>
        <v>Sutampa</v>
      </c>
    </row>
    <row r="254" spans="1:12" x14ac:dyDescent="0.35">
      <c r="A254" s="2" t="s">
        <v>315</v>
      </c>
      <c r="B254" s="2" t="s">
        <v>316</v>
      </c>
      <c r="C254" s="2" t="s">
        <v>318</v>
      </c>
      <c r="D254" s="2">
        <v>6</v>
      </c>
      <c r="E254" s="2">
        <v>5</v>
      </c>
      <c r="F254" s="2">
        <v>0</v>
      </c>
      <c r="G254" s="2">
        <v>0</v>
      </c>
      <c r="H254" s="2">
        <v>0</v>
      </c>
      <c r="I254" s="2">
        <v>0</v>
      </c>
      <c r="J254">
        <f t="shared" si="6"/>
        <v>11</v>
      </c>
      <c r="K254" s="2">
        <v>11</v>
      </c>
      <c r="L254" t="str">
        <f t="shared" si="7"/>
        <v>Sutampa</v>
      </c>
    </row>
    <row r="255" spans="1:12" x14ac:dyDescent="0.35">
      <c r="A255" s="2" t="s">
        <v>315</v>
      </c>
      <c r="B255" s="2" t="s">
        <v>316</v>
      </c>
      <c r="C255" s="2" t="s">
        <v>434</v>
      </c>
      <c r="D255" s="2">
        <v>0</v>
      </c>
      <c r="E255" s="2">
        <v>8</v>
      </c>
      <c r="F255" s="2">
        <v>52</v>
      </c>
      <c r="G255" s="2">
        <v>10</v>
      </c>
      <c r="H255" s="2">
        <v>2</v>
      </c>
      <c r="I255" s="2">
        <v>0</v>
      </c>
      <c r="J255">
        <f t="shared" si="6"/>
        <v>72</v>
      </c>
      <c r="K255" s="2">
        <v>72</v>
      </c>
      <c r="L255" t="str">
        <f t="shared" si="7"/>
        <v>Sutampa</v>
      </c>
    </row>
    <row r="256" spans="1:12" x14ac:dyDescent="0.35">
      <c r="A256" s="2" t="s">
        <v>66</v>
      </c>
      <c r="B256" s="2" t="s">
        <v>67</v>
      </c>
      <c r="C256" s="2" t="s">
        <v>69</v>
      </c>
      <c r="D256" s="2">
        <v>1</v>
      </c>
      <c r="E256" s="2">
        <v>0</v>
      </c>
      <c r="F256" s="2">
        <v>0</v>
      </c>
      <c r="G256" s="2">
        <v>0</v>
      </c>
      <c r="H256" s="2">
        <v>0</v>
      </c>
      <c r="I256" s="2">
        <v>0</v>
      </c>
      <c r="J256">
        <f t="shared" si="6"/>
        <v>1</v>
      </c>
      <c r="K256" s="2">
        <v>1</v>
      </c>
      <c r="L256" t="str">
        <f t="shared" si="7"/>
        <v>Sutampa</v>
      </c>
    </row>
    <row r="257" spans="1:12" x14ac:dyDescent="0.35">
      <c r="A257" s="2" t="s">
        <v>111</v>
      </c>
      <c r="B257" s="2" t="s">
        <v>112</v>
      </c>
      <c r="C257" s="2" t="s">
        <v>113</v>
      </c>
      <c r="D257" s="2">
        <v>2</v>
      </c>
      <c r="E257" s="2">
        <v>0</v>
      </c>
      <c r="F257" s="2">
        <v>0</v>
      </c>
      <c r="G257" s="2">
        <v>0</v>
      </c>
      <c r="H257" s="2">
        <v>1</v>
      </c>
      <c r="I257" s="2">
        <v>0</v>
      </c>
      <c r="J257">
        <f t="shared" si="6"/>
        <v>3</v>
      </c>
      <c r="K257" s="2">
        <v>3</v>
      </c>
      <c r="L257" t="str">
        <f t="shared" si="7"/>
        <v>Sutampa</v>
      </c>
    </row>
    <row r="258" spans="1:12" x14ac:dyDescent="0.35">
      <c r="A258" s="2" t="s">
        <v>312</v>
      </c>
      <c r="B258" s="2" t="s">
        <v>313</v>
      </c>
      <c r="C258" s="2" t="s">
        <v>314</v>
      </c>
      <c r="D258" s="2">
        <v>80</v>
      </c>
      <c r="E258" s="2">
        <v>41</v>
      </c>
      <c r="F258" s="2">
        <v>39</v>
      </c>
      <c r="G258" s="2">
        <v>66</v>
      </c>
      <c r="H258" s="2">
        <v>90</v>
      </c>
      <c r="I258" s="2">
        <v>36</v>
      </c>
      <c r="J258">
        <f t="shared" si="6"/>
        <v>316</v>
      </c>
      <c r="K258" s="2">
        <v>313</v>
      </c>
      <c r="L258">
        <f t="shared" si="7"/>
        <v>-3</v>
      </c>
    </row>
    <row r="259" spans="1:12" x14ac:dyDescent="0.35">
      <c r="A259" s="2" t="s">
        <v>391</v>
      </c>
      <c r="B259" s="2" t="s">
        <v>392</v>
      </c>
      <c r="C259" s="2" t="s">
        <v>402</v>
      </c>
      <c r="D259" s="2">
        <v>29</v>
      </c>
      <c r="E259" s="2">
        <v>13</v>
      </c>
      <c r="F259" s="2">
        <v>24</v>
      </c>
      <c r="G259" s="2">
        <v>25</v>
      </c>
      <c r="H259" s="2">
        <v>27</v>
      </c>
      <c r="I259" s="2">
        <v>17</v>
      </c>
      <c r="J259">
        <f t="shared" ref="J259:J322" si="8">SUM(D259:H259)</f>
        <v>118</v>
      </c>
      <c r="K259" s="2">
        <v>118</v>
      </c>
      <c r="L259" t="str">
        <f t="shared" ref="L259:L322" si="9">IF(J259=K259, "Sutampa", K259-J259)</f>
        <v>Sutampa</v>
      </c>
    </row>
    <row r="260" spans="1:12" x14ac:dyDescent="0.35">
      <c r="A260" s="2" t="s">
        <v>391</v>
      </c>
      <c r="B260" s="2" t="s">
        <v>392</v>
      </c>
      <c r="C260" s="2" t="s">
        <v>394</v>
      </c>
      <c r="D260" s="2">
        <v>1</v>
      </c>
      <c r="E260" s="2">
        <v>2</v>
      </c>
      <c r="F260" s="2">
        <v>0</v>
      </c>
      <c r="G260" s="2">
        <v>2</v>
      </c>
      <c r="H260" s="2">
        <v>1</v>
      </c>
      <c r="I260" s="2">
        <v>2</v>
      </c>
      <c r="J260">
        <f t="shared" si="8"/>
        <v>6</v>
      </c>
      <c r="K260" s="2">
        <v>6</v>
      </c>
      <c r="L260" t="str">
        <f t="shared" si="9"/>
        <v>Sutampa</v>
      </c>
    </row>
    <row r="261" spans="1:12" x14ac:dyDescent="0.35">
      <c r="A261" s="2" t="s">
        <v>391</v>
      </c>
      <c r="B261" s="2" t="s">
        <v>392</v>
      </c>
      <c r="C261" s="2" t="s">
        <v>400</v>
      </c>
      <c r="D261" s="2">
        <v>2</v>
      </c>
      <c r="E261" s="2">
        <v>0</v>
      </c>
      <c r="F261" s="2">
        <v>2</v>
      </c>
      <c r="G261" s="2">
        <v>15</v>
      </c>
      <c r="H261" s="2">
        <v>4</v>
      </c>
      <c r="I261" s="2">
        <v>0</v>
      </c>
      <c r="J261">
        <f t="shared" si="8"/>
        <v>23</v>
      </c>
      <c r="K261" s="2">
        <v>23</v>
      </c>
      <c r="L261" t="str">
        <f t="shared" si="9"/>
        <v>Sutampa</v>
      </c>
    </row>
    <row r="262" spans="1:12" x14ac:dyDescent="0.35">
      <c r="A262" s="2" t="s">
        <v>391</v>
      </c>
      <c r="B262" s="2" t="s">
        <v>392</v>
      </c>
      <c r="C262" s="2" t="s">
        <v>486</v>
      </c>
      <c r="D262" s="2">
        <v>0</v>
      </c>
      <c r="E262" s="2">
        <v>0</v>
      </c>
      <c r="F262" s="2">
        <v>0</v>
      </c>
      <c r="G262" s="2">
        <v>1</v>
      </c>
      <c r="H262" s="2">
        <v>1</v>
      </c>
      <c r="I262" s="2">
        <v>0</v>
      </c>
      <c r="J262">
        <f t="shared" si="8"/>
        <v>2</v>
      </c>
      <c r="K262" s="2">
        <v>2</v>
      </c>
      <c r="L262" t="str">
        <f t="shared" si="9"/>
        <v>Sutampa</v>
      </c>
    </row>
    <row r="263" spans="1:12" x14ac:dyDescent="0.35">
      <c r="A263" s="2" t="s">
        <v>391</v>
      </c>
      <c r="B263" s="2" t="s">
        <v>392</v>
      </c>
      <c r="C263" s="2" t="s">
        <v>487</v>
      </c>
      <c r="D263" s="2">
        <v>0</v>
      </c>
      <c r="E263" s="2">
        <v>0</v>
      </c>
      <c r="F263" s="2">
        <v>0</v>
      </c>
      <c r="G263" s="2">
        <v>2</v>
      </c>
      <c r="H263" s="2">
        <v>0</v>
      </c>
      <c r="I263" s="2">
        <v>0</v>
      </c>
      <c r="J263">
        <f t="shared" si="8"/>
        <v>2</v>
      </c>
      <c r="K263" s="2">
        <v>2</v>
      </c>
      <c r="L263" t="str">
        <f t="shared" si="9"/>
        <v>Sutampa</v>
      </c>
    </row>
    <row r="264" spans="1:12" x14ac:dyDescent="0.35">
      <c r="A264" s="2" t="s">
        <v>391</v>
      </c>
      <c r="B264" s="2" t="s">
        <v>392</v>
      </c>
      <c r="C264" s="2" t="s">
        <v>399</v>
      </c>
      <c r="D264" s="2">
        <v>2</v>
      </c>
      <c r="E264" s="2">
        <v>1</v>
      </c>
      <c r="F264" s="2">
        <v>0</v>
      </c>
      <c r="G264" s="2">
        <v>9</v>
      </c>
      <c r="H264" s="2">
        <v>1</v>
      </c>
      <c r="I264" s="2">
        <v>0</v>
      </c>
      <c r="J264">
        <f t="shared" si="8"/>
        <v>13</v>
      </c>
      <c r="K264" s="2">
        <v>13</v>
      </c>
      <c r="L264" t="str">
        <f t="shared" si="9"/>
        <v>Sutampa</v>
      </c>
    </row>
    <row r="265" spans="1:12" x14ac:dyDescent="0.35">
      <c r="A265" s="2" t="s">
        <v>391</v>
      </c>
      <c r="B265" s="2" t="s">
        <v>392</v>
      </c>
      <c r="C265" s="2" t="s">
        <v>485</v>
      </c>
      <c r="D265" s="2">
        <v>0</v>
      </c>
      <c r="E265" s="2">
        <v>0</v>
      </c>
      <c r="F265" s="2">
        <v>0</v>
      </c>
      <c r="G265" s="2">
        <v>1</v>
      </c>
      <c r="H265" s="2">
        <v>0</v>
      </c>
      <c r="I265" s="2">
        <v>0</v>
      </c>
      <c r="J265">
        <f t="shared" si="8"/>
        <v>1</v>
      </c>
      <c r="K265" s="2">
        <v>1</v>
      </c>
      <c r="L265" t="str">
        <f t="shared" si="9"/>
        <v>Sutampa</v>
      </c>
    </row>
    <row r="266" spans="1:12" x14ac:dyDescent="0.35">
      <c r="A266" s="2" t="s">
        <v>391</v>
      </c>
      <c r="B266" s="2" t="s">
        <v>392</v>
      </c>
      <c r="C266" s="2" t="s">
        <v>496</v>
      </c>
      <c r="D266" s="2">
        <v>0</v>
      </c>
      <c r="E266" s="2">
        <v>0</v>
      </c>
      <c r="F266" s="2">
        <v>0</v>
      </c>
      <c r="G266" s="2">
        <v>0</v>
      </c>
      <c r="H266" s="2">
        <v>33</v>
      </c>
      <c r="I266" s="2">
        <v>5</v>
      </c>
      <c r="J266">
        <f t="shared" si="8"/>
        <v>33</v>
      </c>
      <c r="K266" s="2">
        <v>33</v>
      </c>
      <c r="L266" t="str">
        <f t="shared" si="9"/>
        <v>Sutampa</v>
      </c>
    </row>
    <row r="267" spans="1:12" x14ac:dyDescent="0.35">
      <c r="A267" s="2" t="s">
        <v>391</v>
      </c>
      <c r="B267" s="2" t="s">
        <v>392</v>
      </c>
      <c r="C267" s="2" t="s">
        <v>401</v>
      </c>
      <c r="D267" s="2">
        <v>4</v>
      </c>
      <c r="E267" s="2">
        <v>3</v>
      </c>
      <c r="F267" s="2">
        <v>6</v>
      </c>
      <c r="G267" s="2">
        <v>10</v>
      </c>
      <c r="H267" s="2">
        <v>6</v>
      </c>
      <c r="I267" s="2">
        <v>1</v>
      </c>
      <c r="J267">
        <f t="shared" si="8"/>
        <v>29</v>
      </c>
      <c r="K267" s="2">
        <v>29</v>
      </c>
      <c r="L267" t="str">
        <f t="shared" si="9"/>
        <v>Sutampa</v>
      </c>
    </row>
    <row r="268" spans="1:12" x14ac:dyDescent="0.35">
      <c r="A268" s="2" t="s">
        <v>75</v>
      </c>
      <c r="B268" s="2" t="s">
        <v>76</v>
      </c>
      <c r="C268" s="2" t="s">
        <v>89</v>
      </c>
      <c r="D268" s="2">
        <v>2</v>
      </c>
      <c r="E268" s="2">
        <v>1</v>
      </c>
      <c r="F268" s="2">
        <v>2</v>
      </c>
      <c r="G268" s="2">
        <v>1</v>
      </c>
      <c r="H268" s="2">
        <v>0</v>
      </c>
      <c r="I268" s="2">
        <v>0</v>
      </c>
      <c r="J268">
        <f t="shared" si="8"/>
        <v>6</v>
      </c>
      <c r="K268" s="2">
        <v>6</v>
      </c>
      <c r="L268" t="str">
        <f t="shared" si="9"/>
        <v>Sutampa</v>
      </c>
    </row>
    <row r="269" spans="1:12" x14ac:dyDescent="0.35">
      <c r="A269" s="2" t="s">
        <v>75</v>
      </c>
      <c r="B269" s="2" t="s">
        <v>76</v>
      </c>
      <c r="C269" s="2" t="s">
        <v>90</v>
      </c>
      <c r="D269" s="2">
        <v>18</v>
      </c>
      <c r="E269" s="2">
        <v>8</v>
      </c>
      <c r="F269" s="2">
        <v>5</v>
      </c>
      <c r="G269" s="2">
        <v>1</v>
      </c>
      <c r="H269" s="2">
        <v>6</v>
      </c>
      <c r="I269" s="2">
        <v>2</v>
      </c>
      <c r="J269">
        <f t="shared" si="8"/>
        <v>38</v>
      </c>
      <c r="K269" s="2">
        <v>38</v>
      </c>
      <c r="L269" t="str">
        <f t="shared" si="9"/>
        <v>Sutampa</v>
      </c>
    </row>
    <row r="270" spans="1:12" x14ac:dyDescent="0.35">
      <c r="A270" s="2" t="s">
        <v>265</v>
      </c>
      <c r="B270" s="2" t="s">
        <v>266</v>
      </c>
      <c r="C270" s="2" t="s">
        <v>484</v>
      </c>
      <c r="D270" s="2">
        <v>0</v>
      </c>
      <c r="E270" s="2">
        <v>0</v>
      </c>
      <c r="F270" s="2">
        <v>0</v>
      </c>
      <c r="G270" s="2">
        <v>1</v>
      </c>
      <c r="H270" s="2">
        <v>0</v>
      </c>
      <c r="I270" s="2">
        <v>0</v>
      </c>
      <c r="J270">
        <f t="shared" si="8"/>
        <v>1</v>
      </c>
      <c r="K270" s="2">
        <v>1</v>
      </c>
      <c r="L270" t="str">
        <f t="shared" si="9"/>
        <v>Sutampa</v>
      </c>
    </row>
    <row r="271" spans="1:12" x14ac:dyDescent="0.35">
      <c r="A271" s="2" t="s">
        <v>213</v>
      </c>
      <c r="B271" s="2" t="s">
        <v>214</v>
      </c>
      <c r="C271" s="2" t="s">
        <v>481</v>
      </c>
      <c r="D271" s="2">
        <v>0</v>
      </c>
      <c r="E271" s="2">
        <v>0</v>
      </c>
      <c r="F271" s="2">
        <v>0</v>
      </c>
      <c r="G271" s="2">
        <v>1</v>
      </c>
      <c r="H271" s="2">
        <v>0</v>
      </c>
      <c r="I271" s="2">
        <v>0</v>
      </c>
      <c r="J271">
        <f t="shared" si="8"/>
        <v>1</v>
      </c>
      <c r="K271" s="2">
        <v>3</v>
      </c>
      <c r="L271">
        <f t="shared" si="9"/>
        <v>2</v>
      </c>
    </row>
    <row r="272" spans="1:12" x14ac:dyDescent="0.35">
      <c r="A272" s="2" t="s">
        <v>75</v>
      </c>
      <c r="B272" s="2" t="s">
        <v>76</v>
      </c>
      <c r="C272" s="2" t="s">
        <v>95</v>
      </c>
      <c r="D272" s="2">
        <v>261</v>
      </c>
      <c r="E272" s="2">
        <v>170</v>
      </c>
      <c r="F272" s="2">
        <v>116</v>
      </c>
      <c r="G272" s="2">
        <v>105</v>
      </c>
      <c r="H272" s="2">
        <v>146</v>
      </c>
      <c r="I272" s="2">
        <v>72</v>
      </c>
      <c r="J272">
        <f t="shared" si="8"/>
        <v>798</v>
      </c>
      <c r="K272" s="2">
        <v>798</v>
      </c>
      <c r="L272" t="str">
        <f t="shared" si="9"/>
        <v>Sutampa</v>
      </c>
    </row>
    <row r="273" spans="1:12" x14ac:dyDescent="0.35">
      <c r="A273" s="2" t="s">
        <v>371</v>
      </c>
      <c r="B273" s="2" t="s">
        <v>372</v>
      </c>
      <c r="C273" s="2" t="s">
        <v>470</v>
      </c>
      <c r="D273" s="2">
        <v>0</v>
      </c>
      <c r="E273" s="2">
        <v>0</v>
      </c>
      <c r="F273" s="2">
        <v>1</v>
      </c>
      <c r="G273" s="2">
        <v>0</v>
      </c>
      <c r="H273" s="2">
        <v>0</v>
      </c>
      <c r="I273" s="2">
        <v>0</v>
      </c>
      <c r="J273">
        <f t="shared" si="8"/>
        <v>1</v>
      </c>
      <c r="K273" s="2">
        <v>1</v>
      </c>
      <c r="L273" t="str">
        <f t="shared" si="9"/>
        <v>Sutampa</v>
      </c>
    </row>
    <row r="274" spans="1:12" x14ac:dyDescent="0.35">
      <c r="A274" s="2" t="s">
        <v>458</v>
      </c>
      <c r="B274" s="2" t="s">
        <v>459</v>
      </c>
      <c r="C274" s="2" t="s">
        <v>15</v>
      </c>
      <c r="D274" s="2">
        <v>0</v>
      </c>
      <c r="E274" s="2">
        <v>0</v>
      </c>
      <c r="F274" s="2">
        <v>1</v>
      </c>
      <c r="G274" s="2">
        <v>1</v>
      </c>
      <c r="H274" s="2">
        <v>0</v>
      </c>
      <c r="I274" s="2">
        <v>0</v>
      </c>
      <c r="J274">
        <f t="shared" si="8"/>
        <v>2</v>
      </c>
      <c r="K274" s="2">
        <v>2</v>
      </c>
      <c r="L274" t="str">
        <f t="shared" si="9"/>
        <v>Sutampa</v>
      </c>
    </row>
    <row r="275" spans="1:12" x14ac:dyDescent="0.35">
      <c r="A275" s="2" t="s">
        <v>199</v>
      </c>
      <c r="B275" s="2" t="s">
        <v>200</v>
      </c>
      <c r="C275" s="2" t="s">
        <v>15</v>
      </c>
      <c r="D275" s="2">
        <v>1</v>
      </c>
      <c r="E275" s="2">
        <v>0</v>
      </c>
      <c r="F275" s="2">
        <v>0</v>
      </c>
      <c r="G275" s="2">
        <v>2</v>
      </c>
      <c r="H275" s="2">
        <v>3</v>
      </c>
      <c r="I275" s="2">
        <v>0</v>
      </c>
      <c r="J275">
        <f t="shared" si="8"/>
        <v>6</v>
      </c>
      <c r="K275" s="2">
        <v>6</v>
      </c>
      <c r="L275" t="str">
        <f t="shared" si="9"/>
        <v>Sutampa</v>
      </c>
    </row>
    <row r="276" spans="1:12" x14ac:dyDescent="0.35">
      <c r="A276" s="2" t="s">
        <v>203</v>
      </c>
      <c r="B276" s="2" t="s">
        <v>204</v>
      </c>
      <c r="C276" s="2" t="s">
        <v>15</v>
      </c>
      <c r="D276" s="2">
        <v>3</v>
      </c>
      <c r="E276" s="2">
        <v>1</v>
      </c>
      <c r="F276" s="2">
        <v>1</v>
      </c>
      <c r="G276" s="2">
        <v>0</v>
      </c>
      <c r="H276" s="2">
        <v>1</v>
      </c>
      <c r="I276" s="2">
        <v>0</v>
      </c>
      <c r="J276">
        <f t="shared" si="8"/>
        <v>6</v>
      </c>
      <c r="K276" s="2">
        <v>6</v>
      </c>
      <c r="L276" t="str">
        <f t="shared" si="9"/>
        <v>Sutampa</v>
      </c>
    </row>
    <row r="277" spans="1:12" x14ac:dyDescent="0.35">
      <c r="A277" s="2" t="s">
        <v>274</v>
      </c>
      <c r="B277" s="2" t="s">
        <v>275</v>
      </c>
      <c r="C277" s="2" t="s">
        <v>15</v>
      </c>
      <c r="D277" s="2">
        <v>1</v>
      </c>
      <c r="E277" s="2">
        <v>5</v>
      </c>
      <c r="F277" s="2">
        <v>1</v>
      </c>
      <c r="G277" s="2">
        <v>0</v>
      </c>
      <c r="H277" s="2">
        <v>0</v>
      </c>
      <c r="I277" s="2">
        <v>0</v>
      </c>
      <c r="J277">
        <f t="shared" si="8"/>
        <v>7</v>
      </c>
      <c r="K277" s="2">
        <v>7</v>
      </c>
      <c r="L277" t="str">
        <f t="shared" si="9"/>
        <v>Sutampa</v>
      </c>
    </row>
    <row r="278" spans="1:12" x14ac:dyDescent="0.35">
      <c r="A278" s="2" t="s">
        <v>183</v>
      </c>
      <c r="B278" s="2" t="s">
        <v>184</v>
      </c>
      <c r="C278" s="2" t="s">
        <v>15</v>
      </c>
      <c r="D278" s="2">
        <v>2</v>
      </c>
      <c r="E278" s="2">
        <v>2</v>
      </c>
      <c r="F278" s="2">
        <v>2</v>
      </c>
      <c r="G278" s="2">
        <v>1</v>
      </c>
      <c r="H278" s="2">
        <v>1</v>
      </c>
      <c r="I278" s="2">
        <v>1</v>
      </c>
      <c r="J278">
        <f t="shared" si="8"/>
        <v>8</v>
      </c>
      <c r="K278" s="2">
        <v>8</v>
      </c>
      <c r="L278" t="str">
        <f t="shared" si="9"/>
        <v>Sutampa</v>
      </c>
    </row>
    <row r="279" spans="1:12" x14ac:dyDescent="0.35">
      <c r="A279" s="2" t="s">
        <v>226</v>
      </c>
      <c r="B279" s="2" t="s">
        <v>227</v>
      </c>
      <c r="C279" s="2" t="s">
        <v>15</v>
      </c>
      <c r="D279" s="2">
        <v>1</v>
      </c>
      <c r="E279" s="2">
        <v>1</v>
      </c>
      <c r="F279" s="2">
        <v>2</v>
      </c>
      <c r="G279" s="2">
        <v>1</v>
      </c>
      <c r="H279" s="2">
        <v>3</v>
      </c>
      <c r="I279" s="2">
        <v>0</v>
      </c>
      <c r="J279">
        <f t="shared" si="8"/>
        <v>8</v>
      </c>
      <c r="K279" s="2">
        <v>8</v>
      </c>
      <c r="L279" t="str">
        <f t="shared" si="9"/>
        <v>Sutampa</v>
      </c>
    </row>
    <row r="280" spans="1:12" x14ac:dyDescent="0.35">
      <c r="A280" s="2" t="s">
        <v>181</v>
      </c>
      <c r="B280" s="2" t="s">
        <v>182</v>
      </c>
      <c r="C280" s="2" t="s">
        <v>15</v>
      </c>
      <c r="D280" s="2">
        <v>0</v>
      </c>
      <c r="E280" s="2">
        <v>1</v>
      </c>
      <c r="F280" s="2">
        <v>2</v>
      </c>
      <c r="G280" s="2">
        <v>2</v>
      </c>
      <c r="H280" s="2">
        <v>4</v>
      </c>
      <c r="I280" s="2">
        <v>1</v>
      </c>
      <c r="J280">
        <f t="shared" si="8"/>
        <v>9</v>
      </c>
      <c r="K280" s="2">
        <v>9</v>
      </c>
      <c r="L280" t="str">
        <f t="shared" si="9"/>
        <v>Sutampa</v>
      </c>
    </row>
    <row r="281" spans="1:12" x14ac:dyDescent="0.35">
      <c r="A281" s="2" t="s">
        <v>270</v>
      </c>
      <c r="B281" s="2" t="s">
        <v>271</v>
      </c>
      <c r="C281" s="2" t="s">
        <v>15</v>
      </c>
      <c r="D281" s="2">
        <v>2</v>
      </c>
      <c r="E281" s="2">
        <v>2</v>
      </c>
      <c r="F281" s="2">
        <v>1</v>
      </c>
      <c r="G281" s="2">
        <v>2</v>
      </c>
      <c r="H281" s="2">
        <v>2</v>
      </c>
      <c r="I281" s="2">
        <v>0</v>
      </c>
      <c r="J281">
        <f t="shared" si="8"/>
        <v>9</v>
      </c>
      <c r="K281" s="2">
        <v>9</v>
      </c>
      <c r="L281" t="str">
        <f t="shared" si="9"/>
        <v>Sutampa</v>
      </c>
    </row>
    <row r="282" spans="1:12" x14ac:dyDescent="0.35">
      <c r="A282" s="2" t="s">
        <v>165</v>
      </c>
      <c r="B282" s="2" t="s">
        <v>166</v>
      </c>
      <c r="C282" s="2" t="s">
        <v>15</v>
      </c>
      <c r="D282" s="2">
        <v>1</v>
      </c>
      <c r="E282" s="2">
        <v>2</v>
      </c>
      <c r="F282" s="2">
        <v>2</v>
      </c>
      <c r="G282" s="2">
        <v>3</v>
      </c>
      <c r="H282" s="2">
        <v>2</v>
      </c>
      <c r="I282" s="2">
        <v>2</v>
      </c>
      <c r="J282">
        <f t="shared" si="8"/>
        <v>10</v>
      </c>
      <c r="K282" s="2">
        <v>10</v>
      </c>
      <c r="L282" t="str">
        <f t="shared" si="9"/>
        <v>Sutampa</v>
      </c>
    </row>
    <row r="283" spans="1:12" x14ac:dyDescent="0.35">
      <c r="A283" s="2" t="s">
        <v>257</v>
      </c>
      <c r="B283" s="2" t="s">
        <v>258</v>
      </c>
      <c r="C283" s="2" t="s">
        <v>15</v>
      </c>
      <c r="D283" s="2">
        <v>5</v>
      </c>
      <c r="E283" s="2">
        <v>0</v>
      </c>
      <c r="F283" s="2">
        <v>1</v>
      </c>
      <c r="G283" s="2">
        <v>3</v>
      </c>
      <c r="H283" s="2">
        <v>1</v>
      </c>
      <c r="I283" s="2">
        <v>1</v>
      </c>
      <c r="J283">
        <f t="shared" si="8"/>
        <v>10</v>
      </c>
      <c r="K283" s="2">
        <v>10</v>
      </c>
      <c r="L283" t="str">
        <f t="shared" si="9"/>
        <v>Sutampa</v>
      </c>
    </row>
    <row r="284" spans="1:12" x14ac:dyDescent="0.35">
      <c r="A284" s="2" t="s">
        <v>278</v>
      </c>
      <c r="B284" s="2" t="s">
        <v>279</v>
      </c>
      <c r="C284" s="2" t="s">
        <v>15</v>
      </c>
      <c r="D284" s="2">
        <v>4</v>
      </c>
      <c r="E284" s="2">
        <v>8</v>
      </c>
      <c r="F284" s="2">
        <v>0</v>
      </c>
      <c r="G284" s="2">
        <v>0</v>
      </c>
      <c r="H284" s="2">
        <v>0</v>
      </c>
      <c r="I284" s="2">
        <v>2</v>
      </c>
      <c r="J284">
        <f t="shared" si="8"/>
        <v>12</v>
      </c>
      <c r="K284" s="2">
        <v>12</v>
      </c>
      <c r="L284" t="str">
        <f t="shared" si="9"/>
        <v>Sutampa</v>
      </c>
    </row>
    <row r="285" spans="1:12" x14ac:dyDescent="0.35">
      <c r="A285" s="2" t="s">
        <v>167</v>
      </c>
      <c r="B285" s="2" t="s">
        <v>168</v>
      </c>
      <c r="C285" s="2" t="s">
        <v>15</v>
      </c>
      <c r="D285" s="2">
        <v>1</v>
      </c>
      <c r="E285" s="2">
        <v>1</v>
      </c>
      <c r="F285" s="2">
        <v>2</v>
      </c>
      <c r="G285" s="2">
        <v>4</v>
      </c>
      <c r="H285" s="2">
        <v>5</v>
      </c>
      <c r="I285" s="2">
        <v>1</v>
      </c>
      <c r="J285">
        <f t="shared" si="8"/>
        <v>13</v>
      </c>
      <c r="K285" s="2">
        <v>13</v>
      </c>
      <c r="L285" t="str">
        <f t="shared" si="9"/>
        <v>Sutampa</v>
      </c>
    </row>
    <row r="286" spans="1:12" x14ac:dyDescent="0.35">
      <c r="A286" s="2" t="s">
        <v>173</v>
      </c>
      <c r="B286" s="2" t="s">
        <v>174</v>
      </c>
      <c r="C286" s="2" t="s">
        <v>15</v>
      </c>
      <c r="D286" s="2">
        <v>5</v>
      </c>
      <c r="E286" s="2">
        <v>5</v>
      </c>
      <c r="F286" s="2">
        <v>1</v>
      </c>
      <c r="G286" s="2">
        <v>1</v>
      </c>
      <c r="H286" s="2">
        <v>1</v>
      </c>
      <c r="I286" s="2">
        <v>1</v>
      </c>
      <c r="J286">
        <f t="shared" si="8"/>
        <v>13</v>
      </c>
      <c r="K286" s="2">
        <v>13</v>
      </c>
      <c r="L286" t="str">
        <f t="shared" si="9"/>
        <v>Sutampa</v>
      </c>
    </row>
    <row r="287" spans="1:12" x14ac:dyDescent="0.35">
      <c r="A287" s="2" t="s">
        <v>201</v>
      </c>
      <c r="B287" s="2" t="s">
        <v>202</v>
      </c>
      <c r="C287" s="2" t="s">
        <v>15</v>
      </c>
      <c r="D287" s="2">
        <v>3</v>
      </c>
      <c r="E287" s="2">
        <v>3</v>
      </c>
      <c r="F287" s="2">
        <v>0</v>
      </c>
      <c r="G287" s="2">
        <v>4</v>
      </c>
      <c r="H287" s="2">
        <v>3</v>
      </c>
      <c r="I287" s="2">
        <v>0</v>
      </c>
      <c r="J287">
        <f t="shared" si="8"/>
        <v>13</v>
      </c>
      <c r="K287" s="2">
        <v>13</v>
      </c>
      <c r="L287" t="str">
        <f t="shared" si="9"/>
        <v>Sutampa</v>
      </c>
    </row>
    <row r="288" spans="1:12" x14ac:dyDescent="0.35">
      <c r="A288" s="2" t="s">
        <v>261</v>
      </c>
      <c r="B288" s="2" t="s">
        <v>262</v>
      </c>
      <c r="C288" s="2" t="s">
        <v>15</v>
      </c>
      <c r="D288" s="2">
        <v>3</v>
      </c>
      <c r="E288" s="2">
        <v>4</v>
      </c>
      <c r="F288" s="2">
        <v>1</v>
      </c>
      <c r="G288" s="2">
        <v>1</v>
      </c>
      <c r="H288" s="2">
        <v>4</v>
      </c>
      <c r="I288" s="2">
        <v>3</v>
      </c>
      <c r="J288">
        <f t="shared" si="8"/>
        <v>13</v>
      </c>
      <c r="K288" s="2">
        <v>13</v>
      </c>
      <c r="L288" t="str">
        <f t="shared" si="9"/>
        <v>Sutampa</v>
      </c>
    </row>
    <row r="289" spans="1:12" x14ac:dyDescent="0.35">
      <c r="A289" s="2" t="s">
        <v>72</v>
      </c>
      <c r="B289" s="2" t="s">
        <v>73</v>
      </c>
      <c r="C289" s="2" t="s">
        <v>15</v>
      </c>
      <c r="D289" s="2">
        <v>3</v>
      </c>
      <c r="E289" s="2">
        <v>5</v>
      </c>
      <c r="F289" s="2">
        <v>0</v>
      </c>
      <c r="G289" s="2">
        <v>1</v>
      </c>
      <c r="H289" s="2">
        <v>5</v>
      </c>
      <c r="I289" s="2">
        <v>0</v>
      </c>
      <c r="J289">
        <f t="shared" si="8"/>
        <v>14</v>
      </c>
      <c r="K289" s="2">
        <v>14</v>
      </c>
      <c r="L289" t="str">
        <f t="shared" si="9"/>
        <v>Sutampa</v>
      </c>
    </row>
    <row r="290" spans="1:12" x14ac:dyDescent="0.35">
      <c r="A290" s="2" t="s">
        <v>177</v>
      </c>
      <c r="B290" s="2" t="s">
        <v>178</v>
      </c>
      <c r="C290" s="2" t="s">
        <v>15</v>
      </c>
      <c r="D290" s="2">
        <v>6</v>
      </c>
      <c r="E290" s="2">
        <v>5</v>
      </c>
      <c r="F290" s="2">
        <v>2</v>
      </c>
      <c r="G290" s="2">
        <v>2</v>
      </c>
      <c r="H290" s="2">
        <v>0</v>
      </c>
      <c r="I290" s="2">
        <v>4</v>
      </c>
      <c r="J290">
        <f t="shared" si="8"/>
        <v>15</v>
      </c>
      <c r="K290" s="2">
        <v>15</v>
      </c>
      <c r="L290" t="str">
        <f t="shared" si="9"/>
        <v>Sutampa</v>
      </c>
    </row>
    <row r="291" spans="1:12" x14ac:dyDescent="0.35">
      <c r="A291" s="2" t="s">
        <v>347</v>
      </c>
      <c r="B291" s="2" t="s">
        <v>348</v>
      </c>
      <c r="C291" s="2" t="s">
        <v>15</v>
      </c>
      <c r="D291" s="2">
        <v>3</v>
      </c>
      <c r="E291" s="2">
        <v>4</v>
      </c>
      <c r="F291" s="2">
        <v>2</v>
      </c>
      <c r="G291" s="2">
        <v>4</v>
      </c>
      <c r="H291" s="2">
        <v>2</v>
      </c>
      <c r="I291" s="2">
        <v>2</v>
      </c>
      <c r="J291">
        <f t="shared" si="8"/>
        <v>15</v>
      </c>
      <c r="K291" s="2">
        <v>15</v>
      </c>
      <c r="L291" t="str">
        <f t="shared" si="9"/>
        <v>Sutampa</v>
      </c>
    </row>
    <row r="292" spans="1:12" x14ac:dyDescent="0.35">
      <c r="A292" s="2" t="s">
        <v>349</v>
      </c>
      <c r="B292" s="2" t="s">
        <v>350</v>
      </c>
      <c r="C292" s="2" t="s">
        <v>15</v>
      </c>
      <c r="D292" s="2">
        <v>4</v>
      </c>
      <c r="E292" s="2">
        <v>3</v>
      </c>
      <c r="F292" s="2">
        <v>3</v>
      </c>
      <c r="G292" s="2">
        <v>4</v>
      </c>
      <c r="H292" s="2">
        <v>1</v>
      </c>
      <c r="I292" s="2">
        <v>3</v>
      </c>
      <c r="J292">
        <f t="shared" si="8"/>
        <v>15</v>
      </c>
      <c r="K292" s="2">
        <v>15</v>
      </c>
      <c r="L292" t="str">
        <f t="shared" si="9"/>
        <v>Sutampa</v>
      </c>
    </row>
    <row r="293" spans="1:12" x14ac:dyDescent="0.35">
      <c r="A293" s="2" t="s">
        <v>215</v>
      </c>
      <c r="B293" s="2" t="s">
        <v>216</v>
      </c>
      <c r="C293" s="2" t="s">
        <v>15</v>
      </c>
      <c r="D293" s="2">
        <v>3</v>
      </c>
      <c r="E293" s="2">
        <v>6</v>
      </c>
      <c r="F293" s="2">
        <v>3</v>
      </c>
      <c r="G293" s="2">
        <v>0</v>
      </c>
      <c r="H293" s="2">
        <v>4</v>
      </c>
      <c r="I293" s="2">
        <v>2</v>
      </c>
      <c r="J293">
        <f t="shared" si="8"/>
        <v>16</v>
      </c>
      <c r="K293" s="2">
        <v>16</v>
      </c>
      <c r="L293" t="str">
        <f t="shared" si="9"/>
        <v>Sutampa</v>
      </c>
    </row>
    <row r="294" spans="1:12" x14ac:dyDescent="0.35">
      <c r="A294" s="2" t="s">
        <v>338</v>
      </c>
      <c r="B294" s="2" t="s">
        <v>339</v>
      </c>
      <c r="C294" s="2" t="s">
        <v>15</v>
      </c>
      <c r="D294" s="2">
        <v>4</v>
      </c>
      <c r="E294" s="2">
        <v>2</v>
      </c>
      <c r="F294" s="2">
        <v>3</v>
      </c>
      <c r="G294" s="2">
        <v>2</v>
      </c>
      <c r="H294" s="2">
        <v>5</v>
      </c>
      <c r="I294" s="2">
        <v>2</v>
      </c>
      <c r="J294">
        <f t="shared" si="8"/>
        <v>16</v>
      </c>
      <c r="K294" s="2">
        <v>16</v>
      </c>
      <c r="L294" t="str">
        <f t="shared" si="9"/>
        <v>Sutampa</v>
      </c>
    </row>
    <row r="295" spans="1:12" x14ac:dyDescent="0.35">
      <c r="A295" s="2" t="s">
        <v>343</v>
      </c>
      <c r="B295" s="2" t="s">
        <v>344</v>
      </c>
      <c r="C295" s="2" t="s">
        <v>15</v>
      </c>
      <c r="D295" s="2">
        <v>4</v>
      </c>
      <c r="E295" s="2">
        <v>2</v>
      </c>
      <c r="F295" s="2">
        <v>4</v>
      </c>
      <c r="G295" s="2">
        <v>3</v>
      </c>
      <c r="H295" s="2">
        <v>3</v>
      </c>
      <c r="I295" s="2">
        <v>1</v>
      </c>
      <c r="J295">
        <f t="shared" si="8"/>
        <v>16</v>
      </c>
      <c r="K295" s="2">
        <v>16</v>
      </c>
      <c r="L295" t="str">
        <f t="shared" si="9"/>
        <v>Sutampa</v>
      </c>
    </row>
    <row r="296" spans="1:12" x14ac:dyDescent="0.35">
      <c r="A296" s="2" t="s">
        <v>187</v>
      </c>
      <c r="B296" s="2" t="s">
        <v>188</v>
      </c>
      <c r="C296" s="2" t="s">
        <v>15</v>
      </c>
      <c r="D296" s="2">
        <v>6</v>
      </c>
      <c r="E296" s="2">
        <v>2</v>
      </c>
      <c r="F296" s="2">
        <v>2</v>
      </c>
      <c r="G296" s="2">
        <v>2</v>
      </c>
      <c r="H296" s="2">
        <v>5</v>
      </c>
      <c r="I296" s="2">
        <v>3</v>
      </c>
      <c r="J296">
        <f t="shared" si="8"/>
        <v>17</v>
      </c>
      <c r="K296" s="2">
        <v>17</v>
      </c>
      <c r="L296" t="str">
        <f t="shared" si="9"/>
        <v>Sutampa</v>
      </c>
    </row>
    <row r="297" spans="1:12" x14ac:dyDescent="0.35">
      <c r="A297" s="2" t="s">
        <v>189</v>
      </c>
      <c r="B297" s="2" t="s">
        <v>190</v>
      </c>
      <c r="C297" s="2" t="s">
        <v>15</v>
      </c>
      <c r="D297" s="2">
        <v>2</v>
      </c>
      <c r="E297" s="2">
        <v>7</v>
      </c>
      <c r="F297" s="2">
        <v>5</v>
      </c>
      <c r="G297" s="2">
        <v>2</v>
      </c>
      <c r="H297" s="2">
        <v>1</v>
      </c>
      <c r="I297" s="2">
        <v>3</v>
      </c>
      <c r="J297">
        <f t="shared" si="8"/>
        <v>17</v>
      </c>
      <c r="K297" s="2">
        <v>17</v>
      </c>
      <c r="L297" t="str">
        <f t="shared" si="9"/>
        <v>Sutampa</v>
      </c>
    </row>
    <row r="298" spans="1:12" x14ac:dyDescent="0.35">
      <c r="A298" s="2" t="s">
        <v>213</v>
      </c>
      <c r="B298" s="2" t="s">
        <v>214</v>
      </c>
      <c r="C298" s="2" t="s">
        <v>15</v>
      </c>
      <c r="D298" s="2">
        <v>2</v>
      </c>
      <c r="E298" s="2">
        <v>3</v>
      </c>
      <c r="F298" s="2">
        <v>4</v>
      </c>
      <c r="G298" s="2">
        <v>2</v>
      </c>
      <c r="H298" s="2">
        <v>6</v>
      </c>
      <c r="I298" s="2">
        <v>0</v>
      </c>
      <c r="J298">
        <f t="shared" si="8"/>
        <v>17</v>
      </c>
      <c r="K298" s="2">
        <v>17</v>
      </c>
      <c r="L298" t="str">
        <f t="shared" si="9"/>
        <v>Sutampa</v>
      </c>
    </row>
    <row r="299" spans="1:12" x14ac:dyDescent="0.35">
      <c r="A299" s="2" t="s">
        <v>255</v>
      </c>
      <c r="B299" s="2" t="s">
        <v>256</v>
      </c>
      <c r="C299" s="2" t="s">
        <v>15</v>
      </c>
      <c r="D299" s="2">
        <v>7</v>
      </c>
      <c r="E299" s="2">
        <v>4</v>
      </c>
      <c r="F299" s="2">
        <v>4</v>
      </c>
      <c r="G299" s="2">
        <v>0</v>
      </c>
      <c r="H299" s="2">
        <v>4</v>
      </c>
      <c r="I299" s="2">
        <v>5</v>
      </c>
      <c r="J299">
        <f t="shared" si="8"/>
        <v>19</v>
      </c>
      <c r="K299" s="2">
        <v>19</v>
      </c>
      <c r="L299" t="str">
        <f t="shared" si="9"/>
        <v>Sutampa</v>
      </c>
    </row>
    <row r="300" spans="1:12" x14ac:dyDescent="0.35">
      <c r="A300" s="2" t="s">
        <v>179</v>
      </c>
      <c r="B300" s="2" t="s">
        <v>180</v>
      </c>
      <c r="C300" s="2" t="s">
        <v>15</v>
      </c>
      <c r="D300" s="2">
        <v>1</v>
      </c>
      <c r="E300" s="2">
        <v>2</v>
      </c>
      <c r="F300" s="2">
        <v>7</v>
      </c>
      <c r="G300" s="2">
        <v>2</v>
      </c>
      <c r="H300" s="2">
        <v>8</v>
      </c>
      <c r="I300" s="2">
        <v>2</v>
      </c>
      <c r="J300">
        <f t="shared" si="8"/>
        <v>20</v>
      </c>
      <c r="K300" s="2">
        <v>20</v>
      </c>
      <c r="L300" t="str">
        <f t="shared" si="9"/>
        <v>Sutampa</v>
      </c>
    </row>
    <row r="301" spans="1:12" x14ac:dyDescent="0.35">
      <c r="A301" s="2" t="s">
        <v>263</v>
      </c>
      <c r="B301" s="2" t="s">
        <v>264</v>
      </c>
      <c r="C301" s="2" t="s">
        <v>15</v>
      </c>
      <c r="D301" s="2">
        <v>2</v>
      </c>
      <c r="E301" s="2">
        <v>4</v>
      </c>
      <c r="F301" s="2">
        <v>7</v>
      </c>
      <c r="G301" s="2">
        <v>5</v>
      </c>
      <c r="H301" s="2">
        <v>2</v>
      </c>
      <c r="I301" s="2">
        <v>3</v>
      </c>
      <c r="J301">
        <f t="shared" si="8"/>
        <v>20</v>
      </c>
      <c r="K301" s="2">
        <v>20</v>
      </c>
      <c r="L301" t="str">
        <f t="shared" si="9"/>
        <v>Sutampa</v>
      </c>
    </row>
    <row r="302" spans="1:12" x14ac:dyDescent="0.35">
      <c r="A302" s="2" t="s">
        <v>197</v>
      </c>
      <c r="B302" s="2" t="s">
        <v>198</v>
      </c>
      <c r="C302" s="2" t="s">
        <v>15</v>
      </c>
      <c r="D302" s="2">
        <v>2</v>
      </c>
      <c r="E302" s="2">
        <v>12</v>
      </c>
      <c r="F302" s="2">
        <v>2</v>
      </c>
      <c r="G302" s="2">
        <v>3</v>
      </c>
      <c r="H302" s="2">
        <v>2</v>
      </c>
      <c r="I302" s="2">
        <v>2</v>
      </c>
      <c r="J302">
        <f t="shared" si="8"/>
        <v>21</v>
      </c>
      <c r="K302" s="2">
        <v>21</v>
      </c>
      <c r="L302" t="str">
        <f t="shared" si="9"/>
        <v>Sutampa</v>
      </c>
    </row>
    <row r="303" spans="1:12" x14ac:dyDescent="0.35">
      <c r="A303" s="2" t="s">
        <v>169</v>
      </c>
      <c r="B303" s="2" t="s">
        <v>170</v>
      </c>
      <c r="C303" s="2" t="s">
        <v>15</v>
      </c>
      <c r="D303" s="2">
        <v>3</v>
      </c>
      <c r="E303" s="2">
        <v>3</v>
      </c>
      <c r="F303" s="2">
        <v>3</v>
      </c>
      <c r="G303" s="2">
        <v>9</v>
      </c>
      <c r="H303" s="2">
        <v>4</v>
      </c>
      <c r="I303" s="2">
        <v>1</v>
      </c>
      <c r="J303">
        <f t="shared" si="8"/>
        <v>22</v>
      </c>
      <c r="K303" s="2">
        <v>22</v>
      </c>
      <c r="L303" t="str">
        <f t="shared" si="9"/>
        <v>Sutampa</v>
      </c>
    </row>
    <row r="304" spans="1:12" x14ac:dyDescent="0.35">
      <c r="A304" s="2" t="s">
        <v>219</v>
      </c>
      <c r="B304" s="2" t="s">
        <v>220</v>
      </c>
      <c r="C304" s="2" t="s">
        <v>15</v>
      </c>
      <c r="D304" s="2">
        <v>5</v>
      </c>
      <c r="E304" s="2">
        <v>4</v>
      </c>
      <c r="F304" s="2">
        <v>9</v>
      </c>
      <c r="G304" s="2">
        <v>2</v>
      </c>
      <c r="H304" s="2">
        <v>3</v>
      </c>
      <c r="I304" s="2">
        <v>2</v>
      </c>
      <c r="J304">
        <f t="shared" si="8"/>
        <v>23</v>
      </c>
      <c r="K304" s="2">
        <v>23</v>
      </c>
      <c r="L304" t="str">
        <f t="shared" si="9"/>
        <v>Sutampa</v>
      </c>
    </row>
    <row r="305" spans="1:12" x14ac:dyDescent="0.35">
      <c r="A305" s="2" t="s">
        <v>228</v>
      </c>
      <c r="B305" s="2" t="s">
        <v>229</v>
      </c>
      <c r="C305" s="2" t="s">
        <v>15</v>
      </c>
      <c r="D305" s="2">
        <v>5</v>
      </c>
      <c r="E305" s="2">
        <v>7</v>
      </c>
      <c r="F305" s="2">
        <v>6</v>
      </c>
      <c r="G305" s="2">
        <v>3</v>
      </c>
      <c r="H305" s="2">
        <v>4</v>
      </c>
      <c r="I305" s="2">
        <v>2</v>
      </c>
      <c r="J305">
        <f t="shared" si="8"/>
        <v>25</v>
      </c>
      <c r="K305" s="2">
        <v>25</v>
      </c>
      <c r="L305" t="str">
        <f t="shared" si="9"/>
        <v>Sutampa</v>
      </c>
    </row>
    <row r="306" spans="1:12" x14ac:dyDescent="0.35">
      <c r="A306" s="2" t="s">
        <v>265</v>
      </c>
      <c r="B306" s="2" t="s">
        <v>266</v>
      </c>
      <c r="C306" s="2" t="s">
        <v>15</v>
      </c>
      <c r="D306" s="2">
        <v>4</v>
      </c>
      <c r="E306" s="2">
        <v>7</v>
      </c>
      <c r="F306" s="2">
        <v>9</v>
      </c>
      <c r="G306" s="2">
        <v>4</v>
      </c>
      <c r="H306" s="2">
        <v>2</v>
      </c>
      <c r="I306" s="2">
        <v>6</v>
      </c>
      <c r="J306">
        <f t="shared" si="8"/>
        <v>26</v>
      </c>
      <c r="K306" s="2">
        <v>26</v>
      </c>
      <c r="L306" t="str">
        <f t="shared" si="9"/>
        <v>Sutampa</v>
      </c>
    </row>
    <row r="307" spans="1:12" x14ac:dyDescent="0.35">
      <c r="A307" s="2" t="s">
        <v>152</v>
      </c>
      <c r="B307" s="2" t="s">
        <v>153</v>
      </c>
      <c r="C307" s="2" t="s">
        <v>15</v>
      </c>
      <c r="D307" s="2">
        <v>2</v>
      </c>
      <c r="E307" s="2">
        <v>12</v>
      </c>
      <c r="F307" s="2">
        <v>6</v>
      </c>
      <c r="G307" s="2">
        <v>4</v>
      </c>
      <c r="H307" s="2">
        <v>4</v>
      </c>
      <c r="I307" s="2">
        <v>0</v>
      </c>
      <c r="J307">
        <f t="shared" si="8"/>
        <v>28</v>
      </c>
      <c r="K307" s="2">
        <v>28</v>
      </c>
      <c r="L307" t="str">
        <f t="shared" si="9"/>
        <v>Sutampa</v>
      </c>
    </row>
    <row r="308" spans="1:12" x14ac:dyDescent="0.35">
      <c r="A308" s="2" t="s">
        <v>267</v>
      </c>
      <c r="B308" s="2" t="s">
        <v>268</v>
      </c>
      <c r="C308" s="2" t="s">
        <v>15</v>
      </c>
      <c r="D308" s="2">
        <v>13</v>
      </c>
      <c r="E308" s="2">
        <v>5</v>
      </c>
      <c r="F308" s="2">
        <v>1</v>
      </c>
      <c r="G308" s="2">
        <v>7</v>
      </c>
      <c r="H308" s="2">
        <v>2</v>
      </c>
      <c r="I308" s="2">
        <v>2</v>
      </c>
      <c r="J308">
        <f t="shared" si="8"/>
        <v>28</v>
      </c>
      <c r="K308" s="2">
        <v>28</v>
      </c>
      <c r="L308" t="str">
        <f t="shared" si="9"/>
        <v>Sutampa</v>
      </c>
    </row>
    <row r="309" spans="1:12" x14ac:dyDescent="0.35">
      <c r="A309" s="2" t="s">
        <v>30</v>
      </c>
      <c r="B309" s="2" t="s">
        <v>31</v>
      </c>
      <c r="C309" s="2" t="s">
        <v>15</v>
      </c>
      <c r="D309" s="2">
        <v>7</v>
      </c>
      <c r="E309" s="2">
        <v>10</v>
      </c>
      <c r="F309" s="2">
        <v>4</v>
      </c>
      <c r="G309" s="2">
        <v>3</v>
      </c>
      <c r="H309" s="2">
        <v>5</v>
      </c>
      <c r="I309" s="2">
        <v>2</v>
      </c>
      <c r="J309">
        <f t="shared" si="8"/>
        <v>29</v>
      </c>
      <c r="K309" s="2">
        <v>29</v>
      </c>
      <c r="L309" t="str">
        <f t="shared" si="9"/>
        <v>Sutampa</v>
      </c>
    </row>
    <row r="310" spans="1:12" x14ac:dyDescent="0.35">
      <c r="A310" s="2" t="s">
        <v>230</v>
      </c>
      <c r="B310" s="2" t="s">
        <v>231</v>
      </c>
      <c r="C310" s="2" t="s">
        <v>15</v>
      </c>
      <c r="D310" s="2">
        <v>10</v>
      </c>
      <c r="E310" s="2">
        <v>7</v>
      </c>
      <c r="F310" s="2">
        <v>3</v>
      </c>
      <c r="G310" s="2">
        <v>1</v>
      </c>
      <c r="H310" s="2">
        <v>8</v>
      </c>
      <c r="I310" s="2">
        <v>4</v>
      </c>
      <c r="J310">
        <f t="shared" si="8"/>
        <v>29</v>
      </c>
      <c r="K310" s="2">
        <v>29</v>
      </c>
      <c r="L310" t="str">
        <f t="shared" si="9"/>
        <v>Sutampa</v>
      </c>
    </row>
    <row r="311" spans="1:12" x14ac:dyDescent="0.35">
      <c r="A311" s="2" t="s">
        <v>175</v>
      </c>
      <c r="B311" s="2" t="s">
        <v>176</v>
      </c>
      <c r="C311" s="2" t="s">
        <v>15</v>
      </c>
      <c r="D311" s="2">
        <v>7</v>
      </c>
      <c r="E311" s="2">
        <v>4</v>
      </c>
      <c r="F311" s="2">
        <v>4</v>
      </c>
      <c r="G311" s="2">
        <v>5</v>
      </c>
      <c r="H311" s="2">
        <v>10</v>
      </c>
      <c r="I311" s="2">
        <v>4</v>
      </c>
      <c r="J311">
        <f t="shared" si="8"/>
        <v>30</v>
      </c>
      <c r="K311" s="2">
        <v>30</v>
      </c>
      <c r="L311" t="str">
        <f t="shared" si="9"/>
        <v>Sutampa</v>
      </c>
    </row>
    <row r="312" spans="1:12" x14ac:dyDescent="0.35">
      <c r="A312" s="2" t="s">
        <v>25</v>
      </c>
      <c r="B312" s="2" t="s">
        <v>26</v>
      </c>
      <c r="C312" s="2" t="s">
        <v>15</v>
      </c>
      <c r="D312" s="2">
        <v>5</v>
      </c>
      <c r="E312" s="2">
        <v>5</v>
      </c>
      <c r="F312" s="2">
        <v>6</v>
      </c>
      <c r="G312" s="2">
        <v>7</v>
      </c>
      <c r="H312" s="2">
        <v>8</v>
      </c>
      <c r="I312" s="2">
        <v>6</v>
      </c>
      <c r="J312">
        <f t="shared" si="8"/>
        <v>31</v>
      </c>
      <c r="K312" s="2">
        <v>31</v>
      </c>
      <c r="L312" t="str">
        <f t="shared" si="9"/>
        <v>Sutampa</v>
      </c>
    </row>
    <row r="313" spans="1:12" x14ac:dyDescent="0.35">
      <c r="A313" s="2" t="s">
        <v>272</v>
      </c>
      <c r="B313" s="2" t="s">
        <v>273</v>
      </c>
      <c r="C313" s="2" t="s">
        <v>15</v>
      </c>
      <c r="D313" s="2">
        <v>7</v>
      </c>
      <c r="E313" s="2">
        <v>1</v>
      </c>
      <c r="F313" s="2">
        <v>6</v>
      </c>
      <c r="G313" s="2">
        <v>7</v>
      </c>
      <c r="H313" s="2">
        <v>14</v>
      </c>
      <c r="I313" s="2">
        <v>2</v>
      </c>
      <c r="J313">
        <f t="shared" si="8"/>
        <v>35</v>
      </c>
      <c r="K313" s="2">
        <v>35</v>
      </c>
      <c r="L313" t="str">
        <f t="shared" si="9"/>
        <v>Sutampa</v>
      </c>
    </row>
    <row r="314" spans="1:12" x14ac:dyDescent="0.35">
      <c r="A314" s="2" t="s">
        <v>141</v>
      </c>
      <c r="B314" s="2" t="s">
        <v>142</v>
      </c>
      <c r="C314" s="2" t="s">
        <v>15</v>
      </c>
      <c r="D314" s="2">
        <v>8</v>
      </c>
      <c r="E314" s="2">
        <v>5</v>
      </c>
      <c r="F314" s="2">
        <v>10</v>
      </c>
      <c r="G314" s="2">
        <v>7</v>
      </c>
      <c r="H314" s="2">
        <v>7</v>
      </c>
      <c r="I314" s="2">
        <v>5</v>
      </c>
      <c r="J314">
        <f t="shared" si="8"/>
        <v>37</v>
      </c>
      <c r="K314" s="2">
        <v>37</v>
      </c>
      <c r="L314" t="str">
        <f t="shared" si="9"/>
        <v>Sutampa</v>
      </c>
    </row>
    <row r="315" spans="1:12" x14ac:dyDescent="0.35">
      <c r="A315" s="2" t="s">
        <v>345</v>
      </c>
      <c r="B315" s="2" t="s">
        <v>346</v>
      </c>
      <c r="C315" s="2" t="s">
        <v>15</v>
      </c>
      <c r="D315" s="2">
        <v>11</v>
      </c>
      <c r="E315" s="2">
        <v>9</v>
      </c>
      <c r="F315" s="2">
        <v>7</v>
      </c>
      <c r="G315" s="2">
        <v>8</v>
      </c>
      <c r="H315" s="2">
        <v>3</v>
      </c>
      <c r="I315" s="2">
        <v>6</v>
      </c>
      <c r="J315">
        <f t="shared" si="8"/>
        <v>38</v>
      </c>
      <c r="K315" s="2">
        <v>38</v>
      </c>
      <c r="L315" t="str">
        <f t="shared" si="9"/>
        <v>Sutampa</v>
      </c>
    </row>
    <row r="316" spans="1:12" x14ac:dyDescent="0.35">
      <c r="A316" s="2" t="s">
        <v>171</v>
      </c>
      <c r="B316" s="2" t="s">
        <v>172</v>
      </c>
      <c r="C316" s="2" t="s">
        <v>15</v>
      </c>
      <c r="D316" s="2">
        <v>10</v>
      </c>
      <c r="E316" s="2">
        <v>10</v>
      </c>
      <c r="F316" s="2">
        <v>5</v>
      </c>
      <c r="G316" s="2">
        <v>12</v>
      </c>
      <c r="H316" s="2">
        <v>3</v>
      </c>
      <c r="I316" s="2">
        <v>6</v>
      </c>
      <c r="J316">
        <f t="shared" si="8"/>
        <v>40</v>
      </c>
      <c r="K316" s="2">
        <v>40</v>
      </c>
      <c r="L316" t="str">
        <f t="shared" si="9"/>
        <v>Sutampa</v>
      </c>
    </row>
    <row r="317" spans="1:12" x14ac:dyDescent="0.35">
      <c r="A317" s="2" t="s">
        <v>191</v>
      </c>
      <c r="B317" s="2" t="s">
        <v>192</v>
      </c>
      <c r="C317" s="2" t="s">
        <v>15</v>
      </c>
      <c r="D317" s="2">
        <v>13</v>
      </c>
      <c r="E317" s="2">
        <v>8</v>
      </c>
      <c r="F317" s="2">
        <v>6</v>
      </c>
      <c r="G317" s="2">
        <v>7</v>
      </c>
      <c r="H317" s="2">
        <v>6</v>
      </c>
      <c r="I317" s="2">
        <v>0</v>
      </c>
      <c r="J317">
        <f t="shared" si="8"/>
        <v>40</v>
      </c>
      <c r="K317" s="2">
        <v>40</v>
      </c>
      <c r="L317" t="str">
        <f t="shared" si="9"/>
        <v>Sutampa</v>
      </c>
    </row>
    <row r="318" spans="1:12" x14ac:dyDescent="0.35">
      <c r="A318" s="2" t="s">
        <v>235</v>
      </c>
      <c r="B318" s="2" t="s">
        <v>236</v>
      </c>
      <c r="C318" s="2" t="s">
        <v>15</v>
      </c>
      <c r="D318" s="2">
        <v>6</v>
      </c>
      <c r="E318" s="2">
        <v>9</v>
      </c>
      <c r="F318" s="2">
        <v>8</v>
      </c>
      <c r="G318" s="2">
        <v>7</v>
      </c>
      <c r="H318" s="2">
        <v>10</v>
      </c>
      <c r="I318" s="2">
        <v>4</v>
      </c>
      <c r="J318">
        <f t="shared" si="8"/>
        <v>40</v>
      </c>
      <c r="K318" s="2">
        <v>40</v>
      </c>
      <c r="L318" t="str">
        <f t="shared" si="9"/>
        <v>Sutampa</v>
      </c>
    </row>
    <row r="319" spans="1:12" x14ac:dyDescent="0.35">
      <c r="A319" s="2" t="s">
        <v>276</v>
      </c>
      <c r="B319" s="2" t="s">
        <v>277</v>
      </c>
      <c r="C319" s="2" t="s">
        <v>15</v>
      </c>
      <c r="D319" s="2">
        <v>6</v>
      </c>
      <c r="E319" s="2">
        <v>17</v>
      </c>
      <c r="F319" s="2">
        <v>5</v>
      </c>
      <c r="G319" s="2">
        <v>6</v>
      </c>
      <c r="H319" s="2">
        <v>8</v>
      </c>
      <c r="I319" s="2">
        <v>2</v>
      </c>
      <c r="J319">
        <f t="shared" si="8"/>
        <v>42</v>
      </c>
      <c r="K319" s="2">
        <v>42</v>
      </c>
      <c r="L319" t="str">
        <f t="shared" si="9"/>
        <v>Sutampa</v>
      </c>
    </row>
    <row r="320" spans="1:12" x14ac:dyDescent="0.35">
      <c r="A320" s="2" t="s">
        <v>232</v>
      </c>
      <c r="B320" s="2" t="s">
        <v>233</v>
      </c>
      <c r="C320" s="2" t="s">
        <v>15</v>
      </c>
      <c r="D320" s="2">
        <v>9</v>
      </c>
      <c r="E320" s="2">
        <v>3</v>
      </c>
      <c r="F320" s="2">
        <v>6</v>
      </c>
      <c r="G320" s="2">
        <v>22</v>
      </c>
      <c r="H320" s="2">
        <v>3</v>
      </c>
      <c r="I320" s="2">
        <v>4</v>
      </c>
      <c r="J320">
        <f t="shared" si="8"/>
        <v>43</v>
      </c>
      <c r="K320" s="2">
        <v>43</v>
      </c>
      <c r="L320" t="str">
        <f t="shared" si="9"/>
        <v>Sutampa</v>
      </c>
    </row>
    <row r="321" spans="1:12" x14ac:dyDescent="0.35">
      <c r="A321" s="2" t="s">
        <v>185</v>
      </c>
      <c r="B321" s="2" t="s">
        <v>186</v>
      </c>
      <c r="C321" s="2" t="s">
        <v>15</v>
      </c>
      <c r="D321" s="2">
        <v>14</v>
      </c>
      <c r="E321" s="2">
        <v>3</v>
      </c>
      <c r="F321" s="2">
        <v>14</v>
      </c>
      <c r="G321" s="2">
        <v>3</v>
      </c>
      <c r="H321" s="2">
        <v>10</v>
      </c>
      <c r="I321" s="2">
        <v>5</v>
      </c>
      <c r="J321">
        <f t="shared" si="8"/>
        <v>44</v>
      </c>
      <c r="K321" s="2">
        <v>44</v>
      </c>
      <c r="L321" t="str">
        <f t="shared" si="9"/>
        <v>Sutampa</v>
      </c>
    </row>
    <row r="322" spans="1:12" x14ac:dyDescent="0.35">
      <c r="A322" s="2" t="s">
        <v>205</v>
      </c>
      <c r="B322" s="2" t="s">
        <v>206</v>
      </c>
      <c r="C322" s="2" t="s">
        <v>15</v>
      </c>
      <c r="D322" s="2">
        <v>7</v>
      </c>
      <c r="E322" s="2">
        <v>5</v>
      </c>
      <c r="F322" s="2">
        <v>24</v>
      </c>
      <c r="G322" s="2">
        <v>6</v>
      </c>
      <c r="H322" s="2">
        <v>2</v>
      </c>
      <c r="I322" s="2">
        <v>4</v>
      </c>
      <c r="J322">
        <f t="shared" si="8"/>
        <v>44</v>
      </c>
      <c r="K322" s="2">
        <v>44</v>
      </c>
      <c r="L322" t="str">
        <f t="shared" si="9"/>
        <v>Sutampa</v>
      </c>
    </row>
    <row r="323" spans="1:12" x14ac:dyDescent="0.35">
      <c r="A323" s="2" t="s">
        <v>27</v>
      </c>
      <c r="B323" s="2" t="s">
        <v>28</v>
      </c>
      <c r="C323" s="2" t="s">
        <v>15</v>
      </c>
      <c r="D323" s="2">
        <v>5</v>
      </c>
      <c r="E323" s="2">
        <v>12</v>
      </c>
      <c r="F323" s="2">
        <v>7</v>
      </c>
      <c r="G323" s="2">
        <v>10</v>
      </c>
      <c r="H323" s="2">
        <v>14</v>
      </c>
      <c r="I323" s="2">
        <v>7</v>
      </c>
      <c r="J323">
        <f t="shared" ref="J323:J386" si="10">SUM(D323:H323)</f>
        <v>48</v>
      </c>
      <c r="K323" s="2">
        <v>48</v>
      </c>
      <c r="L323" t="str">
        <f t="shared" ref="L323:L386" si="11">IF(J323=K323, "Sutampa", K323-J323)</f>
        <v>Sutampa</v>
      </c>
    </row>
    <row r="324" spans="1:12" x14ac:dyDescent="0.35">
      <c r="A324" s="2" t="s">
        <v>217</v>
      </c>
      <c r="B324" s="2" t="s">
        <v>218</v>
      </c>
      <c r="C324" s="2" t="s">
        <v>15</v>
      </c>
      <c r="D324" s="2">
        <v>7</v>
      </c>
      <c r="E324" s="2">
        <v>4</v>
      </c>
      <c r="F324" s="2">
        <v>4</v>
      </c>
      <c r="G324" s="2">
        <v>17</v>
      </c>
      <c r="H324" s="2">
        <v>18</v>
      </c>
      <c r="I324" s="2">
        <v>12</v>
      </c>
      <c r="J324">
        <f t="shared" si="10"/>
        <v>50</v>
      </c>
      <c r="K324" s="2">
        <v>50</v>
      </c>
      <c r="L324" t="str">
        <f t="shared" si="11"/>
        <v>Sutampa</v>
      </c>
    </row>
    <row r="325" spans="1:12" x14ac:dyDescent="0.35">
      <c r="A325" s="2" t="s">
        <v>259</v>
      </c>
      <c r="B325" s="2" t="s">
        <v>260</v>
      </c>
      <c r="C325" s="2" t="s">
        <v>15</v>
      </c>
      <c r="D325" s="2">
        <v>11</v>
      </c>
      <c r="E325" s="2">
        <v>8</v>
      </c>
      <c r="F325" s="2">
        <v>15</v>
      </c>
      <c r="G325" s="2">
        <v>9</v>
      </c>
      <c r="H325" s="2">
        <v>8</v>
      </c>
      <c r="I325" s="2">
        <v>5</v>
      </c>
      <c r="J325">
        <f t="shared" si="10"/>
        <v>51</v>
      </c>
      <c r="K325" s="2">
        <v>51</v>
      </c>
      <c r="L325" t="str">
        <f t="shared" si="11"/>
        <v>Sutampa</v>
      </c>
    </row>
    <row r="326" spans="1:12" x14ac:dyDescent="0.35">
      <c r="A326" s="2" t="s">
        <v>144</v>
      </c>
      <c r="B326" s="2" t="s">
        <v>145</v>
      </c>
      <c r="C326" s="2" t="s">
        <v>15</v>
      </c>
      <c r="D326" s="2">
        <v>8</v>
      </c>
      <c r="E326" s="2">
        <v>13</v>
      </c>
      <c r="F326" s="2">
        <v>10</v>
      </c>
      <c r="G326" s="2">
        <v>22</v>
      </c>
      <c r="H326" s="2">
        <v>14</v>
      </c>
      <c r="I326" s="2">
        <v>8</v>
      </c>
      <c r="J326">
        <f t="shared" si="10"/>
        <v>67</v>
      </c>
      <c r="K326" s="2">
        <v>67</v>
      </c>
      <c r="L326" t="str">
        <f t="shared" si="11"/>
        <v>Sutampa</v>
      </c>
    </row>
    <row r="327" spans="1:12" x14ac:dyDescent="0.35">
      <c r="A327" s="2" t="s">
        <v>247</v>
      </c>
      <c r="B327" s="2" t="s">
        <v>248</v>
      </c>
      <c r="C327" s="2" t="s">
        <v>15</v>
      </c>
      <c r="D327" s="2">
        <v>13</v>
      </c>
      <c r="E327" s="2">
        <v>17</v>
      </c>
      <c r="F327" s="2">
        <v>14</v>
      </c>
      <c r="G327" s="2">
        <v>17</v>
      </c>
      <c r="H327" s="2">
        <v>11</v>
      </c>
      <c r="I327" s="2">
        <v>11</v>
      </c>
      <c r="J327">
        <f t="shared" si="10"/>
        <v>72</v>
      </c>
      <c r="K327" s="2">
        <v>72</v>
      </c>
      <c r="L327" t="str">
        <f t="shared" si="11"/>
        <v>Sutampa</v>
      </c>
    </row>
    <row r="328" spans="1:12" x14ac:dyDescent="0.35">
      <c r="A328" s="2" t="s">
        <v>221</v>
      </c>
      <c r="B328" s="2" t="s">
        <v>222</v>
      </c>
      <c r="C328" s="2" t="s">
        <v>15</v>
      </c>
      <c r="D328" s="2">
        <v>19</v>
      </c>
      <c r="E328" s="2">
        <v>9</v>
      </c>
      <c r="F328" s="2">
        <v>12</v>
      </c>
      <c r="G328" s="2">
        <v>19</v>
      </c>
      <c r="H328" s="2">
        <v>14</v>
      </c>
      <c r="I328" s="2">
        <v>11</v>
      </c>
      <c r="J328">
        <f t="shared" si="10"/>
        <v>73</v>
      </c>
      <c r="K328" s="2">
        <v>73</v>
      </c>
      <c r="L328" t="str">
        <f t="shared" si="11"/>
        <v>Sutampa</v>
      </c>
    </row>
    <row r="329" spans="1:12" x14ac:dyDescent="0.35">
      <c r="A329" s="2" t="s">
        <v>340</v>
      </c>
      <c r="B329" s="2" t="s">
        <v>341</v>
      </c>
      <c r="C329" s="2" t="s">
        <v>15</v>
      </c>
      <c r="D329" s="2">
        <v>20</v>
      </c>
      <c r="E329" s="2">
        <v>16</v>
      </c>
      <c r="F329" s="2">
        <v>26</v>
      </c>
      <c r="G329" s="2">
        <v>14</v>
      </c>
      <c r="H329" s="2">
        <v>15</v>
      </c>
      <c r="I329" s="2">
        <v>10</v>
      </c>
      <c r="J329">
        <f t="shared" si="10"/>
        <v>91</v>
      </c>
      <c r="K329" s="2">
        <v>91</v>
      </c>
      <c r="L329" t="str">
        <f t="shared" si="11"/>
        <v>Sutampa</v>
      </c>
    </row>
    <row r="330" spans="1:12" x14ac:dyDescent="0.35">
      <c r="A330" s="2" t="s">
        <v>8</v>
      </c>
      <c r="B330" s="2" t="s">
        <v>9</v>
      </c>
      <c r="C330" s="2" t="s">
        <v>15</v>
      </c>
      <c r="D330" s="2">
        <v>27</v>
      </c>
      <c r="E330" s="2">
        <v>20</v>
      </c>
      <c r="F330" s="2">
        <v>29</v>
      </c>
      <c r="G330" s="2">
        <v>26</v>
      </c>
      <c r="H330" s="2">
        <v>28</v>
      </c>
      <c r="I330" s="2">
        <v>33</v>
      </c>
      <c r="J330">
        <f t="shared" si="10"/>
        <v>130</v>
      </c>
      <c r="K330" s="2">
        <v>130</v>
      </c>
      <c r="L330" t="str">
        <f t="shared" si="11"/>
        <v>Sutampa</v>
      </c>
    </row>
    <row r="331" spans="1:12" x14ac:dyDescent="0.35">
      <c r="A331" s="2" t="s">
        <v>157</v>
      </c>
      <c r="B331" s="2" t="s">
        <v>158</v>
      </c>
      <c r="C331" s="2" t="s">
        <v>15</v>
      </c>
      <c r="D331" s="2">
        <v>63</v>
      </c>
      <c r="E331" s="2">
        <v>66</v>
      </c>
      <c r="F331" s="2">
        <v>49</v>
      </c>
      <c r="G331" s="2">
        <v>67</v>
      </c>
      <c r="H331" s="2">
        <v>54</v>
      </c>
      <c r="I331" s="2">
        <v>35</v>
      </c>
      <c r="J331">
        <f t="shared" si="10"/>
        <v>299</v>
      </c>
      <c r="K331" s="2">
        <v>298</v>
      </c>
      <c r="L331">
        <f t="shared" si="11"/>
        <v>-1</v>
      </c>
    </row>
    <row r="332" spans="1:12" x14ac:dyDescent="0.35">
      <c r="A332" s="2" t="s">
        <v>223</v>
      </c>
      <c r="B332" s="2" t="s">
        <v>224</v>
      </c>
      <c r="C332" s="2" t="s">
        <v>15</v>
      </c>
      <c r="D332" s="2">
        <v>88</v>
      </c>
      <c r="E332" s="2">
        <v>85</v>
      </c>
      <c r="F332" s="2">
        <v>80</v>
      </c>
      <c r="G332" s="2">
        <v>75</v>
      </c>
      <c r="H332" s="2">
        <v>92</v>
      </c>
      <c r="I332" s="2">
        <v>58</v>
      </c>
      <c r="J332">
        <f t="shared" si="10"/>
        <v>420</v>
      </c>
      <c r="K332" s="2">
        <v>420</v>
      </c>
      <c r="L332" t="str">
        <f t="shared" si="11"/>
        <v>Sutampa</v>
      </c>
    </row>
    <row r="333" spans="1:12" x14ac:dyDescent="0.35">
      <c r="A333" s="2" t="s">
        <v>146</v>
      </c>
      <c r="B333" s="2" t="s">
        <v>147</v>
      </c>
      <c r="C333" s="2" t="s">
        <v>15</v>
      </c>
      <c r="D333" s="2">
        <v>215</v>
      </c>
      <c r="E333" s="2">
        <v>197</v>
      </c>
      <c r="F333" s="2">
        <v>227</v>
      </c>
      <c r="G333" s="2">
        <v>207</v>
      </c>
      <c r="H333" s="2">
        <v>256</v>
      </c>
      <c r="I333" s="2">
        <v>139</v>
      </c>
      <c r="J333">
        <f t="shared" si="10"/>
        <v>1102</v>
      </c>
      <c r="K333" s="2">
        <v>1101</v>
      </c>
      <c r="L333">
        <f t="shared" si="11"/>
        <v>-1</v>
      </c>
    </row>
    <row r="334" spans="1:12" x14ac:dyDescent="0.35">
      <c r="A334" s="2" t="s">
        <v>27</v>
      </c>
      <c r="B334" s="2" t="s">
        <v>28</v>
      </c>
      <c r="C334" s="2" t="s">
        <v>473</v>
      </c>
      <c r="D334" s="2">
        <v>0</v>
      </c>
      <c r="E334" s="2">
        <v>0</v>
      </c>
      <c r="F334" s="2">
        <v>0</v>
      </c>
      <c r="G334" s="2">
        <v>0</v>
      </c>
      <c r="H334" s="2">
        <v>1</v>
      </c>
      <c r="I334" s="2">
        <v>0</v>
      </c>
      <c r="J334">
        <f t="shared" si="10"/>
        <v>1</v>
      </c>
      <c r="K334" s="2">
        <v>1</v>
      </c>
      <c r="L334" t="str">
        <f t="shared" si="11"/>
        <v>Sutampa</v>
      </c>
    </row>
    <row r="335" spans="1:12" x14ac:dyDescent="0.35">
      <c r="A335" s="2" t="s">
        <v>30</v>
      </c>
      <c r="B335" s="2" t="s">
        <v>31</v>
      </c>
      <c r="C335" s="2" t="s">
        <v>473</v>
      </c>
      <c r="D335" s="2">
        <v>0</v>
      </c>
      <c r="E335" s="2">
        <v>0</v>
      </c>
      <c r="F335" s="2">
        <v>0</v>
      </c>
      <c r="G335" s="2">
        <v>0</v>
      </c>
      <c r="H335" s="2">
        <v>1</v>
      </c>
      <c r="I335" s="2">
        <v>0</v>
      </c>
      <c r="J335">
        <f t="shared" si="10"/>
        <v>1</v>
      </c>
      <c r="K335" s="2">
        <v>1</v>
      </c>
      <c r="L335" t="str">
        <f t="shared" si="11"/>
        <v>Sutampa</v>
      </c>
    </row>
    <row r="336" spans="1:12" x14ac:dyDescent="0.35">
      <c r="A336" s="2" t="s">
        <v>232</v>
      </c>
      <c r="B336" s="2" t="s">
        <v>233</v>
      </c>
      <c r="C336" s="2" t="s">
        <v>473</v>
      </c>
      <c r="D336" s="2">
        <v>0</v>
      </c>
      <c r="E336" s="2">
        <v>0</v>
      </c>
      <c r="F336" s="2">
        <v>0</v>
      </c>
      <c r="G336" s="2">
        <v>0</v>
      </c>
      <c r="H336" s="2">
        <v>1</v>
      </c>
      <c r="I336" s="2">
        <v>2</v>
      </c>
      <c r="J336">
        <f t="shared" si="10"/>
        <v>1</v>
      </c>
      <c r="K336" s="2">
        <v>1</v>
      </c>
      <c r="L336" t="str">
        <f t="shared" si="11"/>
        <v>Sutampa</v>
      </c>
    </row>
    <row r="337" spans="1:12" x14ac:dyDescent="0.35">
      <c r="A337" s="2" t="s">
        <v>272</v>
      </c>
      <c r="B337" s="2" t="s">
        <v>273</v>
      </c>
      <c r="C337" s="2" t="s">
        <v>473</v>
      </c>
      <c r="D337" s="2">
        <v>0</v>
      </c>
      <c r="E337" s="2">
        <v>0</v>
      </c>
      <c r="F337" s="2">
        <v>0</v>
      </c>
      <c r="G337" s="2">
        <v>0</v>
      </c>
      <c r="H337" s="2">
        <v>1</v>
      </c>
      <c r="I337" s="2">
        <v>1</v>
      </c>
      <c r="J337">
        <f t="shared" si="10"/>
        <v>1</v>
      </c>
      <c r="K337" s="2">
        <v>1</v>
      </c>
      <c r="L337" t="str">
        <f t="shared" si="11"/>
        <v>Sutampa</v>
      </c>
    </row>
    <row r="338" spans="1:12" x14ac:dyDescent="0.35">
      <c r="A338" s="2" t="s">
        <v>167</v>
      </c>
      <c r="B338" s="2" t="s">
        <v>168</v>
      </c>
      <c r="C338" s="2" t="s">
        <v>473</v>
      </c>
      <c r="D338" s="2">
        <v>0</v>
      </c>
      <c r="E338" s="2">
        <v>0</v>
      </c>
      <c r="F338" s="2">
        <v>0</v>
      </c>
      <c r="G338" s="2">
        <v>1</v>
      </c>
      <c r="H338" s="2">
        <v>1</v>
      </c>
      <c r="I338" s="2">
        <v>2</v>
      </c>
      <c r="J338">
        <f t="shared" si="10"/>
        <v>2</v>
      </c>
      <c r="K338" s="2">
        <v>2</v>
      </c>
      <c r="L338" t="str">
        <f t="shared" si="11"/>
        <v>Sutampa</v>
      </c>
    </row>
    <row r="339" spans="1:12" x14ac:dyDescent="0.35">
      <c r="A339" s="2" t="s">
        <v>177</v>
      </c>
      <c r="B339" s="2" t="s">
        <v>178</v>
      </c>
      <c r="C339" s="2" t="s">
        <v>473</v>
      </c>
      <c r="D339" s="2">
        <v>0</v>
      </c>
      <c r="E339" s="2">
        <v>0</v>
      </c>
      <c r="F339" s="2">
        <v>0</v>
      </c>
      <c r="G339" s="2">
        <v>1</v>
      </c>
      <c r="H339" s="2">
        <v>1</v>
      </c>
      <c r="I339" s="2">
        <v>2</v>
      </c>
      <c r="J339">
        <f t="shared" si="10"/>
        <v>2</v>
      </c>
      <c r="K339" s="2">
        <v>2</v>
      </c>
      <c r="L339" t="str">
        <f t="shared" si="11"/>
        <v>Sutampa</v>
      </c>
    </row>
    <row r="340" spans="1:12" x14ac:dyDescent="0.35">
      <c r="A340" s="2" t="s">
        <v>183</v>
      </c>
      <c r="B340" s="2" t="s">
        <v>184</v>
      </c>
      <c r="C340" s="2" t="s">
        <v>473</v>
      </c>
      <c r="D340" s="2">
        <v>0</v>
      </c>
      <c r="E340" s="2">
        <v>0</v>
      </c>
      <c r="F340" s="2">
        <v>0</v>
      </c>
      <c r="G340" s="2">
        <v>0</v>
      </c>
      <c r="H340" s="2">
        <v>2</v>
      </c>
      <c r="I340" s="2">
        <v>3</v>
      </c>
      <c r="J340">
        <f t="shared" si="10"/>
        <v>2</v>
      </c>
      <c r="K340" s="2">
        <v>2</v>
      </c>
      <c r="L340" t="str">
        <f t="shared" si="11"/>
        <v>Sutampa</v>
      </c>
    </row>
    <row r="341" spans="1:12" x14ac:dyDescent="0.35">
      <c r="A341" s="2" t="s">
        <v>201</v>
      </c>
      <c r="B341" s="2" t="s">
        <v>202</v>
      </c>
      <c r="C341" s="2" t="s">
        <v>473</v>
      </c>
      <c r="D341" s="2">
        <v>0</v>
      </c>
      <c r="E341" s="2">
        <v>0</v>
      </c>
      <c r="F341" s="2">
        <v>0</v>
      </c>
      <c r="G341" s="2">
        <v>1</v>
      </c>
      <c r="H341" s="2">
        <v>1</v>
      </c>
      <c r="I341" s="2">
        <v>3</v>
      </c>
      <c r="J341">
        <f t="shared" si="10"/>
        <v>2</v>
      </c>
      <c r="K341" s="2">
        <v>2</v>
      </c>
      <c r="L341" t="str">
        <f t="shared" si="11"/>
        <v>Sutampa</v>
      </c>
    </row>
    <row r="342" spans="1:12" x14ac:dyDescent="0.35">
      <c r="A342" s="2" t="s">
        <v>235</v>
      </c>
      <c r="B342" s="2" t="s">
        <v>236</v>
      </c>
      <c r="C342" s="2" t="s">
        <v>473</v>
      </c>
      <c r="D342" s="2">
        <v>0</v>
      </c>
      <c r="E342" s="2">
        <v>0</v>
      </c>
      <c r="F342" s="2">
        <v>0</v>
      </c>
      <c r="G342" s="2">
        <v>1</v>
      </c>
      <c r="H342" s="2">
        <v>1</v>
      </c>
      <c r="I342" s="2">
        <v>1</v>
      </c>
      <c r="J342">
        <f t="shared" si="10"/>
        <v>2</v>
      </c>
      <c r="K342" s="2">
        <v>2</v>
      </c>
      <c r="L342" t="str">
        <f t="shared" si="11"/>
        <v>Sutampa</v>
      </c>
    </row>
    <row r="343" spans="1:12" x14ac:dyDescent="0.35">
      <c r="A343" s="2" t="s">
        <v>223</v>
      </c>
      <c r="B343" s="2" t="s">
        <v>224</v>
      </c>
      <c r="C343" s="2" t="s">
        <v>473</v>
      </c>
      <c r="D343" s="2">
        <v>0</v>
      </c>
      <c r="E343" s="2">
        <v>0</v>
      </c>
      <c r="F343" s="2">
        <v>0</v>
      </c>
      <c r="G343" s="2">
        <v>1</v>
      </c>
      <c r="H343" s="2">
        <v>2</v>
      </c>
      <c r="I343" s="2">
        <v>4</v>
      </c>
      <c r="J343">
        <f t="shared" si="10"/>
        <v>3</v>
      </c>
      <c r="K343" s="2">
        <v>3</v>
      </c>
      <c r="L343" t="str">
        <f t="shared" si="11"/>
        <v>Sutampa</v>
      </c>
    </row>
    <row r="344" spans="1:12" x14ac:dyDescent="0.35">
      <c r="A344" s="2" t="s">
        <v>263</v>
      </c>
      <c r="B344" s="2" t="s">
        <v>264</v>
      </c>
      <c r="C344" s="2" t="s">
        <v>473</v>
      </c>
      <c r="D344" s="2">
        <v>0</v>
      </c>
      <c r="E344" s="2">
        <v>0</v>
      </c>
      <c r="F344" s="2">
        <v>0</v>
      </c>
      <c r="G344" s="2">
        <v>2</v>
      </c>
      <c r="H344" s="2">
        <v>1</v>
      </c>
      <c r="I344" s="2">
        <v>1</v>
      </c>
      <c r="J344">
        <f t="shared" si="10"/>
        <v>3</v>
      </c>
      <c r="K344" s="2">
        <v>3</v>
      </c>
      <c r="L344" t="str">
        <f t="shared" si="11"/>
        <v>Sutampa</v>
      </c>
    </row>
    <row r="345" spans="1:12" x14ac:dyDescent="0.35">
      <c r="A345" s="2" t="s">
        <v>144</v>
      </c>
      <c r="B345" s="2" t="s">
        <v>145</v>
      </c>
      <c r="C345" s="2" t="s">
        <v>473</v>
      </c>
      <c r="D345" s="2">
        <v>0</v>
      </c>
      <c r="E345" s="2">
        <v>0</v>
      </c>
      <c r="F345" s="2">
        <v>0</v>
      </c>
      <c r="G345" s="2">
        <v>1</v>
      </c>
      <c r="H345" s="2">
        <v>3</v>
      </c>
      <c r="I345" s="2">
        <v>2</v>
      </c>
      <c r="J345">
        <f t="shared" si="10"/>
        <v>4</v>
      </c>
      <c r="K345" s="2">
        <v>4</v>
      </c>
      <c r="L345" t="str">
        <f t="shared" si="11"/>
        <v>Sutampa</v>
      </c>
    </row>
    <row r="346" spans="1:12" x14ac:dyDescent="0.35">
      <c r="A346" s="2" t="s">
        <v>199</v>
      </c>
      <c r="B346" s="2" t="s">
        <v>200</v>
      </c>
      <c r="C346" s="2" t="s">
        <v>473</v>
      </c>
      <c r="D346" s="2">
        <v>0</v>
      </c>
      <c r="E346" s="2">
        <v>0</v>
      </c>
      <c r="F346" s="2">
        <v>0</v>
      </c>
      <c r="G346" s="2">
        <v>1</v>
      </c>
      <c r="H346" s="2">
        <v>5</v>
      </c>
      <c r="I346" s="2">
        <v>4</v>
      </c>
      <c r="J346">
        <f t="shared" si="10"/>
        <v>6</v>
      </c>
      <c r="K346" s="2">
        <v>6</v>
      </c>
      <c r="L346" t="str">
        <f t="shared" si="11"/>
        <v>Sutampa</v>
      </c>
    </row>
    <row r="347" spans="1:12" x14ac:dyDescent="0.35">
      <c r="A347" s="2" t="s">
        <v>276</v>
      </c>
      <c r="B347" s="2" t="s">
        <v>277</v>
      </c>
      <c r="C347" s="2" t="s">
        <v>473</v>
      </c>
      <c r="D347" s="2">
        <v>0</v>
      </c>
      <c r="E347" s="2">
        <v>0</v>
      </c>
      <c r="F347" s="2">
        <v>0</v>
      </c>
      <c r="G347" s="2">
        <v>2</v>
      </c>
      <c r="H347" s="2">
        <v>4</v>
      </c>
      <c r="I347" s="2">
        <v>9</v>
      </c>
      <c r="J347">
        <f t="shared" si="10"/>
        <v>6</v>
      </c>
      <c r="K347" s="2">
        <v>6</v>
      </c>
      <c r="L347" t="str">
        <f t="shared" si="11"/>
        <v>Sutampa</v>
      </c>
    </row>
    <row r="348" spans="1:12" x14ac:dyDescent="0.35">
      <c r="A348" s="2" t="s">
        <v>219</v>
      </c>
      <c r="B348" s="2" t="s">
        <v>220</v>
      </c>
      <c r="C348" s="2" t="s">
        <v>473</v>
      </c>
      <c r="D348" s="2">
        <v>0</v>
      </c>
      <c r="E348" s="2">
        <v>0</v>
      </c>
      <c r="F348" s="2">
        <v>0</v>
      </c>
      <c r="G348" s="2">
        <v>2</v>
      </c>
      <c r="H348" s="2">
        <v>6</v>
      </c>
      <c r="I348" s="2">
        <v>2</v>
      </c>
      <c r="J348">
        <f t="shared" si="10"/>
        <v>8</v>
      </c>
      <c r="K348" s="2">
        <v>8</v>
      </c>
      <c r="L348" t="str">
        <f t="shared" si="11"/>
        <v>Sutampa</v>
      </c>
    </row>
    <row r="349" spans="1:12" x14ac:dyDescent="0.35">
      <c r="A349" s="2" t="s">
        <v>217</v>
      </c>
      <c r="B349" s="2" t="s">
        <v>218</v>
      </c>
      <c r="C349" s="2" t="s">
        <v>473</v>
      </c>
      <c r="D349" s="2">
        <v>0</v>
      </c>
      <c r="E349" s="2">
        <v>0</v>
      </c>
      <c r="F349" s="2">
        <v>0</v>
      </c>
      <c r="G349" s="2">
        <v>1</v>
      </c>
      <c r="H349" s="2">
        <v>8</v>
      </c>
      <c r="I349" s="2">
        <v>10</v>
      </c>
      <c r="J349">
        <f t="shared" si="10"/>
        <v>9</v>
      </c>
      <c r="K349" s="2">
        <v>9</v>
      </c>
      <c r="L349" t="str">
        <f t="shared" si="11"/>
        <v>Sutampa</v>
      </c>
    </row>
    <row r="350" spans="1:12" x14ac:dyDescent="0.35">
      <c r="A350" s="2" t="s">
        <v>259</v>
      </c>
      <c r="B350" s="2" t="s">
        <v>260</v>
      </c>
      <c r="C350" s="2" t="s">
        <v>473</v>
      </c>
      <c r="D350" s="2">
        <v>0</v>
      </c>
      <c r="E350" s="2">
        <v>0</v>
      </c>
      <c r="F350" s="2">
        <v>0</v>
      </c>
      <c r="G350" s="2">
        <v>2</v>
      </c>
      <c r="H350" s="2">
        <v>8</v>
      </c>
      <c r="I350" s="2">
        <v>12</v>
      </c>
      <c r="J350">
        <f t="shared" si="10"/>
        <v>10</v>
      </c>
      <c r="K350" s="2">
        <v>10</v>
      </c>
      <c r="L350" t="str">
        <f t="shared" si="11"/>
        <v>Sutampa</v>
      </c>
    </row>
    <row r="351" spans="1:12" x14ac:dyDescent="0.35">
      <c r="A351" s="2" t="s">
        <v>157</v>
      </c>
      <c r="B351" s="2" t="s">
        <v>158</v>
      </c>
      <c r="C351" s="2" t="s">
        <v>473</v>
      </c>
      <c r="D351" s="2">
        <v>0</v>
      </c>
      <c r="E351" s="2">
        <v>0</v>
      </c>
      <c r="F351" s="2">
        <v>0</v>
      </c>
      <c r="G351" s="2">
        <v>9</v>
      </c>
      <c r="H351" s="2">
        <v>10</v>
      </c>
      <c r="I351" s="2">
        <v>14</v>
      </c>
      <c r="J351">
        <f t="shared" si="10"/>
        <v>19</v>
      </c>
      <c r="K351" s="2">
        <v>19</v>
      </c>
      <c r="L351" t="str">
        <f t="shared" si="11"/>
        <v>Sutampa</v>
      </c>
    </row>
    <row r="352" spans="1:12" x14ac:dyDescent="0.35">
      <c r="A352" s="2" t="s">
        <v>8</v>
      </c>
      <c r="B352" s="2" t="s">
        <v>9</v>
      </c>
      <c r="C352" s="2" t="s">
        <v>473</v>
      </c>
      <c r="D352" s="2">
        <v>0</v>
      </c>
      <c r="E352" s="2">
        <v>0</v>
      </c>
      <c r="F352" s="2">
        <v>0</v>
      </c>
      <c r="G352" s="2">
        <v>21</v>
      </c>
      <c r="H352" s="2">
        <v>30</v>
      </c>
      <c r="I352" s="2">
        <v>36</v>
      </c>
      <c r="J352">
        <f t="shared" si="10"/>
        <v>51</v>
      </c>
      <c r="K352" s="2">
        <v>51</v>
      </c>
      <c r="L352" t="str">
        <f t="shared" si="11"/>
        <v>Sutampa</v>
      </c>
    </row>
    <row r="353" spans="1:12" x14ac:dyDescent="0.35">
      <c r="A353" s="2" t="s">
        <v>146</v>
      </c>
      <c r="B353" s="2" t="s">
        <v>147</v>
      </c>
      <c r="C353" s="2" t="s">
        <v>473</v>
      </c>
      <c r="D353" s="2">
        <v>0</v>
      </c>
      <c r="E353" s="2">
        <v>0</v>
      </c>
      <c r="F353" s="2">
        <v>0</v>
      </c>
      <c r="G353" s="2">
        <v>28</v>
      </c>
      <c r="H353" s="2">
        <v>53</v>
      </c>
      <c r="I353" s="2">
        <v>36</v>
      </c>
      <c r="J353">
        <f t="shared" si="10"/>
        <v>81</v>
      </c>
      <c r="K353" s="2">
        <v>81</v>
      </c>
      <c r="L353" t="str">
        <f t="shared" si="11"/>
        <v>Sutampa</v>
      </c>
    </row>
    <row r="354" spans="1:12" x14ac:dyDescent="0.35">
      <c r="A354" s="2" t="s">
        <v>25</v>
      </c>
      <c r="B354" s="2" t="s">
        <v>26</v>
      </c>
      <c r="C354" s="2" t="s">
        <v>149</v>
      </c>
      <c r="D354" s="2">
        <v>0</v>
      </c>
      <c r="E354" s="2">
        <v>0</v>
      </c>
      <c r="F354" s="2">
        <v>0</v>
      </c>
      <c r="G354" s="2">
        <v>1</v>
      </c>
      <c r="H354" s="2">
        <v>0</v>
      </c>
      <c r="I354" s="2">
        <v>0</v>
      </c>
      <c r="J354">
        <f t="shared" si="10"/>
        <v>1</v>
      </c>
      <c r="K354" s="2">
        <v>1</v>
      </c>
      <c r="L354" t="str">
        <f t="shared" si="11"/>
        <v>Sutampa</v>
      </c>
    </row>
    <row r="355" spans="1:12" x14ac:dyDescent="0.35">
      <c r="A355" s="2" t="s">
        <v>167</v>
      </c>
      <c r="B355" s="2" t="s">
        <v>168</v>
      </c>
      <c r="C355" s="2" t="s">
        <v>149</v>
      </c>
      <c r="D355" s="2">
        <v>0</v>
      </c>
      <c r="E355" s="2">
        <v>1</v>
      </c>
      <c r="F355" s="2">
        <v>0</v>
      </c>
      <c r="G355" s="2">
        <v>0</v>
      </c>
      <c r="H355" s="2">
        <v>0</v>
      </c>
      <c r="I355" s="2">
        <v>0</v>
      </c>
      <c r="J355">
        <f t="shared" si="10"/>
        <v>1</v>
      </c>
      <c r="K355" s="2">
        <v>1</v>
      </c>
      <c r="L355" t="str">
        <f t="shared" si="11"/>
        <v>Sutampa</v>
      </c>
    </row>
    <row r="356" spans="1:12" x14ac:dyDescent="0.35">
      <c r="A356" s="2" t="s">
        <v>177</v>
      </c>
      <c r="B356" s="2" t="s">
        <v>178</v>
      </c>
      <c r="C356" s="2" t="s">
        <v>149</v>
      </c>
      <c r="D356" s="2">
        <v>0</v>
      </c>
      <c r="E356" s="2">
        <v>0</v>
      </c>
      <c r="F356" s="2">
        <v>1</v>
      </c>
      <c r="G356" s="2">
        <v>0</v>
      </c>
      <c r="H356" s="2">
        <v>0</v>
      </c>
      <c r="I356" s="2">
        <v>0</v>
      </c>
      <c r="J356">
        <f t="shared" si="10"/>
        <v>1</v>
      </c>
      <c r="K356" s="2">
        <v>1</v>
      </c>
      <c r="L356" t="str">
        <f t="shared" si="11"/>
        <v>Sutampa</v>
      </c>
    </row>
    <row r="357" spans="1:12" x14ac:dyDescent="0.35">
      <c r="A357" s="2" t="s">
        <v>187</v>
      </c>
      <c r="B357" s="2" t="s">
        <v>188</v>
      </c>
      <c r="C357" s="2" t="s">
        <v>149</v>
      </c>
      <c r="D357" s="2">
        <v>0</v>
      </c>
      <c r="E357" s="2">
        <v>0</v>
      </c>
      <c r="F357" s="2">
        <v>0</v>
      </c>
      <c r="G357" s="2">
        <v>0</v>
      </c>
      <c r="H357" s="2">
        <v>1</v>
      </c>
      <c r="I357" s="2">
        <v>0</v>
      </c>
      <c r="J357">
        <f t="shared" si="10"/>
        <v>1</v>
      </c>
      <c r="K357" s="2">
        <v>1</v>
      </c>
      <c r="L357" t="str">
        <f t="shared" si="11"/>
        <v>Sutampa</v>
      </c>
    </row>
    <row r="358" spans="1:12" x14ac:dyDescent="0.35">
      <c r="A358" s="2" t="s">
        <v>191</v>
      </c>
      <c r="B358" s="2" t="s">
        <v>192</v>
      </c>
      <c r="C358" s="2" t="s">
        <v>149</v>
      </c>
      <c r="D358" s="2">
        <v>1</v>
      </c>
      <c r="E358" s="2">
        <v>0</v>
      </c>
      <c r="F358" s="2">
        <v>0</v>
      </c>
      <c r="G358" s="2">
        <v>0</v>
      </c>
      <c r="H358" s="2">
        <v>0</v>
      </c>
      <c r="I358" s="2">
        <v>0</v>
      </c>
      <c r="J358">
        <f t="shared" si="10"/>
        <v>1</v>
      </c>
      <c r="K358" s="2">
        <v>1</v>
      </c>
      <c r="L358" t="str">
        <f t="shared" si="11"/>
        <v>Sutampa</v>
      </c>
    </row>
    <row r="359" spans="1:12" x14ac:dyDescent="0.35">
      <c r="A359" s="2" t="s">
        <v>215</v>
      </c>
      <c r="B359" s="2" t="s">
        <v>216</v>
      </c>
      <c r="C359" s="2" t="s">
        <v>149</v>
      </c>
      <c r="D359" s="2">
        <v>0</v>
      </c>
      <c r="E359" s="2">
        <v>1</v>
      </c>
      <c r="F359" s="2">
        <v>0</v>
      </c>
      <c r="G359" s="2">
        <v>0</v>
      </c>
      <c r="H359" s="2">
        <v>0</v>
      </c>
      <c r="I359" s="2">
        <v>0</v>
      </c>
      <c r="J359">
        <f t="shared" si="10"/>
        <v>1</v>
      </c>
      <c r="K359" s="2">
        <v>1</v>
      </c>
      <c r="L359" t="str">
        <f t="shared" si="11"/>
        <v>Sutampa</v>
      </c>
    </row>
    <row r="360" spans="1:12" x14ac:dyDescent="0.35">
      <c r="A360" s="2" t="s">
        <v>221</v>
      </c>
      <c r="B360" s="2" t="s">
        <v>222</v>
      </c>
      <c r="C360" s="2" t="s">
        <v>149</v>
      </c>
      <c r="D360" s="2">
        <v>0</v>
      </c>
      <c r="E360" s="2">
        <v>1</v>
      </c>
      <c r="F360" s="2">
        <v>0</v>
      </c>
      <c r="G360" s="2">
        <v>0</v>
      </c>
      <c r="H360" s="2">
        <v>0</v>
      </c>
      <c r="I360" s="2">
        <v>0</v>
      </c>
      <c r="J360">
        <f t="shared" si="10"/>
        <v>1</v>
      </c>
      <c r="K360" s="2">
        <v>1</v>
      </c>
      <c r="L360" t="str">
        <f t="shared" si="11"/>
        <v>Sutampa</v>
      </c>
    </row>
    <row r="361" spans="1:12" x14ac:dyDescent="0.35">
      <c r="A361" s="2" t="s">
        <v>247</v>
      </c>
      <c r="B361" s="2" t="s">
        <v>248</v>
      </c>
      <c r="C361" s="2" t="s">
        <v>149</v>
      </c>
      <c r="D361" s="2">
        <v>0</v>
      </c>
      <c r="E361" s="2">
        <v>1</v>
      </c>
      <c r="F361" s="2">
        <v>0</v>
      </c>
      <c r="G361" s="2">
        <v>0</v>
      </c>
      <c r="H361" s="2">
        <v>0</v>
      </c>
      <c r="I361" s="2">
        <v>0</v>
      </c>
      <c r="J361">
        <f t="shared" si="10"/>
        <v>1</v>
      </c>
      <c r="K361" s="2">
        <v>1</v>
      </c>
      <c r="L361" t="str">
        <f t="shared" si="11"/>
        <v>Sutampa</v>
      </c>
    </row>
    <row r="362" spans="1:12" x14ac:dyDescent="0.35">
      <c r="A362" s="2" t="s">
        <v>259</v>
      </c>
      <c r="B362" s="2" t="s">
        <v>260</v>
      </c>
      <c r="C362" s="2" t="s">
        <v>149</v>
      </c>
      <c r="D362" s="2">
        <v>0</v>
      </c>
      <c r="E362" s="2">
        <v>0</v>
      </c>
      <c r="F362" s="2">
        <v>1</v>
      </c>
      <c r="G362" s="2">
        <v>0</v>
      </c>
      <c r="H362" s="2">
        <v>0</v>
      </c>
      <c r="I362" s="2">
        <v>0</v>
      </c>
      <c r="J362">
        <f t="shared" si="10"/>
        <v>1</v>
      </c>
      <c r="K362" s="2">
        <v>1</v>
      </c>
      <c r="L362" t="str">
        <f t="shared" si="11"/>
        <v>Sutampa</v>
      </c>
    </row>
    <row r="363" spans="1:12" x14ac:dyDescent="0.35">
      <c r="A363" s="2" t="s">
        <v>272</v>
      </c>
      <c r="B363" s="2" t="s">
        <v>273</v>
      </c>
      <c r="C363" s="2" t="s">
        <v>149</v>
      </c>
      <c r="D363" s="2">
        <v>0</v>
      </c>
      <c r="E363" s="2">
        <v>0</v>
      </c>
      <c r="F363" s="2">
        <v>0</v>
      </c>
      <c r="G363" s="2">
        <v>1</v>
      </c>
      <c r="H363" s="2">
        <v>0</v>
      </c>
      <c r="I363" s="2">
        <v>0</v>
      </c>
      <c r="J363">
        <f t="shared" si="10"/>
        <v>1</v>
      </c>
      <c r="K363" s="2">
        <v>1</v>
      </c>
      <c r="L363" t="str">
        <f t="shared" si="11"/>
        <v>Sutampa</v>
      </c>
    </row>
    <row r="364" spans="1:12" x14ac:dyDescent="0.35">
      <c r="A364" s="2" t="s">
        <v>157</v>
      </c>
      <c r="B364" s="2" t="s">
        <v>158</v>
      </c>
      <c r="C364" s="2" t="s">
        <v>149</v>
      </c>
      <c r="D364" s="2">
        <v>0</v>
      </c>
      <c r="E364" s="2">
        <v>1</v>
      </c>
      <c r="F364" s="2">
        <v>1</v>
      </c>
      <c r="G364" s="2">
        <v>0</v>
      </c>
      <c r="H364" s="2">
        <v>0</v>
      </c>
      <c r="I364" s="2">
        <v>0</v>
      </c>
      <c r="J364">
        <f t="shared" si="10"/>
        <v>2</v>
      </c>
      <c r="K364" s="2">
        <v>2</v>
      </c>
      <c r="L364" t="str">
        <f t="shared" si="11"/>
        <v>Sutampa</v>
      </c>
    </row>
    <row r="365" spans="1:12" x14ac:dyDescent="0.35">
      <c r="A365" s="2" t="s">
        <v>217</v>
      </c>
      <c r="B365" s="2" t="s">
        <v>218</v>
      </c>
      <c r="C365" s="2" t="s">
        <v>149</v>
      </c>
      <c r="D365" s="2">
        <v>0</v>
      </c>
      <c r="E365" s="2">
        <v>0</v>
      </c>
      <c r="F365" s="2">
        <v>0</v>
      </c>
      <c r="G365" s="2">
        <v>2</v>
      </c>
      <c r="H365" s="2">
        <v>0</v>
      </c>
      <c r="I365" s="2">
        <v>0</v>
      </c>
      <c r="J365">
        <f t="shared" si="10"/>
        <v>2</v>
      </c>
      <c r="K365" s="2">
        <v>2</v>
      </c>
      <c r="L365" t="str">
        <f t="shared" si="11"/>
        <v>Sutampa</v>
      </c>
    </row>
    <row r="366" spans="1:12" x14ac:dyDescent="0.35">
      <c r="A366" s="2" t="s">
        <v>223</v>
      </c>
      <c r="B366" s="2" t="s">
        <v>224</v>
      </c>
      <c r="C366" s="2" t="s">
        <v>149</v>
      </c>
      <c r="D366" s="2">
        <v>1</v>
      </c>
      <c r="E366" s="2">
        <v>0</v>
      </c>
      <c r="F366" s="2">
        <v>1</v>
      </c>
      <c r="G366" s="2">
        <v>0</v>
      </c>
      <c r="H366" s="2">
        <v>0</v>
      </c>
      <c r="I366" s="2">
        <v>0</v>
      </c>
      <c r="J366">
        <f t="shared" si="10"/>
        <v>2</v>
      </c>
      <c r="K366" s="2">
        <v>2</v>
      </c>
      <c r="L366" t="str">
        <f t="shared" si="11"/>
        <v>Sutampa</v>
      </c>
    </row>
    <row r="367" spans="1:12" x14ac:dyDescent="0.35">
      <c r="A367" s="2" t="s">
        <v>8</v>
      </c>
      <c r="B367" s="2" t="s">
        <v>9</v>
      </c>
      <c r="C367" s="2" t="s">
        <v>149</v>
      </c>
      <c r="D367" s="2">
        <v>0</v>
      </c>
      <c r="E367" s="2">
        <v>0</v>
      </c>
      <c r="F367" s="2">
        <v>0</v>
      </c>
      <c r="G367" s="2">
        <v>3</v>
      </c>
      <c r="H367" s="2">
        <v>0</v>
      </c>
      <c r="I367" s="2">
        <v>0</v>
      </c>
      <c r="J367">
        <f t="shared" si="10"/>
        <v>3</v>
      </c>
      <c r="K367" s="2">
        <v>3</v>
      </c>
      <c r="L367" t="str">
        <f t="shared" si="11"/>
        <v>Sutampa</v>
      </c>
    </row>
    <row r="368" spans="1:12" x14ac:dyDescent="0.35">
      <c r="A368" s="2" t="s">
        <v>30</v>
      </c>
      <c r="B368" s="2" t="s">
        <v>31</v>
      </c>
      <c r="C368" s="2" t="s">
        <v>149</v>
      </c>
      <c r="D368" s="2">
        <v>0</v>
      </c>
      <c r="E368" s="2">
        <v>0</v>
      </c>
      <c r="F368" s="2">
        <v>3</v>
      </c>
      <c r="G368" s="2">
        <v>0</v>
      </c>
      <c r="H368" s="2">
        <v>0</v>
      </c>
      <c r="I368" s="2">
        <v>0</v>
      </c>
      <c r="J368">
        <f t="shared" si="10"/>
        <v>3</v>
      </c>
      <c r="K368" s="2">
        <v>3</v>
      </c>
      <c r="L368" t="str">
        <f t="shared" si="11"/>
        <v>Sutampa</v>
      </c>
    </row>
    <row r="369" spans="1:12" x14ac:dyDescent="0.35">
      <c r="A369" s="2" t="s">
        <v>201</v>
      </c>
      <c r="B369" s="2" t="s">
        <v>202</v>
      </c>
      <c r="C369" s="2" t="s">
        <v>149</v>
      </c>
      <c r="D369" s="2">
        <v>0</v>
      </c>
      <c r="E369" s="2">
        <v>1</v>
      </c>
      <c r="F369" s="2">
        <v>2</v>
      </c>
      <c r="G369" s="2">
        <v>0</v>
      </c>
      <c r="H369" s="2">
        <v>0</v>
      </c>
      <c r="I369" s="2">
        <v>0</v>
      </c>
      <c r="J369">
        <f t="shared" si="10"/>
        <v>3</v>
      </c>
      <c r="K369" s="2">
        <v>3</v>
      </c>
      <c r="L369" t="str">
        <f t="shared" si="11"/>
        <v>Sutampa</v>
      </c>
    </row>
    <row r="370" spans="1:12" x14ac:dyDescent="0.35">
      <c r="A370" s="2" t="s">
        <v>146</v>
      </c>
      <c r="B370" s="2" t="s">
        <v>147</v>
      </c>
      <c r="C370" s="2" t="s">
        <v>149</v>
      </c>
      <c r="D370" s="2">
        <v>1</v>
      </c>
      <c r="E370" s="2">
        <v>2</v>
      </c>
      <c r="F370" s="2">
        <v>2</v>
      </c>
      <c r="G370" s="2">
        <v>2</v>
      </c>
      <c r="H370" s="2">
        <v>0</v>
      </c>
      <c r="I370" s="2">
        <v>4</v>
      </c>
      <c r="J370">
        <f t="shared" si="10"/>
        <v>7</v>
      </c>
      <c r="K370" s="2">
        <v>7</v>
      </c>
      <c r="L370" t="str">
        <f t="shared" si="11"/>
        <v>Sutampa</v>
      </c>
    </row>
    <row r="371" spans="1:12" x14ac:dyDescent="0.35">
      <c r="A371" s="2" t="s">
        <v>72</v>
      </c>
      <c r="B371" s="2" t="s">
        <v>73</v>
      </c>
      <c r="C371" s="2" t="s">
        <v>74</v>
      </c>
      <c r="D371" s="2">
        <v>1</v>
      </c>
      <c r="E371" s="2">
        <v>0</v>
      </c>
      <c r="F371" s="2">
        <v>0</v>
      </c>
      <c r="G371" s="2">
        <v>0</v>
      </c>
      <c r="H371" s="2">
        <v>0</v>
      </c>
      <c r="I371" s="2">
        <v>0</v>
      </c>
      <c r="J371">
        <f t="shared" si="10"/>
        <v>1</v>
      </c>
      <c r="K371" s="2">
        <v>1</v>
      </c>
      <c r="L371" t="str">
        <f t="shared" si="11"/>
        <v>Sutampa</v>
      </c>
    </row>
    <row r="372" spans="1:12" x14ac:dyDescent="0.35">
      <c r="A372" s="2" t="s">
        <v>171</v>
      </c>
      <c r="B372" s="2" t="s">
        <v>172</v>
      </c>
      <c r="C372" s="2" t="s">
        <v>74</v>
      </c>
      <c r="D372" s="2">
        <v>0</v>
      </c>
      <c r="E372" s="2">
        <v>1</v>
      </c>
      <c r="F372" s="2">
        <v>0</v>
      </c>
      <c r="G372" s="2">
        <v>0</v>
      </c>
      <c r="H372" s="2">
        <v>0</v>
      </c>
      <c r="I372" s="2">
        <v>0</v>
      </c>
      <c r="J372">
        <f t="shared" si="10"/>
        <v>1</v>
      </c>
      <c r="K372" s="2">
        <v>1</v>
      </c>
      <c r="L372" t="str">
        <f t="shared" si="11"/>
        <v>Sutampa</v>
      </c>
    </row>
    <row r="373" spans="1:12" x14ac:dyDescent="0.35">
      <c r="A373" s="2" t="s">
        <v>173</v>
      </c>
      <c r="B373" s="2" t="s">
        <v>174</v>
      </c>
      <c r="C373" s="2" t="s">
        <v>74</v>
      </c>
      <c r="D373" s="2">
        <v>1</v>
      </c>
      <c r="E373" s="2">
        <v>0</v>
      </c>
      <c r="F373" s="2">
        <v>0</v>
      </c>
      <c r="G373" s="2">
        <v>0</v>
      </c>
      <c r="H373" s="2">
        <v>0</v>
      </c>
      <c r="I373" s="2">
        <v>0</v>
      </c>
      <c r="J373">
        <f t="shared" si="10"/>
        <v>1</v>
      </c>
      <c r="K373" s="2">
        <v>1</v>
      </c>
      <c r="L373" t="str">
        <f t="shared" si="11"/>
        <v>Sutampa</v>
      </c>
    </row>
    <row r="374" spans="1:12" x14ac:dyDescent="0.35">
      <c r="A374" s="2" t="s">
        <v>185</v>
      </c>
      <c r="B374" s="2" t="s">
        <v>186</v>
      </c>
      <c r="C374" s="2" t="s">
        <v>74</v>
      </c>
      <c r="D374" s="2">
        <v>0</v>
      </c>
      <c r="E374" s="2">
        <v>0</v>
      </c>
      <c r="F374" s="2">
        <v>0</v>
      </c>
      <c r="G374" s="2">
        <v>1</v>
      </c>
      <c r="H374" s="2">
        <v>0</v>
      </c>
      <c r="I374" s="2">
        <v>0</v>
      </c>
      <c r="J374">
        <f t="shared" si="10"/>
        <v>1</v>
      </c>
      <c r="K374" s="2">
        <v>1</v>
      </c>
      <c r="L374" t="str">
        <f t="shared" si="11"/>
        <v>Sutampa</v>
      </c>
    </row>
    <row r="375" spans="1:12" x14ac:dyDescent="0.35">
      <c r="A375" s="2" t="s">
        <v>228</v>
      </c>
      <c r="B375" s="2" t="s">
        <v>229</v>
      </c>
      <c r="C375" s="2" t="s">
        <v>74</v>
      </c>
      <c r="D375" s="2">
        <v>1</v>
      </c>
      <c r="E375" s="2">
        <v>0</v>
      </c>
      <c r="F375" s="2">
        <v>0</v>
      </c>
      <c r="G375" s="2">
        <v>0</v>
      </c>
      <c r="H375" s="2">
        <v>0</v>
      </c>
      <c r="I375" s="2">
        <v>0</v>
      </c>
      <c r="J375">
        <f t="shared" si="10"/>
        <v>1</v>
      </c>
      <c r="K375" s="2">
        <v>1</v>
      </c>
      <c r="L375" t="str">
        <f t="shared" si="11"/>
        <v>Sutampa</v>
      </c>
    </row>
    <row r="376" spans="1:12" x14ac:dyDescent="0.35">
      <c r="A376" s="2" t="s">
        <v>247</v>
      </c>
      <c r="B376" s="2" t="s">
        <v>248</v>
      </c>
      <c r="C376" s="2" t="s">
        <v>74</v>
      </c>
      <c r="D376" s="2">
        <v>1</v>
      </c>
      <c r="E376" s="2">
        <v>0</v>
      </c>
      <c r="F376" s="2">
        <v>0</v>
      </c>
      <c r="G376" s="2">
        <v>0</v>
      </c>
      <c r="H376" s="2">
        <v>0</v>
      </c>
      <c r="I376" s="2">
        <v>0</v>
      </c>
      <c r="J376">
        <f t="shared" si="10"/>
        <v>1</v>
      </c>
      <c r="K376" s="2">
        <v>1</v>
      </c>
      <c r="L376" t="str">
        <f t="shared" si="11"/>
        <v>Sutampa</v>
      </c>
    </row>
    <row r="377" spans="1:12" x14ac:dyDescent="0.35">
      <c r="A377" s="2" t="s">
        <v>257</v>
      </c>
      <c r="B377" s="2" t="s">
        <v>258</v>
      </c>
      <c r="C377" s="2" t="s">
        <v>74</v>
      </c>
      <c r="D377" s="2">
        <v>1</v>
      </c>
      <c r="E377" s="2">
        <v>0</v>
      </c>
      <c r="F377" s="2">
        <v>0</v>
      </c>
      <c r="G377" s="2">
        <v>0</v>
      </c>
      <c r="H377" s="2">
        <v>0</v>
      </c>
      <c r="I377" s="2">
        <v>0</v>
      </c>
      <c r="J377">
        <f t="shared" si="10"/>
        <v>1</v>
      </c>
      <c r="K377" s="2">
        <v>1</v>
      </c>
      <c r="L377" t="str">
        <f t="shared" si="11"/>
        <v>Sutampa</v>
      </c>
    </row>
    <row r="378" spans="1:12" x14ac:dyDescent="0.35">
      <c r="A378" s="2" t="s">
        <v>263</v>
      </c>
      <c r="B378" s="2" t="s">
        <v>264</v>
      </c>
      <c r="C378" s="2" t="s">
        <v>74</v>
      </c>
      <c r="D378" s="2">
        <v>0</v>
      </c>
      <c r="E378" s="2">
        <v>0</v>
      </c>
      <c r="F378" s="2">
        <v>1</v>
      </c>
      <c r="G378" s="2">
        <v>0</v>
      </c>
      <c r="H378" s="2">
        <v>0</v>
      </c>
      <c r="I378" s="2">
        <v>0</v>
      </c>
      <c r="J378">
        <f t="shared" si="10"/>
        <v>1</v>
      </c>
      <c r="K378" s="2">
        <v>1</v>
      </c>
      <c r="L378" t="str">
        <f t="shared" si="11"/>
        <v>Sutampa</v>
      </c>
    </row>
    <row r="379" spans="1:12" x14ac:dyDescent="0.35">
      <c r="A379" s="2" t="s">
        <v>274</v>
      </c>
      <c r="B379" s="2" t="s">
        <v>275</v>
      </c>
      <c r="C379" s="2" t="s">
        <v>74</v>
      </c>
      <c r="D379" s="2">
        <v>1</v>
      </c>
      <c r="E379" s="2">
        <v>0</v>
      </c>
      <c r="F379" s="2">
        <v>0</v>
      </c>
      <c r="G379" s="2">
        <v>0</v>
      </c>
      <c r="H379" s="2">
        <v>0</v>
      </c>
      <c r="I379" s="2">
        <v>0</v>
      </c>
      <c r="J379">
        <f t="shared" si="10"/>
        <v>1</v>
      </c>
      <c r="K379" s="2">
        <v>1</v>
      </c>
      <c r="L379" t="str">
        <f t="shared" si="11"/>
        <v>Sutampa</v>
      </c>
    </row>
    <row r="380" spans="1:12" x14ac:dyDescent="0.35">
      <c r="A380" s="2" t="s">
        <v>338</v>
      </c>
      <c r="B380" s="2" t="s">
        <v>339</v>
      </c>
      <c r="C380" s="2" t="s">
        <v>74</v>
      </c>
      <c r="D380" s="2">
        <v>0</v>
      </c>
      <c r="E380" s="2">
        <v>1</v>
      </c>
      <c r="F380" s="2">
        <v>0</v>
      </c>
      <c r="G380" s="2">
        <v>0</v>
      </c>
      <c r="H380" s="2">
        <v>0</v>
      </c>
      <c r="I380" s="2">
        <v>0</v>
      </c>
      <c r="J380">
        <f t="shared" si="10"/>
        <v>1</v>
      </c>
      <c r="K380" s="2">
        <v>1</v>
      </c>
      <c r="L380" t="str">
        <f t="shared" si="11"/>
        <v>Sutampa</v>
      </c>
    </row>
    <row r="381" spans="1:12" x14ac:dyDescent="0.35">
      <c r="A381" s="2" t="s">
        <v>340</v>
      </c>
      <c r="B381" s="2" t="s">
        <v>341</v>
      </c>
      <c r="C381" s="2" t="s">
        <v>74</v>
      </c>
      <c r="D381" s="2">
        <v>0</v>
      </c>
      <c r="E381" s="2">
        <v>0</v>
      </c>
      <c r="F381" s="2">
        <v>1</v>
      </c>
      <c r="G381" s="2">
        <v>0</v>
      </c>
      <c r="H381" s="2">
        <v>0</v>
      </c>
      <c r="I381" s="2">
        <v>0</v>
      </c>
      <c r="J381">
        <f t="shared" si="10"/>
        <v>1</v>
      </c>
      <c r="K381" s="2">
        <v>1</v>
      </c>
      <c r="L381" t="str">
        <f t="shared" si="11"/>
        <v>Sutampa</v>
      </c>
    </row>
    <row r="382" spans="1:12" x14ac:dyDescent="0.35">
      <c r="A382" s="2" t="s">
        <v>152</v>
      </c>
      <c r="B382" s="2" t="s">
        <v>153</v>
      </c>
      <c r="C382" s="2" t="s">
        <v>74</v>
      </c>
      <c r="D382" s="2">
        <v>0</v>
      </c>
      <c r="E382" s="2">
        <v>2</v>
      </c>
      <c r="F382" s="2">
        <v>0</v>
      </c>
      <c r="G382" s="2">
        <v>0</v>
      </c>
      <c r="H382" s="2">
        <v>0</v>
      </c>
      <c r="I382" s="2">
        <v>0</v>
      </c>
      <c r="J382">
        <f t="shared" si="10"/>
        <v>2</v>
      </c>
      <c r="K382" s="2">
        <v>2</v>
      </c>
      <c r="L382" t="str">
        <f t="shared" si="11"/>
        <v>Sutampa</v>
      </c>
    </row>
    <row r="383" spans="1:12" x14ac:dyDescent="0.35">
      <c r="A383" s="2" t="s">
        <v>157</v>
      </c>
      <c r="B383" s="2" t="s">
        <v>158</v>
      </c>
      <c r="C383" s="2" t="s">
        <v>74</v>
      </c>
      <c r="D383" s="2">
        <v>0</v>
      </c>
      <c r="E383" s="2">
        <v>0</v>
      </c>
      <c r="F383" s="2">
        <v>1</v>
      </c>
      <c r="G383" s="2">
        <v>0</v>
      </c>
      <c r="H383" s="2">
        <v>1</v>
      </c>
      <c r="I383" s="2">
        <v>0</v>
      </c>
      <c r="J383">
        <f t="shared" si="10"/>
        <v>2</v>
      </c>
      <c r="K383" s="2">
        <v>2</v>
      </c>
      <c r="L383" t="str">
        <f t="shared" si="11"/>
        <v>Sutampa</v>
      </c>
    </row>
    <row r="384" spans="1:12" x14ac:dyDescent="0.35">
      <c r="A384" s="2" t="s">
        <v>205</v>
      </c>
      <c r="B384" s="2" t="s">
        <v>206</v>
      </c>
      <c r="C384" s="2" t="s">
        <v>74</v>
      </c>
      <c r="D384" s="2">
        <v>0</v>
      </c>
      <c r="E384" s="2">
        <v>0</v>
      </c>
      <c r="F384" s="2">
        <v>2</v>
      </c>
      <c r="G384" s="2">
        <v>0</v>
      </c>
      <c r="H384" s="2">
        <v>0</v>
      </c>
      <c r="I384" s="2">
        <v>0</v>
      </c>
      <c r="J384">
        <f t="shared" si="10"/>
        <v>2</v>
      </c>
      <c r="K384" s="2">
        <v>2</v>
      </c>
      <c r="L384" t="str">
        <f t="shared" si="11"/>
        <v>Sutampa</v>
      </c>
    </row>
    <row r="385" spans="1:12" x14ac:dyDescent="0.35">
      <c r="A385" s="2" t="s">
        <v>235</v>
      </c>
      <c r="B385" s="2" t="s">
        <v>236</v>
      </c>
      <c r="C385" s="2" t="s">
        <v>74</v>
      </c>
      <c r="D385" s="2">
        <v>1</v>
      </c>
      <c r="E385" s="2">
        <v>1</v>
      </c>
      <c r="F385" s="2">
        <v>0</v>
      </c>
      <c r="G385" s="2">
        <v>0</v>
      </c>
      <c r="H385" s="2">
        <v>0</v>
      </c>
      <c r="I385" s="2">
        <v>0</v>
      </c>
      <c r="J385">
        <f t="shared" si="10"/>
        <v>2</v>
      </c>
      <c r="K385" s="2">
        <v>2</v>
      </c>
      <c r="L385" t="str">
        <f t="shared" si="11"/>
        <v>Sutampa</v>
      </c>
    </row>
    <row r="386" spans="1:12" x14ac:dyDescent="0.35">
      <c r="A386" s="2" t="s">
        <v>221</v>
      </c>
      <c r="B386" s="2" t="s">
        <v>222</v>
      </c>
      <c r="C386" s="2" t="s">
        <v>74</v>
      </c>
      <c r="D386" s="2">
        <v>2</v>
      </c>
      <c r="E386" s="2">
        <v>0</v>
      </c>
      <c r="F386" s="2">
        <v>1</v>
      </c>
      <c r="G386" s="2">
        <v>0</v>
      </c>
      <c r="H386" s="2">
        <v>0</v>
      </c>
      <c r="I386" s="2">
        <v>0</v>
      </c>
      <c r="J386">
        <f t="shared" si="10"/>
        <v>3</v>
      </c>
      <c r="K386" s="2">
        <v>3</v>
      </c>
      <c r="L386" t="str">
        <f t="shared" si="11"/>
        <v>Sutampa</v>
      </c>
    </row>
    <row r="387" spans="1:12" x14ac:dyDescent="0.35">
      <c r="A387" s="2" t="s">
        <v>223</v>
      </c>
      <c r="B387" s="2" t="s">
        <v>224</v>
      </c>
      <c r="C387" s="2" t="s">
        <v>74</v>
      </c>
      <c r="D387" s="2">
        <v>1</v>
      </c>
      <c r="E387" s="2">
        <v>0</v>
      </c>
      <c r="F387" s="2">
        <v>0</v>
      </c>
      <c r="G387" s="2">
        <v>1</v>
      </c>
      <c r="H387" s="2">
        <v>1</v>
      </c>
      <c r="I387" s="2">
        <v>0</v>
      </c>
      <c r="J387">
        <f t="shared" ref="J387:J450" si="12">SUM(D387:H387)</f>
        <v>3</v>
      </c>
      <c r="K387" s="2">
        <v>3</v>
      </c>
      <c r="L387" t="str">
        <f t="shared" ref="L387:L450" si="13">IF(J387=K387, "Sutampa", K387-J387)</f>
        <v>Sutampa</v>
      </c>
    </row>
    <row r="388" spans="1:12" x14ac:dyDescent="0.35">
      <c r="A388" s="2" t="s">
        <v>230</v>
      </c>
      <c r="B388" s="2" t="s">
        <v>231</v>
      </c>
      <c r="C388" s="2" t="s">
        <v>74</v>
      </c>
      <c r="D388" s="2">
        <v>0</v>
      </c>
      <c r="E388" s="2">
        <v>0</v>
      </c>
      <c r="F388" s="2">
        <v>1</v>
      </c>
      <c r="G388" s="2">
        <v>2</v>
      </c>
      <c r="H388" s="2">
        <v>0</v>
      </c>
      <c r="I388" s="2">
        <v>0</v>
      </c>
      <c r="J388">
        <f t="shared" si="12"/>
        <v>3</v>
      </c>
      <c r="K388" s="2">
        <v>3</v>
      </c>
      <c r="L388" t="str">
        <f t="shared" si="13"/>
        <v>Sutampa</v>
      </c>
    </row>
    <row r="389" spans="1:12" x14ac:dyDescent="0.35">
      <c r="A389" s="2" t="s">
        <v>146</v>
      </c>
      <c r="B389" s="2" t="s">
        <v>147</v>
      </c>
      <c r="C389" s="2" t="s">
        <v>74</v>
      </c>
      <c r="D389" s="2">
        <v>0</v>
      </c>
      <c r="E389" s="2">
        <v>2</v>
      </c>
      <c r="F389" s="2">
        <v>3</v>
      </c>
      <c r="G389" s="2">
        <v>3</v>
      </c>
      <c r="H389" s="2">
        <v>0</v>
      </c>
      <c r="I389" s="2">
        <v>0</v>
      </c>
      <c r="J389">
        <f t="shared" si="12"/>
        <v>8</v>
      </c>
      <c r="K389" s="2">
        <v>8</v>
      </c>
      <c r="L389" t="str">
        <f t="shared" si="13"/>
        <v>Sutampa</v>
      </c>
    </row>
    <row r="390" spans="1:12" x14ac:dyDescent="0.35">
      <c r="A390" s="2" t="s">
        <v>8</v>
      </c>
      <c r="B390" s="2" t="s">
        <v>9</v>
      </c>
      <c r="C390" s="2" t="s">
        <v>150</v>
      </c>
      <c r="D390" s="2">
        <v>0</v>
      </c>
      <c r="E390" s="2">
        <v>0</v>
      </c>
      <c r="F390" s="2">
        <v>1</v>
      </c>
      <c r="G390" s="2">
        <v>0</v>
      </c>
      <c r="H390" s="2">
        <v>0</v>
      </c>
      <c r="I390" s="2">
        <v>0</v>
      </c>
      <c r="J390">
        <f t="shared" si="12"/>
        <v>1</v>
      </c>
      <c r="K390" s="2">
        <v>1</v>
      </c>
      <c r="L390" t="str">
        <f t="shared" si="13"/>
        <v>Sutampa</v>
      </c>
    </row>
    <row r="391" spans="1:12" x14ac:dyDescent="0.35">
      <c r="A391" s="2" t="s">
        <v>30</v>
      </c>
      <c r="B391" s="2" t="s">
        <v>31</v>
      </c>
      <c r="C391" s="2" t="s">
        <v>150</v>
      </c>
      <c r="D391" s="2">
        <v>0</v>
      </c>
      <c r="E391" s="2">
        <v>1</v>
      </c>
      <c r="F391" s="2">
        <v>0</v>
      </c>
      <c r="G391" s="2">
        <v>0</v>
      </c>
      <c r="H391" s="2">
        <v>0</v>
      </c>
      <c r="I391" s="2">
        <v>0</v>
      </c>
      <c r="J391">
        <f t="shared" si="12"/>
        <v>1</v>
      </c>
      <c r="K391" s="2">
        <v>1</v>
      </c>
      <c r="L391" t="str">
        <f t="shared" si="13"/>
        <v>Sutampa</v>
      </c>
    </row>
    <row r="392" spans="1:12" x14ac:dyDescent="0.35">
      <c r="A392" s="2" t="s">
        <v>141</v>
      </c>
      <c r="B392" s="2" t="s">
        <v>142</v>
      </c>
      <c r="C392" s="2" t="s">
        <v>150</v>
      </c>
      <c r="D392" s="2">
        <v>0</v>
      </c>
      <c r="E392" s="2">
        <v>0</v>
      </c>
      <c r="F392" s="2">
        <v>0</v>
      </c>
      <c r="G392" s="2">
        <v>0</v>
      </c>
      <c r="H392" s="2">
        <v>1</v>
      </c>
      <c r="I392" s="2">
        <v>4</v>
      </c>
      <c r="J392">
        <f t="shared" si="12"/>
        <v>1</v>
      </c>
      <c r="K392" s="2">
        <v>1</v>
      </c>
      <c r="L392" t="str">
        <f t="shared" si="13"/>
        <v>Sutampa</v>
      </c>
    </row>
    <row r="393" spans="1:12" x14ac:dyDescent="0.35">
      <c r="A393" s="2" t="s">
        <v>165</v>
      </c>
      <c r="B393" s="2" t="s">
        <v>166</v>
      </c>
      <c r="C393" s="2" t="s">
        <v>150</v>
      </c>
      <c r="D393" s="2">
        <v>0</v>
      </c>
      <c r="E393" s="2">
        <v>0</v>
      </c>
      <c r="F393" s="2">
        <v>1</v>
      </c>
      <c r="G393" s="2">
        <v>0</v>
      </c>
      <c r="H393" s="2">
        <v>0</v>
      </c>
      <c r="I393" s="2">
        <v>0</v>
      </c>
      <c r="J393">
        <f t="shared" si="12"/>
        <v>1</v>
      </c>
      <c r="K393" s="2">
        <v>1</v>
      </c>
      <c r="L393" t="str">
        <f t="shared" si="13"/>
        <v>Sutampa</v>
      </c>
    </row>
    <row r="394" spans="1:12" x14ac:dyDescent="0.35">
      <c r="A394" s="2" t="s">
        <v>167</v>
      </c>
      <c r="B394" s="2" t="s">
        <v>168</v>
      </c>
      <c r="C394" s="2" t="s">
        <v>150</v>
      </c>
      <c r="D394" s="2">
        <v>1</v>
      </c>
      <c r="E394" s="2">
        <v>0</v>
      </c>
      <c r="F394" s="2">
        <v>0</v>
      </c>
      <c r="G394" s="2">
        <v>0</v>
      </c>
      <c r="H394" s="2">
        <v>0</v>
      </c>
      <c r="I394" s="2">
        <v>2</v>
      </c>
      <c r="J394">
        <f t="shared" si="12"/>
        <v>1</v>
      </c>
      <c r="K394" s="2">
        <v>1</v>
      </c>
      <c r="L394" t="str">
        <f t="shared" si="13"/>
        <v>Sutampa</v>
      </c>
    </row>
    <row r="395" spans="1:12" x14ac:dyDescent="0.35">
      <c r="A395" s="2" t="s">
        <v>169</v>
      </c>
      <c r="B395" s="2" t="s">
        <v>170</v>
      </c>
      <c r="C395" s="2" t="s">
        <v>150</v>
      </c>
      <c r="D395" s="2">
        <v>0</v>
      </c>
      <c r="E395" s="2">
        <v>0</v>
      </c>
      <c r="F395" s="2">
        <v>1</v>
      </c>
      <c r="G395" s="2">
        <v>0</v>
      </c>
      <c r="H395" s="2">
        <v>0</v>
      </c>
      <c r="I395" s="2">
        <v>0</v>
      </c>
      <c r="J395">
        <f t="shared" si="12"/>
        <v>1</v>
      </c>
      <c r="K395" s="2">
        <v>1</v>
      </c>
      <c r="L395" t="str">
        <f t="shared" si="13"/>
        <v>Sutampa</v>
      </c>
    </row>
    <row r="396" spans="1:12" x14ac:dyDescent="0.35">
      <c r="A396" s="2" t="s">
        <v>173</v>
      </c>
      <c r="B396" s="2" t="s">
        <v>174</v>
      </c>
      <c r="C396" s="2" t="s">
        <v>150</v>
      </c>
      <c r="D396" s="2">
        <v>0</v>
      </c>
      <c r="E396" s="2">
        <v>0</v>
      </c>
      <c r="F396" s="2">
        <v>1</v>
      </c>
      <c r="G396" s="2">
        <v>0</v>
      </c>
      <c r="H396" s="2">
        <v>0</v>
      </c>
      <c r="I396" s="2">
        <v>0</v>
      </c>
      <c r="J396">
        <f t="shared" si="12"/>
        <v>1</v>
      </c>
      <c r="K396" s="2">
        <v>1</v>
      </c>
      <c r="L396" t="str">
        <f t="shared" si="13"/>
        <v>Sutampa</v>
      </c>
    </row>
    <row r="397" spans="1:12" x14ac:dyDescent="0.35">
      <c r="A397" s="2" t="s">
        <v>191</v>
      </c>
      <c r="B397" s="2" t="s">
        <v>192</v>
      </c>
      <c r="C397" s="2" t="s">
        <v>150</v>
      </c>
      <c r="D397" s="2">
        <v>0</v>
      </c>
      <c r="E397" s="2">
        <v>1</v>
      </c>
      <c r="F397" s="2">
        <v>0</v>
      </c>
      <c r="G397" s="2">
        <v>0</v>
      </c>
      <c r="H397" s="2">
        <v>0</v>
      </c>
      <c r="I397" s="2">
        <v>0</v>
      </c>
      <c r="J397">
        <f t="shared" si="12"/>
        <v>1</v>
      </c>
      <c r="K397" s="2">
        <v>1</v>
      </c>
      <c r="L397" t="str">
        <f t="shared" si="13"/>
        <v>Sutampa</v>
      </c>
    </row>
    <row r="398" spans="1:12" x14ac:dyDescent="0.35">
      <c r="A398" s="2" t="s">
        <v>199</v>
      </c>
      <c r="B398" s="2" t="s">
        <v>200</v>
      </c>
      <c r="C398" s="2" t="s">
        <v>150</v>
      </c>
      <c r="D398" s="2">
        <v>0</v>
      </c>
      <c r="E398" s="2">
        <v>0</v>
      </c>
      <c r="F398" s="2">
        <v>0</v>
      </c>
      <c r="G398" s="2">
        <v>0</v>
      </c>
      <c r="H398" s="2">
        <v>1</v>
      </c>
      <c r="I398" s="2">
        <v>0</v>
      </c>
      <c r="J398">
        <f t="shared" si="12"/>
        <v>1</v>
      </c>
      <c r="K398" s="2">
        <v>1</v>
      </c>
      <c r="L398" t="str">
        <f t="shared" si="13"/>
        <v>Sutampa</v>
      </c>
    </row>
    <row r="399" spans="1:12" x14ac:dyDescent="0.35">
      <c r="A399" s="2" t="s">
        <v>458</v>
      </c>
      <c r="B399" s="2" t="s">
        <v>459</v>
      </c>
      <c r="C399" s="2" t="s">
        <v>150</v>
      </c>
      <c r="D399" s="2">
        <v>0</v>
      </c>
      <c r="E399" s="2">
        <v>0</v>
      </c>
      <c r="F399" s="2">
        <v>0</v>
      </c>
      <c r="G399" s="2">
        <v>1</v>
      </c>
      <c r="H399" s="2">
        <v>0</v>
      </c>
      <c r="I399" s="2">
        <v>0</v>
      </c>
      <c r="J399">
        <f t="shared" si="12"/>
        <v>1</v>
      </c>
      <c r="K399" s="2">
        <v>1</v>
      </c>
      <c r="L399" t="str">
        <f t="shared" si="13"/>
        <v>Sutampa</v>
      </c>
    </row>
    <row r="400" spans="1:12" x14ac:dyDescent="0.35">
      <c r="A400" s="2" t="s">
        <v>215</v>
      </c>
      <c r="B400" s="2" t="s">
        <v>216</v>
      </c>
      <c r="C400" s="2" t="s">
        <v>150</v>
      </c>
      <c r="D400" s="2">
        <v>0</v>
      </c>
      <c r="E400" s="2">
        <v>1</v>
      </c>
      <c r="F400" s="2">
        <v>0</v>
      </c>
      <c r="G400" s="2">
        <v>0</v>
      </c>
      <c r="H400" s="2">
        <v>0</v>
      </c>
      <c r="I400" s="2">
        <v>0</v>
      </c>
      <c r="J400">
        <f t="shared" si="12"/>
        <v>1</v>
      </c>
      <c r="K400" s="2">
        <v>1</v>
      </c>
      <c r="L400" t="str">
        <f t="shared" si="13"/>
        <v>Sutampa</v>
      </c>
    </row>
    <row r="401" spans="1:12" x14ac:dyDescent="0.35">
      <c r="A401" s="2" t="s">
        <v>221</v>
      </c>
      <c r="B401" s="2" t="s">
        <v>222</v>
      </c>
      <c r="C401" s="2" t="s">
        <v>150</v>
      </c>
      <c r="D401" s="2">
        <v>0</v>
      </c>
      <c r="E401" s="2">
        <v>1</v>
      </c>
      <c r="F401" s="2">
        <v>0</v>
      </c>
      <c r="G401" s="2">
        <v>0</v>
      </c>
      <c r="H401" s="2">
        <v>0</v>
      </c>
      <c r="I401" s="2">
        <v>0</v>
      </c>
      <c r="J401">
        <f t="shared" si="12"/>
        <v>1</v>
      </c>
      <c r="K401" s="2">
        <v>1</v>
      </c>
      <c r="L401" t="str">
        <f t="shared" si="13"/>
        <v>Sutampa</v>
      </c>
    </row>
    <row r="402" spans="1:12" x14ac:dyDescent="0.35">
      <c r="A402" s="2" t="s">
        <v>230</v>
      </c>
      <c r="B402" s="2" t="s">
        <v>231</v>
      </c>
      <c r="C402" s="2" t="s">
        <v>150</v>
      </c>
      <c r="D402" s="2">
        <v>0</v>
      </c>
      <c r="E402" s="2">
        <v>1</v>
      </c>
      <c r="F402" s="2">
        <v>0</v>
      </c>
      <c r="G402" s="2">
        <v>0</v>
      </c>
      <c r="H402" s="2">
        <v>0</v>
      </c>
      <c r="I402" s="2">
        <v>0</v>
      </c>
      <c r="J402">
        <f t="shared" si="12"/>
        <v>1</v>
      </c>
      <c r="K402" s="2">
        <v>1</v>
      </c>
      <c r="L402" t="str">
        <f t="shared" si="13"/>
        <v>Sutampa</v>
      </c>
    </row>
    <row r="403" spans="1:12" x14ac:dyDescent="0.35">
      <c r="A403" s="2" t="s">
        <v>247</v>
      </c>
      <c r="B403" s="2" t="s">
        <v>248</v>
      </c>
      <c r="C403" s="2" t="s">
        <v>150</v>
      </c>
      <c r="D403" s="2">
        <v>0</v>
      </c>
      <c r="E403" s="2">
        <v>0</v>
      </c>
      <c r="F403" s="2">
        <v>1</v>
      </c>
      <c r="G403" s="2">
        <v>0</v>
      </c>
      <c r="H403" s="2">
        <v>0</v>
      </c>
      <c r="I403" s="2">
        <v>0</v>
      </c>
      <c r="J403">
        <f t="shared" si="12"/>
        <v>1</v>
      </c>
      <c r="K403" s="2">
        <v>1</v>
      </c>
      <c r="L403" t="str">
        <f t="shared" si="13"/>
        <v>Sutampa</v>
      </c>
    </row>
    <row r="404" spans="1:12" x14ac:dyDescent="0.35">
      <c r="A404" s="2" t="s">
        <v>255</v>
      </c>
      <c r="B404" s="2" t="s">
        <v>256</v>
      </c>
      <c r="C404" s="2" t="s">
        <v>150</v>
      </c>
      <c r="D404" s="2">
        <v>0</v>
      </c>
      <c r="E404" s="2">
        <v>1</v>
      </c>
      <c r="F404" s="2">
        <v>0</v>
      </c>
      <c r="G404" s="2">
        <v>0</v>
      </c>
      <c r="H404" s="2">
        <v>0</v>
      </c>
      <c r="I404" s="2">
        <v>0</v>
      </c>
      <c r="J404">
        <f t="shared" si="12"/>
        <v>1</v>
      </c>
      <c r="K404" s="2">
        <v>1</v>
      </c>
      <c r="L404" t="str">
        <f t="shared" si="13"/>
        <v>Sutampa</v>
      </c>
    </row>
    <row r="405" spans="1:12" x14ac:dyDescent="0.35">
      <c r="A405" s="2" t="s">
        <v>261</v>
      </c>
      <c r="B405" s="2" t="s">
        <v>262</v>
      </c>
      <c r="C405" s="2" t="s">
        <v>150</v>
      </c>
      <c r="D405" s="2">
        <v>1</v>
      </c>
      <c r="E405" s="2">
        <v>0</v>
      </c>
      <c r="F405" s="2">
        <v>0</v>
      </c>
      <c r="G405" s="2">
        <v>0</v>
      </c>
      <c r="H405" s="2">
        <v>0</v>
      </c>
      <c r="I405" s="2">
        <v>0</v>
      </c>
      <c r="J405">
        <f t="shared" si="12"/>
        <v>1</v>
      </c>
      <c r="K405" s="2">
        <v>1</v>
      </c>
      <c r="L405" t="str">
        <f t="shared" si="13"/>
        <v>Sutampa</v>
      </c>
    </row>
    <row r="406" spans="1:12" x14ac:dyDescent="0.35">
      <c r="A406" s="2" t="s">
        <v>263</v>
      </c>
      <c r="B406" s="2" t="s">
        <v>264</v>
      </c>
      <c r="C406" s="2" t="s">
        <v>150</v>
      </c>
      <c r="D406" s="2">
        <v>1</v>
      </c>
      <c r="E406" s="2">
        <v>0</v>
      </c>
      <c r="F406" s="2">
        <v>0</v>
      </c>
      <c r="G406" s="2">
        <v>0</v>
      </c>
      <c r="H406" s="2">
        <v>0</v>
      </c>
      <c r="I406" s="2">
        <v>0</v>
      </c>
      <c r="J406">
        <f t="shared" si="12"/>
        <v>1</v>
      </c>
      <c r="K406" s="2">
        <v>1</v>
      </c>
      <c r="L406" t="str">
        <f t="shared" si="13"/>
        <v>Sutampa</v>
      </c>
    </row>
    <row r="407" spans="1:12" x14ac:dyDescent="0.35">
      <c r="A407" s="2" t="s">
        <v>343</v>
      </c>
      <c r="B407" s="2" t="s">
        <v>344</v>
      </c>
      <c r="C407" s="2" t="s">
        <v>150</v>
      </c>
      <c r="D407" s="2">
        <v>0</v>
      </c>
      <c r="E407" s="2">
        <v>1</v>
      </c>
      <c r="F407" s="2">
        <v>0</v>
      </c>
      <c r="G407" s="2">
        <v>0</v>
      </c>
      <c r="H407" s="2">
        <v>0</v>
      </c>
      <c r="I407" s="2">
        <v>0</v>
      </c>
      <c r="J407">
        <f t="shared" si="12"/>
        <v>1</v>
      </c>
      <c r="K407" s="2">
        <v>1</v>
      </c>
      <c r="L407" t="str">
        <f t="shared" si="13"/>
        <v>Sutampa</v>
      </c>
    </row>
    <row r="408" spans="1:12" x14ac:dyDescent="0.35">
      <c r="A408" s="2" t="s">
        <v>27</v>
      </c>
      <c r="B408" s="2" t="s">
        <v>28</v>
      </c>
      <c r="C408" s="2" t="s">
        <v>150</v>
      </c>
      <c r="D408" s="2">
        <v>0</v>
      </c>
      <c r="E408" s="2">
        <v>2</v>
      </c>
      <c r="F408" s="2">
        <v>0</v>
      </c>
      <c r="G408" s="2">
        <v>0</v>
      </c>
      <c r="H408" s="2">
        <v>0</v>
      </c>
      <c r="I408" s="2">
        <v>0</v>
      </c>
      <c r="J408">
        <f t="shared" si="12"/>
        <v>2</v>
      </c>
      <c r="K408" s="2">
        <v>2</v>
      </c>
      <c r="L408" t="str">
        <f t="shared" si="13"/>
        <v>Sutampa</v>
      </c>
    </row>
    <row r="409" spans="1:12" x14ac:dyDescent="0.35">
      <c r="A409" s="2" t="s">
        <v>144</v>
      </c>
      <c r="B409" s="2" t="s">
        <v>145</v>
      </c>
      <c r="C409" s="2" t="s">
        <v>150</v>
      </c>
      <c r="D409" s="2">
        <v>0</v>
      </c>
      <c r="E409" s="2">
        <v>1</v>
      </c>
      <c r="F409" s="2">
        <v>0</v>
      </c>
      <c r="G409" s="2">
        <v>0</v>
      </c>
      <c r="H409" s="2">
        <v>1</v>
      </c>
      <c r="I409" s="2">
        <v>0</v>
      </c>
      <c r="J409">
        <f t="shared" si="12"/>
        <v>2</v>
      </c>
      <c r="K409" s="2">
        <v>2</v>
      </c>
      <c r="L409" t="str">
        <f t="shared" si="13"/>
        <v>Sutampa</v>
      </c>
    </row>
    <row r="410" spans="1:12" x14ac:dyDescent="0.35">
      <c r="A410" s="2" t="s">
        <v>179</v>
      </c>
      <c r="B410" s="2" t="s">
        <v>180</v>
      </c>
      <c r="C410" s="2" t="s">
        <v>150</v>
      </c>
      <c r="D410" s="2">
        <v>1</v>
      </c>
      <c r="E410" s="2">
        <v>1</v>
      </c>
      <c r="F410" s="2">
        <v>0</v>
      </c>
      <c r="G410" s="2">
        <v>0</v>
      </c>
      <c r="H410" s="2">
        <v>0</v>
      </c>
      <c r="I410" s="2">
        <v>0</v>
      </c>
      <c r="J410">
        <f t="shared" si="12"/>
        <v>2</v>
      </c>
      <c r="K410" s="2">
        <v>2</v>
      </c>
      <c r="L410" t="str">
        <f t="shared" si="13"/>
        <v>Sutampa</v>
      </c>
    </row>
    <row r="411" spans="1:12" x14ac:dyDescent="0.35">
      <c r="A411" s="2" t="s">
        <v>187</v>
      </c>
      <c r="B411" s="2" t="s">
        <v>188</v>
      </c>
      <c r="C411" s="2" t="s">
        <v>150</v>
      </c>
      <c r="D411" s="2">
        <v>1</v>
      </c>
      <c r="E411" s="2">
        <v>1</v>
      </c>
      <c r="F411" s="2">
        <v>0</v>
      </c>
      <c r="G411" s="2">
        <v>0</v>
      </c>
      <c r="H411" s="2">
        <v>0</v>
      </c>
      <c r="I411" s="2">
        <v>0</v>
      </c>
      <c r="J411">
        <f t="shared" si="12"/>
        <v>2</v>
      </c>
      <c r="K411" s="2">
        <v>2</v>
      </c>
      <c r="L411" t="str">
        <f t="shared" si="13"/>
        <v>Sutampa</v>
      </c>
    </row>
    <row r="412" spans="1:12" x14ac:dyDescent="0.35">
      <c r="A412" s="2" t="s">
        <v>265</v>
      </c>
      <c r="B412" s="2" t="s">
        <v>266</v>
      </c>
      <c r="C412" s="2" t="s">
        <v>150</v>
      </c>
      <c r="D412" s="2">
        <v>0</v>
      </c>
      <c r="E412" s="2">
        <v>0</v>
      </c>
      <c r="F412" s="2">
        <v>1</v>
      </c>
      <c r="G412" s="2">
        <v>0</v>
      </c>
      <c r="H412" s="2">
        <v>1</v>
      </c>
      <c r="I412" s="2">
        <v>0</v>
      </c>
      <c r="J412">
        <f t="shared" si="12"/>
        <v>2</v>
      </c>
      <c r="K412" s="2">
        <v>2</v>
      </c>
      <c r="L412" t="str">
        <f t="shared" si="13"/>
        <v>Sutampa</v>
      </c>
    </row>
    <row r="413" spans="1:12" x14ac:dyDescent="0.35">
      <c r="A413" s="2" t="s">
        <v>270</v>
      </c>
      <c r="B413" s="2" t="s">
        <v>271</v>
      </c>
      <c r="C413" s="2" t="s">
        <v>150</v>
      </c>
      <c r="D413" s="2">
        <v>0</v>
      </c>
      <c r="E413" s="2">
        <v>1</v>
      </c>
      <c r="F413" s="2">
        <v>1</v>
      </c>
      <c r="G413" s="2">
        <v>0</v>
      </c>
      <c r="H413" s="2">
        <v>0</v>
      </c>
      <c r="I413" s="2">
        <v>0</v>
      </c>
      <c r="J413">
        <f t="shared" si="12"/>
        <v>2</v>
      </c>
      <c r="K413" s="2">
        <v>2</v>
      </c>
      <c r="L413" t="str">
        <f t="shared" si="13"/>
        <v>Sutampa</v>
      </c>
    </row>
    <row r="414" spans="1:12" x14ac:dyDescent="0.35">
      <c r="A414" s="2" t="s">
        <v>272</v>
      </c>
      <c r="B414" s="2" t="s">
        <v>273</v>
      </c>
      <c r="C414" s="2" t="s">
        <v>150</v>
      </c>
      <c r="D414" s="2">
        <v>0</v>
      </c>
      <c r="E414" s="2">
        <v>1</v>
      </c>
      <c r="F414" s="2">
        <v>1</v>
      </c>
      <c r="G414" s="2">
        <v>0</v>
      </c>
      <c r="H414" s="2">
        <v>0</v>
      </c>
      <c r="I414" s="2">
        <v>0</v>
      </c>
      <c r="J414">
        <f t="shared" si="12"/>
        <v>2</v>
      </c>
      <c r="K414" s="2">
        <v>2</v>
      </c>
      <c r="L414" t="str">
        <f t="shared" si="13"/>
        <v>Sutampa</v>
      </c>
    </row>
    <row r="415" spans="1:12" x14ac:dyDescent="0.35">
      <c r="A415" s="2" t="s">
        <v>274</v>
      </c>
      <c r="B415" s="2" t="s">
        <v>275</v>
      </c>
      <c r="C415" s="2" t="s">
        <v>150</v>
      </c>
      <c r="D415" s="2">
        <v>2</v>
      </c>
      <c r="E415" s="2">
        <v>0</v>
      </c>
      <c r="F415" s="2">
        <v>0</v>
      </c>
      <c r="G415" s="2">
        <v>0</v>
      </c>
      <c r="H415" s="2">
        <v>0</v>
      </c>
      <c r="I415" s="2">
        <v>0</v>
      </c>
      <c r="J415">
        <f t="shared" si="12"/>
        <v>2</v>
      </c>
      <c r="K415" s="2">
        <v>2</v>
      </c>
      <c r="L415" t="str">
        <f t="shared" si="13"/>
        <v>Sutampa</v>
      </c>
    </row>
    <row r="416" spans="1:12" x14ac:dyDescent="0.35">
      <c r="A416" s="2" t="s">
        <v>340</v>
      </c>
      <c r="B416" s="2" t="s">
        <v>341</v>
      </c>
      <c r="C416" s="2" t="s">
        <v>150</v>
      </c>
      <c r="D416" s="2">
        <v>0</v>
      </c>
      <c r="E416" s="2">
        <v>1</v>
      </c>
      <c r="F416" s="2">
        <v>0</v>
      </c>
      <c r="G416" s="2">
        <v>1</v>
      </c>
      <c r="H416" s="2">
        <v>0</v>
      </c>
      <c r="I416" s="2">
        <v>0</v>
      </c>
      <c r="J416">
        <f t="shared" si="12"/>
        <v>2</v>
      </c>
      <c r="K416" s="2">
        <v>2</v>
      </c>
      <c r="L416" t="str">
        <f t="shared" si="13"/>
        <v>Sutampa</v>
      </c>
    </row>
    <row r="417" spans="1:12" x14ac:dyDescent="0.35">
      <c r="A417" s="2" t="s">
        <v>223</v>
      </c>
      <c r="B417" s="2" t="s">
        <v>224</v>
      </c>
      <c r="C417" s="2" t="s">
        <v>150</v>
      </c>
      <c r="D417" s="2">
        <v>1</v>
      </c>
      <c r="E417" s="2">
        <v>0</v>
      </c>
      <c r="F417" s="2">
        <v>1</v>
      </c>
      <c r="G417" s="2">
        <v>1</v>
      </c>
      <c r="H417" s="2">
        <v>0</v>
      </c>
      <c r="I417" s="2">
        <v>0</v>
      </c>
      <c r="J417">
        <f t="shared" si="12"/>
        <v>3</v>
      </c>
      <c r="K417" s="2">
        <v>3</v>
      </c>
      <c r="L417" t="str">
        <f t="shared" si="13"/>
        <v>Sutampa</v>
      </c>
    </row>
    <row r="418" spans="1:12" x14ac:dyDescent="0.35">
      <c r="A418" s="2" t="s">
        <v>259</v>
      </c>
      <c r="B418" s="2" t="s">
        <v>260</v>
      </c>
      <c r="C418" s="2" t="s">
        <v>150</v>
      </c>
      <c r="D418" s="2">
        <v>2</v>
      </c>
      <c r="E418" s="2">
        <v>1</v>
      </c>
      <c r="F418" s="2">
        <v>0</v>
      </c>
      <c r="G418" s="2">
        <v>0</v>
      </c>
      <c r="H418" s="2">
        <v>0</v>
      </c>
      <c r="I418" s="2">
        <v>0</v>
      </c>
      <c r="J418">
        <f t="shared" si="12"/>
        <v>3</v>
      </c>
      <c r="K418" s="2">
        <v>3</v>
      </c>
      <c r="L418" t="str">
        <f t="shared" si="13"/>
        <v>Sutampa</v>
      </c>
    </row>
    <row r="419" spans="1:12" x14ac:dyDescent="0.35">
      <c r="A419" s="2" t="s">
        <v>345</v>
      </c>
      <c r="B419" s="2" t="s">
        <v>346</v>
      </c>
      <c r="C419" s="2" t="s">
        <v>150</v>
      </c>
      <c r="D419" s="2">
        <v>1</v>
      </c>
      <c r="E419" s="2">
        <v>0</v>
      </c>
      <c r="F419" s="2">
        <v>1</v>
      </c>
      <c r="G419" s="2">
        <v>0</v>
      </c>
      <c r="H419" s="2">
        <v>1</v>
      </c>
      <c r="I419" s="2">
        <v>0</v>
      </c>
      <c r="J419">
        <f t="shared" si="12"/>
        <v>3</v>
      </c>
      <c r="K419" s="2">
        <v>3</v>
      </c>
      <c r="L419" t="str">
        <f t="shared" si="13"/>
        <v>Sutampa</v>
      </c>
    </row>
    <row r="420" spans="1:12" x14ac:dyDescent="0.35">
      <c r="A420" s="2" t="s">
        <v>157</v>
      </c>
      <c r="B420" s="2" t="s">
        <v>158</v>
      </c>
      <c r="C420" s="2" t="s">
        <v>150</v>
      </c>
      <c r="D420" s="2">
        <v>0</v>
      </c>
      <c r="E420" s="2">
        <v>1</v>
      </c>
      <c r="F420" s="2">
        <v>1</v>
      </c>
      <c r="G420" s="2">
        <v>0</v>
      </c>
      <c r="H420" s="2">
        <v>2</v>
      </c>
      <c r="I420" s="2">
        <v>0</v>
      </c>
      <c r="J420">
        <f t="shared" si="12"/>
        <v>4</v>
      </c>
      <c r="K420" s="2">
        <v>4</v>
      </c>
      <c r="L420" t="str">
        <f t="shared" si="13"/>
        <v>Sutampa</v>
      </c>
    </row>
    <row r="421" spans="1:12" x14ac:dyDescent="0.35">
      <c r="A421" s="2" t="s">
        <v>278</v>
      </c>
      <c r="B421" s="2" t="s">
        <v>279</v>
      </c>
      <c r="C421" s="2" t="s">
        <v>150</v>
      </c>
      <c r="D421" s="2">
        <v>0</v>
      </c>
      <c r="E421" s="2">
        <v>0</v>
      </c>
      <c r="F421" s="2">
        <v>0</v>
      </c>
      <c r="G421" s="2">
        <v>6</v>
      </c>
      <c r="H421" s="2">
        <v>0</v>
      </c>
      <c r="I421" s="2">
        <v>0</v>
      </c>
      <c r="J421">
        <f t="shared" si="12"/>
        <v>6</v>
      </c>
      <c r="K421" s="2">
        <v>6</v>
      </c>
      <c r="L421" t="str">
        <f t="shared" si="13"/>
        <v>Sutampa</v>
      </c>
    </row>
    <row r="422" spans="1:12" x14ac:dyDescent="0.35">
      <c r="A422" s="2" t="s">
        <v>146</v>
      </c>
      <c r="B422" s="2" t="s">
        <v>147</v>
      </c>
      <c r="C422" s="2" t="s">
        <v>150</v>
      </c>
      <c r="D422" s="2">
        <v>5</v>
      </c>
      <c r="E422" s="2">
        <v>6</v>
      </c>
      <c r="F422" s="2">
        <v>1</v>
      </c>
      <c r="G422" s="2">
        <v>0</v>
      </c>
      <c r="H422" s="2">
        <v>0</v>
      </c>
      <c r="I422" s="2">
        <v>0</v>
      </c>
      <c r="J422">
        <f t="shared" si="12"/>
        <v>12</v>
      </c>
      <c r="K422" s="2">
        <v>12</v>
      </c>
      <c r="L422" t="str">
        <f t="shared" si="13"/>
        <v>Sutampa</v>
      </c>
    </row>
    <row r="423" spans="1:12" x14ac:dyDescent="0.35">
      <c r="A423" s="2" t="s">
        <v>197</v>
      </c>
      <c r="B423" s="2" t="s">
        <v>198</v>
      </c>
      <c r="C423" s="2" t="s">
        <v>497</v>
      </c>
      <c r="D423" s="2">
        <v>0</v>
      </c>
      <c r="E423" s="2">
        <v>0</v>
      </c>
      <c r="F423" s="2">
        <v>0</v>
      </c>
      <c r="G423" s="2">
        <v>0</v>
      </c>
      <c r="H423" s="2">
        <v>5</v>
      </c>
      <c r="I423" s="2">
        <v>8</v>
      </c>
      <c r="J423">
        <f t="shared" si="12"/>
        <v>5</v>
      </c>
      <c r="K423" s="2">
        <v>5</v>
      </c>
      <c r="L423" t="str">
        <f t="shared" si="13"/>
        <v>Sutampa</v>
      </c>
    </row>
    <row r="424" spans="1:12" x14ac:dyDescent="0.35">
      <c r="A424" s="2" t="s">
        <v>201</v>
      </c>
      <c r="B424" s="2" t="s">
        <v>202</v>
      </c>
      <c r="C424" s="2" t="s">
        <v>497</v>
      </c>
      <c r="D424" s="2">
        <v>0</v>
      </c>
      <c r="E424" s="2">
        <v>0</v>
      </c>
      <c r="F424" s="2">
        <v>0</v>
      </c>
      <c r="G424" s="2">
        <v>0</v>
      </c>
      <c r="H424" s="2">
        <v>5</v>
      </c>
      <c r="I424" s="2">
        <v>0</v>
      </c>
      <c r="J424">
        <f t="shared" si="12"/>
        <v>5</v>
      </c>
      <c r="K424" s="2">
        <v>5</v>
      </c>
      <c r="L424" t="str">
        <f t="shared" si="13"/>
        <v>Sutampa</v>
      </c>
    </row>
    <row r="425" spans="1:12" x14ac:dyDescent="0.35">
      <c r="A425" s="2" t="s">
        <v>217</v>
      </c>
      <c r="B425" s="2" t="s">
        <v>218</v>
      </c>
      <c r="C425" s="2" t="s">
        <v>497</v>
      </c>
      <c r="D425" s="2">
        <v>0</v>
      </c>
      <c r="E425" s="2">
        <v>0</v>
      </c>
      <c r="F425" s="2">
        <v>0</v>
      </c>
      <c r="G425" s="2">
        <v>0</v>
      </c>
      <c r="H425" s="2">
        <v>6</v>
      </c>
      <c r="I425" s="2">
        <v>5</v>
      </c>
      <c r="J425">
        <f t="shared" si="12"/>
        <v>6</v>
      </c>
      <c r="K425" s="2">
        <v>6</v>
      </c>
      <c r="L425" t="str">
        <f t="shared" si="13"/>
        <v>Sutampa</v>
      </c>
    </row>
    <row r="426" spans="1:12" x14ac:dyDescent="0.35">
      <c r="A426" s="2" t="s">
        <v>183</v>
      </c>
      <c r="B426" s="2" t="s">
        <v>184</v>
      </c>
      <c r="C426" s="2" t="s">
        <v>497</v>
      </c>
      <c r="D426" s="2">
        <v>0</v>
      </c>
      <c r="E426" s="2">
        <v>0</v>
      </c>
      <c r="F426" s="2">
        <v>0</v>
      </c>
      <c r="G426" s="2">
        <v>0</v>
      </c>
      <c r="H426" s="2">
        <v>8</v>
      </c>
      <c r="I426" s="2">
        <v>1</v>
      </c>
      <c r="J426">
        <f t="shared" si="12"/>
        <v>8</v>
      </c>
      <c r="K426" s="2">
        <v>8</v>
      </c>
      <c r="L426" t="str">
        <f t="shared" si="13"/>
        <v>Sutampa</v>
      </c>
    </row>
    <row r="427" spans="1:12" x14ac:dyDescent="0.35">
      <c r="A427" s="2" t="s">
        <v>199</v>
      </c>
      <c r="B427" s="2" t="s">
        <v>200</v>
      </c>
      <c r="C427" s="2" t="s">
        <v>497</v>
      </c>
      <c r="D427" s="2">
        <v>0</v>
      </c>
      <c r="E427" s="2">
        <v>0</v>
      </c>
      <c r="F427" s="2">
        <v>0</v>
      </c>
      <c r="G427" s="2">
        <v>0</v>
      </c>
      <c r="H427" s="2">
        <v>9</v>
      </c>
      <c r="I427" s="2">
        <v>0</v>
      </c>
      <c r="J427">
        <f t="shared" si="12"/>
        <v>9</v>
      </c>
      <c r="K427" s="2">
        <v>9</v>
      </c>
      <c r="L427" t="str">
        <f t="shared" si="13"/>
        <v>Sutampa</v>
      </c>
    </row>
    <row r="428" spans="1:12" x14ac:dyDescent="0.35">
      <c r="A428" s="2" t="s">
        <v>278</v>
      </c>
      <c r="B428" s="2" t="s">
        <v>279</v>
      </c>
      <c r="C428" s="2" t="s">
        <v>497</v>
      </c>
      <c r="D428" s="2">
        <v>0</v>
      </c>
      <c r="E428" s="2">
        <v>0</v>
      </c>
      <c r="F428" s="2">
        <v>0</v>
      </c>
      <c r="G428" s="2">
        <v>0</v>
      </c>
      <c r="H428" s="2">
        <v>13</v>
      </c>
      <c r="I428" s="2">
        <v>1</v>
      </c>
      <c r="J428">
        <f t="shared" si="12"/>
        <v>13</v>
      </c>
      <c r="K428" s="2">
        <v>13</v>
      </c>
      <c r="L428" t="str">
        <f t="shared" si="13"/>
        <v>Sutampa</v>
      </c>
    </row>
    <row r="429" spans="1:12" x14ac:dyDescent="0.35">
      <c r="A429" s="2" t="s">
        <v>177</v>
      </c>
      <c r="B429" s="2" t="s">
        <v>178</v>
      </c>
      <c r="C429" s="2" t="s">
        <v>497</v>
      </c>
      <c r="D429" s="2">
        <v>0</v>
      </c>
      <c r="E429" s="2">
        <v>0</v>
      </c>
      <c r="F429" s="2">
        <v>0</v>
      </c>
      <c r="G429" s="2">
        <v>0</v>
      </c>
      <c r="H429" s="2">
        <v>15</v>
      </c>
      <c r="I429" s="2">
        <v>4</v>
      </c>
      <c r="J429">
        <f t="shared" si="12"/>
        <v>15</v>
      </c>
      <c r="K429" s="2">
        <v>15</v>
      </c>
      <c r="L429" t="str">
        <f t="shared" si="13"/>
        <v>Sutampa</v>
      </c>
    </row>
    <row r="430" spans="1:12" x14ac:dyDescent="0.35">
      <c r="A430" s="2" t="s">
        <v>203</v>
      </c>
      <c r="B430" s="2" t="s">
        <v>204</v>
      </c>
      <c r="C430" s="2" t="s">
        <v>497</v>
      </c>
      <c r="D430" s="2">
        <v>0</v>
      </c>
      <c r="E430" s="2">
        <v>0</v>
      </c>
      <c r="F430" s="2">
        <v>0</v>
      </c>
      <c r="G430" s="2">
        <v>0</v>
      </c>
      <c r="H430" s="2">
        <v>15</v>
      </c>
      <c r="I430" s="2">
        <v>0</v>
      </c>
      <c r="J430">
        <f t="shared" si="12"/>
        <v>15</v>
      </c>
      <c r="K430" s="2">
        <v>15</v>
      </c>
      <c r="L430" t="str">
        <f t="shared" si="13"/>
        <v>Sutampa</v>
      </c>
    </row>
    <row r="431" spans="1:12" x14ac:dyDescent="0.35">
      <c r="A431" s="2" t="s">
        <v>458</v>
      </c>
      <c r="B431" s="2" t="s">
        <v>459</v>
      </c>
      <c r="C431" s="2" t="s">
        <v>497</v>
      </c>
      <c r="D431" s="2">
        <v>0</v>
      </c>
      <c r="E431" s="2">
        <v>0</v>
      </c>
      <c r="F431" s="2">
        <v>0</v>
      </c>
      <c r="G431" s="2">
        <v>0</v>
      </c>
      <c r="H431" s="2">
        <v>15</v>
      </c>
      <c r="I431" s="2">
        <v>0</v>
      </c>
      <c r="J431">
        <f t="shared" si="12"/>
        <v>15</v>
      </c>
      <c r="K431" s="2">
        <v>15</v>
      </c>
      <c r="L431" t="str">
        <f t="shared" si="13"/>
        <v>Sutampa</v>
      </c>
    </row>
    <row r="432" spans="1:12" x14ac:dyDescent="0.35">
      <c r="A432" s="2" t="s">
        <v>173</v>
      </c>
      <c r="B432" s="2" t="s">
        <v>174</v>
      </c>
      <c r="C432" s="2" t="s">
        <v>497</v>
      </c>
      <c r="D432" s="2">
        <v>0</v>
      </c>
      <c r="E432" s="2">
        <v>0</v>
      </c>
      <c r="F432" s="2">
        <v>0</v>
      </c>
      <c r="G432" s="2">
        <v>0</v>
      </c>
      <c r="H432" s="2">
        <v>16</v>
      </c>
      <c r="I432" s="2">
        <v>2</v>
      </c>
      <c r="J432">
        <f t="shared" si="12"/>
        <v>16</v>
      </c>
      <c r="K432" s="2">
        <v>16</v>
      </c>
      <c r="L432" t="str">
        <f t="shared" si="13"/>
        <v>Sutampa</v>
      </c>
    </row>
    <row r="433" spans="1:12" x14ac:dyDescent="0.35">
      <c r="A433" s="2" t="s">
        <v>213</v>
      </c>
      <c r="B433" s="2" t="s">
        <v>214</v>
      </c>
      <c r="C433" s="2" t="s">
        <v>497</v>
      </c>
      <c r="D433" s="2">
        <v>0</v>
      </c>
      <c r="E433" s="2">
        <v>0</v>
      </c>
      <c r="F433" s="2">
        <v>0</v>
      </c>
      <c r="G433" s="2">
        <v>0</v>
      </c>
      <c r="H433" s="2">
        <v>16</v>
      </c>
      <c r="I433" s="2">
        <v>2</v>
      </c>
      <c r="J433">
        <f t="shared" si="12"/>
        <v>16</v>
      </c>
      <c r="K433" s="2">
        <v>16</v>
      </c>
      <c r="L433" t="str">
        <f t="shared" si="13"/>
        <v>Sutampa</v>
      </c>
    </row>
    <row r="434" spans="1:12" x14ac:dyDescent="0.35">
      <c r="A434" s="2" t="s">
        <v>165</v>
      </c>
      <c r="B434" s="2" t="s">
        <v>166</v>
      </c>
      <c r="C434" s="2" t="s">
        <v>497</v>
      </c>
      <c r="D434" s="2">
        <v>0</v>
      </c>
      <c r="E434" s="2">
        <v>0</v>
      </c>
      <c r="F434" s="2">
        <v>0</v>
      </c>
      <c r="G434" s="2">
        <v>0</v>
      </c>
      <c r="H434" s="2">
        <v>17</v>
      </c>
      <c r="I434" s="2">
        <v>0</v>
      </c>
      <c r="J434">
        <f t="shared" si="12"/>
        <v>17</v>
      </c>
      <c r="K434" s="2">
        <v>17</v>
      </c>
      <c r="L434" t="str">
        <f t="shared" si="13"/>
        <v>Sutampa</v>
      </c>
    </row>
    <row r="435" spans="1:12" x14ac:dyDescent="0.35">
      <c r="A435" s="2" t="s">
        <v>276</v>
      </c>
      <c r="B435" s="2" t="s">
        <v>277</v>
      </c>
      <c r="C435" s="2" t="s">
        <v>497</v>
      </c>
      <c r="D435" s="2">
        <v>0</v>
      </c>
      <c r="E435" s="2">
        <v>0</v>
      </c>
      <c r="F435" s="2">
        <v>0</v>
      </c>
      <c r="G435" s="2">
        <v>0</v>
      </c>
      <c r="H435" s="2">
        <v>17</v>
      </c>
      <c r="I435" s="2">
        <v>0</v>
      </c>
      <c r="J435">
        <f t="shared" si="12"/>
        <v>17</v>
      </c>
      <c r="K435" s="2">
        <v>17</v>
      </c>
      <c r="L435" t="str">
        <f t="shared" si="13"/>
        <v>Sutampa</v>
      </c>
    </row>
    <row r="436" spans="1:12" x14ac:dyDescent="0.35">
      <c r="A436" s="2" t="s">
        <v>349</v>
      </c>
      <c r="B436" s="2" t="s">
        <v>350</v>
      </c>
      <c r="C436" s="2" t="s">
        <v>497</v>
      </c>
      <c r="D436" s="2">
        <v>0</v>
      </c>
      <c r="E436" s="2">
        <v>0</v>
      </c>
      <c r="F436" s="2">
        <v>0</v>
      </c>
      <c r="G436" s="2">
        <v>0</v>
      </c>
      <c r="H436" s="2">
        <v>17</v>
      </c>
      <c r="I436" s="2">
        <v>0</v>
      </c>
      <c r="J436">
        <f t="shared" si="12"/>
        <v>17</v>
      </c>
      <c r="K436" s="2">
        <v>17</v>
      </c>
      <c r="L436" t="str">
        <f t="shared" si="13"/>
        <v>Sutampa</v>
      </c>
    </row>
    <row r="437" spans="1:12" x14ac:dyDescent="0.35">
      <c r="A437" s="2" t="s">
        <v>343</v>
      </c>
      <c r="B437" s="2" t="s">
        <v>344</v>
      </c>
      <c r="C437" s="2" t="s">
        <v>497</v>
      </c>
      <c r="D437" s="2">
        <v>0</v>
      </c>
      <c r="E437" s="2">
        <v>0</v>
      </c>
      <c r="F437" s="2">
        <v>0</v>
      </c>
      <c r="G437" s="2">
        <v>0</v>
      </c>
      <c r="H437" s="2">
        <v>19</v>
      </c>
      <c r="I437" s="2">
        <v>3</v>
      </c>
      <c r="J437">
        <f t="shared" si="12"/>
        <v>19</v>
      </c>
      <c r="K437" s="2">
        <v>19</v>
      </c>
      <c r="L437" t="str">
        <f t="shared" si="13"/>
        <v>Sutampa</v>
      </c>
    </row>
    <row r="438" spans="1:12" x14ac:dyDescent="0.35">
      <c r="A438" s="2" t="s">
        <v>167</v>
      </c>
      <c r="B438" s="2" t="s">
        <v>168</v>
      </c>
      <c r="C438" s="2" t="s">
        <v>497</v>
      </c>
      <c r="D438" s="2">
        <v>0</v>
      </c>
      <c r="E438" s="2">
        <v>0</v>
      </c>
      <c r="F438" s="2">
        <v>0</v>
      </c>
      <c r="G438" s="2">
        <v>0</v>
      </c>
      <c r="H438" s="2">
        <v>21</v>
      </c>
      <c r="I438" s="2">
        <v>1</v>
      </c>
      <c r="J438">
        <f t="shared" si="12"/>
        <v>21</v>
      </c>
      <c r="K438" s="2">
        <v>21</v>
      </c>
      <c r="L438" t="str">
        <f t="shared" si="13"/>
        <v>Sutampa</v>
      </c>
    </row>
    <row r="439" spans="1:12" x14ac:dyDescent="0.35">
      <c r="A439" s="2" t="s">
        <v>338</v>
      </c>
      <c r="B439" s="2" t="s">
        <v>339</v>
      </c>
      <c r="C439" s="2" t="s">
        <v>497</v>
      </c>
      <c r="D439" s="2">
        <v>0</v>
      </c>
      <c r="E439" s="2">
        <v>0</v>
      </c>
      <c r="F439" s="2">
        <v>0</v>
      </c>
      <c r="G439" s="2">
        <v>0</v>
      </c>
      <c r="H439" s="2">
        <v>23</v>
      </c>
      <c r="I439" s="2">
        <v>2</v>
      </c>
      <c r="J439">
        <f t="shared" si="12"/>
        <v>23</v>
      </c>
      <c r="K439" s="2">
        <v>23</v>
      </c>
      <c r="L439" t="str">
        <f t="shared" si="13"/>
        <v>Sutampa</v>
      </c>
    </row>
    <row r="440" spans="1:12" x14ac:dyDescent="0.35">
      <c r="A440" s="2" t="s">
        <v>272</v>
      </c>
      <c r="B440" s="2" t="s">
        <v>273</v>
      </c>
      <c r="C440" s="2" t="s">
        <v>497</v>
      </c>
      <c r="D440" s="2">
        <v>0</v>
      </c>
      <c r="E440" s="2">
        <v>0</v>
      </c>
      <c r="F440" s="2">
        <v>0</v>
      </c>
      <c r="G440" s="2">
        <v>0</v>
      </c>
      <c r="H440" s="2">
        <v>25</v>
      </c>
      <c r="I440" s="2">
        <v>5</v>
      </c>
      <c r="J440">
        <f t="shared" si="12"/>
        <v>25</v>
      </c>
      <c r="K440" s="2">
        <v>25</v>
      </c>
      <c r="L440" t="str">
        <f t="shared" si="13"/>
        <v>Sutampa</v>
      </c>
    </row>
    <row r="441" spans="1:12" x14ac:dyDescent="0.35">
      <c r="A441" s="2" t="s">
        <v>274</v>
      </c>
      <c r="B441" s="2" t="s">
        <v>275</v>
      </c>
      <c r="C441" s="2" t="s">
        <v>497</v>
      </c>
      <c r="D441" s="2">
        <v>0</v>
      </c>
      <c r="E441" s="2">
        <v>0</v>
      </c>
      <c r="F441" s="2">
        <v>0</v>
      </c>
      <c r="G441" s="2">
        <v>0</v>
      </c>
      <c r="H441" s="2">
        <v>25</v>
      </c>
      <c r="I441" s="2">
        <v>1</v>
      </c>
      <c r="J441">
        <f t="shared" si="12"/>
        <v>25</v>
      </c>
      <c r="K441" s="2">
        <v>25</v>
      </c>
      <c r="L441" t="str">
        <f t="shared" si="13"/>
        <v>Sutampa</v>
      </c>
    </row>
    <row r="442" spans="1:12" x14ac:dyDescent="0.35">
      <c r="A442" s="2" t="s">
        <v>219</v>
      </c>
      <c r="B442" s="2" t="s">
        <v>220</v>
      </c>
      <c r="C442" s="2" t="s">
        <v>497</v>
      </c>
      <c r="D442" s="2">
        <v>0</v>
      </c>
      <c r="E442" s="2">
        <v>0</v>
      </c>
      <c r="F442" s="2">
        <v>0</v>
      </c>
      <c r="G442" s="2">
        <v>0</v>
      </c>
      <c r="H442" s="2">
        <v>26</v>
      </c>
      <c r="I442" s="2">
        <v>1</v>
      </c>
      <c r="J442">
        <f t="shared" si="12"/>
        <v>26</v>
      </c>
      <c r="K442" s="2">
        <v>26</v>
      </c>
      <c r="L442" t="str">
        <f t="shared" si="13"/>
        <v>Sutampa</v>
      </c>
    </row>
    <row r="443" spans="1:12" x14ac:dyDescent="0.35">
      <c r="A443" s="2" t="s">
        <v>72</v>
      </c>
      <c r="B443" s="2" t="s">
        <v>73</v>
      </c>
      <c r="C443" s="2" t="s">
        <v>497</v>
      </c>
      <c r="D443" s="2">
        <v>0</v>
      </c>
      <c r="E443" s="2">
        <v>0</v>
      </c>
      <c r="F443" s="2">
        <v>0</v>
      </c>
      <c r="G443" s="2">
        <v>0</v>
      </c>
      <c r="H443" s="2">
        <v>27</v>
      </c>
      <c r="I443" s="2">
        <v>0</v>
      </c>
      <c r="J443">
        <f t="shared" si="12"/>
        <v>27</v>
      </c>
      <c r="K443" s="2">
        <v>27</v>
      </c>
      <c r="L443" t="str">
        <f t="shared" si="13"/>
        <v>Sutampa</v>
      </c>
    </row>
    <row r="444" spans="1:12" x14ac:dyDescent="0.35">
      <c r="A444" s="2" t="s">
        <v>270</v>
      </c>
      <c r="B444" s="2" t="s">
        <v>271</v>
      </c>
      <c r="C444" s="2" t="s">
        <v>497</v>
      </c>
      <c r="D444" s="2">
        <v>0</v>
      </c>
      <c r="E444" s="2">
        <v>0</v>
      </c>
      <c r="F444" s="2">
        <v>0</v>
      </c>
      <c r="G444" s="2">
        <v>0</v>
      </c>
      <c r="H444" s="2">
        <v>27</v>
      </c>
      <c r="I444" s="2">
        <v>2</v>
      </c>
      <c r="J444">
        <f t="shared" si="12"/>
        <v>27</v>
      </c>
      <c r="K444" s="2">
        <v>27</v>
      </c>
      <c r="L444" t="str">
        <f t="shared" si="13"/>
        <v>Sutampa</v>
      </c>
    </row>
    <row r="445" spans="1:12" x14ac:dyDescent="0.35">
      <c r="A445" s="2" t="s">
        <v>181</v>
      </c>
      <c r="B445" s="2" t="s">
        <v>182</v>
      </c>
      <c r="C445" s="2" t="s">
        <v>497</v>
      </c>
      <c r="D445" s="2">
        <v>0</v>
      </c>
      <c r="E445" s="2">
        <v>0</v>
      </c>
      <c r="F445" s="2">
        <v>0</v>
      </c>
      <c r="G445" s="2">
        <v>0</v>
      </c>
      <c r="H445" s="2">
        <v>28</v>
      </c>
      <c r="I445" s="2">
        <v>0</v>
      </c>
      <c r="J445">
        <f t="shared" si="12"/>
        <v>28</v>
      </c>
      <c r="K445" s="2">
        <v>28</v>
      </c>
      <c r="L445" t="str">
        <f t="shared" si="13"/>
        <v>Sutampa</v>
      </c>
    </row>
    <row r="446" spans="1:12" x14ac:dyDescent="0.35">
      <c r="A446" s="2" t="s">
        <v>226</v>
      </c>
      <c r="B446" s="2" t="s">
        <v>227</v>
      </c>
      <c r="C446" s="2" t="s">
        <v>497</v>
      </c>
      <c r="D446" s="2">
        <v>0</v>
      </c>
      <c r="E446" s="2">
        <v>0</v>
      </c>
      <c r="F446" s="2">
        <v>0</v>
      </c>
      <c r="G446" s="2">
        <v>0</v>
      </c>
      <c r="H446" s="2">
        <v>28</v>
      </c>
      <c r="I446" s="2">
        <v>0</v>
      </c>
      <c r="J446">
        <f t="shared" si="12"/>
        <v>28</v>
      </c>
      <c r="K446" s="2">
        <v>28</v>
      </c>
      <c r="L446" t="str">
        <f t="shared" si="13"/>
        <v>Sutampa</v>
      </c>
    </row>
    <row r="447" spans="1:12" x14ac:dyDescent="0.35">
      <c r="A447" s="2" t="s">
        <v>179</v>
      </c>
      <c r="B447" s="2" t="s">
        <v>180</v>
      </c>
      <c r="C447" s="2" t="s">
        <v>497</v>
      </c>
      <c r="D447" s="2">
        <v>0</v>
      </c>
      <c r="E447" s="2">
        <v>0</v>
      </c>
      <c r="F447" s="2">
        <v>0</v>
      </c>
      <c r="G447" s="2">
        <v>0</v>
      </c>
      <c r="H447" s="2">
        <v>29</v>
      </c>
      <c r="I447" s="2">
        <v>0</v>
      </c>
      <c r="J447">
        <f t="shared" si="12"/>
        <v>29</v>
      </c>
      <c r="K447" s="2">
        <v>29</v>
      </c>
      <c r="L447" t="str">
        <f t="shared" si="13"/>
        <v>Sutampa</v>
      </c>
    </row>
    <row r="448" spans="1:12" x14ac:dyDescent="0.35">
      <c r="A448" s="2" t="s">
        <v>263</v>
      </c>
      <c r="B448" s="2" t="s">
        <v>264</v>
      </c>
      <c r="C448" s="2" t="s">
        <v>497</v>
      </c>
      <c r="D448" s="2">
        <v>0</v>
      </c>
      <c r="E448" s="2">
        <v>0</v>
      </c>
      <c r="F448" s="2">
        <v>0</v>
      </c>
      <c r="G448" s="2">
        <v>0</v>
      </c>
      <c r="H448" s="2">
        <v>31</v>
      </c>
      <c r="I448" s="2">
        <v>3</v>
      </c>
      <c r="J448">
        <f t="shared" si="12"/>
        <v>31</v>
      </c>
      <c r="K448" s="2">
        <v>31</v>
      </c>
      <c r="L448" t="str">
        <f t="shared" si="13"/>
        <v>Sutampa</v>
      </c>
    </row>
    <row r="449" spans="1:12" x14ac:dyDescent="0.35">
      <c r="A449" s="2" t="s">
        <v>169</v>
      </c>
      <c r="B449" s="2" t="s">
        <v>170</v>
      </c>
      <c r="C449" s="2" t="s">
        <v>497</v>
      </c>
      <c r="D449" s="2">
        <v>0</v>
      </c>
      <c r="E449" s="2">
        <v>0</v>
      </c>
      <c r="F449" s="2">
        <v>0</v>
      </c>
      <c r="G449" s="2">
        <v>0</v>
      </c>
      <c r="H449" s="2">
        <v>32</v>
      </c>
      <c r="I449" s="2">
        <v>2</v>
      </c>
      <c r="J449">
        <f t="shared" si="12"/>
        <v>32</v>
      </c>
      <c r="K449" s="2">
        <v>32</v>
      </c>
      <c r="L449" t="str">
        <f t="shared" si="13"/>
        <v>Sutampa</v>
      </c>
    </row>
    <row r="450" spans="1:12" x14ac:dyDescent="0.35">
      <c r="A450" s="2" t="s">
        <v>261</v>
      </c>
      <c r="B450" s="2" t="s">
        <v>262</v>
      </c>
      <c r="C450" s="2" t="s">
        <v>497</v>
      </c>
      <c r="D450" s="2">
        <v>0</v>
      </c>
      <c r="E450" s="2">
        <v>0</v>
      </c>
      <c r="F450" s="2">
        <v>0</v>
      </c>
      <c r="G450" s="2">
        <v>0</v>
      </c>
      <c r="H450" s="2">
        <v>33</v>
      </c>
      <c r="I450" s="2">
        <v>1</v>
      </c>
      <c r="J450">
        <f t="shared" si="12"/>
        <v>33</v>
      </c>
      <c r="K450" s="2">
        <v>33</v>
      </c>
      <c r="L450" t="str">
        <f t="shared" si="13"/>
        <v>Sutampa</v>
      </c>
    </row>
    <row r="451" spans="1:12" x14ac:dyDescent="0.35">
      <c r="A451" s="2" t="s">
        <v>265</v>
      </c>
      <c r="B451" s="2" t="s">
        <v>266</v>
      </c>
      <c r="C451" s="2" t="s">
        <v>497</v>
      </c>
      <c r="D451" s="2">
        <v>0</v>
      </c>
      <c r="E451" s="2">
        <v>0</v>
      </c>
      <c r="F451" s="2">
        <v>0</v>
      </c>
      <c r="G451" s="2">
        <v>0</v>
      </c>
      <c r="H451" s="2">
        <v>33</v>
      </c>
      <c r="I451" s="2">
        <v>2</v>
      </c>
      <c r="J451">
        <f t="shared" ref="J451:J514" si="14">SUM(D451:H451)</f>
        <v>33</v>
      </c>
      <c r="K451" s="2">
        <v>33</v>
      </c>
      <c r="L451" t="str">
        <f t="shared" ref="L451:L514" si="15">IF(J451=K451, "Sutampa", K451-J451)</f>
        <v>Sutampa</v>
      </c>
    </row>
    <row r="452" spans="1:12" x14ac:dyDescent="0.35">
      <c r="A452" s="2" t="s">
        <v>347</v>
      </c>
      <c r="B452" s="2" t="s">
        <v>348</v>
      </c>
      <c r="C452" s="2" t="s">
        <v>497</v>
      </c>
      <c r="D452" s="2">
        <v>0</v>
      </c>
      <c r="E452" s="2">
        <v>0</v>
      </c>
      <c r="F452" s="2">
        <v>0</v>
      </c>
      <c r="G452" s="2">
        <v>0</v>
      </c>
      <c r="H452" s="2">
        <v>33</v>
      </c>
      <c r="I452" s="2">
        <v>1</v>
      </c>
      <c r="J452">
        <f t="shared" si="14"/>
        <v>33</v>
      </c>
      <c r="K452" s="2">
        <v>33</v>
      </c>
      <c r="L452" t="str">
        <f t="shared" si="15"/>
        <v>Sutampa</v>
      </c>
    </row>
    <row r="453" spans="1:12" x14ac:dyDescent="0.35">
      <c r="A453" s="2" t="s">
        <v>191</v>
      </c>
      <c r="B453" s="2" t="s">
        <v>192</v>
      </c>
      <c r="C453" s="2" t="s">
        <v>497</v>
      </c>
      <c r="D453" s="2">
        <v>0</v>
      </c>
      <c r="E453" s="2">
        <v>0</v>
      </c>
      <c r="F453" s="2">
        <v>0</v>
      </c>
      <c r="G453" s="2">
        <v>0</v>
      </c>
      <c r="H453" s="2">
        <v>34</v>
      </c>
      <c r="I453" s="2">
        <v>3</v>
      </c>
      <c r="J453">
        <f t="shared" si="14"/>
        <v>34</v>
      </c>
      <c r="K453" s="2">
        <v>34</v>
      </c>
      <c r="L453" t="str">
        <f t="shared" si="15"/>
        <v>Sutampa</v>
      </c>
    </row>
    <row r="454" spans="1:12" x14ac:dyDescent="0.35">
      <c r="A454" s="2" t="s">
        <v>30</v>
      </c>
      <c r="B454" s="2" t="s">
        <v>31</v>
      </c>
      <c r="C454" s="2" t="s">
        <v>497</v>
      </c>
      <c r="D454" s="2">
        <v>0</v>
      </c>
      <c r="E454" s="2">
        <v>0</v>
      </c>
      <c r="F454" s="2">
        <v>0</v>
      </c>
      <c r="G454" s="2">
        <v>0</v>
      </c>
      <c r="H454" s="2">
        <v>35</v>
      </c>
      <c r="I454" s="2">
        <v>0</v>
      </c>
      <c r="J454">
        <f t="shared" si="14"/>
        <v>35</v>
      </c>
      <c r="K454" s="2">
        <v>35</v>
      </c>
      <c r="L454" t="str">
        <f t="shared" si="15"/>
        <v>Sutampa</v>
      </c>
    </row>
    <row r="455" spans="1:12" x14ac:dyDescent="0.35">
      <c r="A455" s="2" t="s">
        <v>257</v>
      </c>
      <c r="B455" s="2" t="s">
        <v>258</v>
      </c>
      <c r="C455" s="2" t="s">
        <v>497</v>
      </c>
      <c r="D455" s="2">
        <v>0</v>
      </c>
      <c r="E455" s="2">
        <v>0</v>
      </c>
      <c r="F455" s="2">
        <v>0</v>
      </c>
      <c r="G455" s="2">
        <v>0</v>
      </c>
      <c r="H455" s="2">
        <v>36</v>
      </c>
      <c r="I455" s="2">
        <v>1</v>
      </c>
      <c r="J455">
        <f t="shared" si="14"/>
        <v>36</v>
      </c>
      <c r="K455" s="2">
        <v>36</v>
      </c>
      <c r="L455" t="str">
        <f t="shared" si="15"/>
        <v>Sutampa</v>
      </c>
    </row>
    <row r="456" spans="1:12" x14ac:dyDescent="0.35">
      <c r="A456" s="2" t="s">
        <v>189</v>
      </c>
      <c r="B456" s="2" t="s">
        <v>190</v>
      </c>
      <c r="C456" s="2" t="s">
        <v>497</v>
      </c>
      <c r="D456" s="2">
        <v>0</v>
      </c>
      <c r="E456" s="2">
        <v>0</v>
      </c>
      <c r="F456" s="2">
        <v>0</v>
      </c>
      <c r="G456" s="2">
        <v>0</v>
      </c>
      <c r="H456" s="2">
        <v>37</v>
      </c>
      <c r="I456" s="2">
        <v>4</v>
      </c>
      <c r="J456">
        <f t="shared" si="14"/>
        <v>37</v>
      </c>
      <c r="K456" s="2">
        <v>37</v>
      </c>
      <c r="L456" t="str">
        <f t="shared" si="15"/>
        <v>Sutampa</v>
      </c>
    </row>
    <row r="457" spans="1:12" x14ac:dyDescent="0.35">
      <c r="A457" s="2" t="s">
        <v>255</v>
      </c>
      <c r="B457" s="2" t="s">
        <v>256</v>
      </c>
      <c r="C457" s="2" t="s">
        <v>497</v>
      </c>
      <c r="D457" s="2">
        <v>0</v>
      </c>
      <c r="E457" s="2">
        <v>0</v>
      </c>
      <c r="F457" s="2">
        <v>0</v>
      </c>
      <c r="G457" s="2">
        <v>0</v>
      </c>
      <c r="H457" s="2">
        <v>38</v>
      </c>
      <c r="I457" s="2">
        <v>0</v>
      </c>
      <c r="J457">
        <f t="shared" si="14"/>
        <v>38</v>
      </c>
      <c r="K457" s="2">
        <v>38</v>
      </c>
      <c r="L457" t="str">
        <f t="shared" si="15"/>
        <v>Sutampa</v>
      </c>
    </row>
    <row r="458" spans="1:12" x14ac:dyDescent="0.35">
      <c r="A458" s="2" t="s">
        <v>345</v>
      </c>
      <c r="B458" s="2" t="s">
        <v>346</v>
      </c>
      <c r="C458" s="2" t="s">
        <v>497</v>
      </c>
      <c r="D458" s="2">
        <v>0</v>
      </c>
      <c r="E458" s="2">
        <v>0</v>
      </c>
      <c r="F458" s="2">
        <v>0</v>
      </c>
      <c r="G458" s="2">
        <v>0</v>
      </c>
      <c r="H458" s="2">
        <v>38</v>
      </c>
      <c r="I458" s="2">
        <v>2</v>
      </c>
      <c r="J458">
        <f t="shared" si="14"/>
        <v>38</v>
      </c>
      <c r="K458" s="2">
        <v>38</v>
      </c>
      <c r="L458" t="str">
        <f t="shared" si="15"/>
        <v>Sutampa</v>
      </c>
    </row>
    <row r="459" spans="1:12" x14ac:dyDescent="0.35">
      <c r="A459" s="2" t="s">
        <v>230</v>
      </c>
      <c r="B459" s="2" t="s">
        <v>231</v>
      </c>
      <c r="C459" s="2" t="s">
        <v>497</v>
      </c>
      <c r="D459" s="2">
        <v>0</v>
      </c>
      <c r="E459" s="2">
        <v>0</v>
      </c>
      <c r="F459" s="2">
        <v>0</v>
      </c>
      <c r="G459" s="2">
        <v>0</v>
      </c>
      <c r="H459" s="2">
        <v>39</v>
      </c>
      <c r="I459" s="2">
        <v>1</v>
      </c>
      <c r="J459">
        <f t="shared" si="14"/>
        <v>39</v>
      </c>
      <c r="K459" s="2">
        <v>39</v>
      </c>
      <c r="L459" t="str">
        <f t="shared" si="15"/>
        <v>Sutampa</v>
      </c>
    </row>
    <row r="460" spans="1:12" x14ac:dyDescent="0.35">
      <c r="A460" s="2" t="s">
        <v>152</v>
      </c>
      <c r="B460" s="2" t="s">
        <v>153</v>
      </c>
      <c r="C460" s="2" t="s">
        <v>497</v>
      </c>
      <c r="D460" s="2">
        <v>0</v>
      </c>
      <c r="E460" s="2">
        <v>0</v>
      </c>
      <c r="F460" s="2">
        <v>0</v>
      </c>
      <c r="G460" s="2">
        <v>0</v>
      </c>
      <c r="H460" s="2">
        <v>41</v>
      </c>
      <c r="I460" s="2">
        <v>0</v>
      </c>
      <c r="J460">
        <f t="shared" si="14"/>
        <v>41</v>
      </c>
      <c r="K460" s="2">
        <v>41</v>
      </c>
      <c r="L460" t="str">
        <f t="shared" si="15"/>
        <v>Sutampa</v>
      </c>
    </row>
    <row r="461" spans="1:12" x14ac:dyDescent="0.35">
      <c r="A461" s="2" t="s">
        <v>187</v>
      </c>
      <c r="B461" s="2" t="s">
        <v>188</v>
      </c>
      <c r="C461" s="2" t="s">
        <v>497</v>
      </c>
      <c r="D461" s="2">
        <v>0</v>
      </c>
      <c r="E461" s="2">
        <v>0</v>
      </c>
      <c r="F461" s="2">
        <v>0</v>
      </c>
      <c r="G461" s="2">
        <v>0</v>
      </c>
      <c r="H461" s="2">
        <v>42</v>
      </c>
      <c r="I461" s="2">
        <v>4</v>
      </c>
      <c r="J461">
        <f t="shared" si="14"/>
        <v>42</v>
      </c>
      <c r="K461" s="2">
        <v>42</v>
      </c>
      <c r="L461" t="str">
        <f t="shared" si="15"/>
        <v>Sutampa</v>
      </c>
    </row>
    <row r="462" spans="1:12" x14ac:dyDescent="0.35">
      <c r="A462" s="2" t="s">
        <v>215</v>
      </c>
      <c r="B462" s="2" t="s">
        <v>216</v>
      </c>
      <c r="C462" s="2" t="s">
        <v>497</v>
      </c>
      <c r="D462" s="2">
        <v>0</v>
      </c>
      <c r="E462" s="2">
        <v>0</v>
      </c>
      <c r="F462" s="2">
        <v>0</v>
      </c>
      <c r="G462" s="2">
        <v>0</v>
      </c>
      <c r="H462" s="2">
        <v>42</v>
      </c>
      <c r="I462" s="2">
        <v>2</v>
      </c>
      <c r="J462">
        <f t="shared" si="14"/>
        <v>42</v>
      </c>
      <c r="K462" s="2">
        <v>42</v>
      </c>
      <c r="L462" t="str">
        <f t="shared" si="15"/>
        <v>Sutampa</v>
      </c>
    </row>
    <row r="463" spans="1:12" x14ac:dyDescent="0.35">
      <c r="A463" s="2" t="s">
        <v>8</v>
      </c>
      <c r="B463" s="2" t="s">
        <v>9</v>
      </c>
      <c r="C463" s="2" t="s">
        <v>497</v>
      </c>
      <c r="D463" s="2">
        <v>0</v>
      </c>
      <c r="E463" s="2">
        <v>0</v>
      </c>
      <c r="F463" s="2">
        <v>0</v>
      </c>
      <c r="G463" s="2">
        <v>0</v>
      </c>
      <c r="H463" s="2">
        <v>44</v>
      </c>
      <c r="I463" s="2">
        <v>20</v>
      </c>
      <c r="J463">
        <f t="shared" si="14"/>
        <v>44</v>
      </c>
      <c r="K463" s="2">
        <v>44</v>
      </c>
      <c r="L463" t="str">
        <f t="shared" si="15"/>
        <v>Sutampa</v>
      </c>
    </row>
    <row r="464" spans="1:12" x14ac:dyDescent="0.35">
      <c r="A464" s="2" t="s">
        <v>171</v>
      </c>
      <c r="B464" s="2" t="s">
        <v>172</v>
      </c>
      <c r="C464" s="2" t="s">
        <v>497</v>
      </c>
      <c r="D464" s="2">
        <v>0</v>
      </c>
      <c r="E464" s="2">
        <v>0</v>
      </c>
      <c r="F464" s="2">
        <v>0</v>
      </c>
      <c r="G464" s="2">
        <v>0</v>
      </c>
      <c r="H464" s="2">
        <v>45</v>
      </c>
      <c r="I464" s="2">
        <v>4</v>
      </c>
      <c r="J464">
        <f t="shared" si="14"/>
        <v>45</v>
      </c>
      <c r="K464" s="2">
        <v>45</v>
      </c>
      <c r="L464" t="str">
        <f t="shared" si="15"/>
        <v>Sutampa</v>
      </c>
    </row>
    <row r="465" spans="1:12" x14ac:dyDescent="0.35">
      <c r="A465" s="2" t="s">
        <v>232</v>
      </c>
      <c r="B465" s="2" t="s">
        <v>233</v>
      </c>
      <c r="C465" s="2" t="s">
        <v>497</v>
      </c>
      <c r="D465" s="2">
        <v>0</v>
      </c>
      <c r="E465" s="2">
        <v>0</v>
      </c>
      <c r="F465" s="2">
        <v>0</v>
      </c>
      <c r="G465" s="2">
        <v>0</v>
      </c>
      <c r="H465" s="2">
        <v>46</v>
      </c>
      <c r="I465" s="2">
        <v>0</v>
      </c>
      <c r="J465">
        <f t="shared" si="14"/>
        <v>46</v>
      </c>
      <c r="K465" s="2">
        <v>46</v>
      </c>
      <c r="L465" t="str">
        <f t="shared" si="15"/>
        <v>Sutampa</v>
      </c>
    </row>
    <row r="466" spans="1:12" x14ac:dyDescent="0.35">
      <c r="A466" s="2" t="s">
        <v>267</v>
      </c>
      <c r="B466" s="2" t="s">
        <v>268</v>
      </c>
      <c r="C466" s="2" t="s">
        <v>497</v>
      </c>
      <c r="D466" s="2">
        <v>0</v>
      </c>
      <c r="E466" s="2">
        <v>0</v>
      </c>
      <c r="F466" s="2">
        <v>0</v>
      </c>
      <c r="G466" s="2">
        <v>0</v>
      </c>
      <c r="H466" s="2">
        <v>46</v>
      </c>
      <c r="I466" s="2">
        <v>0</v>
      </c>
      <c r="J466">
        <f t="shared" si="14"/>
        <v>46</v>
      </c>
      <c r="K466" s="2">
        <v>46</v>
      </c>
      <c r="L466" t="str">
        <f t="shared" si="15"/>
        <v>Sutampa</v>
      </c>
    </row>
    <row r="467" spans="1:12" x14ac:dyDescent="0.35">
      <c r="A467" s="2" t="s">
        <v>27</v>
      </c>
      <c r="B467" s="2" t="s">
        <v>28</v>
      </c>
      <c r="C467" s="2" t="s">
        <v>497</v>
      </c>
      <c r="D467" s="2">
        <v>0</v>
      </c>
      <c r="E467" s="2">
        <v>0</v>
      </c>
      <c r="F467" s="2">
        <v>0</v>
      </c>
      <c r="G467" s="2">
        <v>0</v>
      </c>
      <c r="H467" s="2">
        <v>47</v>
      </c>
      <c r="I467" s="2">
        <v>2</v>
      </c>
      <c r="J467">
        <f t="shared" si="14"/>
        <v>47</v>
      </c>
      <c r="K467" s="2">
        <v>47</v>
      </c>
      <c r="L467" t="str">
        <f t="shared" si="15"/>
        <v>Sutampa</v>
      </c>
    </row>
    <row r="468" spans="1:12" x14ac:dyDescent="0.35">
      <c r="A468" s="2" t="s">
        <v>205</v>
      </c>
      <c r="B468" s="2" t="s">
        <v>206</v>
      </c>
      <c r="C468" s="2" t="s">
        <v>497</v>
      </c>
      <c r="D468" s="2">
        <v>0</v>
      </c>
      <c r="E468" s="2">
        <v>0</v>
      </c>
      <c r="F468" s="2">
        <v>0</v>
      </c>
      <c r="G468" s="2">
        <v>0</v>
      </c>
      <c r="H468" s="2">
        <v>50</v>
      </c>
      <c r="I468" s="2">
        <v>0</v>
      </c>
      <c r="J468">
        <f t="shared" si="14"/>
        <v>50</v>
      </c>
      <c r="K468" s="2">
        <v>50</v>
      </c>
      <c r="L468" t="str">
        <f t="shared" si="15"/>
        <v>Sutampa</v>
      </c>
    </row>
    <row r="469" spans="1:12" x14ac:dyDescent="0.35">
      <c r="A469" s="2" t="s">
        <v>175</v>
      </c>
      <c r="B469" s="2" t="s">
        <v>176</v>
      </c>
      <c r="C469" s="2" t="s">
        <v>497</v>
      </c>
      <c r="D469" s="2">
        <v>0</v>
      </c>
      <c r="E469" s="2">
        <v>0</v>
      </c>
      <c r="F469" s="2">
        <v>0</v>
      </c>
      <c r="G469" s="2">
        <v>0</v>
      </c>
      <c r="H469" s="2">
        <v>51</v>
      </c>
      <c r="I469" s="2">
        <v>2</v>
      </c>
      <c r="J469">
        <f t="shared" si="14"/>
        <v>51</v>
      </c>
      <c r="K469" s="2">
        <v>51</v>
      </c>
      <c r="L469" t="str">
        <f t="shared" si="15"/>
        <v>Sutampa</v>
      </c>
    </row>
    <row r="470" spans="1:12" x14ac:dyDescent="0.35">
      <c r="A470" s="2" t="s">
        <v>141</v>
      </c>
      <c r="B470" s="2" t="s">
        <v>142</v>
      </c>
      <c r="C470" s="2" t="s">
        <v>497</v>
      </c>
      <c r="D470" s="2">
        <v>0</v>
      </c>
      <c r="E470" s="2">
        <v>0</v>
      </c>
      <c r="F470" s="2">
        <v>0</v>
      </c>
      <c r="G470" s="2">
        <v>0</v>
      </c>
      <c r="H470" s="2">
        <v>53</v>
      </c>
      <c r="I470" s="2">
        <v>2</v>
      </c>
      <c r="J470">
        <f t="shared" si="14"/>
        <v>53</v>
      </c>
      <c r="K470" s="2">
        <v>53</v>
      </c>
      <c r="L470" t="str">
        <f t="shared" si="15"/>
        <v>Sutampa</v>
      </c>
    </row>
    <row r="471" spans="1:12" x14ac:dyDescent="0.35">
      <c r="A471" s="2" t="s">
        <v>185</v>
      </c>
      <c r="B471" s="2" t="s">
        <v>186</v>
      </c>
      <c r="C471" s="2" t="s">
        <v>497</v>
      </c>
      <c r="D471" s="2">
        <v>0</v>
      </c>
      <c r="E471" s="2">
        <v>0</v>
      </c>
      <c r="F471" s="2">
        <v>0</v>
      </c>
      <c r="G471" s="2">
        <v>0</v>
      </c>
      <c r="H471" s="2">
        <v>53</v>
      </c>
      <c r="I471" s="2">
        <v>21</v>
      </c>
      <c r="J471">
        <f t="shared" si="14"/>
        <v>53</v>
      </c>
      <c r="K471" s="2">
        <v>53</v>
      </c>
      <c r="L471" t="str">
        <f t="shared" si="15"/>
        <v>Sutampa</v>
      </c>
    </row>
    <row r="472" spans="1:12" x14ac:dyDescent="0.35">
      <c r="A472" s="2" t="s">
        <v>235</v>
      </c>
      <c r="B472" s="2" t="s">
        <v>236</v>
      </c>
      <c r="C472" s="2" t="s">
        <v>497</v>
      </c>
      <c r="D472" s="2">
        <v>0</v>
      </c>
      <c r="E472" s="2">
        <v>0</v>
      </c>
      <c r="F472" s="2">
        <v>0</v>
      </c>
      <c r="G472" s="2">
        <v>0</v>
      </c>
      <c r="H472" s="2">
        <v>57</v>
      </c>
      <c r="I472" s="2">
        <v>5</v>
      </c>
      <c r="J472">
        <f t="shared" si="14"/>
        <v>57</v>
      </c>
      <c r="K472" s="2">
        <v>57</v>
      </c>
      <c r="L472" t="str">
        <f t="shared" si="15"/>
        <v>Sutampa</v>
      </c>
    </row>
    <row r="473" spans="1:12" x14ac:dyDescent="0.35">
      <c r="A473" s="2" t="s">
        <v>25</v>
      </c>
      <c r="B473" s="2" t="s">
        <v>26</v>
      </c>
      <c r="C473" s="2" t="s">
        <v>497</v>
      </c>
      <c r="D473" s="2">
        <v>0</v>
      </c>
      <c r="E473" s="2">
        <v>0</v>
      </c>
      <c r="F473" s="2">
        <v>0</v>
      </c>
      <c r="G473" s="2">
        <v>0</v>
      </c>
      <c r="H473" s="2">
        <v>66</v>
      </c>
      <c r="I473" s="2">
        <v>2</v>
      </c>
      <c r="J473">
        <f t="shared" si="14"/>
        <v>66</v>
      </c>
      <c r="K473" s="2">
        <v>66</v>
      </c>
      <c r="L473" t="str">
        <f t="shared" si="15"/>
        <v>Sutampa</v>
      </c>
    </row>
    <row r="474" spans="1:12" x14ac:dyDescent="0.35">
      <c r="A474" s="2" t="s">
        <v>259</v>
      </c>
      <c r="B474" s="2" t="s">
        <v>260</v>
      </c>
      <c r="C474" s="2" t="s">
        <v>497</v>
      </c>
      <c r="D474" s="2">
        <v>0</v>
      </c>
      <c r="E474" s="2">
        <v>0</v>
      </c>
      <c r="F474" s="2">
        <v>0</v>
      </c>
      <c r="G474" s="2">
        <v>0</v>
      </c>
      <c r="H474" s="2">
        <v>68</v>
      </c>
      <c r="I474" s="2">
        <v>7</v>
      </c>
      <c r="J474">
        <f t="shared" si="14"/>
        <v>68</v>
      </c>
      <c r="K474" s="2">
        <v>68</v>
      </c>
      <c r="L474" t="str">
        <f t="shared" si="15"/>
        <v>Sutampa</v>
      </c>
    </row>
    <row r="475" spans="1:12" x14ac:dyDescent="0.35">
      <c r="A475" s="2" t="s">
        <v>228</v>
      </c>
      <c r="B475" s="2" t="s">
        <v>229</v>
      </c>
      <c r="C475" s="2" t="s">
        <v>497</v>
      </c>
      <c r="D475" s="2">
        <v>0</v>
      </c>
      <c r="E475" s="2">
        <v>0</v>
      </c>
      <c r="F475" s="2">
        <v>0</v>
      </c>
      <c r="G475" s="2">
        <v>0</v>
      </c>
      <c r="H475" s="2">
        <v>75</v>
      </c>
      <c r="I475" s="2">
        <v>0</v>
      </c>
      <c r="J475">
        <f t="shared" si="14"/>
        <v>75</v>
      </c>
      <c r="K475" s="2">
        <v>75</v>
      </c>
      <c r="L475" t="str">
        <f t="shared" si="15"/>
        <v>Sutampa</v>
      </c>
    </row>
    <row r="476" spans="1:12" x14ac:dyDescent="0.35">
      <c r="A476" s="2" t="s">
        <v>144</v>
      </c>
      <c r="B476" s="2" t="s">
        <v>145</v>
      </c>
      <c r="C476" s="2" t="s">
        <v>497</v>
      </c>
      <c r="D476" s="2">
        <v>0</v>
      </c>
      <c r="E476" s="2">
        <v>0</v>
      </c>
      <c r="F476" s="2">
        <v>0</v>
      </c>
      <c r="G476" s="2">
        <v>0</v>
      </c>
      <c r="H476" s="2">
        <v>78</v>
      </c>
      <c r="I476" s="2">
        <v>2</v>
      </c>
      <c r="J476">
        <f t="shared" si="14"/>
        <v>78</v>
      </c>
      <c r="K476" s="2">
        <v>78</v>
      </c>
      <c r="L476" t="str">
        <f t="shared" si="15"/>
        <v>Sutampa</v>
      </c>
    </row>
    <row r="477" spans="1:12" x14ac:dyDescent="0.35">
      <c r="A477" s="2" t="s">
        <v>221</v>
      </c>
      <c r="B477" s="2" t="s">
        <v>222</v>
      </c>
      <c r="C477" s="2" t="s">
        <v>497</v>
      </c>
      <c r="D477" s="2">
        <v>0</v>
      </c>
      <c r="E477" s="2">
        <v>0</v>
      </c>
      <c r="F477" s="2">
        <v>0</v>
      </c>
      <c r="G477" s="2">
        <v>0</v>
      </c>
      <c r="H477" s="2">
        <v>81</v>
      </c>
      <c r="I477" s="2">
        <v>12</v>
      </c>
      <c r="J477">
        <f t="shared" si="14"/>
        <v>81</v>
      </c>
      <c r="K477" s="2">
        <v>81</v>
      </c>
      <c r="L477" t="str">
        <f t="shared" si="15"/>
        <v>Sutampa</v>
      </c>
    </row>
    <row r="478" spans="1:12" x14ac:dyDescent="0.35">
      <c r="A478" s="2" t="s">
        <v>340</v>
      </c>
      <c r="B478" s="2" t="s">
        <v>341</v>
      </c>
      <c r="C478" s="2" t="s">
        <v>497</v>
      </c>
      <c r="D478" s="2">
        <v>0</v>
      </c>
      <c r="E478" s="2">
        <v>0</v>
      </c>
      <c r="F478" s="2">
        <v>0</v>
      </c>
      <c r="G478" s="2">
        <v>0</v>
      </c>
      <c r="H478" s="2">
        <v>95</v>
      </c>
      <c r="I478" s="2">
        <v>3</v>
      </c>
      <c r="J478">
        <f t="shared" si="14"/>
        <v>95</v>
      </c>
      <c r="K478" s="2">
        <v>95</v>
      </c>
      <c r="L478" t="str">
        <f t="shared" si="15"/>
        <v>Sutampa</v>
      </c>
    </row>
    <row r="479" spans="1:12" x14ac:dyDescent="0.35">
      <c r="A479" s="2" t="s">
        <v>247</v>
      </c>
      <c r="B479" s="2" t="s">
        <v>248</v>
      </c>
      <c r="C479" s="2" t="s">
        <v>497</v>
      </c>
      <c r="D479" s="2">
        <v>0</v>
      </c>
      <c r="E479" s="2">
        <v>0</v>
      </c>
      <c r="F479" s="2">
        <v>0</v>
      </c>
      <c r="G479" s="2">
        <v>0</v>
      </c>
      <c r="H479" s="2">
        <v>112</v>
      </c>
      <c r="I479" s="2">
        <v>4</v>
      </c>
      <c r="J479">
        <f t="shared" si="14"/>
        <v>112</v>
      </c>
      <c r="K479" s="2">
        <v>112</v>
      </c>
      <c r="L479" t="str">
        <f t="shared" si="15"/>
        <v>Sutampa</v>
      </c>
    </row>
    <row r="480" spans="1:12" x14ac:dyDescent="0.35">
      <c r="A480" s="2" t="s">
        <v>157</v>
      </c>
      <c r="B480" s="2" t="s">
        <v>158</v>
      </c>
      <c r="C480" s="2" t="s">
        <v>497</v>
      </c>
      <c r="D480" s="2">
        <v>0</v>
      </c>
      <c r="E480" s="2">
        <v>0</v>
      </c>
      <c r="F480" s="2">
        <v>0</v>
      </c>
      <c r="G480" s="2">
        <v>0</v>
      </c>
      <c r="H480" s="2">
        <v>192</v>
      </c>
      <c r="I480" s="2">
        <v>6</v>
      </c>
      <c r="J480">
        <f t="shared" si="14"/>
        <v>192</v>
      </c>
      <c r="K480" s="2">
        <v>192</v>
      </c>
      <c r="L480" t="str">
        <f t="shared" si="15"/>
        <v>Sutampa</v>
      </c>
    </row>
    <row r="481" spans="1:12" x14ac:dyDescent="0.35">
      <c r="A481" s="2" t="s">
        <v>223</v>
      </c>
      <c r="B481" s="2" t="s">
        <v>224</v>
      </c>
      <c r="C481" s="2" t="s">
        <v>497</v>
      </c>
      <c r="D481" s="2">
        <v>0</v>
      </c>
      <c r="E481" s="2">
        <v>0</v>
      </c>
      <c r="F481" s="2">
        <v>0</v>
      </c>
      <c r="G481" s="2">
        <v>0</v>
      </c>
      <c r="H481" s="2">
        <v>352</v>
      </c>
      <c r="I481" s="2">
        <v>22</v>
      </c>
      <c r="J481">
        <f t="shared" si="14"/>
        <v>352</v>
      </c>
      <c r="K481" s="2">
        <v>352</v>
      </c>
      <c r="L481" t="str">
        <f t="shared" si="15"/>
        <v>Sutampa</v>
      </c>
    </row>
    <row r="482" spans="1:12" x14ac:dyDescent="0.35">
      <c r="A482" s="2" t="s">
        <v>146</v>
      </c>
      <c r="B482" s="2" t="s">
        <v>147</v>
      </c>
      <c r="C482" s="2" t="s">
        <v>497</v>
      </c>
      <c r="D482" s="2">
        <v>0</v>
      </c>
      <c r="E482" s="2">
        <v>0</v>
      </c>
      <c r="F482" s="2">
        <v>0</v>
      </c>
      <c r="G482" s="2">
        <v>0</v>
      </c>
      <c r="H482" s="2">
        <v>555</v>
      </c>
      <c r="I482" s="2">
        <v>33</v>
      </c>
      <c r="J482">
        <f t="shared" si="14"/>
        <v>555</v>
      </c>
      <c r="K482" s="2">
        <v>555</v>
      </c>
      <c r="L482" t="str">
        <f t="shared" si="15"/>
        <v>Sutampa</v>
      </c>
    </row>
    <row r="483" spans="1:12" x14ac:dyDescent="0.35">
      <c r="A483" s="2" t="s">
        <v>458</v>
      </c>
      <c r="B483" s="2" t="s">
        <v>459</v>
      </c>
      <c r="C483" s="2" t="s">
        <v>11</v>
      </c>
      <c r="D483" s="2">
        <v>0</v>
      </c>
      <c r="E483" s="2">
        <v>0</v>
      </c>
      <c r="F483" s="2">
        <v>0</v>
      </c>
      <c r="G483" s="2">
        <v>1</v>
      </c>
      <c r="H483" s="2">
        <v>2</v>
      </c>
      <c r="I483" s="2">
        <v>0</v>
      </c>
      <c r="J483">
        <f t="shared" si="14"/>
        <v>3</v>
      </c>
      <c r="K483" s="2">
        <v>3</v>
      </c>
      <c r="L483" t="str">
        <f t="shared" si="15"/>
        <v>Sutampa</v>
      </c>
    </row>
    <row r="484" spans="1:12" x14ac:dyDescent="0.35">
      <c r="A484" s="2" t="s">
        <v>167</v>
      </c>
      <c r="B484" s="2" t="s">
        <v>168</v>
      </c>
      <c r="C484" s="2" t="s">
        <v>11</v>
      </c>
      <c r="D484" s="2">
        <v>1</v>
      </c>
      <c r="E484" s="2">
        <v>0</v>
      </c>
      <c r="F484" s="2">
        <v>1</v>
      </c>
      <c r="G484" s="2">
        <v>1</v>
      </c>
      <c r="H484" s="2">
        <v>1</v>
      </c>
      <c r="I484" s="2">
        <v>0</v>
      </c>
      <c r="J484">
        <f t="shared" si="14"/>
        <v>4</v>
      </c>
      <c r="K484" s="2">
        <v>4</v>
      </c>
      <c r="L484" t="str">
        <f t="shared" si="15"/>
        <v>Sutampa</v>
      </c>
    </row>
    <row r="485" spans="1:12" x14ac:dyDescent="0.35">
      <c r="A485" s="2" t="s">
        <v>201</v>
      </c>
      <c r="B485" s="2" t="s">
        <v>202</v>
      </c>
      <c r="C485" s="2" t="s">
        <v>11</v>
      </c>
      <c r="D485" s="2">
        <v>0</v>
      </c>
      <c r="E485" s="2">
        <v>3</v>
      </c>
      <c r="F485" s="2">
        <v>0</v>
      </c>
      <c r="G485" s="2">
        <v>1</v>
      </c>
      <c r="H485" s="2">
        <v>0</v>
      </c>
      <c r="I485" s="2">
        <v>0</v>
      </c>
      <c r="J485">
        <f t="shared" si="14"/>
        <v>4</v>
      </c>
      <c r="K485" s="2">
        <v>4</v>
      </c>
      <c r="L485" t="str">
        <f t="shared" si="15"/>
        <v>Sutampa</v>
      </c>
    </row>
    <row r="486" spans="1:12" x14ac:dyDescent="0.35">
      <c r="A486" s="2" t="s">
        <v>226</v>
      </c>
      <c r="B486" s="2" t="s">
        <v>227</v>
      </c>
      <c r="C486" s="2" t="s">
        <v>11</v>
      </c>
      <c r="D486" s="2">
        <v>1</v>
      </c>
      <c r="E486" s="2">
        <v>0</v>
      </c>
      <c r="F486" s="2">
        <v>1</v>
      </c>
      <c r="G486" s="2">
        <v>0</v>
      </c>
      <c r="H486" s="2">
        <v>2</v>
      </c>
      <c r="I486" s="2">
        <v>0</v>
      </c>
      <c r="J486">
        <f t="shared" si="14"/>
        <v>4</v>
      </c>
      <c r="K486" s="2">
        <v>4</v>
      </c>
      <c r="L486" t="str">
        <f t="shared" si="15"/>
        <v>Sutampa</v>
      </c>
    </row>
    <row r="487" spans="1:12" x14ac:dyDescent="0.35">
      <c r="A487" s="2" t="s">
        <v>181</v>
      </c>
      <c r="B487" s="2" t="s">
        <v>182</v>
      </c>
      <c r="C487" s="2" t="s">
        <v>11</v>
      </c>
      <c r="D487" s="2">
        <v>1</v>
      </c>
      <c r="E487" s="2">
        <v>0</v>
      </c>
      <c r="F487" s="2">
        <v>1</v>
      </c>
      <c r="G487" s="2">
        <v>0</v>
      </c>
      <c r="H487" s="2">
        <v>3</v>
      </c>
      <c r="I487" s="2">
        <v>0</v>
      </c>
      <c r="J487">
        <f t="shared" si="14"/>
        <v>5</v>
      </c>
      <c r="K487" s="2">
        <v>5</v>
      </c>
      <c r="L487" t="str">
        <f t="shared" si="15"/>
        <v>Sutampa</v>
      </c>
    </row>
    <row r="488" spans="1:12" x14ac:dyDescent="0.35">
      <c r="A488" s="2" t="s">
        <v>183</v>
      </c>
      <c r="B488" s="2" t="s">
        <v>184</v>
      </c>
      <c r="C488" s="2" t="s">
        <v>11</v>
      </c>
      <c r="D488" s="2">
        <v>1</v>
      </c>
      <c r="E488" s="2">
        <v>1</v>
      </c>
      <c r="F488" s="2">
        <v>2</v>
      </c>
      <c r="G488" s="2">
        <v>0</v>
      </c>
      <c r="H488" s="2">
        <v>1</v>
      </c>
      <c r="I488" s="2">
        <v>1</v>
      </c>
      <c r="J488">
        <f t="shared" si="14"/>
        <v>5</v>
      </c>
      <c r="K488" s="2">
        <v>5</v>
      </c>
      <c r="L488" t="str">
        <f t="shared" si="15"/>
        <v>Sutampa</v>
      </c>
    </row>
    <row r="489" spans="1:12" x14ac:dyDescent="0.35">
      <c r="A489" s="2" t="s">
        <v>199</v>
      </c>
      <c r="B489" s="2" t="s">
        <v>200</v>
      </c>
      <c r="C489" s="2" t="s">
        <v>11</v>
      </c>
      <c r="D489" s="2">
        <v>2</v>
      </c>
      <c r="E489" s="2">
        <v>0</v>
      </c>
      <c r="F489" s="2">
        <v>0</v>
      </c>
      <c r="G489" s="2">
        <v>3</v>
      </c>
      <c r="H489" s="2">
        <v>1</v>
      </c>
      <c r="I489" s="2">
        <v>0</v>
      </c>
      <c r="J489">
        <f t="shared" si="14"/>
        <v>6</v>
      </c>
      <c r="K489" s="2">
        <v>6</v>
      </c>
      <c r="L489" t="str">
        <f t="shared" si="15"/>
        <v>Sutampa</v>
      </c>
    </row>
    <row r="490" spans="1:12" x14ac:dyDescent="0.35">
      <c r="A490" s="2" t="s">
        <v>203</v>
      </c>
      <c r="B490" s="2" t="s">
        <v>204</v>
      </c>
      <c r="C490" s="2" t="s">
        <v>11</v>
      </c>
      <c r="D490" s="2">
        <v>2</v>
      </c>
      <c r="E490" s="2">
        <v>1</v>
      </c>
      <c r="F490" s="2">
        <v>2</v>
      </c>
      <c r="G490" s="2">
        <v>0</v>
      </c>
      <c r="H490" s="2">
        <v>1</v>
      </c>
      <c r="I490" s="2">
        <v>0</v>
      </c>
      <c r="J490">
        <f t="shared" si="14"/>
        <v>6</v>
      </c>
      <c r="K490" s="2">
        <v>6</v>
      </c>
      <c r="L490" t="str">
        <f t="shared" si="15"/>
        <v>Sutampa</v>
      </c>
    </row>
    <row r="491" spans="1:12" x14ac:dyDescent="0.35">
      <c r="A491" s="2" t="s">
        <v>257</v>
      </c>
      <c r="B491" s="2" t="s">
        <v>258</v>
      </c>
      <c r="C491" s="2" t="s">
        <v>11</v>
      </c>
      <c r="D491" s="2">
        <v>2</v>
      </c>
      <c r="E491" s="2">
        <v>2</v>
      </c>
      <c r="F491" s="2">
        <v>0</v>
      </c>
      <c r="G491" s="2">
        <v>1</v>
      </c>
      <c r="H491" s="2">
        <v>1</v>
      </c>
      <c r="I491" s="2">
        <v>0</v>
      </c>
      <c r="J491">
        <f t="shared" si="14"/>
        <v>6</v>
      </c>
      <c r="K491" s="2">
        <v>6</v>
      </c>
      <c r="L491" t="str">
        <f t="shared" si="15"/>
        <v>Sutampa</v>
      </c>
    </row>
    <row r="492" spans="1:12" x14ac:dyDescent="0.35">
      <c r="A492" s="2" t="s">
        <v>165</v>
      </c>
      <c r="B492" s="2" t="s">
        <v>166</v>
      </c>
      <c r="C492" s="2" t="s">
        <v>11</v>
      </c>
      <c r="D492" s="2">
        <v>1</v>
      </c>
      <c r="E492" s="2">
        <v>2</v>
      </c>
      <c r="F492" s="2">
        <v>2</v>
      </c>
      <c r="G492" s="2">
        <v>1</v>
      </c>
      <c r="H492" s="2">
        <v>1</v>
      </c>
      <c r="I492" s="2">
        <v>6</v>
      </c>
      <c r="J492">
        <f t="shared" si="14"/>
        <v>7</v>
      </c>
      <c r="K492" s="2">
        <v>7</v>
      </c>
      <c r="L492" t="str">
        <f t="shared" si="15"/>
        <v>Sutampa</v>
      </c>
    </row>
    <row r="493" spans="1:12" x14ac:dyDescent="0.35">
      <c r="A493" s="2" t="s">
        <v>349</v>
      </c>
      <c r="B493" s="2" t="s">
        <v>350</v>
      </c>
      <c r="C493" s="2" t="s">
        <v>11</v>
      </c>
      <c r="D493" s="2">
        <v>1</v>
      </c>
      <c r="E493" s="2">
        <v>1</v>
      </c>
      <c r="F493" s="2">
        <v>2</v>
      </c>
      <c r="G493" s="2">
        <v>3</v>
      </c>
      <c r="H493" s="2">
        <v>0</v>
      </c>
      <c r="I493" s="2">
        <v>0</v>
      </c>
      <c r="J493">
        <f t="shared" si="14"/>
        <v>7</v>
      </c>
      <c r="K493" s="2">
        <v>7</v>
      </c>
      <c r="L493" t="str">
        <f t="shared" si="15"/>
        <v>Sutampa</v>
      </c>
    </row>
    <row r="494" spans="1:12" x14ac:dyDescent="0.35">
      <c r="A494" s="2" t="s">
        <v>205</v>
      </c>
      <c r="B494" s="2" t="s">
        <v>206</v>
      </c>
      <c r="C494" s="2" t="s">
        <v>11</v>
      </c>
      <c r="D494" s="2">
        <v>3</v>
      </c>
      <c r="E494" s="2">
        <v>0</v>
      </c>
      <c r="F494" s="2">
        <v>2</v>
      </c>
      <c r="G494" s="2">
        <v>3</v>
      </c>
      <c r="H494" s="2">
        <v>0</v>
      </c>
      <c r="I494" s="2">
        <v>0</v>
      </c>
      <c r="J494">
        <f t="shared" si="14"/>
        <v>8</v>
      </c>
      <c r="K494" s="2">
        <v>8</v>
      </c>
      <c r="L494" t="str">
        <f t="shared" si="15"/>
        <v>Sutampa</v>
      </c>
    </row>
    <row r="495" spans="1:12" x14ac:dyDescent="0.35">
      <c r="A495" s="2" t="s">
        <v>213</v>
      </c>
      <c r="B495" s="2" t="s">
        <v>214</v>
      </c>
      <c r="C495" s="2" t="s">
        <v>11</v>
      </c>
      <c r="D495" s="2">
        <v>1</v>
      </c>
      <c r="E495" s="2">
        <v>2</v>
      </c>
      <c r="F495" s="2">
        <v>3</v>
      </c>
      <c r="G495" s="2">
        <v>1</v>
      </c>
      <c r="H495" s="2">
        <v>1</v>
      </c>
      <c r="I495" s="2">
        <v>0</v>
      </c>
      <c r="J495">
        <f t="shared" si="14"/>
        <v>8</v>
      </c>
      <c r="K495" s="2">
        <v>8</v>
      </c>
      <c r="L495" t="str">
        <f t="shared" si="15"/>
        <v>Sutampa</v>
      </c>
    </row>
    <row r="496" spans="1:12" x14ac:dyDescent="0.35">
      <c r="A496" s="2" t="s">
        <v>255</v>
      </c>
      <c r="B496" s="2" t="s">
        <v>256</v>
      </c>
      <c r="C496" s="2" t="s">
        <v>11</v>
      </c>
      <c r="D496" s="2">
        <v>3</v>
      </c>
      <c r="E496" s="2">
        <v>1</v>
      </c>
      <c r="F496" s="2">
        <v>1</v>
      </c>
      <c r="G496" s="2">
        <v>1</v>
      </c>
      <c r="H496" s="2">
        <v>2</v>
      </c>
      <c r="I496" s="2">
        <v>2</v>
      </c>
      <c r="J496">
        <f t="shared" si="14"/>
        <v>8</v>
      </c>
      <c r="K496" s="2">
        <v>8</v>
      </c>
      <c r="L496" t="str">
        <f t="shared" si="15"/>
        <v>Sutampa</v>
      </c>
    </row>
    <row r="497" spans="1:12" x14ac:dyDescent="0.35">
      <c r="A497" s="2" t="s">
        <v>274</v>
      </c>
      <c r="B497" s="2" t="s">
        <v>275</v>
      </c>
      <c r="C497" s="2" t="s">
        <v>11</v>
      </c>
      <c r="D497" s="2">
        <v>4</v>
      </c>
      <c r="E497" s="2">
        <v>4</v>
      </c>
      <c r="F497" s="2">
        <v>0</v>
      </c>
      <c r="G497" s="2">
        <v>0</v>
      </c>
      <c r="H497" s="2">
        <v>0</v>
      </c>
      <c r="I497" s="2">
        <v>0</v>
      </c>
      <c r="J497">
        <f t="shared" si="14"/>
        <v>8</v>
      </c>
      <c r="K497" s="2">
        <v>8</v>
      </c>
      <c r="L497" t="str">
        <f t="shared" si="15"/>
        <v>Sutampa</v>
      </c>
    </row>
    <row r="498" spans="1:12" x14ac:dyDescent="0.35">
      <c r="A498" s="2" t="s">
        <v>276</v>
      </c>
      <c r="B498" s="2" t="s">
        <v>277</v>
      </c>
      <c r="C498" s="2" t="s">
        <v>11</v>
      </c>
      <c r="D498" s="2">
        <v>1</v>
      </c>
      <c r="E498" s="2">
        <v>1</v>
      </c>
      <c r="F498" s="2">
        <v>2</v>
      </c>
      <c r="G498" s="2">
        <v>2</v>
      </c>
      <c r="H498" s="2">
        <v>2</v>
      </c>
      <c r="I498" s="2">
        <v>1</v>
      </c>
      <c r="J498">
        <f t="shared" si="14"/>
        <v>8</v>
      </c>
      <c r="K498" s="2">
        <v>8</v>
      </c>
      <c r="L498" t="str">
        <f t="shared" si="15"/>
        <v>Sutampa</v>
      </c>
    </row>
    <row r="499" spans="1:12" x14ac:dyDescent="0.35">
      <c r="A499" s="2" t="s">
        <v>278</v>
      </c>
      <c r="B499" s="2" t="s">
        <v>279</v>
      </c>
      <c r="C499" s="2" t="s">
        <v>11</v>
      </c>
      <c r="D499" s="2">
        <v>1</v>
      </c>
      <c r="E499" s="2">
        <v>1</v>
      </c>
      <c r="F499" s="2">
        <v>7</v>
      </c>
      <c r="G499" s="2">
        <v>0</v>
      </c>
      <c r="H499" s="2">
        <v>0</v>
      </c>
      <c r="I499" s="2">
        <v>0</v>
      </c>
      <c r="J499">
        <f t="shared" si="14"/>
        <v>9</v>
      </c>
      <c r="K499" s="2">
        <v>9</v>
      </c>
      <c r="L499" t="str">
        <f t="shared" si="15"/>
        <v>Sutampa</v>
      </c>
    </row>
    <row r="500" spans="1:12" x14ac:dyDescent="0.35">
      <c r="A500" s="2" t="s">
        <v>338</v>
      </c>
      <c r="B500" s="2" t="s">
        <v>339</v>
      </c>
      <c r="C500" s="2" t="s">
        <v>11</v>
      </c>
      <c r="D500" s="2">
        <v>3</v>
      </c>
      <c r="E500" s="2">
        <v>1</v>
      </c>
      <c r="F500" s="2">
        <v>1</v>
      </c>
      <c r="G500" s="2">
        <v>1</v>
      </c>
      <c r="H500" s="2">
        <v>3</v>
      </c>
      <c r="I500" s="2">
        <v>0</v>
      </c>
      <c r="J500">
        <f t="shared" si="14"/>
        <v>9</v>
      </c>
      <c r="K500" s="2">
        <v>9</v>
      </c>
      <c r="L500" t="str">
        <f t="shared" si="15"/>
        <v>Sutampa</v>
      </c>
    </row>
    <row r="501" spans="1:12" x14ac:dyDescent="0.35">
      <c r="A501" s="2" t="s">
        <v>30</v>
      </c>
      <c r="B501" s="2" t="s">
        <v>31</v>
      </c>
      <c r="C501" s="2" t="s">
        <v>11</v>
      </c>
      <c r="D501" s="2">
        <v>2</v>
      </c>
      <c r="E501" s="2">
        <v>3</v>
      </c>
      <c r="F501" s="2">
        <v>3</v>
      </c>
      <c r="G501" s="2">
        <v>1</v>
      </c>
      <c r="H501" s="2">
        <v>1</v>
      </c>
      <c r="I501" s="2">
        <v>2</v>
      </c>
      <c r="J501">
        <f t="shared" si="14"/>
        <v>10</v>
      </c>
      <c r="K501" s="2">
        <v>10</v>
      </c>
      <c r="L501" t="str">
        <f t="shared" si="15"/>
        <v>Sutampa</v>
      </c>
    </row>
    <row r="502" spans="1:12" x14ac:dyDescent="0.35">
      <c r="A502" s="2" t="s">
        <v>72</v>
      </c>
      <c r="B502" s="2" t="s">
        <v>73</v>
      </c>
      <c r="C502" s="2" t="s">
        <v>11</v>
      </c>
      <c r="D502" s="2">
        <v>5</v>
      </c>
      <c r="E502" s="2">
        <v>3</v>
      </c>
      <c r="F502" s="2">
        <v>0</v>
      </c>
      <c r="G502" s="2">
        <v>1</v>
      </c>
      <c r="H502" s="2">
        <v>1</v>
      </c>
      <c r="I502" s="2">
        <v>0</v>
      </c>
      <c r="J502">
        <f t="shared" si="14"/>
        <v>10</v>
      </c>
      <c r="K502" s="2">
        <v>10</v>
      </c>
      <c r="L502" t="str">
        <f t="shared" si="15"/>
        <v>Sutampa</v>
      </c>
    </row>
    <row r="503" spans="1:12" x14ac:dyDescent="0.35">
      <c r="A503" s="2" t="s">
        <v>270</v>
      </c>
      <c r="B503" s="2" t="s">
        <v>271</v>
      </c>
      <c r="C503" s="2" t="s">
        <v>11</v>
      </c>
      <c r="D503" s="2">
        <v>1</v>
      </c>
      <c r="E503" s="2">
        <v>3</v>
      </c>
      <c r="F503" s="2">
        <v>1</v>
      </c>
      <c r="G503" s="2">
        <v>3</v>
      </c>
      <c r="H503" s="2">
        <v>2</v>
      </c>
      <c r="I503" s="2">
        <v>3</v>
      </c>
      <c r="J503">
        <f t="shared" si="14"/>
        <v>10</v>
      </c>
      <c r="K503" s="2">
        <v>10</v>
      </c>
      <c r="L503" t="str">
        <f t="shared" si="15"/>
        <v>Sutampa</v>
      </c>
    </row>
    <row r="504" spans="1:12" x14ac:dyDescent="0.35">
      <c r="A504" s="2" t="s">
        <v>173</v>
      </c>
      <c r="B504" s="2" t="s">
        <v>174</v>
      </c>
      <c r="C504" s="2" t="s">
        <v>11</v>
      </c>
      <c r="D504" s="2">
        <v>3</v>
      </c>
      <c r="E504" s="2">
        <v>5</v>
      </c>
      <c r="F504" s="2">
        <v>4</v>
      </c>
      <c r="G504" s="2">
        <v>0</v>
      </c>
      <c r="H504" s="2">
        <v>0</v>
      </c>
      <c r="I504" s="2">
        <v>0</v>
      </c>
      <c r="J504">
        <f t="shared" si="14"/>
        <v>12</v>
      </c>
      <c r="K504" s="2">
        <v>12</v>
      </c>
      <c r="L504" t="str">
        <f t="shared" si="15"/>
        <v>Sutampa</v>
      </c>
    </row>
    <row r="505" spans="1:12" x14ac:dyDescent="0.35">
      <c r="A505" s="2" t="s">
        <v>179</v>
      </c>
      <c r="B505" s="2" t="s">
        <v>180</v>
      </c>
      <c r="C505" s="2" t="s">
        <v>11</v>
      </c>
      <c r="D505" s="2">
        <v>1</v>
      </c>
      <c r="E505" s="2">
        <v>1</v>
      </c>
      <c r="F505" s="2">
        <v>4</v>
      </c>
      <c r="G505" s="2">
        <v>2</v>
      </c>
      <c r="H505" s="2">
        <v>4</v>
      </c>
      <c r="I505" s="2">
        <v>0</v>
      </c>
      <c r="J505">
        <f t="shared" si="14"/>
        <v>12</v>
      </c>
      <c r="K505" s="2">
        <v>12</v>
      </c>
      <c r="L505" t="str">
        <f t="shared" si="15"/>
        <v>Sutampa</v>
      </c>
    </row>
    <row r="506" spans="1:12" x14ac:dyDescent="0.35">
      <c r="A506" s="2" t="s">
        <v>152</v>
      </c>
      <c r="B506" s="2" t="s">
        <v>153</v>
      </c>
      <c r="C506" s="2" t="s">
        <v>11</v>
      </c>
      <c r="D506" s="2">
        <v>2</v>
      </c>
      <c r="E506" s="2">
        <v>4</v>
      </c>
      <c r="F506" s="2">
        <v>3</v>
      </c>
      <c r="G506" s="2">
        <v>2</v>
      </c>
      <c r="H506" s="2">
        <v>2</v>
      </c>
      <c r="I506" s="2">
        <v>0</v>
      </c>
      <c r="J506">
        <f t="shared" si="14"/>
        <v>13</v>
      </c>
      <c r="K506" s="2">
        <v>13</v>
      </c>
      <c r="L506" t="str">
        <f t="shared" si="15"/>
        <v>Sutampa</v>
      </c>
    </row>
    <row r="507" spans="1:12" x14ac:dyDescent="0.35">
      <c r="A507" s="2" t="s">
        <v>177</v>
      </c>
      <c r="B507" s="2" t="s">
        <v>178</v>
      </c>
      <c r="C507" s="2" t="s">
        <v>11</v>
      </c>
      <c r="D507" s="2">
        <v>6</v>
      </c>
      <c r="E507" s="2">
        <v>3</v>
      </c>
      <c r="F507" s="2">
        <v>3</v>
      </c>
      <c r="G507" s="2">
        <v>1</v>
      </c>
      <c r="H507" s="2">
        <v>0</v>
      </c>
      <c r="I507" s="2">
        <v>4</v>
      </c>
      <c r="J507">
        <f t="shared" si="14"/>
        <v>13</v>
      </c>
      <c r="K507" s="2">
        <v>13</v>
      </c>
      <c r="L507" t="str">
        <f t="shared" si="15"/>
        <v>Sutampa</v>
      </c>
    </row>
    <row r="508" spans="1:12" x14ac:dyDescent="0.35">
      <c r="A508" s="2" t="s">
        <v>189</v>
      </c>
      <c r="B508" s="2" t="s">
        <v>190</v>
      </c>
      <c r="C508" s="2" t="s">
        <v>11</v>
      </c>
      <c r="D508" s="2">
        <v>1</v>
      </c>
      <c r="E508" s="2">
        <v>5</v>
      </c>
      <c r="F508" s="2">
        <v>4</v>
      </c>
      <c r="G508" s="2">
        <v>3</v>
      </c>
      <c r="H508" s="2">
        <v>1</v>
      </c>
      <c r="I508" s="2">
        <v>2</v>
      </c>
      <c r="J508">
        <f t="shared" si="14"/>
        <v>14</v>
      </c>
      <c r="K508" s="2">
        <v>14</v>
      </c>
      <c r="L508" t="str">
        <f t="shared" si="15"/>
        <v>Sutampa</v>
      </c>
    </row>
    <row r="509" spans="1:12" x14ac:dyDescent="0.35">
      <c r="A509" s="2" t="s">
        <v>197</v>
      </c>
      <c r="B509" s="2" t="s">
        <v>198</v>
      </c>
      <c r="C509" s="2" t="s">
        <v>11</v>
      </c>
      <c r="D509" s="2">
        <v>3</v>
      </c>
      <c r="E509" s="2">
        <v>4</v>
      </c>
      <c r="F509" s="2">
        <v>2</v>
      </c>
      <c r="G509" s="2">
        <v>3</v>
      </c>
      <c r="H509" s="2">
        <v>2</v>
      </c>
      <c r="I509" s="2">
        <v>1</v>
      </c>
      <c r="J509">
        <f t="shared" si="14"/>
        <v>14</v>
      </c>
      <c r="K509" s="2">
        <v>14</v>
      </c>
      <c r="L509" t="str">
        <f t="shared" si="15"/>
        <v>Sutampa</v>
      </c>
    </row>
    <row r="510" spans="1:12" x14ac:dyDescent="0.35">
      <c r="A510" s="2" t="s">
        <v>215</v>
      </c>
      <c r="B510" s="2" t="s">
        <v>216</v>
      </c>
      <c r="C510" s="2" t="s">
        <v>11</v>
      </c>
      <c r="D510" s="2">
        <v>2</v>
      </c>
      <c r="E510" s="2">
        <v>4</v>
      </c>
      <c r="F510" s="2">
        <v>3</v>
      </c>
      <c r="G510" s="2">
        <v>2</v>
      </c>
      <c r="H510" s="2">
        <v>3</v>
      </c>
      <c r="I510" s="2">
        <v>2</v>
      </c>
      <c r="J510">
        <f t="shared" si="14"/>
        <v>14</v>
      </c>
      <c r="K510" s="2">
        <v>14</v>
      </c>
      <c r="L510" t="str">
        <f t="shared" si="15"/>
        <v>Sutampa</v>
      </c>
    </row>
    <row r="511" spans="1:12" x14ac:dyDescent="0.35">
      <c r="A511" s="2" t="s">
        <v>261</v>
      </c>
      <c r="B511" s="2" t="s">
        <v>262</v>
      </c>
      <c r="C511" s="2" t="s">
        <v>11</v>
      </c>
      <c r="D511" s="2">
        <v>7</v>
      </c>
      <c r="E511" s="2">
        <v>1</v>
      </c>
      <c r="F511" s="2">
        <v>3</v>
      </c>
      <c r="G511" s="2">
        <v>2</v>
      </c>
      <c r="H511" s="2">
        <v>1</v>
      </c>
      <c r="I511" s="2">
        <v>1</v>
      </c>
      <c r="J511">
        <f t="shared" si="14"/>
        <v>14</v>
      </c>
      <c r="K511" s="2">
        <v>14</v>
      </c>
      <c r="L511" t="str">
        <f t="shared" si="15"/>
        <v>Sutampa</v>
      </c>
    </row>
    <row r="512" spans="1:12" x14ac:dyDescent="0.35">
      <c r="A512" s="2" t="s">
        <v>263</v>
      </c>
      <c r="B512" s="2" t="s">
        <v>264</v>
      </c>
      <c r="C512" s="2" t="s">
        <v>11</v>
      </c>
      <c r="D512" s="2">
        <v>1</v>
      </c>
      <c r="E512" s="2">
        <v>4</v>
      </c>
      <c r="F512" s="2">
        <v>5</v>
      </c>
      <c r="G512" s="2">
        <v>3</v>
      </c>
      <c r="H512" s="2">
        <v>1</v>
      </c>
      <c r="I512" s="2">
        <v>3</v>
      </c>
      <c r="J512">
        <f t="shared" si="14"/>
        <v>14</v>
      </c>
      <c r="K512" s="2">
        <v>14</v>
      </c>
      <c r="L512" t="str">
        <f t="shared" si="15"/>
        <v>Sutampa</v>
      </c>
    </row>
    <row r="513" spans="1:12" x14ac:dyDescent="0.35">
      <c r="A513" s="2" t="s">
        <v>343</v>
      </c>
      <c r="B513" s="2" t="s">
        <v>344</v>
      </c>
      <c r="C513" s="2" t="s">
        <v>11</v>
      </c>
      <c r="D513" s="2">
        <v>3</v>
      </c>
      <c r="E513" s="2">
        <v>3</v>
      </c>
      <c r="F513" s="2">
        <v>3</v>
      </c>
      <c r="G513" s="2">
        <v>1</v>
      </c>
      <c r="H513" s="2">
        <v>4</v>
      </c>
      <c r="I513" s="2">
        <v>0</v>
      </c>
      <c r="J513">
        <f t="shared" si="14"/>
        <v>14</v>
      </c>
      <c r="K513" s="2">
        <v>14</v>
      </c>
      <c r="L513" t="str">
        <f t="shared" si="15"/>
        <v>Sutampa</v>
      </c>
    </row>
    <row r="514" spans="1:12" x14ac:dyDescent="0.35">
      <c r="A514" s="2" t="s">
        <v>347</v>
      </c>
      <c r="B514" s="2" t="s">
        <v>348</v>
      </c>
      <c r="C514" s="2" t="s">
        <v>11</v>
      </c>
      <c r="D514" s="2">
        <v>4</v>
      </c>
      <c r="E514" s="2">
        <v>3</v>
      </c>
      <c r="F514" s="2">
        <v>3</v>
      </c>
      <c r="G514" s="2">
        <v>3</v>
      </c>
      <c r="H514" s="2">
        <v>1</v>
      </c>
      <c r="I514" s="2">
        <v>1</v>
      </c>
      <c r="J514">
        <f t="shared" si="14"/>
        <v>14</v>
      </c>
      <c r="K514" s="2">
        <v>14</v>
      </c>
      <c r="L514" t="str">
        <f t="shared" si="15"/>
        <v>Sutampa</v>
      </c>
    </row>
    <row r="515" spans="1:12" x14ac:dyDescent="0.35">
      <c r="A515" s="2" t="s">
        <v>187</v>
      </c>
      <c r="B515" s="2" t="s">
        <v>188</v>
      </c>
      <c r="C515" s="2" t="s">
        <v>11</v>
      </c>
      <c r="D515" s="2">
        <v>5</v>
      </c>
      <c r="E515" s="2">
        <v>2</v>
      </c>
      <c r="F515" s="2">
        <v>1</v>
      </c>
      <c r="G515" s="2">
        <v>3</v>
      </c>
      <c r="H515" s="2">
        <v>4</v>
      </c>
      <c r="I515" s="2">
        <v>3</v>
      </c>
      <c r="J515">
        <f t="shared" ref="J515:J578" si="16">SUM(D515:H515)</f>
        <v>15</v>
      </c>
      <c r="K515" s="2">
        <v>15</v>
      </c>
      <c r="L515" t="str">
        <f t="shared" ref="L515:L578" si="17">IF(J515=K515, "Sutampa", K515-J515)</f>
        <v>Sutampa</v>
      </c>
    </row>
    <row r="516" spans="1:12" x14ac:dyDescent="0.35">
      <c r="A516" s="2" t="s">
        <v>228</v>
      </c>
      <c r="B516" s="2" t="s">
        <v>229</v>
      </c>
      <c r="C516" s="2" t="s">
        <v>11</v>
      </c>
      <c r="D516" s="2">
        <v>6</v>
      </c>
      <c r="E516" s="2">
        <v>3</v>
      </c>
      <c r="F516" s="2">
        <v>3</v>
      </c>
      <c r="G516" s="2">
        <v>2</v>
      </c>
      <c r="H516" s="2">
        <v>1</v>
      </c>
      <c r="I516" s="2">
        <v>0</v>
      </c>
      <c r="J516">
        <f t="shared" si="16"/>
        <v>15</v>
      </c>
      <c r="K516" s="2">
        <v>15</v>
      </c>
      <c r="L516" t="str">
        <f t="shared" si="17"/>
        <v>Sutampa</v>
      </c>
    </row>
    <row r="517" spans="1:12" x14ac:dyDescent="0.35">
      <c r="A517" s="2" t="s">
        <v>219</v>
      </c>
      <c r="B517" s="2" t="s">
        <v>220</v>
      </c>
      <c r="C517" s="2" t="s">
        <v>11</v>
      </c>
      <c r="D517" s="2">
        <v>1</v>
      </c>
      <c r="E517" s="2">
        <v>4</v>
      </c>
      <c r="F517" s="2">
        <v>5</v>
      </c>
      <c r="G517" s="2">
        <v>3</v>
      </c>
      <c r="H517" s="2">
        <v>3</v>
      </c>
      <c r="I517" s="2">
        <v>2</v>
      </c>
      <c r="J517">
        <f t="shared" si="16"/>
        <v>16</v>
      </c>
      <c r="K517" s="2">
        <v>16</v>
      </c>
      <c r="L517" t="str">
        <f t="shared" si="17"/>
        <v>Sutampa</v>
      </c>
    </row>
    <row r="518" spans="1:12" x14ac:dyDescent="0.35">
      <c r="A518" s="2" t="s">
        <v>272</v>
      </c>
      <c r="B518" s="2" t="s">
        <v>273</v>
      </c>
      <c r="C518" s="2" t="s">
        <v>11</v>
      </c>
      <c r="D518" s="2">
        <v>1</v>
      </c>
      <c r="E518" s="2">
        <v>0</v>
      </c>
      <c r="F518" s="2">
        <v>2</v>
      </c>
      <c r="G518" s="2">
        <v>1</v>
      </c>
      <c r="H518" s="2">
        <v>12</v>
      </c>
      <c r="I518" s="2">
        <v>0</v>
      </c>
      <c r="J518">
        <f t="shared" si="16"/>
        <v>16</v>
      </c>
      <c r="K518" s="2">
        <v>16</v>
      </c>
      <c r="L518" t="str">
        <f t="shared" si="17"/>
        <v>Sutampa</v>
      </c>
    </row>
    <row r="519" spans="1:12" x14ac:dyDescent="0.35">
      <c r="A519" s="2" t="s">
        <v>217</v>
      </c>
      <c r="B519" s="2" t="s">
        <v>218</v>
      </c>
      <c r="C519" s="2" t="s">
        <v>11</v>
      </c>
      <c r="D519" s="2">
        <v>5</v>
      </c>
      <c r="E519" s="2">
        <v>0</v>
      </c>
      <c r="F519" s="2">
        <v>3</v>
      </c>
      <c r="G519" s="2">
        <v>3</v>
      </c>
      <c r="H519" s="2">
        <v>7</v>
      </c>
      <c r="I519" s="2">
        <v>2</v>
      </c>
      <c r="J519">
        <f t="shared" si="16"/>
        <v>18</v>
      </c>
      <c r="K519" s="2">
        <v>18</v>
      </c>
      <c r="L519" t="str">
        <f t="shared" si="17"/>
        <v>Sutampa</v>
      </c>
    </row>
    <row r="520" spans="1:12" x14ac:dyDescent="0.35">
      <c r="A520" s="2" t="s">
        <v>267</v>
      </c>
      <c r="B520" s="2" t="s">
        <v>268</v>
      </c>
      <c r="C520" s="2" t="s">
        <v>11</v>
      </c>
      <c r="D520" s="2">
        <v>8</v>
      </c>
      <c r="E520" s="2">
        <v>2</v>
      </c>
      <c r="F520" s="2">
        <v>1</v>
      </c>
      <c r="G520" s="2">
        <v>6</v>
      </c>
      <c r="H520" s="2">
        <v>1</v>
      </c>
      <c r="I520" s="2">
        <v>0</v>
      </c>
      <c r="J520">
        <f t="shared" si="16"/>
        <v>18</v>
      </c>
      <c r="K520" s="2">
        <v>18</v>
      </c>
      <c r="L520" t="str">
        <f t="shared" si="17"/>
        <v>Sutampa</v>
      </c>
    </row>
    <row r="521" spans="1:12" x14ac:dyDescent="0.35">
      <c r="A521" s="2" t="s">
        <v>25</v>
      </c>
      <c r="B521" s="2" t="s">
        <v>26</v>
      </c>
      <c r="C521" s="2" t="s">
        <v>11</v>
      </c>
      <c r="D521" s="2">
        <v>2</v>
      </c>
      <c r="E521" s="2">
        <v>2</v>
      </c>
      <c r="F521" s="2">
        <v>4</v>
      </c>
      <c r="G521" s="2">
        <v>3</v>
      </c>
      <c r="H521" s="2">
        <v>8</v>
      </c>
      <c r="I521" s="2">
        <v>1</v>
      </c>
      <c r="J521">
        <f t="shared" si="16"/>
        <v>19</v>
      </c>
      <c r="K521" s="2">
        <v>19</v>
      </c>
      <c r="L521" t="str">
        <f t="shared" si="17"/>
        <v>Sutampa</v>
      </c>
    </row>
    <row r="522" spans="1:12" x14ac:dyDescent="0.35">
      <c r="A522" s="2" t="s">
        <v>141</v>
      </c>
      <c r="B522" s="2" t="s">
        <v>142</v>
      </c>
      <c r="C522" s="2" t="s">
        <v>11</v>
      </c>
      <c r="D522" s="2">
        <v>4</v>
      </c>
      <c r="E522" s="2">
        <v>4</v>
      </c>
      <c r="F522" s="2">
        <v>6</v>
      </c>
      <c r="G522" s="2">
        <v>3</v>
      </c>
      <c r="H522" s="2">
        <v>4</v>
      </c>
      <c r="I522" s="2">
        <v>0</v>
      </c>
      <c r="J522">
        <f t="shared" si="16"/>
        <v>21</v>
      </c>
      <c r="K522" s="2">
        <v>21</v>
      </c>
      <c r="L522" t="str">
        <f t="shared" si="17"/>
        <v>Sutampa</v>
      </c>
    </row>
    <row r="523" spans="1:12" x14ac:dyDescent="0.35">
      <c r="A523" s="2" t="s">
        <v>169</v>
      </c>
      <c r="B523" s="2" t="s">
        <v>170</v>
      </c>
      <c r="C523" s="2" t="s">
        <v>11</v>
      </c>
      <c r="D523" s="2">
        <v>5</v>
      </c>
      <c r="E523" s="2">
        <v>4</v>
      </c>
      <c r="F523" s="2">
        <v>3</v>
      </c>
      <c r="G523" s="2">
        <v>7</v>
      </c>
      <c r="H523" s="2">
        <v>3</v>
      </c>
      <c r="I523" s="2">
        <v>0</v>
      </c>
      <c r="J523">
        <f t="shared" si="16"/>
        <v>22</v>
      </c>
      <c r="K523" s="2">
        <v>22</v>
      </c>
      <c r="L523" t="str">
        <f t="shared" si="17"/>
        <v>Sutampa</v>
      </c>
    </row>
    <row r="524" spans="1:12" x14ac:dyDescent="0.35">
      <c r="A524" s="2" t="s">
        <v>171</v>
      </c>
      <c r="B524" s="2" t="s">
        <v>172</v>
      </c>
      <c r="C524" s="2" t="s">
        <v>11</v>
      </c>
      <c r="D524" s="2">
        <v>7</v>
      </c>
      <c r="E524" s="2">
        <v>4</v>
      </c>
      <c r="F524" s="2">
        <v>3</v>
      </c>
      <c r="G524" s="2">
        <v>6</v>
      </c>
      <c r="H524" s="2">
        <v>2</v>
      </c>
      <c r="I524" s="2">
        <v>3</v>
      </c>
      <c r="J524">
        <f t="shared" si="16"/>
        <v>22</v>
      </c>
      <c r="K524" s="2">
        <v>22</v>
      </c>
      <c r="L524" t="str">
        <f t="shared" si="17"/>
        <v>Sutampa</v>
      </c>
    </row>
    <row r="525" spans="1:12" x14ac:dyDescent="0.35">
      <c r="A525" s="2" t="s">
        <v>265</v>
      </c>
      <c r="B525" s="2" t="s">
        <v>266</v>
      </c>
      <c r="C525" s="2" t="s">
        <v>11</v>
      </c>
      <c r="D525" s="2">
        <v>5</v>
      </c>
      <c r="E525" s="2">
        <v>7</v>
      </c>
      <c r="F525" s="2">
        <v>5</v>
      </c>
      <c r="G525" s="2">
        <v>2</v>
      </c>
      <c r="H525" s="2">
        <v>3</v>
      </c>
      <c r="I525" s="2">
        <v>5</v>
      </c>
      <c r="J525">
        <f t="shared" si="16"/>
        <v>22</v>
      </c>
      <c r="K525" s="2">
        <v>22</v>
      </c>
      <c r="L525" t="str">
        <f t="shared" si="17"/>
        <v>Sutampa</v>
      </c>
    </row>
    <row r="526" spans="1:12" x14ac:dyDescent="0.35">
      <c r="A526" s="2" t="s">
        <v>175</v>
      </c>
      <c r="B526" s="2" t="s">
        <v>176</v>
      </c>
      <c r="C526" s="2" t="s">
        <v>11</v>
      </c>
      <c r="D526" s="2">
        <v>7</v>
      </c>
      <c r="E526" s="2">
        <v>4</v>
      </c>
      <c r="F526" s="2">
        <v>5</v>
      </c>
      <c r="G526" s="2">
        <v>2</v>
      </c>
      <c r="H526" s="2">
        <v>5</v>
      </c>
      <c r="I526" s="2">
        <v>0</v>
      </c>
      <c r="J526">
        <f t="shared" si="16"/>
        <v>23</v>
      </c>
      <c r="K526" s="2">
        <v>23</v>
      </c>
      <c r="L526" t="str">
        <f t="shared" si="17"/>
        <v>Sutampa</v>
      </c>
    </row>
    <row r="527" spans="1:12" x14ac:dyDescent="0.35">
      <c r="A527" s="2" t="s">
        <v>185</v>
      </c>
      <c r="B527" s="2" t="s">
        <v>186</v>
      </c>
      <c r="C527" s="2" t="s">
        <v>11</v>
      </c>
      <c r="D527" s="2">
        <v>10</v>
      </c>
      <c r="E527" s="2">
        <v>1</v>
      </c>
      <c r="F527" s="2">
        <v>6</v>
      </c>
      <c r="G527" s="2">
        <v>3</v>
      </c>
      <c r="H527" s="2">
        <v>3</v>
      </c>
      <c r="I527" s="2">
        <v>3</v>
      </c>
      <c r="J527">
        <f t="shared" si="16"/>
        <v>23</v>
      </c>
      <c r="K527" s="2">
        <v>23</v>
      </c>
      <c r="L527" t="str">
        <f t="shared" si="17"/>
        <v>Sutampa</v>
      </c>
    </row>
    <row r="528" spans="1:12" x14ac:dyDescent="0.35">
      <c r="A528" s="2" t="s">
        <v>230</v>
      </c>
      <c r="B528" s="2" t="s">
        <v>231</v>
      </c>
      <c r="C528" s="2" t="s">
        <v>11</v>
      </c>
      <c r="D528" s="2">
        <v>8</v>
      </c>
      <c r="E528" s="2">
        <v>6</v>
      </c>
      <c r="F528" s="2">
        <v>2</v>
      </c>
      <c r="G528" s="2">
        <v>3</v>
      </c>
      <c r="H528" s="2">
        <v>8</v>
      </c>
      <c r="I528" s="2">
        <v>1</v>
      </c>
      <c r="J528">
        <f t="shared" si="16"/>
        <v>27</v>
      </c>
      <c r="K528" s="2">
        <v>27</v>
      </c>
      <c r="L528" t="str">
        <f t="shared" si="17"/>
        <v>Sutampa</v>
      </c>
    </row>
    <row r="529" spans="1:12" x14ac:dyDescent="0.35">
      <c r="A529" s="2" t="s">
        <v>235</v>
      </c>
      <c r="B529" s="2" t="s">
        <v>236</v>
      </c>
      <c r="C529" s="2" t="s">
        <v>11</v>
      </c>
      <c r="D529" s="2">
        <v>9</v>
      </c>
      <c r="E529" s="2">
        <v>6</v>
      </c>
      <c r="F529" s="2">
        <v>5</v>
      </c>
      <c r="G529" s="2">
        <v>4</v>
      </c>
      <c r="H529" s="2">
        <v>5</v>
      </c>
      <c r="I529" s="2">
        <v>5</v>
      </c>
      <c r="J529">
        <f t="shared" si="16"/>
        <v>29</v>
      </c>
      <c r="K529" s="2">
        <v>29</v>
      </c>
      <c r="L529" t="str">
        <f t="shared" si="17"/>
        <v>Sutampa</v>
      </c>
    </row>
    <row r="530" spans="1:12" x14ac:dyDescent="0.35">
      <c r="A530" s="2" t="s">
        <v>345</v>
      </c>
      <c r="B530" s="2" t="s">
        <v>346</v>
      </c>
      <c r="C530" s="2" t="s">
        <v>11</v>
      </c>
      <c r="D530" s="2">
        <v>8</v>
      </c>
      <c r="E530" s="2">
        <v>7</v>
      </c>
      <c r="F530" s="2">
        <v>4</v>
      </c>
      <c r="G530" s="2">
        <v>8</v>
      </c>
      <c r="H530" s="2">
        <v>2</v>
      </c>
      <c r="I530" s="2">
        <v>4</v>
      </c>
      <c r="J530">
        <f t="shared" si="16"/>
        <v>29</v>
      </c>
      <c r="K530" s="2">
        <v>29</v>
      </c>
      <c r="L530" t="str">
        <f t="shared" si="17"/>
        <v>Sutampa</v>
      </c>
    </row>
    <row r="531" spans="1:12" x14ac:dyDescent="0.35">
      <c r="A531" s="2" t="s">
        <v>191</v>
      </c>
      <c r="B531" s="2" t="s">
        <v>192</v>
      </c>
      <c r="C531" s="2" t="s">
        <v>11</v>
      </c>
      <c r="D531" s="2">
        <v>11</v>
      </c>
      <c r="E531" s="2">
        <v>5</v>
      </c>
      <c r="F531" s="2">
        <v>8</v>
      </c>
      <c r="G531" s="2">
        <v>5</v>
      </c>
      <c r="H531" s="2">
        <v>3</v>
      </c>
      <c r="I531" s="2">
        <v>1</v>
      </c>
      <c r="J531">
        <f t="shared" si="16"/>
        <v>32</v>
      </c>
      <c r="K531" s="2">
        <v>32</v>
      </c>
      <c r="L531" t="str">
        <f t="shared" si="17"/>
        <v>Sutampa</v>
      </c>
    </row>
    <row r="532" spans="1:12" x14ac:dyDescent="0.35">
      <c r="A532" s="2" t="s">
        <v>259</v>
      </c>
      <c r="B532" s="2" t="s">
        <v>260</v>
      </c>
      <c r="C532" s="2" t="s">
        <v>11</v>
      </c>
      <c r="D532" s="2">
        <v>6</v>
      </c>
      <c r="E532" s="2">
        <v>7</v>
      </c>
      <c r="F532" s="2">
        <v>12</v>
      </c>
      <c r="G532" s="2">
        <v>3</v>
      </c>
      <c r="H532" s="2">
        <v>4</v>
      </c>
      <c r="I532" s="2">
        <v>4</v>
      </c>
      <c r="J532">
        <f t="shared" si="16"/>
        <v>32</v>
      </c>
      <c r="K532" s="2">
        <v>32</v>
      </c>
      <c r="L532" t="str">
        <f t="shared" si="17"/>
        <v>Sutampa</v>
      </c>
    </row>
    <row r="533" spans="1:12" x14ac:dyDescent="0.35">
      <c r="A533" s="2" t="s">
        <v>27</v>
      </c>
      <c r="B533" s="2" t="s">
        <v>28</v>
      </c>
      <c r="C533" s="2" t="s">
        <v>11</v>
      </c>
      <c r="D533" s="2">
        <v>8</v>
      </c>
      <c r="E533" s="2">
        <v>9</v>
      </c>
      <c r="F533" s="2">
        <v>4</v>
      </c>
      <c r="G533" s="2">
        <v>4</v>
      </c>
      <c r="H533" s="2">
        <v>8</v>
      </c>
      <c r="I533" s="2">
        <v>5</v>
      </c>
      <c r="J533">
        <f t="shared" si="16"/>
        <v>33</v>
      </c>
      <c r="K533" s="2">
        <v>33</v>
      </c>
      <c r="L533" t="str">
        <f t="shared" si="17"/>
        <v>Sutampa</v>
      </c>
    </row>
    <row r="534" spans="1:12" x14ac:dyDescent="0.35">
      <c r="A534" s="2" t="s">
        <v>144</v>
      </c>
      <c r="B534" s="2" t="s">
        <v>145</v>
      </c>
      <c r="C534" s="2" t="s">
        <v>11</v>
      </c>
      <c r="D534" s="2">
        <v>3</v>
      </c>
      <c r="E534" s="2">
        <v>7</v>
      </c>
      <c r="F534" s="2">
        <v>6</v>
      </c>
      <c r="G534" s="2">
        <v>7</v>
      </c>
      <c r="H534" s="2">
        <v>12</v>
      </c>
      <c r="I534" s="2">
        <v>5</v>
      </c>
      <c r="J534">
        <f t="shared" si="16"/>
        <v>35</v>
      </c>
      <c r="K534" s="2">
        <v>35</v>
      </c>
      <c r="L534" t="str">
        <f t="shared" si="17"/>
        <v>Sutampa</v>
      </c>
    </row>
    <row r="535" spans="1:12" x14ac:dyDescent="0.35">
      <c r="A535" s="2" t="s">
        <v>232</v>
      </c>
      <c r="B535" s="2" t="s">
        <v>233</v>
      </c>
      <c r="C535" s="2" t="s">
        <v>11</v>
      </c>
      <c r="D535" s="2">
        <v>10</v>
      </c>
      <c r="E535" s="2">
        <v>2</v>
      </c>
      <c r="F535" s="2">
        <v>1</v>
      </c>
      <c r="G535" s="2">
        <v>20</v>
      </c>
      <c r="H535" s="2">
        <v>2</v>
      </c>
      <c r="I535" s="2">
        <v>1</v>
      </c>
      <c r="J535">
        <f t="shared" si="16"/>
        <v>35</v>
      </c>
      <c r="K535" s="2">
        <v>35</v>
      </c>
      <c r="L535" t="str">
        <f t="shared" si="17"/>
        <v>Sutampa</v>
      </c>
    </row>
    <row r="536" spans="1:12" x14ac:dyDescent="0.35">
      <c r="A536" s="2" t="s">
        <v>340</v>
      </c>
      <c r="B536" s="2" t="s">
        <v>341</v>
      </c>
      <c r="C536" s="2" t="s">
        <v>11</v>
      </c>
      <c r="D536" s="2">
        <v>6</v>
      </c>
      <c r="E536" s="2">
        <v>9</v>
      </c>
      <c r="F536" s="2">
        <v>9</v>
      </c>
      <c r="G536" s="2">
        <v>7</v>
      </c>
      <c r="H536" s="2">
        <v>4</v>
      </c>
      <c r="I536" s="2">
        <v>4</v>
      </c>
      <c r="J536">
        <f t="shared" si="16"/>
        <v>35</v>
      </c>
      <c r="K536" s="2">
        <v>35</v>
      </c>
      <c r="L536" t="str">
        <f t="shared" si="17"/>
        <v>Sutampa</v>
      </c>
    </row>
    <row r="537" spans="1:12" x14ac:dyDescent="0.35">
      <c r="A537" s="2" t="s">
        <v>247</v>
      </c>
      <c r="B537" s="2" t="s">
        <v>248</v>
      </c>
      <c r="C537" s="2" t="s">
        <v>11</v>
      </c>
      <c r="D537" s="2">
        <v>7</v>
      </c>
      <c r="E537" s="2">
        <v>10</v>
      </c>
      <c r="F537" s="2">
        <v>8</v>
      </c>
      <c r="G537" s="2">
        <v>7</v>
      </c>
      <c r="H537" s="2">
        <v>4</v>
      </c>
      <c r="I537" s="2">
        <v>3</v>
      </c>
      <c r="J537">
        <f t="shared" si="16"/>
        <v>36</v>
      </c>
      <c r="K537" s="2">
        <v>36</v>
      </c>
      <c r="L537" t="str">
        <f t="shared" si="17"/>
        <v>Sutampa</v>
      </c>
    </row>
    <row r="538" spans="1:12" x14ac:dyDescent="0.35">
      <c r="A538" s="2" t="s">
        <v>221</v>
      </c>
      <c r="B538" s="2" t="s">
        <v>222</v>
      </c>
      <c r="C538" s="2" t="s">
        <v>11</v>
      </c>
      <c r="D538" s="2">
        <v>16</v>
      </c>
      <c r="E538" s="2">
        <v>5</v>
      </c>
      <c r="F538" s="2">
        <v>11</v>
      </c>
      <c r="G538" s="2">
        <v>10</v>
      </c>
      <c r="H538" s="2">
        <v>11</v>
      </c>
      <c r="I538" s="2">
        <v>3</v>
      </c>
      <c r="J538">
        <f t="shared" si="16"/>
        <v>53</v>
      </c>
      <c r="K538" s="2">
        <v>53</v>
      </c>
      <c r="L538" t="str">
        <f t="shared" si="17"/>
        <v>Sutampa</v>
      </c>
    </row>
    <row r="539" spans="1:12" x14ac:dyDescent="0.35">
      <c r="A539" s="2" t="s">
        <v>8</v>
      </c>
      <c r="B539" s="2" t="s">
        <v>9</v>
      </c>
      <c r="C539" s="2" t="s">
        <v>11</v>
      </c>
      <c r="D539" s="2">
        <v>15</v>
      </c>
      <c r="E539" s="2">
        <v>17</v>
      </c>
      <c r="F539" s="2">
        <v>14</v>
      </c>
      <c r="G539" s="2">
        <v>11</v>
      </c>
      <c r="H539" s="2">
        <v>20</v>
      </c>
      <c r="I539" s="2">
        <v>12</v>
      </c>
      <c r="J539">
        <f t="shared" si="16"/>
        <v>77</v>
      </c>
      <c r="K539" s="2">
        <v>77</v>
      </c>
      <c r="L539" t="str">
        <f t="shared" si="17"/>
        <v>Sutampa</v>
      </c>
    </row>
    <row r="540" spans="1:12" x14ac:dyDescent="0.35">
      <c r="A540" s="2" t="s">
        <v>157</v>
      </c>
      <c r="B540" s="2" t="s">
        <v>158</v>
      </c>
      <c r="C540" s="2" t="s">
        <v>11</v>
      </c>
      <c r="D540" s="2">
        <v>23</v>
      </c>
      <c r="E540" s="2">
        <v>19</v>
      </c>
      <c r="F540" s="2">
        <v>14</v>
      </c>
      <c r="G540" s="2">
        <v>19</v>
      </c>
      <c r="H540" s="2">
        <v>19</v>
      </c>
      <c r="I540" s="2">
        <v>11</v>
      </c>
      <c r="J540">
        <f t="shared" si="16"/>
        <v>94</v>
      </c>
      <c r="K540" s="2">
        <v>94</v>
      </c>
      <c r="L540" t="str">
        <f t="shared" si="17"/>
        <v>Sutampa</v>
      </c>
    </row>
    <row r="541" spans="1:12" x14ac:dyDescent="0.35">
      <c r="A541" s="2" t="s">
        <v>223</v>
      </c>
      <c r="B541" s="2" t="s">
        <v>224</v>
      </c>
      <c r="C541" s="2" t="s">
        <v>11</v>
      </c>
      <c r="D541" s="2">
        <v>34</v>
      </c>
      <c r="E541" s="2">
        <v>30</v>
      </c>
      <c r="F541" s="2">
        <v>23</v>
      </c>
      <c r="G541" s="2">
        <v>26</v>
      </c>
      <c r="H541" s="2">
        <v>30</v>
      </c>
      <c r="I541" s="2">
        <v>25</v>
      </c>
      <c r="J541">
        <f t="shared" si="16"/>
        <v>143</v>
      </c>
      <c r="K541" s="2">
        <v>143</v>
      </c>
      <c r="L541" t="str">
        <f t="shared" si="17"/>
        <v>Sutampa</v>
      </c>
    </row>
    <row r="542" spans="1:12" x14ac:dyDescent="0.35">
      <c r="A542" s="2" t="s">
        <v>146</v>
      </c>
      <c r="B542" s="2" t="s">
        <v>147</v>
      </c>
      <c r="C542" s="2" t="s">
        <v>11</v>
      </c>
      <c r="D542" s="2">
        <v>62</v>
      </c>
      <c r="E542" s="2">
        <v>63</v>
      </c>
      <c r="F542" s="2">
        <v>43</v>
      </c>
      <c r="G542" s="2">
        <v>65</v>
      </c>
      <c r="H542" s="2">
        <v>63</v>
      </c>
      <c r="I542" s="2">
        <v>36</v>
      </c>
      <c r="J542">
        <f t="shared" si="16"/>
        <v>296</v>
      </c>
      <c r="K542" s="2">
        <v>296</v>
      </c>
      <c r="L542" t="str">
        <f t="shared" si="17"/>
        <v>Sutampa</v>
      </c>
    </row>
    <row r="543" spans="1:12" x14ac:dyDescent="0.35">
      <c r="A543" s="2" t="s">
        <v>185</v>
      </c>
      <c r="B543" s="2" t="s">
        <v>186</v>
      </c>
      <c r="C543" s="2" t="s">
        <v>13</v>
      </c>
      <c r="D543" s="2">
        <v>0</v>
      </c>
      <c r="E543" s="2">
        <v>1</v>
      </c>
      <c r="F543" s="2">
        <v>0</v>
      </c>
      <c r="G543" s="2">
        <v>0</v>
      </c>
      <c r="H543" s="2">
        <v>0</v>
      </c>
      <c r="I543" s="2">
        <v>0</v>
      </c>
      <c r="J543">
        <f t="shared" si="16"/>
        <v>1</v>
      </c>
      <c r="K543" s="2">
        <v>1</v>
      </c>
      <c r="L543" t="str">
        <f t="shared" si="17"/>
        <v>Sutampa</v>
      </c>
    </row>
    <row r="544" spans="1:12" x14ac:dyDescent="0.35">
      <c r="A544" s="2" t="s">
        <v>226</v>
      </c>
      <c r="B544" s="2" t="s">
        <v>227</v>
      </c>
      <c r="C544" s="2" t="s">
        <v>13</v>
      </c>
      <c r="D544" s="2">
        <v>0</v>
      </c>
      <c r="E544" s="2">
        <v>0</v>
      </c>
      <c r="F544" s="2">
        <v>1</v>
      </c>
      <c r="G544" s="2">
        <v>0</v>
      </c>
      <c r="H544" s="2">
        <v>0</v>
      </c>
      <c r="I544" s="2">
        <v>0</v>
      </c>
      <c r="J544">
        <f t="shared" si="16"/>
        <v>1</v>
      </c>
      <c r="K544" s="2">
        <v>1</v>
      </c>
      <c r="L544" t="str">
        <f t="shared" si="17"/>
        <v>Sutampa</v>
      </c>
    </row>
    <row r="545" spans="1:12" x14ac:dyDescent="0.35">
      <c r="A545" s="2" t="s">
        <v>263</v>
      </c>
      <c r="B545" s="2" t="s">
        <v>264</v>
      </c>
      <c r="C545" s="2" t="s">
        <v>13</v>
      </c>
      <c r="D545" s="2">
        <v>1</v>
      </c>
      <c r="E545" s="2">
        <v>0</v>
      </c>
      <c r="F545" s="2">
        <v>0</v>
      </c>
      <c r="G545" s="2">
        <v>0</v>
      </c>
      <c r="H545" s="2">
        <v>0</v>
      </c>
      <c r="I545" s="2">
        <v>0</v>
      </c>
      <c r="J545">
        <f t="shared" si="16"/>
        <v>1</v>
      </c>
      <c r="K545" s="2">
        <v>1</v>
      </c>
      <c r="L545" t="str">
        <f t="shared" si="17"/>
        <v>Sutampa</v>
      </c>
    </row>
    <row r="546" spans="1:12" x14ac:dyDescent="0.35">
      <c r="A546" s="2" t="s">
        <v>267</v>
      </c>
      <c r="B546" s="2" t="s">
        <v>268</v>
      </c>
      <c r="C546" s="2" t="s">
        <v>13</v>
      </c>
      <c r="D546" s="2">
        <v>0</v>
      </c>
      <c r="E546" s="2">
        <v>0</v>
      </c>
      <c r="F546" s="2">
        <v>0</v>
      </c>
      <c r="G546" s="2">
        <v>0</v>
      </c>
      <c r="H546" s="2">
        <v>1</v>
      </c>
      <c r="I546" s="2">
        <v>0</v>
      </c>
      <c r="J546">
        <f t="shared" si="16"/>
        <v>1</v>
      </c>
      <c r="K546" s="2">
        <v>1</v>
      </c>
      <c r="L546" t="str">
        <f t="shared" si="17"/>
        <v>Sutampa</v>
      </c>
    </row>
    <row r="547" spans="1:12" x14ac:dyDescent="0.35">
      <c r="A547" s="2" t="s">
        <v>247</v>
      </c>
      <c r="B547" s="2" t="s">
        <v>248</v>
      </c>
      <c r="C547" s="2" t="s">
        <v>13</v>
      </c>
      <c r="D547" s="2">
        <v>0</v>
      </c>
      <c r="E547" s="2">
        <v>0</v>
      </c>
      <c r="F547" s="2">
        <v>0</v>
      </c>
      <c r="G547" s="2">
        <v>1</v>
      </c>
      <c r="H547" s="2">
        <v>1</v>
      </c>
      <c r="I547" s="2">
        <v>0</v>
      </c>
      <c r="J547">
        <f t="shared" si="16"/>
        <v>2</v>
      </c>
      <c r="K547" s="2">
        <v>2</v>
      </c>
      <c r="L547" t="str">
        <f t="shared" si="17"/>
        <v>Sutampa</v>
      </c>
    </row>
    <row r="548" spans="1:12" x14ac:dyDescent="0.35">
      <c r="A548" s="2" t="s">
        <v>167</v>
      </c>
      <c r="B548" s="2" t="s">
        <v>168</v>
      </c>
      <c r="C548" s="2" t="s">
        <v>13</v>
      </c>
      <c r="D548" s="2">
        <v>2</v>
      </c>
      <c r="E548" s="2">
        <v>0</v>
      </c>
      <c r="F548" s="2">
        <v>1</v>
      </c>
      <c r="G548" s="2">
        <v>0</v>
      </c>
      <c r="H548" s="2">
        <v>0</v>
      </c>
      <c r="I548" s="2">
        <v>0</v>
      </c>
      <c r="J548">
        <f t="shared" si="16"/>
        <v>3</v>
      </c>
      <c r="K548" s="2">
        <v>3</v>
      </c>
      <c r="L548" t="str">
        <f t="shared" si="17"/>
        <v>Sutampa</v>
      </c>
    </row>
    <row r="549" spans="1:12" x14ac:dyDescent="0.35">
      <c r="A549" s="2" t="s">
        <v>171</v>
      </c>
      <c r="B549" s="2" t="s">
        <v>172</v>
      </c>
      <c r="C549" s="2" t="s">
        <v>13</v>
      </c>
      <c r="D549" s="2">
        <v>1</v>
      </c>
      <c r="E549" s="2">
        <v>0</v>
      </c>
      <c r="F549" s="2">
        <v>2</v>
      </c>
      <c r="G549" s="2">
        <v>0</v>
      </c>
      <c r="H549" s="2">
        <v>0</v>
      </c>
      <c r="I549" s="2">
        <v>0</v>
      </c>
      <c r="J549">
        <f t="shared" si="16"/>
        <v>3</v>
      </c>
      <c r="K549" s="2">
        <v>3</v>
      </c>
      <c r="L549" t="str">
        <f t="shared" si="17"/>
        <v>Sutampa</v>
      </c>
    </row>
    <row r="550" spans="1:12" x14ac:dyDescent="0.35">
      <c r="A550" s="2" t="s">
        <v>177</v>
      </c>
      <c r="B550" s="2" t="s">
        <v>178</v>
      </c>
      <c r="C550" s="2" t="s">
        <v>13</v>
      </c>
      <c r="D550" s="2">
        <v>1</v>
      </c>
      <c r="E550" s="2">
        <v>1</v>
      </c>
      <c r="F550" s="2">
        <v>1</v>
      </c>
      <c r="G550" s="2">
        <v>0</v>
      </c>
      <c r="H550" s="2">
        <v>0</v>
      </c>
      <c r="I550" s="2">
        <v>0</v>
      </c>
      <c r="J550">
        <f t="shared" si="16"/>
        <v>3</v>
      </c>
      <c r="K550" s="2">
        <v>3</v>
      </c>
      <c r="L550" t="str">
        <f t="shared" si="17"/>
        <v>Sutampa</v>
      </c>
    </row>
    <row r="551" spans="1:12" x14ac:dyDescent="0.35">
      <c r="A551" s="2" t="s">
        <v>179</v>
      </c>
      <c r="B551" s="2" t="s">
        <v>180</v>
      </c>
      <c r="C551" s="2" t="s">
        <v>13</v>
      </c>
      <c r="D551" s="2">
        <v>1</v>
      </c>
      <c r="E551" s="2">
        <v>1</v>
      </c>
      <c r="F551" s="2">
        <v>1</v>
      </c>
      <c r="G551" s="2">
        <v>0</v>
      </c>
      <c r="H551" s="2">
        <v>0</v>
      </c>
      <c r="I551" s="2">
        <v>0</v>
      </c>
      <c r="J551">
        <f t="shared" si="16"/>
        <v>3</v>
      </c>
      <c r="K551" s="2">
        <v>3</v>
      </c>
      <c r="L551" t="str">
        <f t="shared" si="17"/>
        <v>Sutampa</v>
      </c>
    </row>
    <row r="552" spans="1:12" x14ac:dyDescent="0.35">
      <c r="A552" s="2" t="s">
        <v>347</v>
      </c>
      <c r="B552" s="2" t="s">
        <v>348</v>
      </c>
      <c r="C552" s="2" t="s">
        <v>13</v>
      </c>
      <c r="D552" s="2">
        <v>1</v>
      </c>
      <c r="E552" s="2">
        <v>1</v>
      </c>
      <c r="F552" s="2">
        <v>1</v>
      </c>
      <c r="G552" s="2">
        <v>0</v>
      </c>
      <c r="H552" s="2">
        <v>0</v>
      </c>
      <c r="I552" s="2">
        <v>0</v>
      </c>
      <c r="J552">
        <f t="shared" si="16"/>
        <v>3</v>
      </c>
      <c r="K552" s="2">
        <v>3</v>
      </c>
      <c r="L552" t="str">
        <f t="shared" si="17"/>
        <v>Sutampa</v>
      </c>
    </row>
    <row r="553" spans="1:12" x14ac:dyDescent="0.35">
      <c r="A553" s="2" t="s">
        <v>27</v>
      </c>
      <c r="B553" s="2" t="s">
        <v>28</v>
      </c>
      <c r="C553" s="2" t="s">
        <v>13</v>
      </c>
      <c r="D553" s="2">
        <v>0</v>
      </c>
      <c r="E553" s="2">
        <v>1</v>
      </c>
      <c r="F553" s="2">
        <v>1</v>
      </c>
      <c r="G553" s="2">
        <v>1</v>
      </c>
      <c r="H553" s="2">
        <v>1</v>
      </c>
      <c r="I553" s="2">
        <v>0</v>
      </c>
      <c r="J553">
        <f t="shared" si="16"/>
        <v>4</v>
      </c>
      <c r="K553" s="2">
        <v>4</v>
      </c>
      <c r="L553" t="str">
        <f t="shared" si="17"/>
        <v>Sutampa</v>
      </c>
    </row>
    <row r="554" spans="1:12" x14ac:dyDescent="0.35">
      <c r="A554" s="2" t="s">
        <v>30</v>
      </c>
      <c r="B554" s="2" t="s">
        <v>31</v>
      </c>
      <c r="C554" s="2" t="s">
        <v>13</v>
      </c>
      <c r="D554" s="2">
        <v>3</v>
      </c>
      <c r="E554" s="2">
        <v>2</v>
      </c>
      <c r="F554" s="2">
        <v>0</v>
      </c>
      <c r="G554" s="2">
        <v>0</v>
      </c>
      <c r="H554" s="2">
        <v>0</v>
      </c>
      <c r="I554" s="2">
        <v>0</v>
      </c>
      <c r="J554">
        <f t="shared" si="16"/>
        <v>5</v>
      </c>
      <c r="K554" s="2">
        <v>5</v>
      </c>
      <c r="L554" t="str">
        <f t="shared" si="17"/>
        <v>Sutampa</v>
      </c>
    </row>
    <row r="555" spans="1:12" x14ac:dyDescent="0.35">
      <c r="A555" s="2" t="s">
        <v>199</v>
      </c>
      <c r="B555" s="2" t="s">
        <v>200</v>
      </c>
      <c r="C555" s="2" t="s">
        <v>13</v>
      </c>
      <c r="D555" s="2">
        <v>0</v>
      </c>
      <c r="E555" s="2">
        <v>3</v>
      </c>
      <c r="F555" s="2">
        <v>3</v>
      </c>
      <c r="G555" s="2">
        <v>0</v>
      </c>
      <c r="H555" s="2">
        <v>0</v>
      </c>
      <c r="I555" s="2">
        <v>0</v>
      </c>
      <c r="J555">
        <f t="shared" si="16"/>
        <v>6</v>
      </c>
      <c r="K555" s="2">
        <v>6</v>
      </c>
      <c r="L555" t="str">
        <f t="shared" si="17"/>
        <v>Sutampa</v>
      </c>
    </row>
    <row r="556" spans="1:12" x14ac:dyDescent="0.35">
      <c r="A556" s="2" t="s">
        <v>219</v>
      </c>
      <c r="B556" s="2" t="s">
        <v>220</v>
      </c>
      <c r="C556" s="2" t="s">
        <v>13</v>
      </c>
      <c r="D556" s="2">
        <v>1</v>
      </c>
      <c r="E556" s="2">
        <v>2</v>
      </c>
      <c r="F556" s="2">
        <v>3</v>
      </c>
      <c r="G556" s="2">
        <v>0</v>
      </c>
      <c r="H556" s="2">
        <v>0</v>
      </c>
      <c r="I556" s="2">
        <v>0</v>
      </c>
      <c r="J556">
        <f t="shared" si="16"/>
        <v>6</v>
      </c>
      <c r="K556" s="2">
        <v>6</v>
      </c>
      <c r="L556" t="str">
        <f t="shared" si="17"/>
        <v>Sutampa</v>
      </c>
    </row>
    <row r="557" spans="1:12" x14ac:dyDescent="0.35">
      <c r="A557" s="2" t="s">
        <v>213</v>
      </c>
      <c r="B557" s="2" t="s">
        <v>214</v>
      </c>
      <c r="C557" s="2" t="s">
        <v>13</v>
      </c>
      <c r="D557" s="2">
        <v>1</v>
      </c>
      <c r="E557" s="2">
        <v>3</v>
      </c>
      <c r="F557" s="2">
        <v>1</v>
      </c>
      <c r="G557" s="2">
        <v>0</v>
      </c>
      <c r="H557" s="2">
        <v>2</v>
      </c>
      <c r="I557" s="2">
        <v>2</v>
      </c>
      <c r="J557">
        <f t="shared" si="16"/>
        <v>7</v>
      </c>
      <c r="K557" s="2">
        <v>7</v>
      </c>
      <c r="L557" t="str">
        <f t="shared" si="17"/>
        <v>Sutampa</v>
      </c>
    </row>
    <row r="558" spans="1:12" x14ac:dyDescent="0.35">
      <c r="A558" s="2" t="s">
        <v>259</v>
      </c>
      <c r="B558" s="2" t="s">
        <v>260</v>
      </c>
      <c r="C558" s="2" t="s">
        <v>13</v>
      </c>
      <c r="D558" s="2">
        <v>0</v>
      </c>
      <c r="E558" s="2">
        <v>3</v>
      </c>
      <c r="F558" s="2">
        <v>5</v>
      </c>
      <c r="G558" s="2">
        <v>0</v>
      </c>
      <c r="H558" s="2">
        <v>0</v>
      </c>
      <c r="I558" s="2">
        <v>0</v>
      </c>
      <c r="J558">
        <f t="shared" si="16"/>
        <v>8</v>
      </c>
      <c r="K558" s="2">
        <v>8</v>
      </c>
      <c r="L558" t="str">
        <f t="shared" si="17"/>
        <v>Sutampa</v>
      </c>
    </row>
    <row r="559" spans="1:12" x14ac:dyDescent="0.35">
      <c r="A559" s="2" t="s">
        <v>223</v>
      </c>
      <c r="B559" s="2" t="s">
        <v>224</v>
      </c>
      <c r="C559" s="2" t="s">
        <v>13</v>
      </c>
      <c r="D559" s="2">
        <v>5</v>
      </c>
      <c r="E559" s="2">
        <v>4</v>
      </c>
      <c r="F559" s="2">
        <v>3</v>
      </c>
      <c r="G559" s="2">
        <v>0</v>
      </c>
      <c r="H559" s="2">
        <v>0</v>
      </c>
      <c r="I559" s="2">
        <v>0</v>
      </c>
      <c r="J559">
        <f t="shared" si="16"/>
        <v>12</v>
      </c>
      <c r="K559" s="2">
        <v>12</v>
      </c>
      <c r="L559" t="str">
        <f t="shared" si="17"/>
        <v>Sutampa</v>
      </c>
    </row>
    <row r="560" spans="1:12" x14ac:dyDescent="0.35">
      <c r="A560" s="2" t="s">
        <v>144</v>
      </c>
      <c r="B560" s="2" t="s">
        <v>145</v>
      </c>
      <c r="C560" s="2" t="s">
        <v>13</v>
      </c>
      <c r="D560" s="2">
        <v>4</v>
      </c>
      <c r="E560" s="2">
        <v>5</v>
      </c>
      <c r="F560" s="2">
        <v>4</v>
      </c>
      <c r="G560" s="2">
        <v>0</v>
      </c>
      <c r="H560" s="2">
        <v>0</v>
      </c>
      <c r="I560" s="2">
        <v>0</v>
      </c>
      <c r="J560">
        <f t="shared" si="16"/>
        <v>13</v>
      </c>
      <c r="K560" s="2">
        <v>13</v>
      </c>
      <c r="L560" t="str">
        <f t="shared" si="17"/>
        <v>Sutampa</v>
      </c>
    </row>
    <row r="561" spans="1:12" x14ac:dyDescent="0.35">
      <c r="A561" s="2" t="s">
        <v>276</v>
      </c>
      <c r="B561" s="2" t="s">
        <v>277</v>
      </c>
      <c r="C561" s="2" t="s">
        <v>13</v>
      </c>
      <c r="D561" s="2">
        <v>5</v>
      </c>
      <c r="E561" s="2">
        <v>5</v>
      </c>
      <c r="F561" s="2">
        <v>7</v>
      </c>
      <c r="G561" s="2">
        <v>0</v>
      </c>
      <c r="H561" s="2">
        <v>0</v>
      </c>
      <c r="I561" s="2">
        <v>0</v>
      </c>
      <c r="J561">
        <f t="shared" si="16"/>
        <v>17</v>
      </c>
      <c r="K561" s="2">
        <v>17</v>
      </c>
      <c r="L561" t="str">
        <f t="shared" si="17"/>
        <v>Sutampa</v>
      </c>
    </row>
    <row r="562" spans="1:12" x14ac:dyDescent="0.35">
      <c r="A562" s="2" t="s">
        <v>157</v>
      </c>
      <c r="B562" s="2" t="s">
        <v>158</v>
      </c>
      <c r="C562" s="2" t="s">
        <v>13</v>
      </c>
      <c r="D562" s="2">
        <v>14</v>
      </c>
      <c r="E562" s="2">
        <v>15</v>
      </c>
      <c r="F562" s="2">
        <v>15</v>
      </c>
      <c r="G562" s="2">
        <v>0</v>
      </c>
      <c r="H562" s="2">
        <v>0</v>
      </c>
      <c r="I562" s="2">
        <v>0</v>
      </c>
      <c r="J562">
        <f t="shared" si="16"/>
        <v>44</v>
      </c>
      <c r="K562" s="2">
        <v>44</v>
      </c>
      <c r="L562" t="str">
        <f t="shared" si="17"/>
        <v>Sutampa</v>
      </c>
    </row>
    <row r="563" spans="1:12" x14ac:dyDescent="0.35">
      <c r="A563" s="2" t="s">
        <v>217</v>
      </c>
      <c r="B563" s="2" t="s">
        <v>218</v>
      </c>
      <c r="C563" s="2" t="s">
        <v>13</v>
      </c>
      <c r="D563" s="2">
        <v>17</v>
      </c>
      <c r="E563" s="2">
        <v>15</v>
      </c>
      <c r="F563" s="2">
        <v>14</v>
      </c>
      <c r="G563" s="2">
        <v>0</v>
      </c>
      <c r="H563" s="2">
        <v>0</v>
      </c>
      <c r="I563" s="2">
        <v>0</v>
      </c>
      <c r="J563">
        <f t="shared" si="16"/>
        <v>46</v>
      </c>
      <c r="K563" s="2">
        <v>46</v>
      </c>
      <c r="L563" t="str">
        <f t="shared" si="17"/>
        <v>Sutampa</v>
      </c>
    </row>
    <row r="564" spans="1:12" x14ac:dyDescent="0.35">
      <c r="A564" s="2" t="s">
        <v>146</v>
      </c>
      <c r="B564" s="2" t="s">
        <v>147</v>
      </c>
      <c r="C564" s="2" t="s">
        <v>13</v>
      </c>
      <c r="D564" s="2">
        <v>14</v>
      </c>
      <c r="E564" s="2">
        <v>54</v>
      </c>
      <c r="F564" s="2">
        <v>53</v>
      </c>
      <c r="G564" s="2">
        <v>0</v>
      </c>
      <c r="H564" s="2">
        <v>0</v>
      </c>
      <c r="I564" s="2">
        <v>0</v>
      </c>
      <c r="J564">
        <f t="shared" si="16"/>
        <v>121</v>
      </c>
      <c r="K564" s="2">
        <v>121</v>
      </c>
      <c r="L564" t="str">
        <f t="shared" si="17"/>
        <v>Sutampa</v>
      </c>
    </row>
    <row r="565" spans="1:12" x14ac:dyDescent="0.35">
      <c r="A565" s="2" t="s">
        <v>8</v>
      </c>
      <c r="B565" s="2" t="s">
        <v>9</v>
      </c>
      <c r="C565" s="2" t="s">
        <v>13</v>
      </c>
      <c r="D565" s="2">
        <v>43</v>
      </c>
      <c r="E565" s="2">
        <v>39</v>
      </c>
      <c r="F565" s="2">
        <v>40</v>
      </c>
      <c r="G565" s="2">
        <v>0</v>
      </c>
      <c r="H565" s="2">
        <v>0</v>
      </c>
      <c r="I565" s="2">
        <v>0</v>
      </c>
      <c r="J565">
        <f t="shared" si="16"/>
        <v>122</v>
      </c>
      <c r="K565" s="2">
        <v>122</v>
      </c>
      <c r="L565" t="str">
        <f t="shared" si="17"/>
        <v>Sutampa</v>
      </c>
    </row>
    <row r="566" spans="1:12" x14ac:dyDescent="0.35">
      <c r="A566" s="2" t="s">
        <v>27</v>
      </c>
      <c r="B566" s="2" t="s">
        <v>28</v>
      </c>
      <c r="C566" s="2" t="s">
        <v>12</v>
      </c>
      <c r="D566" s="2">
        <v>0</v>
      </c>
      <c r="E566" s="2">
        <v>0</v>
      </c>
      <c r="F566" s="2">
        <v>1</v>
      </c>
      <c r="G566" s="2">
        <v>0</v>
      </c>
      <c r="H566" s="2">
        <v>0</v>
      </c>
      <c r="I566" s="2">
        <v>0</v>
      </c>
      <c r="J566">
        <f t="shared" si="16"/>
        <v>1</v>
      </c>
      <c r="K566" s="2">
        <v>1</v>
      </c>
      <c r="L566" t="str">
        <f t="shared" si="17"/>
        <v>Sutampa</v>
      </c>
    </row>
    <row r="567" spans="1:12" x14ac:dyDescent="0.35">
      <c r="A567" s="2" t="s">
        <v>219</v>
      </c>
      <c r="B567" s="2" t="s">
        <v>220</v>
      </c>
      <c r="C567" s="2" t="s">
        <v>12</v>
      </c>
      <c r="D567" s="2">
        <v>0</v>
      </c>
      <c r="E567" s="2">
        <v>0</v>
      </c>
      <c r="F567" s="2">
        <v>1</v>
      </c>
      <c r="G567" s="2">
        <v>0</v>
      </c>
      <c r="H567" s="2">
        <v>0</v>
      </c>
      <c r="I567" s="2">
        <v>0</v>
      </c>
      <c r="J567">
        <f t="shared" si="16"/>
        <v>1</v>
      </c>
      <c r="K567" s="2">
        <v>1</v>
      </c>
      <c r="L567" t="str">
        <f t="shared" si="17"/>
        <v>Sutampa</v>
      </c>
    </row>
    <row r="568" spans="1:12" x14ac:dyDescent="0.35">
      <c r="A568" s="2" t="s">
        <v>272</v>
      </c>
      <c r="B568" s="2" t="s">
        <v>273</v>
      </c>
      <c r="C568" s="2" t="s">
        <v>12</v>
      </c>
      <c r="D568" s="2">
        <v>0</v>
      </c>
      <c r="E568" s="2">
        <v>0</v>
      </c>
      <c r="F568" s="2">
        <v>1</v>
      </c>
      <c r="G568" s="2">
        <v>0</v>
      </c>
      <c r="H568" s="2">
        <v>0</v>
      </c>
      <c r="I568" s="2">
        <v>0</v>
      </c>
      <c r="J568">
        <f t="shared" si="16"/>
        <v>1</v>
      </c>
      <c r="K568" s="2">
        <v>1</v>
      </c>
      <c r="L568" t="str">
        <f t="shared" si="17"/>
        <v>Sutampa</v>
      </c>
    </row>
    <row r="569" spans="1:12" x14ac:dyDescent="0.35">
      <c r="A569" s="2" t="s">
        <v>30</v>
      </c>
      <c r="B569" s="2" t="s">
        <v>31</v>
      </c>
      <c r="C569" s="2" t="s">
        <v>12</v>
      </c>
      <c r="D569" s="2">
        <v>0</v>
      </c>
      <c r="E569" s="2">
        <v>1</v>
      </c>
      <c r="F569" s="2">
        <v>1</v>
      </c>
      <c r="G569" s="2">
        <v>0</v>
      </c>
      <c r="H569" s="2">
        <v>0</v>
      </c>
      <c r="I569" s="2">
        <v>0</v>
      </c>
      <c r="J569">
        <f t="shared" si="16"/>
        <v>2</v>
      </c>
      <c r="K569" s="2">
        <v>2</v>
      </c>
      <c r="L569" t="str">
        <f t="shared" si="17"/>
        <v>Sutampa</v>
      </c>
    </row>
    <row r="570" spans="1:12" x14ac:dyDescent="0.35">
      <c r="A570" s="2" t="s">
        <v>221</v>
      </c>
      <c r="B570" s="2" t="s">
        <v>222</v>
      </c>
      <c r="C570" s="2" t="s">
        <v>12</v>
      </c>
      <c r="D570" s="2">
        <v>0</v>
      </c>
      <c r="E570" s="2">
        <v>1</v>
      </c>
      <c r="F570" s="2">
        <v>1</v>
      </c>
      <c r="G570" s="2">
        <v>0</v>
      </c>
      <c r="H570" s="2">
        <v>0</v>
      </c>
      <c r="I570" s="2">
        <v>0</v>
      </c>
      <c r="J570">
        <f t="shared" si="16"/>
        <v>2</v>
      </c>
      <c r="K570" s="2">
        <v>2</v>
      </c>
      <c r="L570" t="str">
        <f t="shared" si="17"/>
        <v>Sutampa</v>
      </c>
    </row>
    <row r="571" spans="1:12" x14ac:dyDescent="0.35">
      <c r="A571" s="2" t="s">
        <v>235</v>
      </c>
      <c r="B571" s="2" t="s">
        <v>236</v>
      </c>
      <c r="C571" s="2" t="s">
        <v>12</v>
      </c>
      <c r="D571" s="2">
        <v>0</v>
      </c>
      <c r="E571" s="2">
        <v>1</v>
      </c>
      <c r="F571" s="2">
        <v>1</v>
      </c>
      <c r="G571" s="2">
        <v>0</v>
      </c>
      <c r="H571" s="2">
        <v>0</v>
      </c>
      <c r="I571" s="2">
        <v>0</v>
      </c>
      <c r="J571">
        <f t="shared" si="16"/>
        <v>2</v>
      </c>
      <c r="K571" s="2">
        <v>2</v>
      </c>
      <c r="L571" t="str">
        <f t="shared" si="17"/>
        <v>Sutampa</v>
      </c>
    </row>
    <row r="572" spans="1:12" x14ac:dyDescent="0.35">
      <c r="A572" s="2" t="s">
        <v>247</v>
      </c>
      <c r="B572" s="2" t="s">
        <v>248</v>
      </c>
      <c r="C572" s="2" t="s">
        <v>12</v>
      </c>
      <c r="D572" s="2">
        <v>0</v>
      </c>
      <c r="E572" s="2">
        <v>1</v>
      </c>
      <c r="F572" s="2">
        <v>1</v>
      </c>
      <c r="G572" s="2">
        <v>0</v>
      </c>
      <c r="H572" s="2">
        <v>0</v>
      </c>
      <c r="I572" s="2">
        <v>0</v>
      </c>
      <c r="J572">
        <f t="shared" si="16"/>
        <v>2</v>
      </c>
      <c r="K572" s="2">
        <v>2</v>
      </c>
      <c r="L572" t="str">
        <f t="shared" si="17"/>
        <v>Sutampa</v>
      </c>
    </row>
    <row r="573" spans="1:12" x14ac:dyDescent="0.35">
      <c r="A573" s="2" t="s">
        <v>223</v>
      </c>
      <c r="B573" s="2" t="s">
        <v>224</v>
      </c>
      <c r="C573" s="2" t="s">
        <v>12</v>
      </c>
      <c r="D573" s="2">
        <v>2</v>
      </c>
      <c r="E573" s="2">
        <v>0</v>
      </c>
      <c r="F573" s="2">
        <v>1</v>
      </c>
      <c r="G573" s="2">
        <v>0</v>
      </c>
      <c r="H573" s="2">
        <v>0</v>
      </c>
      <c r="I573" s="2">
        <v>0</v>
      </c>
      <c r="J573">
        <f t="shared" si="16"/>
        <v>3</v>
      </c>
      <c r="K573" s="2">
        <v>3</v>
      </c>
      <c r="L573" t="str">
        <f t="shared" si="17"/>
        <v>Sutampa</v>
      </c>
    </row>
    <row r="574" spans="1:12" x14ac:dyDescent="0.35">
      <c r="A574" s="2" t="s">
        <v>259</v>
      </c>
      <c r="B574" s="2" t="s">
        <v>260</v>
      </c>
      <c r="C574" s="2" t="s">
        <v>12</v>
      </c>
      <c r="D574" s="2">
        <v>0</v>
      </c>
      <c r="E574" s="2">
        <v>1</v>
      </c>
      <c r="F574" s="2">
        <v>2</v>
      </c>
      <c r="G574" s="2">
        <v>0</v>
      </c>
      <c r="H574" s="2">
        <v>0</v>
      </c>
      <c r="I574" s="2">
        <v>0</v>
      </c>
      <c r="J574">
        <f t="shared" si="16"/>
        <v>3</v>
      </c>
      <c r="K574" s="2">
        <v>3</v>
      </c>
      <c r="L574" t="str">
        <f t="shared" si="17"/>
        <v>Sutampa</v>
      </c>
    </row>
    <row r="575" spans="1:12" x14ac:dyDescent="0.35">
      <c r="A575" s="2" t="s">
        <v>146</v>
      </c>
      <c r="B575" s="2" t="s">
        <v>147</v>
      </c>
      <c r="C575" s="2" t="s">
        <v>12</v>
      </c>
      <c r="D575" s="2">
        <v>0</v>
      </c>
      <c r="E575" s="2">
        <v>3</v>
      </c>
      <c r="F575" s="2">
        <v>1</v>
      </c>
      <c r="G575" s="2">
        <v>0</v>
      </c>
      <c r="H575" s="2">
        <v>0</v>
      </c>
      <c r="I575" s="2">
        <v>0</v>
      </c>
      <c r="J575">
        <f t="shared" si="16"/>
        <v>4</v>
      </c>
      <c r="K575" s="2">
        <v>4</v>
      </c>
      <c r="L575" t="str">
        <f t="shared" si="17"/>
        <v>Sutampa</v>
      </c>
    </row>
    <row r="576" spans="1:12" x14ac:dyDescent="0.35">
      <c r="A576" s="2" t="s">
        <v>257</v>
      </c>
      <c r="B576" s="2" t="s">
        <v>258</v>
      </c>
      <c r="C576" s="2" t="s">
        <v>12</v>
      </c>
      <c r="D576" s="2">
        <v>2</v>
      </c>
      <c r="E576" s="2">
        <v>2</v>
      </c>
      <c r="F576" s="2">
        <v>1</v>
      </c>
      <c r="G576" s="2">
        <v>0</v>
      </c>
      <c r="H576" s="2">
        <v>0</v>
      </c>
      <c r="I576" s="2">
        <v>0</v>
      </c>
      <c r="J576">
        <f t="shared" si="16"/>
        <v>5</v>
      </c>
      <c r="K576" s="2">
        <v>5</v>
      </c>
      <c r="L576" t="str">
        <f t="shared" si="17"/>
        <v>Sutampa</v>
      </c>
    </row>
    <row r="577" spans="1:12" x14ac:dyDescent="0.35">
      <c r="A577" s="2" t="s">
        <v>8</v>
      </c>
      <c r="B577" s="2" t="s">
        <v>9</v>
      </c>
      <c r="C577" s="2" t="s">
        <v>12</v>
      </c>
      <c r="D577" s="2">
        <v>3</v>
      </c>
      <c r="E577" s="2">
        <v>2</v>
      </c>
      <c r="F577" s="2">
        <v>1</v>
      </c>
      <c r="G577" s="2">
        <v>0</v>
      </c>
      <c r="H577" s="2">
        <v>0</v>
      </c>
      <c r="I577" s="2">
        <v>0</v>
      </c>
      <c r="J577">
        <f t="shared" si="16"/>
        <v>6</v>
      </c>
      <c r="K577" s="2">
        <v>6</v>
      </c>
      <c r="L577" t="str">
        <f t="shared" si="17"/>
        <v>Sutampa</v>
      </c>
    </row>
    <row r="578" spans="1:12" x14ac:dyDescent="0.35">
      <c r="A578" s="2" t="s">
        <v>144</v>
      </c>
      <c r="B578" s="2" t="s">
        <v>145</v>
      </c>
      <c r="C578" s="2" t="s">
        <v>12</v>
      </c>
      <c r="D578" s="2">
        <v>3</v>
      </c>
      <c r="E578" s="2">
        <v>3</v>
      </c>
      <c r="F578" s="2">
        <v>2</v>
      </c>
      <c r="G578" s="2">
        <v>0</v>
      </c>
      <c r="H578" s="2">
        <v>0</v>
      </c>
      <c r="I578" s="2">
        <v>0</v>
      </c>
      <c r="J578">
        <f t="shared" si="16"/>
        <v>8</v>
      </c>
      <c r="K578" s="2">
        <v>8</v>
      </c>
      <c r="L578" t="str">
        <f t="shared" si="17"/>
        <v>Sutampa</v>
      </c>
    </row>
    <row r="579" spans="1:12" x14ac:dyDescent="0.35">
      <c r="A579" s="2" t="s">
        <v>391</v>
      </c>
      <c r="B579" s="2" t="s">
        <v>392</v>
      </c>
      <c r="C579" s="2" t="s">
        <v>472</v>
      </c>
      <c r="D579" s="2">
        <v>0</v>
      </c>
      <c r="E579" s="2">
        <v>0</v>
      </c>
      <c r="F579" s="2">
        <v>2</v>
      </c>
      <c r="G579" s="2">
        <v>0</v>
      </c>
      <c r="H579" s="2">
        <v>1</v>
      </c>
      <c r="I579" s="2">
        <v>0</v>
      </c>
      <c r="J579">
        <f t="shared" ref="J579:J642" si="18">SUM(D579:H579)</f>
        <v>3</v>
      </c>
      <c r="K579" s="2">
        <v>3</v>
      </c>
      <c r="L579" t="str">
        <f t="shared" ref="L579:L642" si="19">IF(J579=K579, "Sutampa", K579-J579)</f>
        <v>Sutampa</v>
      </c>
    </row>
    <row r="580" spans="1:12" x14ac:dyDescent="0.35">
      <c r="A580" s="2" t="s">
        <v>315</v>
      </c>
      <c r="B580" s="2" t="s">
        <v>316</v>
      </c>
      <c r="C580" s="2" t="s">
        <v>320</v>
      </c>
      <c r="D580" s="2">
        <v>1</v>
      </c>
      <c r="E580" s="2">
        <v>0</v>
      </c>
      <c r="F580" s="2">
        <v>2</v>
      </c>
      <c r="G580" s="2">
        <v>1</v>
      </c>
      <c r="H580" s="2">
        <v>0</v>
      </c>
      <c r="I580" s="2">
        <v>0</v>
      </c>
      <c r="J580">
        <f t="shared" si="18"/>
        <v>4</v>
      </c>
      <c r="K580" s="2">
        <v>4</v>
      </c>
      <c r="L580" t="str">
        <f t="shared" si="19"/>
        <v>Sutampa</v>
      </c>
    </row>
    <row r="581" spans="1:12" x14ac:dyDescent="0.35">
      <c r="A581" s="2" t="s">
        <v>165</v>
      </c>
      <c r="B581" s="2" t="s">
        <v>166</v>
      </c>
      <c r="C581" s="2" t="s">
        <v>16</v>
      </c>
      <c r="D581" s="2">
        <v>0</v>
      </c>
      <c r="E581" s="2">
        <v>0</v>
      </c>
      <c r="F581" s="2">
        <v>1</v>
      </c>
      <c r="G581" s="2">
        <v>0</v>
      </c>
      <c r="H581" s="2">
        <v>0</v>
      </c>
      <c r="I581" s="2">
        <v>0</v>
      </c>
      <c r="J581">
        <f t="shared" si="18"/>
        <v>1</v>
      </c>
      <c r="K581" s="2">
        <v>1</v>
      </c>
      <c r="L581" t="str">
        <f t="shared" si="19"/>
        <v>Sutampa</v>
      </c>
    </row>
    <row r="582" spans="1:12" x14ac:dyDescent="0.35">
      <c r="A582" s="2" t="s">
        <v>221</v>
      </c>
      <c r="B582" s="2" t="s">
        <v>222</v>
      </c>
      <c r="C582" s="2" t="s">
        <v>16</v>
      </c>
      <c r="D582" s="2">
        <v>0</v>
      </c>
      <c r="E582" s="2">
        <v>0</v>
      </c>
      <c r="F582" s="2">
        <v>0</v>
      </c>
      <c r="G582" s="2">
        <v>1</v>
      </c>
      <c r="H582" s="2">
        <v>0</v>
      </c>
      <c r="I582" s="2">
        <v>0</v>
      </c>
      <c r="J582">
        <f t="shared" si="18"/>
        <v>1</v>
      </c>
      <c r="K582" s="2">
        <v>1</v>
      </c>
      <c r="L582" t="str">
        <f t="shared" si="19"/>
        <v>Sutampa</v>
      </c>
    </row>
    <row r="583" spans="1:12" x14ac:dyDescent="0.35">
      <c r="A583" s="2" t="s">
        <v>228</v>
      </c>
      <c r="B583" s="2" t="s">
        <v>229</v>
      </c>
      <c r="C583" s="2" t="s">
        <v>16</v>
      </c>
      <c r="D583" s="2">
        <v>0</v>
      </c>
      <c r="E583" s="2">
        <v>0</v>
      </c>
      <c r="F583" s="2">
        <v>0</v>
      </c>
      <c r="G583" s="2">
        <v>1</v>
      </c>
      <c r="H583" s="2">
        <v>0</v>
      </c>
      <c r="I583" s="2">
        <v>0</v>
      </c>
      <c r="J583">
        <f t="shared" si="18"/>
        <v>1</v>
      </c>
      <c r="K583" s="2">
        <v>1</v>
      </c>
      <c r="L583" t="str">
        <f t="shared" si="19"/>
        <v>Sutampa</v>
      </c>
    </row>
    <row r="584" spans="1:12" x14ac:dyDescent="0.35">
      <c r="A584" s="2" t="s">
        <v>235</v>
      </c>
      <c r="B584" s="2" t="s">
        <v>236</v>
      </c>
      <c r="C584" s="2" t="s">
        <v>16</v>
      </c>
      <c r="D584" s="2">
        <v>0</v>
      </c>
      <c r="E584" s="2">
        <v>1</v>
      </c>
      <c r="F584" s="2">
        <v>0</v>
      </c>
      <c r="G584" s="2">
        <v>0</v>
      </c>
      <c r="H584" s="2">
        <v>0</v>
      </c>
      <c r="I584" s="2">
        <v>0</v>
      </c>
      <c r="J584">
        <f t="shared" si="18"/>
        <v>1</v>
      </c>
      <c r="K584" s="2">
        <v>1</v>
      </c>
      <c r="L584" t="str">
        <f t="shared" si="19"/>
        <v>Sutampa</v>
      </c>
    </row>
    <row r="585" spans="1:12" x14ac:dyDescent="0.35">
      <c r="A585" s="2" t="s">
        <v>259</v>
      </c>
      <c r="B585" s="2" t="s">
        <v>260</v>
      </c>
      <c r="C585" s="2" t="s">
        <v>16</v>
      </c>
      <c r="D585" s="2">
        <v>0</v>
      </c>
      <c r="E585" s="2">
        <v>1</v>
      </c>
      <c r="F585" s="2">
        <v>0</v>
      </c>
      <c r="G585" s="2">
        <v>0</v>
      </c>
      <c r="H585" s="2">
        <v>0</v>
      </c>
      <c r="I585" s="2">
        <v>0</v>
      </c>
      <c r="J585">
        <f t="shared" si="18"/>
        <v>1</v>
      </c>
      <c r="K585" s="2">
        <v>1</v>
      </c>
      <c r="L585" t="str">
        <f t="shared" si="19"/>
        <v>Sutampa</v>
      </c>
    </row>
    <row r="586" spans="1:12" x14ac:dyDescent="0.35">
      <c r="A586" s="2" t="s">
        <v>263</v>
      </c>
      <c r="B586" s="2" t="s">
        <v>264</v>
      </c>
      <c r="C586" s="2" t="s">
        <v>16</v>
      </c>
      <c r="D586" s="2">
        <v>0</v>
      </c>
      <c r="E586" s="2">
        <v>1</v>
      </c>
      <c r="F586" s="2">
        <v>0</v>
      </c>
      <c r="G586" s="2">
        <v>0</v>
      </c>
      <c r="H586" s="2">
        <v>0</v>
      </c>
      <c r="I586" s="2">
        <v>0</v>
      </c>
      <c r="J586">
        <f t="shared" si="18"/>
        <v>1</v>
      </c>
      <c r="K586" s="2">
        <v>1</v>
      </c>
      <c r="L586" t="str">
        <f t="shared" si="19"/>
        <v>Sutampa</v>
      </c>
    </row>
    <row r="587" spans="1:12" x14ac:dyDescent="0.35">
      <c r="A587" s="2" t="s">
        <v>278</v>
      </c>
      <c r="B587" s="2" t="s">
        <v>279</v>
      </c>
      <c r="C587" s="2" t="s">
        <v>16</v>
      </c>
      <c r="D587" s="2">
        <v>0</v>
      </c>
      <c r="E587" s="2">
        <v>0</v>
      </c>
      <c r="F587" s="2">
        <v>1</v>
      </c>
      <c r="G587" s="2">
        <v>0</v>
      </c>
      <c r="H587" s="2">
        <v>0</v>
      </c>
      <c r="I587" s="2">
        <v>2</v>
      </c>
      <c r="J587">
        <f t="shared" si="18"/>
        <v>1</v>
      </c>
      <c r="K587" s="2">
        <v>1</v>
      </c>
      <c r="L587" t="str">
        <f t="shared" si="19"/>
        <v>Sutampa</v>
      </c>
    </row>
    <row r="588" spans="1:12" x14ac:dyDescent="0.35">
      <c r="A588" s="2" t="s">
        <v>185</v>
      </c>
      <c r="B588" s="2" t="s">
        <v>186</v>
      </c>
      <c r="C588" s="2" t="s">
        <v>16</v>
      </c>
      <c r="D588" s="2">
        <v>0</v>
      </c>
      <c r="E588" s="2">
        <v>0</v>
      </c>
      <c r="F588" s="2">
        <v>3</v>
      </c>
      <c r="G588" s="2">
        <v>0</v>
      </c>
      <c r="H588" s="2">
        <v>0</v>
      </c>
      <c r="I588" s="2">
        <v>0</v>
      </c>
      <c r="J588">
        <f t="shared" si="18"/>
        <v>3</v>
      </c>
      <c r="K588" s="2">
        <v>3</v>
      </c>
      <c r="L588" t="str">
        <f t="shared" si="19"/>
        <v>Sutampa</v>
      </c>
    </row>
    <row r="589" spans="1:12" x14ac:dyDescent="0.35">
      <c r="A589" s="2" t="s">
        <v>152</v>
      </c>
      <c r="B589" s="2" t="s">
        <v>153</v>
      </c>
      <c r="C589" s="2" t="s">
        <v>16</v>
      </c>
      <c r="D589" s="2">
        <v>1</v>
      </c>
      <c r="E589" s="2">
        <v>0</v>
      </c>
      <c r="F589" s="2">
        <v>5</v>
      </c>
      <c r="G589" s="2">
        <v>0</v>
      </c>
      <c r="H589" s="2">
        <v>0</v>
      </c>
      <c r="I589" s="2">
        <v>0</v>
      </c>
      <c r="J589">
        <f t="shared" si="18"/>
        <v>6</v>
      </c>
      <c r="K589" s="2">
        <v>6</v>
      </c>
      <c r="L589" t="str">
        <f t="shared" si="19"/>
        <v>Sutampa</v>
      </c>
    </row>
    <row r="590" spans="1:12" x14ac:dyDescent="0.35">
      <c r="A590" s="2" t="s">
        <v>141</v>
      </c>
      <c r="B590" s="2" t="s">
        <v>142</v>
      </c>
      <c r="C590" s="2" t="s">
        <v>16</v>
      </c>
      <c r="D590" s="2">
        <v>0</v>
      </c>
      <c r="E590" s="2">
        <v>3</v>
      </c>
      <c r="F590" s="2">
        <v>1</v>
      </c>
      <c r="G590" s="2">
        <v>0</v>
      </c>
      <c r="H590" s="2">
        <v>3</v>
      </c>
      <c r="I590" s="2">
        <v>7</v>
      </c>
      <c r="J590">
        <f t="shared" si="18"/>
        <v>7</v>
      </c>
      <c r="K590" s="2">
        <v>7</v>
      </c>
      <c r="L590" t="str">
        <f t="shared" si="19"/>
        <v>Sutampa</v>
      </c>
    </row>
    <row r="591" spans="1:12" x14ac:dyDescent="0.35">
      <c r="A591" s="2" t="s">
        <v>257</v>
      </c>
      <c r="B591" s="2" t="s">
        <v>258</v>
      </c>
      <c r="C591" s="2" t="s">
        <v>16</v>
      </c>
      <c r="D591" s="2">
        <v>0</v>
      </c>
      <c r="E591" s="2">
        <v>0</v>
      </c>
      <c r="F591" s="2">
        <v>5</v>
      </c>
      <c r="G591" s="2">
        <v>2</v>
      </c>
      <c r="H591" s="2">
        <v>0</v>
      </c>
      <c r="I591" s="2">
        <v>0</v>
      </c>
      <c r="J591">
        <f t="shared" si="18"/>
        <v>7</v>
      </c>
      <c r="K591" s="2">
        <v>7</v>
      </c>
      <c r="L591" t="str">
        <f t="shared" si="19"/>
        <v>Sutampa</v>
      </c>
    </row>
    <row r="592" spans="1:12" x14ac:dyDescent="0.35">
      <c r="A592" s="2" t="s">
        <v>157</v>
      </c>
      <c r="B592" s="2" t="s">
        <v>158</v>
      </c>
      <c r="C592" s="2" t="s">
        <v>16</v>
      </c>
      <c r="D592" s="2">
        <v>0</v>
      </c>
      <c r="E592" s="2">
        <v>0</v>
      </c>
      <c r="F592" s="2">
        <v>5</v>
      </c>
      <c r="G592" s="2">
        <v>2</v>
      </c>
      <c r="H592" s="2">
        <v>3</v>
      </c>
      <c r="I592" s="2">
        <v>0</v>
      </c>
      <c r="J592">
        <f t="shared" si="18"/>
        <v>10</v>
      </c>
      <c r="K592" s="2">
        <v>10</v>
      </c>
      <c r="L592" t="str">
        <f t="shared" si="19"/>
        <v>Sutampa</v>
      </c>
    </row>
    <row r="593" spans="1:12" x14ac:dyDescent="0.35">
      <c r="A593" s="2" t="s">
        <v>8</v>
      </c>
      <c r="B593" s="2" t="s">
        <v>9</v>
      </c>
      <c r="C593" s="2" t="s">
        <v>16</v>
      </c>
      <c r="D593" s="2">
        <v>4</v>
      </c>
      <c r="E593" s="2">
        <v>4</v>
      </c>
      <c r="F593" s="2">
        <v>4</v>
      </c>
      <c r="G593" s="2">
        <v>0</v>
      </c>
      <c r="H593" s="2">
        <v>0</v>
      </c>
      <c r="I593" s="2">
        <v>0</v>
      </c>
      <c r="J593">
        <f t="shared" si="18"/>
        <v>12</v>
      </c>
      <c r="K593" s="2">
        <v>12</v>
      </c>
      <c r="L593" t="str">
        <f t="shared" si="19"/>
        <v>Sutampa</v>
      </c>
    </row>
    <row r="594" spans="1:12" x14ac:dyDescent="0.35">
      <c r="A594" s="2" t="s">
        <v>191</v>
      </c>
      <c r="B594" s="2" t="s">
        <v>192</v>
      </c>
      <c r="C594" s="2" t="s">
        <v>16</v>
      </c>
      <c r="D594" s="2">
        <v>0</v>
      </c>
      <c r="E594" s="2">
        <v>0</v>
      </c>
      <c r="F594" s="2">
        <v>14</v>
      </c>
      <c r="G594" s="2">
        <v>1</v>
      </c>
      <c r="H594" s="2">
        <v>0</v>
      </c>
      <c r="I594" s="2">
        <v>0</v>
      </c>
      <c r="J594">
        <f t="shared" si="18"/>
        <v>15</v>
      </c>
      <c r="K594" s="2">
        <v>15</v>
      </c>
      <c r="L594" t="str">
        <f t="shared" si="19"/>
        <v>Sutampa</v>
      </c>
    </row>
    <row r="595" spans="1:12" x14ac:dyDescent="0.35">
      <c r="A595" s="2" t="s">
        <v>340</v>
      </c>
      <c r="B595" s="2" t="s">
        <v>341</v>
      </c>
      <c r="C595" s="2" t="s">
        <v>16</v>
      </c>
      <c r="D595" s="2">
        <v>1</v>
      </c>
      <c r="E595" s="2">
        <v>6</v>
      </c>
      <c r="F595" s="2">
        <v>5</v>
      </c>
      <c r="G595" s="2">
        <v>1</v>
      </c>
      <c r="H595" s="2">
        <v>2</v>
      </c>
      <c r="I595" s="2">
        <v>0</v>
      </c>
      <c r="J595">
        <f t="shared" si="18"/>
        <v>15</v>
      </c>
      <c r="K595" s="2">
        <v>15</v>
      </c>
      <c r="L595" t="str">
        <f t="shared" si="19"/>
        <v>Sutampa</v>
      </c>
    </row>
    <row r="596" spans="1:12" x14ac:dyDescent="0.35">
      <c r="A596" s="2" t="s">
        <v>247</v>
      </c>
      <c r="B596" s="2" t="s">
        <v>248</v>
      </c>
      <c r="C596" s="2" t="s">
        <v>16</v>
      </c>
      <c r="D596" s="2">
        <v>0</v>
      </c>
      <c r="E596" s="2">
        <v>7</v>
      </c>
      <c r="F596" s="2">
        <v>9</v>
      </c>
      <c r="G596" s="2">
        <v>1</v>
      </c>
      <c r="H596" s="2">
        <v>6</v>
      </c>
      <c r="I596" s="2">
        <v>1</v>
      </c>
      <c r="J596">
        <f t="shared" si="18"/>
        <v>23</v>
      </c>
      <c r="K596" s="2">
        <v>23</v>
      </c>
      <c r="L596" t="str">
        <f t="shared" si="19"/>
        <v>Sutampa</v>
      </c>
    </row>
    <row r="597" spans="1:12" x14ac:dyDescent="0.35">
      <c r="A597" s="2" t="s">
        <v>223</v>
      </c>
      <c r="B597" s="2" t="s">
        <v>224</v>
      </c>
      <c r="C597" s="2" t="s">
        <v>16</v>
      </c>
      <c r="D597" s="2">
        <v>8</v>
      </c>
      <c r="E597" s="2">
        <v>19</v>
      </c>
      <c r="F597" s="2">
        <v>29</v>
      </c>
      <c r="G597" s="2">
        <v>4</v>
      </c>
      <c r="H597" s="2">
        <v>7</v>
      </c>
      <c r="I597" s="2">
        <v>2</v>
      </c>
      <c r="J597">
        <f t="shared" si="18"/>
        <v>67</v>
      </c>
      <c r="K597" s="2">
        <v>67</v>
      </c>
      <c r="L597" t="str">
        <f t="shared" si="19"/>
        <v>Sutampa</v>
      </c>
    </row>
    <row r="598" spans="1:12" x14ac:dyDescent="0.35">
      <c r="A598" s="2" t="s">
        <v>146</v>
      </c>
      <c r="B598" s="2" t="s">
        <v>147</v>
      </c>
      <c r="C598" s="2" t="s">
        <v>16</v>
      </c>
      <c r="D598" s="2">
        <v>11</v>
      </c>
      <c r="E598" s="2">
        <v>50</v>
      </c>
      <c r="F598" s="2">
        <v>57</v>
      </c>
      <c r="G598" s="2">
        <v>9</v>
      </c>
      <c r="H598" s="2">
        <v>11</v>
      </c>
      <c r="I598" s="2">
        <v>10</v>
      </c>
      <c r="J598">
        <f t="shared" si="18"/>
        <v>138</v>
      </c>
      <c r="K598" s="2">
        <v>138</v>
      </c>
      <c r="L598" t="str">
        <f t="shared" si="19"/>
        <v>Sutampa</v>
      </c>
    </row>
    <row r="599" spans="1:12" x14ac:dyDescent="0.35">
      <c r="A599" s="2" t="s">
        <v>144</v>
      </c>
      <c r="B599" s="2" t="s">
        <v>145</v>
      </c>
      <c r="C599" s="2" t="s">
        <v>17</v>
      </c>
      <c r="D599" s="2">
        <v>2</v>
      </c>
      <c r="E599" s="2">
        <v>0</v>
      </c>
      <c r="F599" s="2">
        <v>1</v>
      </c>
      <c r="G599" s="2">
        <v>1</v>
      </c>
      <c r="H599" s="2">
        <v>0</v>
      </c>
      <c r="I599" s="2">
        <v>0</v>
      </c>
      <c r="J599">
        <f t="shared" si="18"/>
        <v>4</v>
      </c>
      <c r="K599" s="2">
        <v>6</v>
      </c>
      <c r="L599">
        <f t="shared" si="19"/>
        <v>2</v>
      </c>
    </row>
    <row r="600" spans="1:12" x14ac:dyDescent="0.35">
      <c r="A600" s="2" t="s">
        <v>199</v>
      </c>
      <c r="B600" s="2" t="s">
        <v>200</v>
      </c>
      <c r="C600" s="2" t="s">
        <v>17</v>
      </c>
      <c r="D600" s="2">
        <v>0</v>
      </c>
      <c r="E600" s="2">
        <v>0</v>
      </c>
      <c r="F600" s="2">
        <v>5</v>
      </c>
      <c r="G600" s="2">
        <v>2</v>
      </c>
      <c r="H600" s="2">
        <v>0</v>
      </c>
      <c r="I600" s="2">
        <v>6</v>
      </c>
      <c r="J600">
        <f t="shared" si="18"/>
        <v>7</v>
      </c>
      <c r="K600" s="2">
        <v>8</v>
      </c>
      <c r="L600">
        <f t="shared" si="19"/>
        <v>1</v>
      </c>
    </row>
    <row r="601" spans="1:12" x14ac:dyDescent="0.35">
      <c r="A601" s="2" t="s">
        <v>185</v>
      </c>
      <c r="B601" s="2" t="s">
        <v>186</v>
      </c>
      <c r="C601" s="2" t="s">
        <v>17</v>
      </c>
      <c r="D601" s="2">
        <v>0</v>
      </c>
      <c r="E601" s="2">
        <v>0</v>
      </c>
      <c r="F601" s="2">
        <v>0</v>
      </c>
      <c r="G601" s="2">
        <v>0</v>
      </c>
      <c r="H601" s="2">
        <v>0</v>
      </c>
      <c r="I601" s="2">
        <v>51</v>
      </c>
      <c r="J601">
        <f t="shared" si="18"/>
        <v>0</v>
      </c>
      <c r="K601" s="2">
        <v>11</v>
      </c>
      <c r="L601">
        <f t="shared" si="19"/>
        <v>11</v>
      </c>
    </row>
    <row r="602" spans="1:12" x14ac:dyDescent="0.35">
      <c r="A602" s="2" t="s">
        <v>347</v>
      </c>
      <c r="B602" s="2" t="s">
        <v>348</v>
      </c>
      <c r="C602" s="2" t="s">
        <v>17</v>
      </c>
      <c r="D602" s="2">
        <v>0</v>
      </c>
      <c r="E602" s="2">
        <v>0</v>
      </c>
      <c r="F602" s="2">
        <v>6</v>
      </c>
      <c r="G602" s="2">
        <v>2</v>
      </c>
      <c r="H602" s="2">
        <v>0</v>
      </c>
      <c r="I602" s="2">
        <v>2</v>
      </c>
      <c r="J602">
        <f t="shared" si="18"/>
        <v>8</v>
      </c>
      <c r="K602" s="2">
        <v>14</v>
      </c>
      <c r="L602">
        <f t="shared" si="19"/>
        <v>6</v>
      </c>
    </row>
    <row r="603" spans="1:12" x14ac:dyDescent="0.35">
      <c r="A603" s="2" t="s">
        <v>458</v>
      </c>
      <c r="B603" s="2" t="s">
        <v>459</v>
      </c>
      <c r="C603" s="2" t="s">
        <v>17</v>
      </c>
      <c r="D603" s="2">
        <v>0</v>
      </c>
      <c r="E603" s="2">
        <v>0</v>
      </c>
      <c r="F603" s="2">
        <v>0</v>
      </c>
      <c r="G603" s="2">
        <v>4</v>
      </c>
      <c r="H603" s="2">
        <v>0</v>
      </c>
      <c r="I603" s="2">
        <v>11</v>
      </c>
      <c r="J603">
        <f t="shared" si="18"/>
        <v>4</v>
      </c>
      <c r="K603" s="2">
        <v>16</v>
      </c>
      <c r="L603">
        <f t="shared" si="19"/>
        <v>12</v>
      </c>
    </row>
    <row r="604" spans="1:12" x14ac:dyDescent="0.35">
      <c r="A604" s="2" t="s">
        <v>270</v>
      </c>
      <c r="B604" s="2" t="s">
        <v>271</v>
      </c>
      <c r="C604" s="2" t="s">
        <v>17</v>
      </c>
      <c r="D604" s="2">
        <v>0</v>
      </c>
      <c r="E604" s="2">
        <v>6</v>
      </c>
      <c r="F604" s="2">
        <v>4</v>
      </c>
      <c r="G604" s="2">
        <v>4</v>
      </c>
      <c r="H604" s="2">
        <v>0</v>
      </c>
      <c r="I604" s="2">
        <v>0</v>
      </c>
      <c r="J604">
        <f t="shared" si="18"/>
        <v>14</v>
      </c>
      <c r="K604" s="2">
        <v>18</v>
      </c>
      <c r="L604">
        <f t="shared" si="19"/>
        <v>4</v>
      </c>
    </row>
    <row r="605" spans="1:12" x14ac:dyDescent="0.35">
      <c r="A605" s="2" t="s">
        <v>278</v>
      </c>
      <c r="B605" s="2" t="s">
        <v>279</v>
      </c>
      <c r="C605" s="2" t="s">
        <v>17</v>
      </c>
      <c r="D605" s="2">
        <v>8</v>
      </c>
      <c r="E605" s="2">
        <v>0</v>
      </c>
      <c r="F605" s="2">
        <v>3</v>
      </c>
      <c r="G605" s="2">
        <v>2</v>
      </c>
      <c r="H605" s="2">
        <v>0</v>
      </c>
      <c r="I605" s="2">
        <v>4</v>
      </c>
      <c r="J605">
        <f t="shared" si="18"/>
        <v>13</v>
      </c>
      <c r="K605" s="2">
        <v>21</v>
      </c>
      <c r="L605">
        <f t="shared" si="19"/>
        <v>8</v>
      </c>
    </row>
    <row r="606" spans="1:12" x14ac:dyDescent="0.35">
      <c r="A606" s="2" t="s">
        <v>165</v>
      </c>
      <c r="B606" s="2" t="s">
        <v>166</v>
      </c>
      <c r="C606" s="2" t="s">
        <v>17</v>
      </c>
      <c r="D606" s="2">
        <v>0</v>
      </c>
      <c r="E606" s="2">
        <v>0</v>
      </c>
      <c r="F606" s="2">
        <v>8</v>
      </c>
      <c r="G606" s="2">
        <v>11</v>
      </c>
      <c r="H606" s="2">
        <v>0</v>
      </c>
      <c r="I606" s="2">
        <v>0</v>
      </c>
      <c r="J606">
        <f t="shared" si="18"/>
        <v>19</v>
      </c>
      <c r="K606" s="2">
        <v>26</v>
      </c>
      <c r="L606">
        <f t="shared" si="19"/>
        <v>7</v>
      </c>
    </row>
    <row r="607" spans="1:12" x14ac:dyDescent="0.35">
      <c r="A607" s="2" t="s">
        <v>191</v>
      </c>
      <c r="B607" s="2" t="s">
        <v>192</v>
      </c>
      <c r="C607" s="2" t="s">
        <v>17</v>
      </c>
      <c r="D607" s="2">
        <v>0</v>
      </c>
      <c r="E607" s="2">
        <v>0</v>
      </c>
      <c r="F607" s="2">
        <v>0</v>
      </c>
      <c r="G607" s="2">
        <v>19</v>
      </c>
      <c r="H607" s="2">
        <v>0</v>
      </c>
      <c r="I607" s="2">
        <v>6</v>
      </c>
      <c r="J607">
        <f t="shared" si="18"/>
        <v>19</v>
      </c>
      <c r="K607" s="2">
        <v>32</v>
      </c>
      <c r="L607">
        <f t="shared" si="19"/>
        <v>13</v>
      </c>
    </row>
    <row r="608" spans="1:12" x14ac:dyDescent="0.35">
      <c r="A608" s="2" t="s">
        <v>232</v>
      </c>
      <c r="B608" s="2" t="s">
        <v>233</v>
      </c>
      <c r="C608" s="2" t="s">
        <v>17</v>
      </c>
      <c r="D608" s="2">
        <v>8</v>
      </c>
      <c r="E608" s="2">
        <v>10</v>
      </c>
      <c r="F608" s="2">
        <v>7</v>
      </c>
      <c r="G608" s="2">
        <v>4</v>
      </c>
      <c r="H608" s="2">
        <v>0</v>
      </c>
      <c r="I608" s="2">
        <v>4</v>
      </c>
      <c r="J608">
        <f t="shared" si="18"/>
        <v>29</v>
      </c>
      <c r="K608" s="2">
        <v>32</v>
      </c>
      <c r="L608">
        <f t="shared" si="19"/>
        <v>3</v>
      </c>
    </row>
    <row r="609" spans="1:12" x14ac:dyDescent="0.35">
      <c r="A609" s="2" t="s">
        <v>72</v>
      </c>
      <c r="B609" s="2" t="s">
        <v>73</v>
      </c>
      <c r="C609" s="2" t="s">
        <v>17</v>
      </c>
      <c r="D609" s="2">
        <v>0</v>
      </c>
      <c r="E609" s="2">
        <v>0</v>
      </c>
      <c r="F609" s="2">
        <v>0</v>
      </c>
      <c r="G609" s="2">
        <v>1</v>
      </c>
      <c r="H609" s="2">
        <v>0</v>
      </c>
      <c r="I609" s="2">
        <v>19</v>
      </c>
      <c r="J609">
        <f t="shared" si="18"/>
        <v>1</v>
      </c>
      <c r="K609" s="2">
        <v>35</v>
      </c>
      <c r="L609">
        <f t="shared" si="19"/>
        <v>34</v>
      </c>
    </row>
    <row r="610" spans="1:12" x14ac:dyDescent="0.35">
      <c r="A610" s="2" t="s">
        <v>181</v>
      </c>
      <c r="B610" s="2" t="s">
        <v>182</v>
      </c>
      <c r="C610" s="2" t="s">
        <v>17</v>
      </c>
      <c r="D610" s="2">
        <v>0</v>
      </c>
      <c r="E610" s="2">
        <v>11</v>
      </c>
      <c r="F610" s="2">
        <v>17</v>
      </c>
      <c r="G610" s="2">
        <v>2</v>
      </c>
      <c r="H610" s="2">
        <v>0</v>
      </c>
      <c r="I610" s="2">
        <v>18</v>
      </c>
      <c r="J610">
        <f t="shared" si="18"/>
        <v>30</v>
      </c>
      <c r="K610" s="2">
        <v>39</v>
      </c>
      <c r="L610">
        <f t="shared" si="19"/>
        <v>9</v>
      </c>
    </row>
    <row r="611" spans="1:12" x14ac:dyDescent="0.35">
      <c r="A611" s="2" t="s">
        <v>338</v>
      </c>
      <c r="B611" s="2" t="s">
        <v>339</v>
      </c>
      <c r="C611" s="2" t="s">
        <v>17</v>
      </c>
      <c r="D611" s="2">
        <v>0</v>
      </c>
      <c r="E611" s="2">
        <v>11</v>
      </c>
      <c r="F611" s="2">
        <v>13</v>
      </c>
      <c r="G611" s="2">
        <v>6</v>
      </c>
      <c r="H611" s="2">
        <v>0</v>
      </c>
      <c r="I611" s="2">
        <v>0</v>
      </c>
      <c r="J611">
        <f t="shared" si="18"/>
        <v>30</v>
      </c>
      <c r="K611" s="2">
        <v>39</v>
      </c>
      <c r="L611">
        <f t="shared" si="19"/>
        <v>9</v>
      </c>
    </row>
    <row r="612" spans="1:12" x14ac:dyDescent="0.35">
      <c r="A612" s="2" t="s">
        <v>219</v>
      </c>
      <c r="B612" s="2" t="s">
        <v>220</v>
      </c>
      <c r="C612" s="2" t="s">
        <v>17</v>
      </c>
      <c r="D612" s="2">
        <v>0</v>
      </c>
      <c r="E612" s="2">
        <v>1</v>
      </c>
      <c r="F612" s="2">
        <v>17</v>
      </c>
      <c r="G612" s="2">
        <v>17</v>
      </c>
      <c r="H612" s="2">
        <v>0</v>
      </c>
      <c r="I612" s="2">
        <v>12</v>
      </c>
      <c r="J612">
        <f t="shared" si="18"/>
        <v>35</v>
      </c>
      <c r="K612" s="2">
        <v>41</v>
      </c>
      <c r="L612">
        <f t="shared" si="19"/>
        <v>6</v>
      </c>
    </row>
    <row r="613" spans="1:12" x14ac:dyDescent="0.35">
      <c r="A613" s="2" t="s">
        <v>255</v>
      </c>
      <c r="B613" s="2" t="s">
        <v>256</v>
      </c>
      <c r="C613" s="2" t="s">
        <v>17</v>
      </c>
      <c r="D613" s="2">
        <v>0</v>
      </c>
      <c r="E613" s="2">
        <v>11</v>
      </c>
      <c r="F613" s="2">
        <v>14</v>
      </c>
      <c r="G613" s="2">
        <v>10</v>
      </c>
      <c r="H613" s="2">
        <v>0</v>
      </c>
      <c r="I613" s="2">
        <v>2</v>
      </c>
      <c r="J613">
        <f t="shared" si="18"/>
        <v>35</v>
      </c>
      <c r="K613" s="2">
        <v>41</v>
      </c>
      <c r="L613">
        <f t="shared" si="19"/>
        <v>6</v>
      </c>
    </row>
    <row r="614" spans="1:12" x14ac:dyDescent="0.35">
      <c r="A614" s="2" t="s">
        <v>261</v>
      </c>
      <c r="B614" s="2" t="s">
        <v>262</v>
      </c>
      <c r="C614" s="2" t="s">
        <v>17</v>
      </c>
      <c r="D614" s="2">
        <v>0</v>
      </c>
      <c r="E614" s="2">
        <v>12</v>
      </c>
      <c r="F614" s="2">
        <v>13</v>
      </c>
      <c r="G614" s="2">
        <v>4</v>
      </c>
      <c r="H614" s="2">
        <v>0</v>
      </c>
      <c r="I614" s="2">
        <v>2</v>
      </c>
      <c r="J614">
        <f t="shared" si="18"/>
        <v>29</v>
      </c>
      <c r="K614" s="2">
        <v>41</v>
      </c>
      <c r="L614">
        <f t="shared" si="19"/>
        <v>12</v>
      </c>
    </row>
    <row r="615" spans="1:12" x14ac:dyDescent="0.35">
      <c r="A615" s="2" t="s">
        <v>203</v>
      </c>
      <c r="B615" s="2" t="s">
        <v>204</v>
      </c>
      <c r="C615" s="2" t="s">
        <v>17</v>
      </c>
      <c r="D615" s="2">
        <v>8</v>
      </c>
      <c r="E615" s="2">
        <v>13</v>
      </c>
      <c r="F615" s="2">
        <v>8</v>
      </c>
      <c r="G615" s="2">
        <v>7</v>
      </c>
      <c r="H615" s="2">
        <v>0</v>
      </c>
      <c r="I615" s="2">
        <v>1</v>
      </c>
      <c r="J615">
        <f t="shared" si="18"/>
        <v>36</v>
      </c>
      <c r="K615" s="2">
        <v>42</v>
      </c>
      <c r="L615">
        <f t="shared" si="19"/>
        <v>6</v>
      </c>
    </row>
    <row r="616" spans="1:12" x14ac:dyDescent="0.35">
      <c r="A616" s="2" t="s">
        <v>349</v>
      </c>
      <c r="B616" s="2" t="s">
        <v>350</v>
      </c>
      <c r="C616" s="2" t="s">
        <v>17</v>
      </c>
      <c r="D616" s="2">
        <v>0</v>
      </c>
      <c r="E616" s="2">
        <v>0</v>
      </c>
      <c r="F616" s="2">
        <v>12</v>
      </c>
      <c r="G616" s="2">
        <v>15</v>
      </c>
      <c r="H616" s="2">
        <v>0</v>
      </c>
      <c r="I616" s="2">
        <v>17</v>
      </c>
      <c r="J616">
        <f t="shared" si="18"/>
        <v>27</v>
      </c>
      <c r="K616" s="2">
        <v>44</v>
      </c>
      <c r="L616">
        <f t="shared" si="19"/>
        <v>17</v>
      </c>
    </row>
    <row r="617" spans="1:12" x14ac:dyDescent="0.35">
      <c r="A617" s="2" t="s">
        <v>183</v>
      </c>
      <c r="B617" s="2" t="s">
        <v>184</v>
      </c>
      <c r="C617" s="2" t="s">
        <v>17</v>
      </c>
      <c r="D617" s="2">
        <v>0</v>
      </c>
      <c r="E617" s="2">
        <v>42</v>
      </c>
      <c r="F617" s="2">
        <v>8</v>
      </c>
      <c r="G617" s="2">
        <v>0</v>
      </c>
      <c r="H617" s="2">
        <v>0</v>
      </c>
      <c r="I617" s="2">
        <v>0</v>
      </c>
      <c r="J617">
        <f t="shared" si="18"/>
        <v>50</v>
      </c>
      <c r="K617" s="2">
        <v>50</v>
      </c>
      <c r="L617" t="str">
        <f t="shared" si="19"/>
        <v>Sutampa</v>
      </c>
    </row>
    <row r="618" spans="1:12" x14ac:dyDescent="0.35">
      <c r="A618" s="2" t="s">
        <v>343</v>
      </c>
      <c r="B618" s="2" t="s">
        <v>344</v>
      </c>
      <c r="C618" s="2" t="s">
        <v>17</v>
      </c>
      <c r="D618" s="2">
        <v>0</v>
      </c>
      <c r="E618" s="2">
        <v>11</v>
      </c>
      <c r="F618" s="2">
        <v>17</v>
      </c>
      <c r="G618" s="2">
        <v>11</v>
      </c>
      <c r="H618" s="2">
        <v>0</v>
      </c>
      <c r="I618" s="2">
        <v>7</v>
      </c>
      <c r="J618">
        <f t="shared" si="18"/>
        <v>39</v>
      </c>
      <c r="K618" s="2">
        <v>51</v>
      </c>
      <c r="L618">
        <f t="shared" si="19"/>
        <v>12</v>
      </c>
    </row>
    <row r="619" spans="1:12" x14ac:dyDescent="0.35">
      <c r="A619" s="2" t="s">
        <v>228</v>
      </c>
      <c r="B619" s="2" t="s">
        <v>229</v>
      </c>
      <c r="C619" s="2" t="s">
        <v>17</v>
      </c>
      <c r="D619" s="2">
        <v>1</v>
      </c>
      <c r="E619" s="2">
        <v>0</v>
      </c>
      <c r="F619" s="2">
        <v>18</v>
      </c>
      <c r="G619" s="2">
        <v>19</v>
      </c>
      <c r="H619" s="2">
        <v>0</v>
      </c>
      <c r="I619" s="2">
        <v>16</v>
      </c>
      <c r="J619">
        <f t="shared" si="18"/>
        <v>38</v>
      </c>
      <c r="K619" s="2">
        <v>53</v>
      </c>
      <c r="L619">
        <f t="shared" si="19"/>
        <v>15</v>
      </c>
    </row>
    <row r="620" spans="1:12" x14ac:dyDescent="0.35">
      <c r="A620" s="2" t="s">
        <v>217</v>
      </c>
      <c r="B620" s="2" t="s">
        <v>218</v>
      </c>
      <c r="C620" s="2" t="s">
        <v>17</v>
      </c>
      <c r="D620" s="2">
        <v>0</v>
      </c>
      <c r="E620" s="2">
        <v>19</v>
      </c>
      <c r="F620" s="2">
        <v>14</v>
      </c>
      <c r="G620" s="2">
        <v>12</v>
      </c>
      <c r="H620" s="2">
        <v>0</v>
      </c>
      <c r="I620" s="2">
        <v>12</v>
      </c>
      <c r="J620">
        <f t="shared" si="18"/>
        <v>45</v>
      </c>
      <c r="K620" s="2">
        <v>60</v>
      </c>
      <c r="L620">
        <f t="shared" si="19"/>
        <v>15</v>
      </c>
    </row>
    <row r="621" spans="1:12" x14ac:dyDescent="0.35">
      <c r="A621" s="2" t="s">
        <v>274</v>
      </c>
      <c r="B621" s="2" t="s">
        <v>275</v>
      </c>
      <c r="C621" s="2" t="s">
        <v>17</v>
      </c>
      <c r="D621" s="2">
        <v>16</v>
      </c>
      <c r="E621" s="2">
        <v>19</v>
      </c>
      <c r="F621" s="2">
        <v>17</v>
      </c>
      <c r="G621" s="2">
        <v>7</v>
      </c>
      <c r="H621" s="2">
        <v>0</v>
      </c>
      <c r="I621" s="2">
        <v>0</v>
      </c>
      <c r="J621">
        <f t="shared" si="18"/>
        <v>59</v>
      </c>
      <c r="K621" s="2">
        <v>66</v>
      </c>
      <c r="L621">
        <f t="shared" si="19"/>
        <v>7</v>
      </c>
    </row>
    <row r="622" spans="1:12" x14ac:dyDescent="0.35">
      <c r="A622" s="2" t="s">
        <v>267</v>
      </c>
      <c r="B622" s="2" t="s">
        <v>268</v>
      </c>
      <c r="C622" s="2" t="s">
        <v>17</v>
      </c>
      <c r="D622" s="2">
        <v>0</v>
      </c>
      <c r="E622" s="2">
        <v>0</v>
      </c>
      <c r="F622" s="2">
        <v>33</v>
      </c>
      <c r="G622" s="2">
        <v>16</v>
      </c>
      <c r="H622" s="2">
        <v>0</v>
      </c>
      <c r="I622" s="2">
        <v>0</v>
      </c>
      <c r="J622">
        <f t="shared" si="18"/>
        <v>49</v>
      </c>
      <c r="K622" s="2">
        <v>75</v>
      </c>
      <c r="L622">
        <f t="shared" si="19"/>
        <v>26</v>
      </c>
    </row>
    <row r="623" spans="1:12" x14ac:dyDescent="0.35">
      <c r="A623" s="2" t="s">
        <v>257</v>
      </c>
      <c r="B623" s="2" t="s">
        <v>258</v>
      </c>
      <c r="C623" s="2" t="s">
        <v>17</v>
      </c>
      <c r="D623" s="2">
        <v>0</v>
      </c>
      <c r="E623" s="2">
        <v>0</v>
      </c>
      <c r="F623" s="2">
        <v>44</v>
      </c>
      <c r="G623" s="2">
        <v>15</v>
      </c>
      <c r="H623" s="2">
        <v>0</v>
      </c>
      <c r="I623" s="2">
        <v>24</v>
      </c>
      <c r="J623">
        <f t="shared" si="18"/>
        <v>59</v>
      </c>
      <c r="K623" s="2">
        <v>81</v>
      </c>
      <c r="L623">
        <f t="shared" si="19"/>
        <v>22</v>
      </c>
    </row>
    <row r="624" spans="1:12" x14ac:dyDescent="0.35">
      <c r="A624" s="2" t="s">
        <v>226</v>
      </c>
      <c r="B624" s="2" t="s">
        <v>227</v>
      </c>
      <c r="C624" s="2" t="s">
        <v>17</v>
      </c>
      <c r="D624" s="2">
        <v>0</v>
      </c>
      <c r="E624" s="2">
        <v>40</v>
      </c>
      <c r="F624" s="2">
        <v>20</v>
      </c>
      <c r="G624" s="2">
        <v>5</v>
      </c>
      <c r="H624" s="2">
        <v>0</v>
      </c>
      <c r="I624" s="2">
        <v>10</v>
      </c>
      <c r="J624">
        <f t="shared" si="18"/>
        <v>65</v>
      </c>
      <c r="K624" s="2">
        <v>87</v>
      </c>
      <c r="L624">
        <f t="shared" si="19"/>
        <v>22</v>
      </c>
    </row>
    <row r="625" spans="1:12" x14ac:dyDescent="0.35">
      <c r="A625" s="2" t="s">
        <v>263</v>
      </c>
      <c r="B625" s="2" t="s">
        <v>264</v>
      </c>
      <c r="C625" s="2" t="s">
        <v>17</v>
      </c>
      <c r="D625" s="2">
        <v>30</v>
      </c>
      <c r="E625" s="2">
        <v>16</v>
      </c>
      <c r="F625" s="2">
        <v>29</v>
      </c>
      <c r="G625" s="2">
        <v>2</v>
      </c>
      <c r="H625" s="2">
        <v>0</v>
      </c>
      <c r="I625" s="2">
        <v>7</v>
      </c>
      <c r="J625">
        <f t="shared" si="18"/>
        <v>77</v>
      </c>
      <c r="K625" s="2">
        <v>87</v>
      </c>
      <c r="L625">
        <f t="shared" si="19"/>
        <v>10</v>
      </c>
    </row>
    <row r="626" spans="1:12" x14ac:dyDescent="0.35">
      <c r="A626" s="2" t="s">
        <v>215</v>
      </c>
      <c r="B626" s="2" t="s">
        <v>216</v>
      </c>
      <c r="C626" s="2" t="s">
        <v>17</v>
      </c>
      <c r="D626" s="2">
        <v>0</v>
      </c>
      <c r="E626" s="2">
        <v>24</v>
      </c>
      <c r="F626" s="2">
        <v>37</v>
      </c>
      <c r="G626" s="2">
        <v>15</v>
      </c>
      <c r="H626" s="2">
        <v>0</v>
      </c>
      <c r="I626" s="2">
        <v>15</v>
      </c>
      <c r="J626">
        <f t="shared" si="18"/>
        <v>76</v>
      </c>
      <c r="K626" s="2">
        <v>94</v>
      </c>
      <c r="L626">
        <f t="shared" si="19"/>
        <v>18</v>
      </c>
    </row>
    <row r="627" spans="1:12" x14ac:dyDescent="0.35">
      <c r="A627" s="2" t="s">
        <v>152</v>
      </c>
      <c r="B627" s="2" t="s">
        <v>153</v>
      </c>
      <c r="C627" s="2" t="s">
        <v>17</v>
      </c>
      <c r="D627" s="2">
        <v>99</v>
      </c>
      <c r="E627" s="2">
        <v>0</v>
      </c>
      <c r="F627" s="2">
        <v>0</v>
      </c>
      <c r="G627" s="2">
        <v>0</v>
      </c>
      <c r="H627" s="2">
        <v>0</v>
      </c>
      <c r="I627" s="2">
        <v>39</v>
      </c>
      <c r="J627">
        <f t="shared" si="18"/>
        <v>99</v>
      </c>
      <c r="K627" s="2">
        <v>99</v>
      </c>
      <c r="L627" t="str">
        <f t="shared" si="19"/>
        <v>Sutampa</v>
      </c>
    </row>
    <row r="628" spans="1:12" x14ac:dyDescent="0.35">
      <c r="A628" s="2" t="s">
        <v>169</v>
      </c>
      <c r="B628" s="2" t="s">
        <v>170</v>
      </c>
      <c r="C628" s="2" t="s">
        <v>17</v>
      </c>
      <c r="D628" s="2">
        <v>0</v>
      </c>
      <c r="E628" s="2">
        <v>28</v>
      </c>
      <c r="F628" s="2">
        <v>36</v>
      </c>
      <c r="G628" s="2">
        <v>23</v>
      </c>
      <c r="H628" s="2">
        <v>0</v>
      </c>
      <c r="I628" s="2">
        <v>10</v>
      </c>
      <c r="J628">
        <f t="shared" si="18"/>
        <v>87</v>
      </c>
      <c r="K628" s="2">
        <v>105</v>
      </c>
      <c r="L628">
        <f t="shared" si="19"/>
        <v>18</v>
      </c>
    </row>
    <row r="629" spans="1:12" x14ac:dyDescent="0.35">
      <c r="A629" s="2" t="s">
        <v>340</v>
      </c>
      <c r="B629" s="2" t="s">
        <v>341</v>
      </c>
      <c r="C629" s="2" t="s">
        <v>17</v>
      </c>
      <c r="D629" s="2">
        <v>1</v>
      </c>
      <c r="E629" s="2">
        <v>21</v>
      </c>
      <c r="F629" s="2">
        <v>56</v>
      </c>
      <c r="G629" s="2">
        <v>21</v>
      </c>
      <c r="H629" s="2">
        <v>0</v>
      </c>
      <c r="I629" s="2">
        <v>0</v>
      </c>
      <c r="J629">
        <f t="shared" si="18"/>
        <v>99</v>
      </c>
      <c r="K629" s="2">
        <v>115</v>
      </c>
      <c r="L629">
        <f t="shared" si="19"/>
        <v>16</v>
      </c>
    </row>
    <row r="630" spans="1:12" x14ac:dyDescent="0.35">
      <c r="A630" s="2" t="s">
        <v>30</v>
      </c>
      <c r="B630" s="2" t="s">
        <v>31</v>
      </c>
      <c r="C630" s="2" t="s">
        <v>17</v>
      </c>
      <c r="D630" s="2">
        <v>2</v>
      </c>
      <c r="E630" s="2">
        <v>39</v>
      </c>
      <c r="F630" s="2">
        <v>56</v>
      </c>
      <c r="G630" s="2">
        <v>2</v>
      </c>
      <c r="H630" s="2">
        <v>0</v>
      </c>
      <c r="I630" s="2">
        <v>28</v>
      </c>
      <c r="J630">
        <f t="shared" si="18"/>
        <v>99</v>
      </c>
      <c r="K630" s="2">
        <v>116</v>
      </c>
      <c r="L630">
        <f t="shared" si="19"/>
        <v>17</v>
      </c>
    </row>
    <row r="631" spans="1:12" x14ac:dyDescent="0.35">
      <c r="A631" s="2" t="s">
        <v>179</v>
      </c>
      <c r="B631" s="2" t="s">
        <v>180</v>
      </c>
      <c r="C631" s="2" t="s">
        <v>17</v>
      </c>
      <c r="D631" s="2">
        <v>35</v>
      </c>
      <c r="E631" s="2">
        <v>26</v>
      </c>
      <c r="F631" s="2">
        <v>29</v>
      </c>
      <c r="G631" s="2">
        <v>15</v>
      </c>
      <c r="H631" s="2">
        <v>0</v>
      </c>
      <c r="I631" s="2">
        <v>28</v>
      </c>
      <c r="J631">
        <f t="shared" si="18"/>
        <v>105</v>
      </c>
      <c r="K631" s="2">
        <v>116</v>
      </c>
      <c r="L631">
        <f t="shared" si="19"/>
        <v>11</v>
      </c>
    </row>
    <row r="632" spans="1:12" x14ac:dyDescent="0.35">
      <c r="A632" s="2" t="s">
        <v>189</v>
      </c>
      <c r="B632" s="2" t="s">
        <v>190</v>
      </c>
      <c r="C632" s="2" t="s">
        <v>17</v>
      </c>
      <c r="D632" s="2">
        <v>0</v>
      </c>
      <c r="E632" s="2">
        <v>35</v>
      </c>
      <c r="F632" s="2">
        <v>53</v>
      </c>
      <c r="G632" s="2">
        <v>17</v>
      </c>
      <c r="H632" s="2">
        <v>0</v>
      </c>
      <c r="I632" s="2">
        <v>19</v>
      </c>
      <c r="J632">
        <f t="shared" si="18"/>
        <v>105</v>
      </c>
      <c r="K632" s="2">
        <v>121</v>
      </c>
      <c r="L632">
        <f t="shared" si="19"/>
        <v>16</v>
      </c>
    </row>
    <row r="633" spans="1:12" x14ac:dyDescent="0.35">
      <c r="A633" s="2" t="s">
        <v>177</v>
      </c>
      <c r="B633" s="2" t="s">
        <v>178</v>
      </c>
      <c r="C633" s="2" t="s">
        <v>17</v>
      </c>
      <c r="D633" s="2">
        <v>23</v>
      </c>
      <c r="E633" s="2">
        <v>29</v>
      </c>
      <c r="F633" s="2">
        <v>26</v>
      </c>
      <c r="G633" s="2">
        <v>29</v>
      </c>
      <c r="H633" s="2">
        <v>0</v>
      </c>
      <c r="I633" s="2">
        <v>13</v>
      </c>
      <c r="J633">
        <f t="shared" si="18"/>
        <v>107</v>
      </c>
      <c r="K633" s="2">
        <v>125</v>
      </c>
      <c r="L633">
        <f t="shared" si="19"/>
        <v>18</v>
      </c>
    </row>
    <row r="634" spans="1:12" x14ac:dyDescent="0.35">
      <c r="A634" s="2" t="s">
        <v>27</v>
      </c>
      <c r="B634" s="2" t="s">
        <v>28</v>
      </c>
      <c r="C634" s="2" t="s">
        <v>17</v>
      </c>
      <c r="D634" s="2">
        <v>1</v>
      </c>
      <c r="E634" s="2">
        <v>41</v>
      </c>
      <c r="F634" s="2">
        <v>64</v>
      </c>
      <c r="G634" s="2">
        <v>8</v>
      </c>
      <c r="H634" s="2">
        <v>0</v>
      </c>
      <c r="I634" s="2">
        <v>12</v>
      </c>
      <c r="J634">
        <f t="shared" si="18"/>
        <v>114</v>
      </c>
      <c r="K634" s="2">
        <v>127</v>
      </c>
      <c r="L634">
        <f t="shared" si="19"/>
        <v>13</v>
      </c>
    </row>
    <row r="635" spans="1:12" x14ac:dyDescent="0.35">
      <c r="A635" s="2" t="s">
        <v>167</v>
      </c>
      <c r="B635" s="2" t="s">
        <v>168</v>
      </c>
      <c r="C635" s="2" t="s">
        <v>17</v>
      </c>
      <c r="D635" s="2">
        <v>22</v>
      </c>
      <c r="E635" s="2">
        <v>36</v>
      </c>
      <c r="F635" s="2">
        <v>57</v>
      </c>
      <c r="G635" s="2">
        <v>7</v>
      </c>
      <c r="H635" s="2">
        <v>0</v>
      </c>
      <c r="I635" s="2">
        <v>1</v>
      </c>
      <c r="J635">
        <f t="shared" si="18"/>
        <v>122</v>
      </c>
      <c r="K635" s="2">
        <v>129</v>
      </c>
      <c r="L635">
        <f t="shared" si="19"/>
        <v>7</v>
      </c>
    </row>
    <row r="636" spans="1:12" x14ac:dyDescent="0.35">
      <c r="A636" s="2" t="s">
        <v>272</v>
      </c>
      <c r="B636" s="2" t="s">
        <v>273</v>
      </c>
      <c r="C636" s="2" t="s">
        <v>17</v>
      </c>
      <c r="D636" s="2">
        <v>13</v>
      </c>
      <c r="E636" s="2">
        <v>0</v>
      </c>
      <c r="F636" s="2">
        <v>53</v>
      </c>
      <c r="G636" s="2">
        <v>36</v>
      </c>
      <c r="H636" s="2">
        <v>0</v>
      </c>
      <c r="I636" s="2">
        <v>22</v>
      </c>
      <c r="J636">
        <f t="shared" si="18"/>
        <v>102</v>
      </c>
      <c r="K636" s="2">
        <v>129</v>
      </c>
      <c r="L636">
        <f t="shared" si="19"/>
        <v>27</v>
      </c>
    </row>
    <row r="637" spans="1:12" x14ac:dyDescent="0.35">
      <c r="A637" s="2" t="s">
        <v>265</v>
      </c>
      <c r="B637" s="2" t="s">
        <v>266</v>
      </c>
      <c r="C637" s="2" t="s">
        <v>17</v>
      </c>
      <c r="D637" s="2">
        <v>0</v>
      </c>
      <c r="E637" s="2">
        <v>54</v>
      </c>
      <c r="F637" s="2">
        <v>28</v>
      </c>
      <c r="G637" s="2">
        <v>38</v>
      </c>
      <c r="H637" s="2">
        <v>0</v>
      </c>
      <c r="I637" s="2">
        <v>23</v>
      </c>
      <c r="J637">
        <f t="shared" si="18"/>
        <v>120</v>
      </c>
      <c r="K637" s="2">
        <v>144</v>
      </c>
      <c r="L637">
        <f t="shared" si="19"/>
        <v>24</v>
      </c>
    </row>
    <row r="638" spans="1:12" x14ac:dyDescent="0.35">
      <c r="A638" s="2" t="s">
        <v>25</v>
      </c>
      <c r="B638" s="2" t="s">
        <v>26</v>
      </c>
      <c r="C638" s="2" t="s">
        <v>17</v>
      </c>
      <c r="D638" s="2">
        <v>0</v>
      </c>
      <c r="E638" s="2">
        <v>48</v>
      </c>
      <c r="F638" s="2">
        <v>52</v>
      </c>
      <c r="G638" s="2">
        <v>22</v>
      </c>
      <c r="H638" s="2">
        <v>0</v>
      </c>
      <c r="I638" s="2">
        <v>33</v>
      </c>
      <c r="J638">
        <f t="shared" si="18"/>
        <v>122</v>
      </c>
      <c r="K638" s="2">
        <v>149</v>
      </c>
      <c r="L638">
        <f t="shared" si="19"/>
        <v>27</v>
      </c>
    </row>
    <row r="639" spans="1:12" x14ac:dyDescent="0.35">
      <c r="A639" s="2" t="s">
        <v>345</v>
      </c>
      <c r="B639" s="2" t="s">
        <v>346</v>
      </c>
      <c r="C639" s="2" t="s">
        <v>17</v>
      </c>
      <c r="D639" s="2">
        <v>20</v>
      </c>
      <c r="E639" s="2">
        <v>27</v>
      </c>
      <c r="F639" s="2">
        <v>34</v>
      </c>
      <c r="G639" s="2">
        <v>43</v>
      </c>
      <c r="H639" s="2">
        <v>0</v>
      </c>
      <c r="I639" s="2">
        <v>16</v>
      </c>
      <c r="J639">
        <f t="shared" si="18"/>
        <v>124</v>
      </c>
      <c r="K639" s="2">
        <v>152</v>
      </c>
      <c r="L639">
        <f t="shared" si="19"/>
        <v>28</v>
      </c>
    </row>
    <row r="640" spans="1:12" x14ac:dyDescent="0.35">
      <c r="A640" s="2" t="s">
        <v>175</v>
      </c>
      <c r="B640" s="2" t="s">
        <v>176</v>
      </c>
      <c r="C640" s="2" t="s">
        <v>17</v>
      </c>
      <c r="D640" s="2">
        <v>0</v>
      </c>
      <c r="E640" s="2">
        <v>50</v>
      </c>
      <c r="F640" s="2">
        <v>65</v>
      </c>
      <c r="G640" s="2">
        <v>21</v>
      </c>
      <c r="H640" s="2">
        <v>0</v>
      </c>
      <c r="I640" s="2">
        <v>29</v>
      </c>
      <c r="J640">
        <f t="shared" si="18"/>
        <v>136</v>
      </c>
      <c r="K640" s="2">
        <v>164</v>
      </c>
      <c r="L640">
        <f t="shared" si="19"/>
        <v>28</v>
      </c>
    </row>
    <row r="641" spans="1:12" x14ac:dyDescent="0.35">
      <c r="A641" s="2" t="s">
        <v>247</v>
      </c>
      <c r="B641" s="2" t="s">
        <v>248</v>
      </c>
      <c r="C641" s="2" t="s">
        <v>17</v>
      </c>
      <c r="D641" s="2">
        <v>0</v>
      </c>
      <c r="E641" s="2">
        <v>33</v>
      </c>
      <c r="F641" s="2">
        <v>61</v>
      </c>
      <c r="G641" s="2">
        <v>44</v>
      </c>
      <c r="H641" s="2">
        <v>0</v>
      </c>
      <c r="I641" s="2">
        <v>43</v>
      </c>
      <c r="J641">
        <f t="shared" si="18"/>
        <v>138</v>
      </c>
      <c r="K641" s="2">
        <v>169</v>
      </c>
      <c r="L641">
        <f t="shared" si="19"/>
        <v>31</v>
      </c>
    </row>
    <row r="642" spans="1:12" x14ac:dyDescent="0.35">
      <c r="A642" s="2" t="s">
        <v>213</v>
      </c>
      <c r="B642" s="2" t="s">
        <v>214</v>
      </c>
      <c r="C642" s="2" t="s">
        <v>17</v>
      </c>
      <c r="D642" s="2">
        <v>62</v>
      </c>
      <c r="E642" s="2">
        <v>41</v>
      </c>
      <c r="F642" s="2">
        <v>54</v>
      </c>
      <c r="G642" s="2">
        <v>14</v>
      </c>
      <c r="H642" s="2">
        <v>0</v>
      </c>
      <c r="I642" s="2">
        <v>5</v>
      </c>
      <c r="J642">
        <f t="shared" si="18"/>
        <v>171</v>
      </c>
      <c r="K642" s="2">
        <v>180</v>
      </c>
      <c r="L642">
        <f t="shared" si="19"/>
        <v>9</v>
      </c>
    </row>
    <row r="643" spans="1:12" x14ac:dyDescent="0.35">
      <c r="A643" s="2" t="s">
        <v>259</v>
      </c>
      <c r="B643" s="2" t="s">
        <v>260</v>
      </c>
      <c r="C643" s="2" t="s">
        <v>17</v>
      </c>
      <c r="D643" s="2">
        <v>0</v>
      </c>
      <c r="E643" s="2">
        <v>79</v>
      </c>
      <c r="F643" s="2">
        <v>47</v>
      </c>
      <c r="G643" s="2">
        <v>21</v>
      </c>
      <c r="H643" s="2">
        <v>0</v>
      </c>
      <c r="I643" s="2">
        <v>37</v>
      </c>
      <c r="J643">
        <f t="shared" ref="J643:J706" si="20">SUM(D643:H643)</f>
        <v>147</v>
      </c>
      <c r="K643" s="2">
        <v>186</v>
      </c>
      <c r="L643">
        <f t="shared" ref="L643:L706" si="21">IF(J643=K643, "Sutampa", K643-J643)</f>
        <v>39</v>
      </c>
    </row>
    <row r="644" spans="1:12" x14ac:dyDescent="0.35">
      <c r="A644" s="2" t="s">
        <v>157</v>
      </c>
      <c r="B644" s="2" t="s">
        <v>158</v>
      </c>
      <c r="C644" s="2" t="s">
        <v>17</v>
      </c>
      <c r="D644" s="2">
        <v>0</v>
      </c>
      <c r="E644" s="2">
        <v>0</v>
      </c>
      <c r="F644" s="2">
        <v>9</v>
      </c>
      <c r="G644" s="2">
        <v>101</v>
      </c>
      <c r="H644" s="2">
        <v>0</v>
      </c>
      <c r="I644" s="2">
        <v>56</v>
      </c>
      <c r="J644">
        <f t="shared" si="20"/>
        <v>110</v>
      </c>
      <c r="K644" s="2">
        <v>225</v>
      </c>
      <c r="L644">
        <f t="shared" si="21"/>
        <v>115</v>
      </c>
    </row>
    <row r="645" spans="1:12" x14ac:dyDescent="0.35">
      <c r="A645" s="2" t="s">
        <v>235</v>
      </c>
      <c r="B645" s="2" t="s">
        <v>236</v>
      </c>
      <c r="C645" s="2" t="s">
        <v>17</v>
      </c>
      <c r="D645" s="2">
        <v>0</v>
      </c>
      <c r="E645" s="2">
        <v>77</v>
      </c>
      <c r="F645" s="2">
        <v>80</v>
      </c>
      <c r="G645" s="2">
        <v>45</v>
      </c>
      <c r="H645" s="2">
        <v>0</v>
      </c>
      <c r="I645" s="2">
        <v>48</v>
      </c>
      <c r="J645">
        <f t="shared" si="20"/>
        <v>202</v>
      </c>
      <c r="K645" s="2">
        <v>226</v>
      </c>
      <c r="L645">
        <f t="shared" si="21"/>
        <v>24</v>
      </c>
    </row>
    <row r="646" spans="1:12" x14ac:dyDescent="0.35">
      <c r="A646" s="2" t="s">
        <v>221</v>
      </c>
      <c r="B646" s="2" t="s">
        <v>222</v>
      </c>
      <c r="C646" s="2" t="s">
        <v>17</v>
      </c>
      <c r="D646" s="2">
        <v>0</v>
      </c>
      <c r="E646" s="2">
        <v>78</v>
      </c>
      <c r="F646" s="2">
        <v>93</v>
      </c>
      <c r="G646" s="2">
        <v>19</v>
      </c>
      <c r="H646" s="2">
        <v>0</v>
      </c>
      <c r="I646" s="2">
        <v>36</v>
      </c>
      <c r="J646">
        <f t="shared" si="20"/>
        <v>190</v>
      </c>
      <c r="K646" s="2">
        <v>231</v>
      </c>
      <c r="L646">
        <f t="shared" si="21"/>
        <v>41</v>
      </c>
    </row>
    <row r="647" spans="1:12" x14ac:dyDescent="0.35">
      <c r="A647" s="2" t="s">
        <v>276</v>
      </c>
      <c r="B647" s="2" t="s">
        <v>277</v>
      </c>
      <c r="C647" s="2" t="s">
        <v>17</v>
      </c>
      <c r="D647" s="2">
        <v>58</v>
      </c>
      <c r="E647" s="2">
        <v>68</v>
      </c>
      <c r="F647" s="2">
        <v>75</v>
      </c>
      <c r="G647" s="2">
        <v>33</v>
      </c>
      <c r="H647" s="2">
        <v>0</v>
      </c>
      <c r="I647" s="2">
        <v>69</v>
      </c>
      <c r="J647">
        <f t="shared" si="20"/>
        <v>234</v>
      </c>
      <c r="K647" s="2">
        <v>265</v>
      </c>
      <c r="L647">
        <f t="shared" si="21"/>
        <v>31</v>
      </c>
    </row>
    <row r="648" spans="1:12" x14ac:dyDescent="0.35">
      <c r="A648" s="2" t="s">
        <v>8</v>
      </c>
      <c r="B648" s="2" t="s">
        <v>9</v>
      </c>
      <c r="C648" s="2" t="s">
        <v>17</v>
      </c>
      <c r="D648" s="2">
        <v>61</v>
      </c>
      <c r="E648" s="2">
        <v>78</v>
      </c>
      <c r="F648" s="2">
        <v>68</v>
      </c>
      <c r="G648" s="2">
        <v>70</v>
      </c>
      <c r="H648" s="2">
        <v>0</v>
      </c>
      <c r="I648" s="2">
        <v>65</v>
      </c>
      <c r="J648">
        <f t="shared" si="20"/>
        <v>277</v>
      </c>
      <c r="K648" s="2">
        <v>313</v>
      </c>
      <c r="L648">
        <f t="shared" si="21"/>
        <v>36</v>
      </c>
    </row>
    <row r="649" spans="1:12" x14ac:dyDescent="0.35">
      <c r="A649" s="2" t="s">
        <v>223</v>
      </c>
      <c r="B649" s="2" t="s">
        <v>224</v>
      </c>
      <c r="C649" s="2" t="s">
        <v>17</v>
      </c>
      <c r="D649" s="2">
        <v>9</v>
      </c>
      <c r="E649" s="2">
        <v>184</v>
      </c>
      <c r="F649" s="2">
        <v>192</v>
      </c>
      <c r="G649" s="2">
        <v>119</v>
      </c>
      <c r="H649" s="2">
        <v>0</v>
      </c>
      <c r="I649" s="2">
        <v>150</v>
      </c>
      <c r="J649">
        <f t="shared" si="20"/>
        <v>504</v>
      </c>
      <c r="K649" s="2">
        <v>596</v>
      </c>
      <c r="L649">
        <f t="shared" si="21"/>
        <v>92</v>
      </c>
    </row>
    <row r="650" spans="1:12" x14ac:dyDescent="0.35">
      <c r="A650" s="2" t="s">
        <v>146</v>
      </c>
      <c r="B650" s="2" t="s">
        <v>147</v>
      </c>
      <c r="C650" s="2" t="s">
        <v>17</v>
      </c>
      <c r="D650" s="2">
        <v>10</v>
      </c>
      <c r="E650" s="2">
        <v>289</v>
      </c>
      <c r="F650" s="2">
        <v>333</v>
      </c>
      <c r="G650" s="2">
        <v>238</v>
      </c>
      <c r="H650" s="2">
        <v>0</v>
      </c>
      <c r="I650" s="2">
        <v>172</v>
      </c>
      <c r="J650">
        <f t="shared" si="20"/>
        <v>870</v>
      </c>
      <c r="K650" s="2">
        <v>960</v>
      </c>
      <c r="L650">
        <f t="shared" si="21"/>
        <v>90</v>
      </c>
    </row>
    <row r="651" spans="1:12" x14ac:dyDescent="0.35">
      <c r="A651" s="2" t="s">
        <v>152</v>
      </c>
      <c r="B651" s="2" t="s">
        <v>153</v>
      </c>
      <c r="C651" s="2" t="s">
        <v>430</v>
      </c>
      <c r="D651" s="2">
        <v>0</v>
      </c>
      <c r="E651" s="2">
        <v>1</v>
      </c>
      <c r="F651" s="2">
        <v>0</v>
      </c>
      <c r="G651" s="2">
        <v>0</v>
      </c>
      <c r="H651" s="2">
        <v>0</v>
      </c>
      <c r="I651" s="2">
        <v>0</v>
      </c>
      <c r="J651">
        <f t="shared" si="20"/>
        <v>1</v>
      </c>
      <c r="K651" s="2">
        <v>1</v>
      </c>
      <c r="L651" t="str">
        <f t="shared" si="21"/>
        <v>Sutampa</v>
      </c>
    </row>
    <row r="652" spans="1:12" x14ac:dyDescent="0.35">
      <c r="A652" s="2" t="s">
        <v>177</v>
      </c>
      <c r="B652" s="2" t="s">
        <v>178</v>
      </c>
      <c r="C652" s="2" t="s">
        <v>10</v>
      </c>
      <c r="D652" s="2">
        <v>0</v>
      </c>
      <c r="E652" s="2">
        <v>1</v>
      </c>
      <c r="F652" s="2">
        <v>0</v>
      </c>
      <c r="G652" s="2">
        <v>0</v>
      </c>
      <c r="H652" s="2">
        <v>0</v>
      </c>
      <c r="I652" s="2">
        <v>1</v>
      </c>
      <c r="J652">
        <f t="shared" si="20"/>
        <v>1</v>
      </c>
      <c r="K652" s="2">
        <v>1</v>
      </c>
      <c r="L652" t="str">
        <f t="shared" si="21"/>
        <v>Sutampa</v>
      </c>
    </row>
    <row r="653" spans="1:12" x14ac:dyDescent="0.35">
      <c r="A653" s="2" t="s">
        <v>179</v>
      </c>
      <c r="B653" s="2" t="s">
        <v>180</v>
      </c>
      <c r="C653" s="2" t="s">
        <v>10</v>
      </c>
      <c r="D653" s="2">
        <v>0</v>
      </c>
      <c r="E653" s="2">
        <v>0</v>
      </c>
      <c r="F653" s="2">
        <v>1</v>
      </c>
      <c r="G653" s="2">
        <v>0</v>
      </c>
      <c r="H653" s="2">
        <v>0</v>
      </c>
      <c r="I653" s="2">
        <v>3</v>
      </c>
      <c r="J653">
        <f t="shared" si="20"/>
        <v>1</v>
      </c>
      <c r="K653" s="2">
        <v>1</v>
      </c>
      <c r="L653" t="str">
        <f t="shared" si="21"/>
        <v>Sutampa</v>
      </c>
    </row>
    <row r="654" spans="1:12" x14ac:dyDescent="0.35">
      <c r="A654" s="2" t="s">
        <v>199</v>
      </c>
      <c r="B654" s="2" t="s">
        <v>200</v>
      </c>
      <c r="C654" s="2" t="s">
        <v>10</v>
      </c>
      <c r="D654" s="2">
        <v>0</v>
      </c>
      <c r="E654" s="2">
        <v>0</v>
      </c>
      <c r="F654" s="2">
        <v>0</v>
      </c>
      <c r="G654" s="2">
        <v>1</v>
      </c>
      <c r="H654" s="2">
        <v>0</v>
      </c>
      <c r="I654" s="2">
        <v>0</v>
      </c>
      <c r="J654">
        <f t="shared" si="20"/>
        <v>1</v>
      </c>
      <c r="K654" s="2">
        <v>1</v>
      </c>
      <c r="L654" t="str">
        <f t="shared" si="21"/>
        <v>Sutampa</v>
      </c>
    </row>
    <row r="655" spans="1:12" x14ac:dyDescent="0.35">
      <c r="A655" s="2" t="s">
        <v>203</v>
      </c>
      <c r="B655" s="2" t="s">
        <v>204</v>
      </c>
      <c r="C655" s="2" t="s">
        <v>10</v>
      </c>
      <c r="D655" s="2">
        <v>1</v>
      </c>
      <c r="E655" s="2">
        <v>0</v>
      </c>
      <c r="F655" s="2">
        <v>0</v>
      </c>
      <c r="G655" s="2">
        <v>0</v>
      </c>
      <c r="H655" s="2">
        <v>0</v>
      </c>
      <c r="I655" s="2">
        <v>0</v>
      </c>
      <c r="J655">
        <f t="shared" si="20"/>
        <v>1</v>
      </c>
      <c r="K655" s="2">
        <v>1</v>
      </c>
      <c r="L655" t="str">
        <f t="shared" si="21"/>
        <v>Sutampa</v>
      </c>
    </row>
    <row r="656" spans="1:12" x14ac:dyDescent="0.35">
      <c r="A656" s="2" t="s">
        <v>235</v>
      </c>
      <c r="B656" s="2" t="s">
        <v>236</v>
      </c>
      <c r="C656" s="2" t="s">
        <v>10</v>
      </c>
      <c r="D656" s="2">
        <v>0</v>
      </c>
      <c r="E656" s="2">
        <v>0</v>
      </c>
      <c r="F656" s="2">
        <v>1</v>
      </c>
      <c r="G656" s="2">
        <v>0</v>
      </c>
      <c r="H656" s="2">
        <v>0</v>
      </c>
      <c r="I656" s="2">
        <v>4</v>
      </c>
      <c r="J656">
        <f t="shared" si="20"/>
        <v>1</v>
      </c>
      <c r="K656" s="2">
        <v>1</v>
      </c>
      <c r="L656" t="str">
        <f t="shared" si="21"/>
        <v>Sutampa</v>
      </c>
    </row>
    <row r="657" spans="1:12" x14ac:dyDescent="0.35">
      <c r="A657" s="2" t="s">
        <v>255</v>
      </c>
      <c r="B657" s="2" t="s">
        <v>256</v>
      </c>
      <c r="C657" s="2" t="s">
        <v>10</v>
      </c>
      <c r="D657" s="2">
        <v>0</v>
      </c>
      <c r="E657" s="2">
        <v>1</v>
      </c>
      <c r="F657" s="2">
        <v>0</v>
      </c>
      <c r="G657" s="2">
        <v>0</v>
      </c>
      <c r="H657" s="2">
        <v>0</v>
      </c>
      <c r="I657" s="2">
        <v>0</v>
      </c>
      <c r="J657">
        <f t="shared" si="20"/>
        <v>1</v>
      </c>
      <c r="K657" s="2">
        <v>1</v>
      </c>
      <c r="L657" t="str">
        <f t="shared" si="21"/>
        <v>Sutampa</v>
      </c>
    </row>
    <row r="658" spans="1:12" x14ac:dyDescent="0.35">
      <c r="A658" s="2" t="s">
        <v>263</v>
      </c>
      <c r="B658" s="2" t="s">
        <v>264</v>
      </c>
      <c r="C658" s="2" t="s">
        <v>10</v>
      </c>
      <c r="D658" s="2">
        <v>0</v>
      </c>
      <c r="E658" s="2">
        <v>0</v>
      </c>
      <c r="F658" s="2">
        <v>0</v>
      </c>
      <c r="G658" s="2">
        <v>1</v>
      </c>
      <c r="H658" s="2">
        <v>0</v>
      </c>
      <c r="I658" s="2">
        <v>0</v>
      </c>
      <c r="J658">
        <f t="shared" si="20"/>
        <v>1</v>
      </c>
      <c r="K658" s="2">
        <v>1</v>
      </c>
      <c r="L658" t="str">
        <f t="shared" si="21"/>
        <v>Sutampa</v>
      </c>
    </row>
    <row r="659" spans="1:12" x14ac:dyDescent="0.35">
      <c r="A659" s="2" t="s">
        <v>72</v>
      </c>
      <c r="B659" s="2" t="s">
        <v>73</v>
      </c>
      <c r="C659" s="2" t="s">
        <v>10</v>
      </c>
      <c r="D659" s="2">
        <v>0</v>
      </c>
      <c r="E659" s="2">
        <v>0</v>
      </c>
      <c r="F659" s="2">
        <v>0</v>
      </c>
      <c r="G659" s="2">
        <v>0</v>
      </c>
      <c r="H659" s="2">
        <v>2</v>
      </c>
      <c r="I659" s="2">
        <v>0</v>
      </c>
      <c r="J659">
        <f t="shared" si="20"/>
        <v>2</v>
      </c>
      <c r="K659" s="2">
        <v>2</v>
      </c>
      <c r="L659" t="str">
        <f t="shared" si="21"/>
        <v>Sutampa</v>
      </c>
    </row>
    <row r="660" spans="1:12" x14ac:dyDescent="0.35">
      <c r="A660" s="2" t="s">
        <v>215</v>
      </c>
      <c r="B660" s="2" t="s">
        <v>216</v>
      </c>
      <c r="C660" s="2" t="s">
        <v>10</v>
      </c>
      <c r="D660" s="2">
        <v>0</v>
      </c>
      <c r="E660" s="2">
        <v>1</v>
      </c>
      <c r="F660" s="2">
        <v>1</v>
      </c>
      <c r="G660" s="2">
        <v>0</v>
      </c>
      <c r="H660" s="2">
        <v>0</v>
      </c>
      <c r="I660" s="2">
        <v>0</v>
      </c>
      <c r="J660">
        <f t="shared" si="20"/>
        <v>2</v>
      </c>
      <c r="K660" s="2">
        <v>2</v>
      </c>
      <c r="L660" t="str">
        <f t="shared" si="21"/>
        <v>Sutampa</v>
      </c>
    </row>
    <row r="661" spans="1:12" x14ac:dyDescent="0.35">
      <c r="A661" s="2" t="s">
        <v>226</v>
      </c>
      <c r="B661" s="2" t="s">
        <v>227</v>
      </c>
      <c r="C661" s="2" t="s">
        <v>10</v>
      </c>
      <c r="D661" s="2">
        <v>0</v>
      </c>
      <c r="E661" s="2">
        <v>0</v>
      </c>
      <c r="F661" s="2">
        <v>0</v>
      </c>
      <c r="G661" s="2">
        <v>0</v>
      </c>
      <c r="H661" s="2">
        <v>2</v>
      </c>
      <c r="I661" s="2">
        <v>0</v>
      </c>
      <c r="J661">
        <f t="shared" si="20"/>
        <v>2</v>
      </c>
      <c r="K661" s="2">
        <v>2</v>
      </c>
      <c r="L661" t="str">
        <f t="shared" si="21"/>
        <v>Sutampa</v>
      </c>
    </row>
    <row r="662" spans="1:12" x14ac:dyDescent="0.35">
      <c r="A662" s="2" t="s">
        <v>343</v>
      </c>
      <c r="B662" s="2" t="s">
        <v>344</v>
      </c>
      <c r="C662" s="2" t="s">
        <v>10</v>
      </c>
      <c r="D662" s="2">
        <v>0</v>
      </c>
      <c r="E662" s="2">
        <v>0</v>
      </c>
      <c r="F662" s="2">
        <v>0</v>
      </c>
      <c r="G662" s="2">
        <v>2</v>
      </c>
      <c r="H662" s="2">
        <v>0</v>
      </c>
      <c r="I662" s="2">
        <v>0</v>
      </c>
      <c r="J662">
        <f t="shared" si="20"/>
        <v>2</v>
      </c>
      <c r="K662" s="2">
        <v>2</v>
      </c>
      <c r="L662" t="str">
        <f t="shared" si="21"/>
        <v>Sutampa</v>
      </c>
    </row>
    <row r="663" spans="1:12" x14ac:dyDescent="0.35">
      <c r="A663" s="2" t="s">
        <v>25</v>
      </c>
      <c r="B663" s="2" t="s">
        <v>26</v>
      </c>
      <c r="C663" s="2" t="s">
        <v>10</v>
      </c>
      <c r="D663" s="2">
        <v>1</v>
      </c>
      <c r="E663" s="2">
        <v>0</v>
      </c>
      <c r="F663" s="2">
        <v>0</v>
      </c>
      <c r="G663" s="2">
        <v>1</v>
      </c>
      <c r="H663" s="2">
        <v>1</v>
      </c>
      <c r="I663" s="2">
        <v>0</v>
      </c>
      <c r="J663">
        <f t="shared" si="20"/>
        <v>3</v>
      </c>
      <c r="K663" s="2">
        <v>3</v>
      </c>
      <c r="L663" t="str">
        <f t="shared" si="21"/>
        <v>Sutampa</v>
      </c>
    </row>
    <row r="664" spans="1:12" x14ac:dyDescent="0.35">
      <c r="A664" s="2" t="s">
        <v>340</v>
      </c>
      <c r="B664" s="2" t="s">
        <v>341</v>
      </c>
      <c r="C664" s="2" t="s">
        <v>10</v>
      </c>
      <c r="D664" s="2">
        <v>0</v>
      </c>
      <c r="E664" s="2">
        <v>0</v>
      </c>
      <c r="F664" s="2">
        <v>1</v>
      </c>
      <c r="G664" s="2">
        <v>2</v>
      </c>
      <c r="H664" s="2">
        <v>0</v>
      </c>
      <c r="I664" s="2">
        <v>0</v>
      </c>
      <c r="J664">
        <f t="shared" si="20"/>
        <v>3</v>
      </c>
      <c r="K664" s="2">
        <v>3</v>
      </c>
      <c r="L664" t="str">
        <f t="shared" si="21"/>
        <v>Sutampa</v>
      </c>
    </row>
    <row r="665" spans="1:12" x14ac:dyDescent="0.35">
      <c r="A665" s="2" t="s">
        <v>345</v>
      </c>
      <c r="B665" s="2" t="s">
        <v>346</v>
      </c>
      <c r="C665" s="2" t="s">
        <v>10</v>
      </c>
      <c r="D665" s="2">
        <v>0</v>
      </c>
      <c r="E665" s="2">
        <v>1</v>
      </c>
      <c r="F665" s="2">
        <v>2</v>
      </c>
      <c r="G665" s="2">
        <v>1</v>
      </c>
      <c r="H665" s="2">
        <v>0</v>
      </c>
      <c r="I665" s="2">
        <v>0</v>
      </c>
      <c r="J665">
        <f t="shared" si="20"/>
        <v>4</v>
      </c>
      <c r="K665" s="2">
        <v>4</v>
      </c>
      <c r="L665" t="str">
        <f t="shared" si="21"/>
        <v>Sutampa</v>
      </c>
    </row>
    <row r="666" spans="1:12" x14ac:dyDescent="0.35">
      <c r="A666" s="2" t="s">
        <v>349</v>
      </c>
      <c r="B666" s="2" t="s">
        <v>350</v>
      </c>
      <c r="C666" s="2" t="s">
        <v>10</v>
      </c>
      <c r="D666" s="2">
        <v>0</v>
      </c>
      <c r="E666" s="2">
        <v>0</v>
      </c>
      <c r="F666" s="2">
        <v>4</v>
      </c>
      <c r="G666" s="2">
        <v>0</v>
      </c>
      <c r="H666" s="2">
        <v>0</v>
      </c>
      <c r="I666" s="2">
        <v>1</v>
      </c>
      <c r="J666">
        <f t="shared" si="20"/>
        <v>4</v>
      </c>
      <c r="K666" s="2">
        <v>4</v>
      </c>
      <c r="L666" t="str">
        <f t="shared" si="21"/>
        <v>Sutampa</v>
      </c>
    </row>
    <row r="667" spans="1:12" x14ac:dyDescent="0.35">
      <c r="A667" s="2" t="s">
        <v>175</v>
      </c>
      <c r="B667" s="2" t="s">
        <v>176</v>
      </c>
      <c r="C667" s="2" t="s">
        <v>10</v>
      </c>
      <c r="D667" s="2">
        <v>0</v>
      </c>
      <c r="E667" s="2">
        <v>0</v>
      </c>
      <c r="F667" s="2">
        <v>1</v>
      </c>
      <c r="G667" s="2">
        <v>1</v>
      </c>
      <c r="H667" s="2">
        <v>4</v>
      </c>
      <c r="I667" s="2">
        <v>1</v>
      </c>
      <c r="J667">
        <f t="shared" si="20"/>
        <v>6</v>
      </c>
      <c r="K667" s="2">
        <v>6</v>
      </c>
      <c r="L667" t="str">
        <f t="shared" si="21"/>
        <v>Sutampa</v>
      </c>
    </row>
    <row r="668" spans="1:12" x14ac:dyDescent="0.35">
      <c r="A668" s="2" t="s">
        <v>185</v>
      </c>
      <c r="B668" s="2" t="s">
        <v>186</v>
      </c>
      <c r="C668" s="2" t="s">
        <v>10</v>
      </c>
      <c r="D668" s="2">
        <v>0</v>
      </c>
      <c r="E668" s="2">
        <v>0</v>
      </c>
      <c r="F668" s="2">
        <v>0</v>
      </c>
      <c r="G668" s="2">
        <v>0</v>
      </c>
      <c r="H668" s="2">
        <v>6</v>
      </c>
      <c r="I668" s="2">
        <v>0</v>
      </c>
      <c r="J668">
        <f t="shared" si="20"/>
        <v>6</v>
      </c>
      <c r="K668" s="2">
        <v>6</v>
      </c>
      <c r="L668" t="str">
        <f t="shared" si="21"/>
        <v>Sutampa</v>
      </c>
    </row>
    <row r="669" spans="1:12" x14ac:dyDescent="0.35">
      <c r="A669" s="2" t="s">
        <v>276</v>
      </c>
      <c r="B669" s="2" t="s">
        <v>277</v>
      </c>
      <c r="C669" s="2" t="s">
        <v>10</v>
      </c>
      <c r="D669" s="2">
        <v>0</v>
      </c>
      <c r="E669" s="2">
        <v>0</v>
      </c>
      <c r="F669" s="2">
        <v>0</v>
      </c>
      <c r="G669" s="2">
        <v>0</v>
      </c>
      <c r="H669" s="2">
        <v>7</v>
      </c>
      <c r="I669" s="2">
        <v>3</v>
      </c>
      <c r="J669">
        <f t="shared" si="20"/>
        <v>7</v>
      </c>
      <c r="K669" s="2">
        <v>7</v>
      </c>
      <c r="L669" t="str">
        <f t="shared" si="21"/>
        <v>Sutampa</v>
      </c>
    </row>
    <row r="670" spans="1:12" x14ac:dyDescent="0.35">
      <c r="A670" s="2" t="s">
        <v>347</v>
      </c>
      <c r="B670" s="2" t="s">
        <v>348</v>
      </c>
      <c r="C670" s="2" t="s">
        <v>10</v>
      </c>
      <c r="D670" s="2">
        <v>0</v>
      </c>
      <c r="E670" s="2">
        <v>0</v>
      </c>
      <c r="F670" s="2">
        <v>7</v>
      </c>
      <c r="G670" s="2">
        <v>0</v>
      </c>
      <c r="H670" s="2">
        <v>0</v>
      </c>
      <c r="I670" s="2">
        <v>0</v>
      </c>
      <c r="J670">
        <f t="shared" si="20"/>
        <v>7</v>
      </c>
      <c r="K670" s="2">
        <v>7</v>
      </c>
      <c r="L670" t="str">
        <f t="shared" si="21"/>
        <v>Sutampa</v>
      </c>
    </row>
    <row r="671" spans="1:12" x14ac:dyDescent="0.35">
      <c r="A671" s="2" t="s">
        <v>167</v>
      </c>
      <c r="B671" s="2" t="s">
        <v>168</v>
      </c>
      <c r="C671" s="2" t="s">
        <v>10</v>
      </c>
      <c r="D671" s="2">
        <v>0</v>
      </c>
      <c r="E671" s="2">
        <v>4</v>
      </c>
      <c r="F671" s="2">
        <v>4</v>
      </c>
      <c r="G671" s="2">
        <v>0</v>
      </c>
      <c r="H671" s="2">
        <v>0</v>
      </c>
      <c r="I671" s="2">
        <v>0</v>
      </c>
      <c r="J671">
        <f t="shared" si="20"/>
        <v>8</v>
      </c>
      <c r="K671" s="2">
        <v>8</v>
      </c>
      <c r="L671" t="str">
        <f t="shared" si="21"/>
        <v>Sutampa</v>
      </c>
    </row>
    <row r="672" spans="1:12" x14ac:dyDescent="0.35">
      <c r="A672" s="2" t="s">
        <v>274</v>
      </c>
      <c r="B672" s="2" t="s">
        <v>275</v>
      </c>
      <c r="C672" s="2" t="s">
        <v>10</v>
      </c>
      <c r="D672" s="2">
        <v>0</v>
      </c>
      <c r="E672" s="2">
        <v>0</v>
      </c>
      <c r="F672" s="2">
        <v>0</v>
      </c>
      <c r="G672" s="2">
        <v>0</v>
      </c>
      <c r="H672" s="2">
        <v>8</v>
      </c>
      <c r="I672" s="2">
        <v>4</v>
      </c>
      <c r="J672">
        <f t="shared" si="20"/>
        <v>8</v>
      </c>
      <c r="K672" s="2">
        <v>8</v>
      </c>
      <c r="L672" t="str">
        <f t="shared" si="21"/>
        <v>Sutampa</v>
      </c>
    </row>
    <row r="673" spans="1:12" x14ac:dyDescent="0.35">
      <c r="A673" s="2" t="s">
        <v>157</v>
      </c>
      <c r="B673" s="2" t="s">
        <v>158</v>
      </c>
      <c r="C673" s="2" t="s">
        <v>10</v>
      </c>
      <c r="D673" s="2">
        <v>0</v>
      </c>
      <c r="E673" s="2">
        <v>0</v>
      </c>
      <c r="F673" s="2">
        <v>0</v>
      </c>
      <c r="G673" s="2">
        <v>3</v>
      </c>
      <c r="H673" s="2">
        <v>6</v>
      </c>
      <c r="I673" s="2">
        <v>2</v>
      </c>
      <c r="J673">
        <f t="shared" si="20"/>
        <v>9</v>
      </c>
      <c r="K673" s="2">
        <v>9</v>
      </c>
      <c r="L673" t="str">
        <f t="shared" si="21"/>
        <v>Sutampa</v>
      </c>
    </row>
    <row r="674" spans="1:12" x14ac:dyDescent="0.35">
      <c r="A674" s="2" t="s">
        <v>247</v>
      </c>
      <c r="B674" s="2" t="s">
        <v>248</v>
      </c>
      <c r="C674" s="2" t="s">
        <v>10</v>
      </c>
      <c r="D674" s="2">
        <v>0</v>
      </c>
      <c r="E674" s="2">
        <v>1</v>
      </c>
      <c r="F674" s="2">
        <v>5</v>
      </c>
      <c r="G674" s="2">
        <v>3</v>
      </c>
      <c r="H674" s="2">
        <v>2</v>
      </c>
      <c r="I674" s="2">
        <v>4</v>
      </c>
      <c r="J674">
        <f t="shared" si="20"/>
        <v>11</v>
      </c>
      <c r="K674" s="2">
        <v>11</v>
      </c>
      <c r="L674" t="str">
        <f t="shared" si="21"/>
        <v>Sutampa</v>
      </c>
    </row>
    <row r="675" spans="1:12" x14ac:dyDescent="0.35">
      <c r="A675" s="2" t="s">
        <v>181</v>
      </c>
      <c r="B675" s="2" t="s">
        <v>182</v>
      </c>
      <c r="C675" s="2" t="s">
        <v>10</v>
      </c>
      <c r="D675" s="2">
        <v>11</v>
      </c>
      <c r="E675" s="2">
        <v>0</v>
      </c>
      <c r="F675" s="2">
        <v>0</v>
      </c>
      <c r="G675" s="2">
        <v>0</v>
      </c>
      <c r="H675" s="2">
        <v>1</v>
      </c>
      <c r="I675" s="2">
        <v>0</v>
      </c>
      <c r="J675">
        <f t="shared" si="20"/>
        <v>12</v>
      </c>
      <c r="K675" s="2">
        <v>12</v>
      </c>
      <c r="L675" t="str">
        <f t="shared" si="21"/>
        <v>Sutampa</v>
      </c>
    </row>
    <row r="676" spans="1:12" x14ac:dyDescent="0.35">
      <c r="A676" s="2" t="s">
        <v>259</v>
      </c>
      <c r="B676" s="2" t="s">
        <v>260</v>
      </c>
      <c r="C676" s="2" t="s">
        <v>10</v>
      </c>
      <c r="D676" s="2">
        <v>0</v>
      </c>
      <c r="E676" s="2">
        <v>6</v>
      </c>
      <c r="F676" s="2">
        <v>4</v>
      </c>
      <c r="G676" s="2">
        <v>2</v>
      </c>
      <c r="H676" s="2">
        <v>0</v>
      </c>
      <c r="I676" s="2">
        <v>7</v>
      </c>
      <c r="J676">
        <f t="shared" si="20"/>
        <v>12</v>
      </c>
      <c r="K676" s="2">
        <v>12</v>
      </c>
      <c r="L676" t="str">
        <f t="shared" si="21"/>
        <v>Sutampa</v>
      </c>
    </row>
    <row r="677" spans="1:12" x14ac:dyDescent="0.35">
      <c r="A677" s="2" t="s">
        <v>189</v>
      </c>
      <c r="B677" s="2" t="s">
        <v>190</v>
      </c>
      <c r="C677" s="2" t="s">
        <v>10</v>
      </c>
      <c r="D677" s="2">
        <v>0</v>
      </c>
      <c r="E677" s="2">
        <v>2</v>
      </c>
      <c r="F677" s="2">
        <v>5</v>
      </c>
      <c r="G677" s="2">
        <v>2</v>
      </c>
      <c r="H677" s="2">
        <v>6</v>
      </c>
      <c r="I677" s="2">
        <v>3</v>
      </c>
      <c r="J677">
        <f t="shared" si="20"/>
        <v>15</v>
      </c>
      <c r="K677" s="2">
        <v>15</v>
      </c>
      <c r="L677" t="str">
        <f t="shared" si="21"/>
        <v>Sutampa</v>
      </c>
    </row>
    <row r="678" spans="1:12" x14ac:dyDescent="0.35">
      <c r="A678" s="2" t="s">
        <v>272</v>
      </c>
      <c r="B678" s="2" t="s">
        <v>273</v>
      </c>
      <c r="C678" s="2" t="s">
        <v>10</v>
      </c>
      <c r="D678" s="2">
        <v>1</v>
      </c>
      <c r="E678" s="2">
        <v>0</v>
      </c>
      <c r="F678" s="2">
        <v>9</v>
      </c>
      <c r="G678" s="2">
        <v>4</v>
      </c>
      <c r="H678" s="2">
        <v>4</v>
      </c>
      <c r="I678" s="2">
        <v>0</v>
      </c>
      <c r="J678">
        <f t="shared" si="20"/>
        <v>18</v>
      </c>
      <c r="K678" s="2">
        <v>18</v>
      </c>
      <c r="L678" t="str">
        <f t="shared" si="21"/>
        <v>Sutampa</v>
      </c>
    </row>
    <row r="679" spans="1:12" x14ac:dyDescent="0.35">
      <c r="A679" s="2" t="s">
        <v>213</v>
      </c>
      <c r="B679" s="2" t="s">
        <v>214</v>
      </c>
      <c r="C679" s="2" t="s">
        <v>10</v>
      </c>
      <c r="D679" s="2">
        <v>8</v>
      </c>
      <c r="E679" s="2">
        <v>6</v>
      </c>
      <c r="F679" s="2">
        <v>11</v>
      </c>
      <c r="G679" s="2">
        <v>0</v>
      </c>
      <c r="H679" s="2">
        <v>0</v>
      </c>
      <c r="I679" s="2">
        <v>0</v>
      </c>
      <c r="J679">
        <f t="shared" si="20"/>
        <v>25</v>
      </c>
      <c r="K679" s="2">
        <v>25</v>
      </c>
      <c r="L679" t="str">
        <f t="shared" si="21"/>
        <v>Sutampa</v>
      </c>
    </row>
    <row r="680" spans="1:12" x14ac:dyDescent="0.35">
      <c r="A680" s="2" t="s">
        <v>217</v>
      </c>
      <c r="B680" s="2" t="s">
        <v>218</v>
      </c>
      <c r="C680" s="2" t="s">
        <v>10</v>
      </c>
      <c r="D680" s="2">
        <v>21</v>
      </c>
      <c r="E680" s="2">
        <v>0</v>
      </c>
      <c r="F680" s="2">
        <v>4</v>
      </c>
      <c r="G680" s="2">
        <v>0</v>
      </c>
      <c r="H680" s="2">
        <v>1</v>
      </c>
      <c r="I680" s="2">
        <v>0</v>
      </c>
      <c r="J680">
        <f t="shared" si="20"/>
        <v>26</v>
      </c>
      <c r="K680" s="2">
        <v>26</v>
      </c>
      <c r="L680" t="str">
        <f t="shared" si="21"/>
        <v>Sutampa</v>
      </c>
    </row>
    <row r="681" spans="1:12" x14ac:dyDescent="0.35">
      <c r="A681" s="2" t="s">
        <v>338</v>
      </c>
      <c r="B681" s="2" t="s">
        <v>339</v>
      </c>
      <c r="C681" s="2" t="s">
        <v>10</v>
      </c>
      <c r="D681" s="2">
        <v>0</v>
      </c>
      <c r="E681" s="2">
        <v>6</v>
      </c>
      <c r="F681" s="2">
        <v>18</v>
      </c>
      <c r="G681" s="2">
        <v>1</v>
      </c>
      <c r="H681" s="2">
        <v>1</v>
      </c>
      <c r="I681" s="2">
        <v>0</v>
      </c>
      <c r="J681">
        <f t="shared" si="20"/>
        <v>26</v>
      </c>
      <c r="K681" s="2">
        <v>26</v>
      </c>
      <c r="L681" t="str">
        <f t="shared" si="21"/>
        <v>Sutampa</v>
      </c>
    </row>
    <row r="682" spans="1:12" x14ac:dyDescent="0.35">
      <c r="A682" s="2" t="s">
        <v>228</v>
      </c>
      <c r="B682" s="2" t="s">
        <v>229</v>
      </c>
      <c r="C682" s="2" t="s">
        <v>10</v>
      </c>
      <c r="D682" s="2">
        <v>8</v>
      </c>
      <c r="E682" s="2">
        <v>0</v>
      </c>
      <c r="F682" s="2">
        <v>0</v>
      </c>
      <c r="G682" s="2">
        <v>10</v>
      </c>
      <c r="H682" s="2">
        <v>12</v>
      </c>
      <c r="I682" s="2">
        <v>3</v>
      </c>
      <c r="J682">
        <f t="shared" si="20"/>
        <v>30</v>
      </c>
      <c r="K682" s="2">
        <v>30</v>
      </c>
      <c r="L682" t="str">
        <f t="shared" si="21"/>
        <v>Sutampa</v>
      </c>
    </row>
    <row r="683" spans="1:12" x14ac:dyDescent="0.35">
      <c r="A683" s="2" t="s">
        <v>30</v>
      </c>
      <c r="B683" s="2" t="s">
        <v>31</v>
      </c>
      <c r="C683" s="2" t="s">
        <v>10</v>
      </c>
      <c r="D683" s="2">
        <v>0</v>
      </c>
      <c r="E683" s="2">
        <v>3</v>
      </c>
      <c r="F683" s="2">
        <v>5</v>
      </c>
      <c r="G683" s="2">
        <v>24</v>
      </c>
      <c r="H683" s="2">
        <v>2</v>
      </c>
      <c r="I683" s="2">
        <v>7</v>
      </c>
      <c r="J683">
        <f t="shared" si="20"/>
        <v>34</v>
      </c>
      <c r="K683" s="2">
        <v>34</v>
      </c>
      <c r="L683" t="str">
        <f t="shared" si="21"/>
        <v>Sutampa</v>
      </c>
    </row>
    <row r="684" spans="1:12" x14ac:dyDescent="0.35">
      <c r="A684" s="2" t="s">
        <v>221</v>
      </c>
      <c r="B684" s="2" t="s">
        <v>222</v>
      </c>
      <c r="C684" s="2" t="s">
        <v>10</v>
      </c>
      <c r="D684" s="2">
        <v>0</v>
      </c>
      <c r="E684" s="2">
        <v>11</v>
      </c>
      <c r="F684" s="2">
        <v>14</v>
      </c>
      <c r="G684" s="2">
        <v>3</v>
      </c>
      <c r="H684" s="2">
        <v>6</v>
      </c>
      <c r="I684" s="2">
        <v>7</v>
      </c>
      <c r="J684">
        <f t="shared" si="20"/>
        <v>34</v>
      </c>
      <c r="K684" s="2">
        <v>34</v>
      </c>
      <c r="L684" t="str">
        <f t="shared" si="21"/>
        <v>Sutampa</v>
      </c>
    </row>
    <row r="685" spans="1:12" x14ac:dyDescent="0.35">
      <c r="A685" s="2" t="s">
        <v>27</v>
      </c>
      <c r="B685" s="2" t="s">
        <v>28</v>
      </c>
      <c r="C685" s="2" t="s">
        <v>10</v>
      </c>
      <c r="D685" s="2">
        <v>0</v>
      </c>
      <c r="E685" s="2">
        <v>0</v>
      </c>
      <c r="F685" s="2">
        <v>0</v>
      </c>
      <c r="G685" s="2">
        <v>22</v>
      </c>
      <c r="H685" s="2">
        <v>14</v>
      </c>
      <c r="I685" s="2">
        <v>12</v>
      </c>
      <c r="J685">
        <f t="shared" si="20"/>
        <v>36</v>
      </c>
      <c r="K685" s="2">
        <v>36</v>
      </c>
      <c r="L685" t="str">
        <f t="shared" si="21"/>
        <v>Sutampa</v>
      </c>
    </row>
    <row r="686" spans="1:12" x14ac:dyDescent="0.35">
      <c r="A686" s="2" t="s">
        <v>265</v>
      </c>
      <c r="B686" s="2" t="s">
        <v>266</v>
      </c>
      <c r="C686" s="2" t="s">
        <v>10</v>
      </c>
      <c r="D686" s="2">
        <v>0</v>
      </c>
      <c r="E686" s="2">
        <v>13</v>
      </c>
      <c r="F686" s="2">
        <v>23</v>
      </c>
      <c r="G686" s="2">
        <v>16</v>
      </c>
      <c r="H686" s="2">
        <v>3</v>
      </c>
      <c r="I686" s="2">
        <v>18</v>
      </c>
      <c r="J686">
        <f t="shared" si="20"/>
        <v>55</v>
      </c>
      <c r="K686" s="2">
        <v>55</v>
      </c>
      <c r="L686" t="str">
        <f t="shared" si="21"/>
        <v>Sutampa</v>
      </c>
    </row>
    <row r="687" spans="1:12" x14ac:dyDescent="0.35">
      <c r="A687" s="2" t="s">
        <v>173</v>
      </c>
      <c r="B687" s="2" t="s">
        <v>174</v>
      </c>
      <c r="C687" s="2" t="s">
        <v>10</v>
      </c>
      <c r="D687" s="2">
        <v>0</v>
      </c>
      <c r="E687" s="2">
        <v>0</v>
      </c>
      <c r="F687" s="2">
        <v>15</v>
      </c>
      <c r="G687" s="2">
        <v>21</v>
      </c>
      <c r="H687" s="2">
        <v>25</v>
      </c>
      <c r="I687" s="2">
        <v>11</v>
      </c>
      <c r="J687">
        <f t="shared" si="20"/>
        <v>61</v>
      </c>
      <c r="K687" s="2">
        <v>61</v>
      </c>
      <c r="L687" t="str">
        <f t="shared" si="21"/>
        <v>Sutampa</v>
      </c>
    </row>
    <row r="688" spans="1:12" x14ac:dyDescent="0.35">
      <c r="A688" s="2" t="s">
        <v>223</v>
      </c>
      <c r="B688" s="2" t="s">
        <v>224</v>
      </c>
      <c r="C688" s="2" t="s">
        <v>10</v>
      </c>
      <c r="D688" s="2">
        <v>40</v>
      </c>
      <c r="E688" s="2">
        <v>17</v>
      </c>
      <c r="F688" s="2">
        <v>26</v>
      </c>
      <c r="G688" s="2">
        <v>8</v>
      </c>
      <c r="H688" s="2">
        <v>0</v>
      </c>
      <c r="I688" s="2">
        <v>20</v>
      </c>
      <c r="J688">
        <f t="shared" si="20"/>
        <v>91</v>
      </c>
      <c r="K688" s="2">
        <v>91</v>
      </c>
      <c r="L688" t="str">
        <f t="shared" si="21"/>
        <v>Sutampa</v>
      </c>
    </row>
    <row r="689" spans="1:12" x14ac:dyDescent="0.35">
      <c r="A689" s="2" t="s">
        <v>8</v>
      </c>
      <c r="B689" s="2" t="s">
        <v>9</v>
      </c>
      <c r="C689" s="2" t="s">
        <v>10</v>
      </c>
      <c r="D689" s="2">
        <v>47</v>
      </c>
      <c r="E689" s="2">
        <v>22</v>
      </c>
      <c r="F689" s="2">
        <v>11</v>
      </c>
      <c r="G689" s="2">
        <v>9</v>
      </c>
      <c r="H689" s="2">
        <v>3</v>
      </c>
      <c r="I689" s="2">
        <v>18</v>
      </c>
      <c r="J689">
        <f t="shared" si="20"/>
        <v>92</v>
      </c>
      <c r="K689" s="2">
        <v>92</v>
      </c>
      <c r="L689" t="str">
        <f t="shared" si="21"/>
        <v>Sutampa</v>
      </c>
    </row>
    <row r="690" spans="1:12" x14ac:dyDescent="0.35">
      <c r="A690" s="2" t="s">
        <v>183</v>
      </c>
      <c r="B690" s="2" t="s">
        <v>184</v>
      </c>
      <c r="C690" s="2" t="s">
        <v>10</v>
      </c>
      <c r="D690" s="2">
        <v>0</v>
      </c>
      <c r="E690" s="2">
        <v>0</v>
      </c>
      <c r="F690" s="2">
        <v>50</v>
      </c>
      <c r="G690" s="2">
        <v>18</v>
      </c>
      <c r="H690" s="2">
        <v>31</v>
      </c>
      <c r="I690" s="2">
        <v>44</v>
      </c>
      <c r="J690">
        <f t="shared" si="20"/>
        <v>99</v>
      </c>
      <c r="K690" s="2">
        <v>99</v>
      </c>
      <c r="L690" t="str">
        <f t="shared" si="21"/>
        <v>Sutampa</v>
      </c>
    </row>
    <row r="691" spans="1:12" x14ac:dyDescent="0.35">
      <c r="A691" s="2" t="s">
        <v>141</v>
      </c>
      <c r="B691" s="2" t="s">
        <v>142</v>
      </c>
      <c r="C691" s="2" t="s">
        <v>10</v>
      </c>
      <c r="D691" s="2">
        <v>0</v>
      </c>
      <c r="E691" s="2">
        <v>53</v>
      </c>
      <c r="F691" s="2">
        <v>47</v>
      </c>
      <c r="G691" s="2">
        <v>16</v>
      </c>
      <c r="H691" s="2">
        <v>3</v>
      </c>
      <c r="I691" s="2">
        <v>20</v>
      </c>
      <c r="J691">
        <f t="shared" si="20"/>
        <v>119</v>
      </c>
      <c r="K691" s="2">
        <v>119</v>
      </c>
      <c r="L691" t="str">
        <f t="shared" si="21"/>
        <v>Sutampa</v>
      </c>
    </row>
    <row r="692" spans="1:12" x14ac:dyDescent="0.35">
      <c r="A692" s="2" t="s">
        <v>146</v>
      </c>
      <c r="B692" s="2" t="s">
        <v>147</v>
      </c>
      <c r="C692" s="2" t="s">
        <v>10</v>
      </c>
      <c r="D692" s="2">
        <v>1</v>
      </c>
      <c r="E692" s="2">
        <v>65</v>
      </c>
      <c r="F692" s="2">
        <v>21</v>
      </c>
      <c r="G692" s="2">
        <v>30</v>
      </c>
      <c r="H692" s="2">
        <v>7</v>
      </c>
      <c r="I692" s="2">
        <v>3</v>
      </c>
      <c r="J692">
        <f t="shared" si="20"/>
        <v>124</v>
      </c>
      <c r="K692" s="2">
        <v>124</v>
      </c>
      <c r="L692" t="str">
        <f t="shared" si="21"/>
        <v>Sutampa</v>
      </c>
    </row>
    <row r="693" spans="1:12" x14ac:dyDescent="0.35">
      <c r="A693" s="2" t="s">
        <v>152</v>
      </c>
      <c r="B693" s="2" t="s">
        <v>153</v>
      </c>
      <c r="C693" s="2" t="s">
        <v>10</v>
      </c>
      <c r="D693" s="2">
        <v>18</v>
      </c>
      <c r="E693" s="2">
        <v>95</v>
      </c>
      <c r="F693" s="2">
        <v>79</v>
      </c>
      <c r="G693" s="2">
        <v>64</v>
      </c>
      <c r="H693" s="2">
        <v>47</v>
      </c>
      <c r="I693" s="2">
        <v>8</v>
      </c>
      <c r="J693">
        <f t="shared" si="20"/>
        <v>303</v>
      </c>
      <c r="K693" s="2">
        <v>303</v>
      </c>
      <c r="L693" t="str">
        <f t="shared" si="21"/>
        <v>Sutampa</v>
      </c>
    </row>
    <row r="694" spans="1:12" x14ac:dyDescent="0.35">
      <c r="A694" s="2" t="s">
        <v>66</v>
      </c>
      <c r="B694" s="2" t="s">
        <v>67</v>
      </c>
      <c r="C694" s="2" t="s">
        <v>498</v>
      </c>
      <c r="D694" s="2">
        <v>0</v>
      </c>
      <c r="E694" s="2">
        <v>0</v>
      </c>
      <c r="F694" s="2">
        <v>0</v>
      </c>
      <c r="G694" s="2">
        <v>0</v>
      </c>
      <c r="H694" s="2">
        <v>1</v>
      </c>
      <c r="I694" s="2">
        <v>0</v>
      </c>
      <c r="J694">
        <f t="shared" si="20"/>
        <v>1</v>
      </c>
      <c r="K694" s="2">
        <v>1</v>
      </c>
      <c r="L694" t="str">
        <f t="shared" si="21"/>
        <v>Sutampa</v>
      </c>
    </row>
    <row r="695" spans="1:12" x14ac:dyDescent="0.35">
      <c r="A695" s="2" t="s">
        <v>48</v>
      </c>
      <c r="B695" s="2" t="s">
        <v>49</v>
      </c>
      <c r="C695" s="2" t="s">
        <v>50</v>
      </c>
      <c r="D695" s="2">
        <v>14</v>
      </c>
      <c r="E695" s="2">
        <v>16</v>
      </c>
      <c r="F695" s="2">
        <v>6</v>
      </c>
      <c r="G695" s="2">
        <v>12</v>
      </c>
      <c r="H695" s="2">
        <v>10</v>
      </c>
      <c r="I695" s="2">
        <v>3</v>
      </c>
      <c r="J695">
        <f t="shared" si="20"/>
        <v>58</v>
      </c>
      <c r="K695" s="2">
        <v>58</v>
      </c>
      <c r="L695" t="str">
        <f t="shared" si="21"/>
        <v>Sutampa</v>
      </c>
    </row>
    <row r="696" spans="1:12" x14ac:dyDescent="0.35">
      <c r="A696" s="2" t="s">
        <v>66</v>
      </c>
      <c r="B696" s="2" t="s">
        <v>67</v>
      </c>
      <c r="C696" s="2" t="s">
        <v>68</v>
      </c>
      <c r="D696" s="2">
        <v>6</v>
      </c>
      <c r="E696" s="2">
        <v>6</v>
      </c>
      <c r="F696" s="2">
        <v>2</v>
      </c>
      <c r="G696" s="2">
        <v>7</v>
      </c>
      <c r="H696" s="2">
        <v>6</v>
      </c>
      <c r="I696" s="2">
        <v>2</v>
      </c>
      <c r="J696">
        <f t="shared" si="20"/>
        <v>27</v>
      </c>
      <c r="K696" s="2">
        <v>27</v>
      </c>
      <c r="L696" t="str">
        <f t="shared" si="21"/>
        <v>Sutampa</v>
      </c>
    </row>
    <row r="697" spans="1:12" x14ac:dyDescent="0.35">
      <c r="A697" s="2" t="s">
        <v>315</v>
      </c>
      <c r="B697" s="2" t="s">
        <v>316</v>
      </c>
      <c r="C697" s="2" t="s">
        <v>317</v>
      </c>
      <c r="D697" s="2">
        <v>1</v>
      </c>
      <c r="E697" s="2">
        <v>1</v>
      </c>
      <c r="F697" s="2">
        <v>0</v>
      </c>
      <c r="G697" s="2">
        <v>0</v>
      </c>
      <c r="H697" s="2">
        <v>0</v>
      </c>
      <c r="I697" s="2">
        <v>0</v>
      </c>
      <c r="J697">
        <f t="shared" si="20"/>
        <v>2</v>
      </c>
      <c r="K697" s="2">
        <v>2</v>
      </c>
      <c r="L697" t="str">
        <f t="shared" si="21"/>
        <v>Sutampa</v>
      </c>
    </row>
    <row r="698" spans="1:12" x14ac:dyDescent="0.35">
      <c r="A698" s="2" t="s">
        <v>8</v>
      </c>
      <c r="B698" s="2" t="s">
        <v>9</v>
      </c>
      <c r="C698" s="2" t="s">
        <v>429</v>
      </c>
      <c r="D698" s="2">
        <v>0</v>
      </c>
      <c r="E698" s="2">
        <v>0</v>
      </c>
      <c r="F698" s="2">
        <v>0</v>
      </c>
      <c r="G698" s="2">
        <v>0</v>
      </c>
      <c r="H698" s="2">
        <v>0</v>
      </c>
      <c r="I698" s="2">
        <v>0</v>
      </c>
      <c r="J698">
        <f t="shared" si="20"/>
        <v>0</v>
      </c>
      <c r="K698" s="2">
        <v>1</v>
      </c>
      <c r="L698">
        <f t="shared" si="21"/>
        <v>1</v>
      </c>
    </row>
    <row r="699" spans="1:12" x14ac:dyDescent="0.35">
      <c r="A699" s="2" t="s">
        <v>30</v>
      </c>
      <c r="B699" s="2" t="s">
        <v>31</v>
      </c>
      <c r="C699" s="2" t="s">
        <v>429</v>
      </c>
      <c r="D699" s="2">
        <v>0</v>
      </c>
      <c r="E699" s="2">
        <v>0</v>
      </c>
      <c r="F699" s="2">
        <v>0</v>
      </c>
      <c r="G699" s="2">
        <v>1</v>
      </c>
      <c r="H699" s="2">
        <v>0</v>
      </c>
      <c r="I699" s="2">
        <v>0</v>
      </c>
      <c r="J699">
        <f t="shared" si="20"/>
        <v>1</v>
      </c>
      <c r="K699" s="2">
        <v>1</v>
      </c>
      <c r="L699" t="str">
        <f t="shared" si="21"/>
        <v>Sutampa</v>
      </c>
    </row>
    <row r="700" spans="1:12" x14ac:dyDescent="0.35">
      <c r="A700" s="2" t="s">
        <v>146</v>
      </c>
      <c r="B700" s="2" t="s">
        <v>147</v>
      </c>
      <c r="C700" s="2" t="s">
        <v>429</v>
      </c>
      <c r="D700" s="2">
        <v>0</v>
      </c>
      <c r="E700" s="2">
        <v>1</v>
      </c>
      <c r="F700" s="2">
        <v>0</v>
      </c>
      <c r="G700" s="2">
        <v>0</v>
      </c>
      <c r="H700" s="2">
        <v>0</v>
      </c>
      <c r="I700" s="2">
        <v>0</v>
      </c>
      <c r="J700">
        <f t="shared" si="20"/>
        <v>1</v>
      </c>
      <c r="K700" s="2">
        <v>1</v>
      </c>
      <c r="L700" t="str">
        <f t="shared" si="21"/>
        <v>Sutampa</v>
      </c>
    </row>
    <row r="701" spans="1:12" x14ac:dyDescent="0.35">
      <c r="A701" s="2" t="s">
        <v>185</v>
      </c>
      <c r="B701" s="2" t="s">
        <v>186</v>
      </c>
      <c r="C701" s="2" t="s">
        <v>429</v>
      </c>
      <c r="D701" s="2">
        <v>0</v>
      </c>
      <c r="E701" s="2">
        <v>0</v>
      </c>
      <c r="F701" s="2">
        <v>0</v>
      </c>
      <c r="G701" s="2">
        <v>1</v>
      </c>
      <c r="H701" s="2">
        <v>0</v>
      </c>
      <c r="I701" s="2">
        <v>0</v>
      </c>
      <c r="J701">
        <f t="shared" si="20"/>
        <v>1</v>
      </c>
      <c r="K701" s="2">
        <v>1</v>
      </c>
      <c r="L701" t="str">
        <f t="shared" si="21"/>
        <v>Sutampa</v>
      </c>
    </row>
    <row r="702" spans="1:12" x14ac:dyDescent="0.35">
      <c r="A702" s="2" t="s">
        <v>267</v>
      </c>
      <c r="B702" s="2" t="s">
        <v>268</v>
      </c>
      <c r="C702" s="2" t="s">
        <v>429</v>
      </c>
      <c r="D702" s="2">
        <v>0</v>
      </c>
      <c r="E702" s="2">
        <v>0</v>
      </c>
      <c r="F702" s="2">
        <v>0</v>
      </c>
      <c r="G702" s="2">
        <v>1</v>
      </c>
      <c r="H702" s="2">
        <v>0</v>
      </c>
      <c r="I702" s="2">
        <v>0</v>
      </c>
      <c r="J702">
        <f t="shared" si="20"/>
        <v>1</v>
      </c>
      <c r="K702" s="2">
        <v>1</v>
      </c>
      <c r="L702" t="str">
        <f t="shared" si="21"/>
        <v>Sutampa</v>
      </c>
    </row>
    <row r="703" spans="1:12" x14ac:dyDescent="0.35">
      <c r="A703" s="2" t="s">
        <v>223</v>
      </c>
      <c r="B703" s="2" t="s">
        <v>224</v>
      </c>
      <c r="C703" s="2" t="s">
        <v>429</v>
      </c>
      <c r="D703" s="2">
        <v>0</v>
      </c>
      <c r="E703" s="2">
        <v>0</v>
      </c>
      <c r="F703" s="2">
        <v>1</v>
      </c>
      <c r="G703" s="2">
        <v>0</v>
      </c>
      <c r="H703" s="2">
        <v>0</v>
      </c>
      <c r="I703" s="2">
        <v>0</v>
      </c>
      <c r="J703">
        <f t="shared" si="20"/>
        <v>1</v>
      </c>
      <c r="K703" s="2">
        <v>2</v>
      </c>
      <c r="L703">
        <f t="shared" si="21"/>
        <v>1</v>
      </c>
    </row>
    <row r="704" spans="1:12" x14ac:dyDescent="0.35">
      <c r="A704" s="2" t="s">
        <v>247</v>
      </c>
      <c r="B704" s="2" t="s">
        <v>248</v>
      </c>
      <c r="C704" s="2" t="s">
        <v>429</v>
      </c>
      <c r="D704" s="2">
        <v>0</v>
      </c>
      <c r="E704" s="2">
        <v>2</v>
      </c>
      <c r="F704" s="2">
        <v>0</v>
      </c>
      <c r="G704" s="2">
        <v>0</v>
      </c>
      <c r="H704" s="2">
        <v>0</v>
      </c>
      <c r="I704" s="2">
        <v>0</v>
      </c>
      <c r="J704">
        <f t="shared" si="20"/>
        <v>2</v>
      </c>
      <c r="K704" s="2">
        <v>2</v>
      </c>
      <c r="L704" t="str">
        <f t="shared" si="21"/>
        <v>Sutampa</v>
      </c>
    </row>
    <row r="705" spans="1:12" x14ac:dyDescent="0.35">
      <c r="A705" s="2" t="s">
        <v>191</v>
      </c>
      <c r="B705" s="2" t="s">
        <v>192</v>
      </c>
      <c r="C705" s="2" t="s">
        <v>429</v>
      </c>
      <c r="D705" s="2">
        <v>0</v>
      </c>
      <c r="E705" s="2">
        <v>0</v>
      </c>
      <c r="F705" s="2">
        <v>0</v>
      </c>
      <c r="G705" s="2">
        <v>2</v>
      </c>
      <c r="H705" s="2">
        <v>0</v>
      </c>
      <c r="I705" s="2">
        <v>0</v>
      </c>
      <c r="J705">
        <f t="shared" si="20"/>
        <v>2</v>
      </c>
      <c r="K705" s="2">
        <v>4</v>
      </c>
      <c r="L705">
        <f t="shared" si="21"/>
        <v>2</v>
      </c>
    </row>
    <row r="706" spans="1:12" x14ac:dyDescent="0.35">
      <c r="A706" s="2" t="s">
        <v>165</v>
      </c>
      <c r="B706" s="2" t="s">
        <v>166</v>
      </c>
      <c r="C706" s="2" t="s">
        <v>429</v>
      </c>
      <c r="D706" s="2">
        <v>0</v>
      </c>
      <c r="E706" s="2">
        <v>10</v>
      </c>
      <c r="F706" s="2">
        <v>0</v>
      </c>
      <c r="G706" s="2">
        <v>0</v>
      </c>
      <c r="H706" s="2">
        <v>0</v>
      </c>
      <c r="I706" s="2">
        <v>0</v>
      </c>
      <c r="J706">
        <f t="shared" si="20"/>
        <v>10</v>
      </c>
      <c r="K706" s="2">
        <v>10</v>
      </c>
      <c r="L706" t="str">
        <f t="shared" si="21"/>
        <v>Sutampa</v>
      </c>
    </row>
    <row r="707" spans="1:12" x14ac:dyDescent="0.35">
      <c r="A707" s="2" t="s">
        <v>157</v>
      </c>
      <c r="B707" s="2" t="s">
        <v>158</v>
      </c>
      <c r="C707" s="2" t="s">
        <v>151</v>
      </c>
      <c r="D707" s="2">
        <v>0</v>
      </c>
      <c r="E707" s="2">
        <v>0</v>
      </c>
      <c r="F707" s="2">
        <v>1</v>
      </c>
      <c r="G707" s="2">
        <v>0</v>
      </c>
      <c r="H707" s="2">
        <v>0</v>
      </c>
      <c r="I707" s="2">
        <v>0</v>
      </c>
      <c r="J707">
        <f t="shared" ref="J707:J770" si="22">SUM(D707:H707)</f>
        <v>1</v>
      </c>
      <c r="K707" s="2">
        <v>1</v>
      </c>
      <c r="L707" t="str">
        <f t="shared" ref="L707:L770" si="23">IF(J707=K707, "Sutampa", K707-J707)</f>
        <v>Sutampa</v>
      </c>
    </row>
    <row r="708" spans="1:12" x14ac:dyDescent="0.35">
      <c r="A708" s="2" t="s">
        <v>247</v>
      </c>
      <c r="B708" s="2" t="s">
        <v>248</v>
      </c>
      <c r="C708" s="2" t="s">
        <v>151</v>
      </c>
      <c r="D708" s="2">
        <v>0</v>
      </c>
      <c r="E708" s="2">
        <v>0</v>
      </c>
      <c r="F708" s="2">
        <v>1</v>
      </c>
      <c r="G708" s="2">
        <v>0</v>
      </c>
      <c r="H708" s="2">
        <v>0</v>
      </c>
      <c r="I708" s="2">
        <v>0</v>
      </c>
      <c r="J708">
        <f t="shared" si="22"/>
        <v>1</v>
      </c>
      <c r="K708" s="2">
        <v>1</v>
      </c>
      <c r="L708" t="str">
        <f t="shared" si="23"/>
        <v>Sutampa</v>
      </c>
    </row>
    <row r="709" spans="1:12" x14ac:dyDescent="0.35">
      <c r="A709" s="2" t="s">
        <v>259</v>
      </c>
      <c r="B709" s="2" t="s">
        <v>260</v>
      </c>
      <c r="C709" s="2" t="s">
        <v>151</v>
      </c>
      <c r="D709" s="2">
        <v>0</v>
      </c>
      <c r="E709" s="2">
        <v>0</v>
      </c>
      <c r="F709" s="2">
        <v>1</v>
      </c>
      <c r="G709" s="2">
        <v>0</v>
      </c>
      <c r="H709" s="2">
        <v>0</v>
      </c>
      <c r="I709" s="2">
        <v>0</v>
      </c>
      <c r="J709">
        <f t="shared" si="22"/>
        <v>1</v>
      </c>
      <c r="K709" s="2">
        <v>1</v>
      </c>
      <c r="L709" t="str">
        <f t="shared" si="23"/>
        <v>Sutampa</v>
      </c>
    </row>
    <row r="710" spans="1:12" x14ac:dyDescent="0.35">
      <c r="A710" s="2" t="s">
        <v>152</v>
      </c>
      <c r="B710" s="2" t="s">
        <v>153</v>
      </c>
      <c r="C710" s="2" t="s">
        <v>151</v>
      </c>
      <c r="D710" s="2">
        <v>0</v>
      </c>
      <c r="E710" s="2">
        <v>3</v>
      </c>
      <c r="F710" s="2">
        <v>0</v>
      </c>
      <c r="G710" s="2">
        <v>0</v>
      </c>
      <c r="H710" s="2">
        <v>0</v>
      </c>
      <c r="I710" s="2">
        <v>0</v>
      </c>
      <c r="J710">
        <f t="shared" si="22"/>
        <v>3</v>
      </c>
      <c r="K710" s="2">
        <v>3</v>
      </c>
      <c r="L710" t="str">
        <f t="shared" si="23"/>
        <v>Sutampa</v>
      </c>
    </row>
    <row r="711" spans="1:12" x14ac:dyDescent="0.35">
      <c r="A711" s="2" t="s">
        <v>276</v>
      </c>
      <c r="B711" s="2" t="s">
        <v>277</v>
      </c>
      <c r="C711" s="2" t="s">
        <v>151</v>
      </c>
      <c r="D711" s="2">
        <v>0</v>
      </c>
      <c r="E711" s="2">
        <v>0</v>
      </c>
      <c r="F711" s="2">
        <v>0</v>
      </c>
      <c r="G711" s="2">
        <v>3</v>
      </c>
      <c r="H711" s="2">
        <v>0</v>
      </c>
      <c r="I711" s="2">
        <v>0</v>
      </c>
      <c r="J711">
        <f t="shared" si="22"/>
        <v>3</v>
      </c>
      <c r="K711" s="2">
        <v>3</v>
      </c>
      <c r="L711" t="str">
        <f t="shared" si="23"/>
        <v>Sutampa</v>
      </c>
    </row>
    <row r="712" spans="1:12" x14ac:dyDescent="0.35">
      <c r="A712" s="2" t="s">
        <v>340</v>
      </c>
      <c r="B712" s="2" t="s">
        <v>341</v>
      </c>
      <c r="C712" s="2" t="s">
        <v>151</v>
      </c>
      <c r="D712" s="2">
        <v>0</v>
      </c>
      <c r="E712" s="2">
        <v>1</v>
      </c>
      <c r="F712" s="2">
        <v>1</v>
      </c>
      <c r="G712" s="2">
        <v>1</v>
      </c>
      <c r="H712" s="2">
        <v>0</v>
      </c>
      <c r="I712" s="2">
        <v>0</v>
      </c>
      <c r="J712">
        <f t="shared" si="22"/>
        <v>3</v>
      </c>
      <c r="K712" s="2">
        <v>3</v>
      </c>
      <c r="L712" t="str">
        <f t="shared" si="23"/>
        <v>Sutampa</v>
      </c>
    </row>
    <row r="713" spans="1:12" x14ac:dyDescent="0.35">
      <c r="A713" s="2" t="s">
        <v>146</v>
      </c>
      <c r="B713" s="2" t="s">
        <v>147</v>
      </c>
      <c r="C713" s="2" t="s">
        <v>151</v>
      </c>
      <c r="D713" s="2">
        <v>1</v>
      </c>
      <c r="E713" s="2">
        <v>9</v>
      </c>
      <c r="F713" s="2">
        <v>15</v>
      </c>
      <c r="G713" s="2">
        <v>4</v>
      </c>
      <c r="H713" s="2">
        <v>2</v>
      </c>
      <c r="I713" s="2">
        <v>1</v>
      </c>
      <c r="J713">
        <f t="shared" si="22"/>
        <v>31</v>
      </c>
      <c r="K713" s="2">
        <v>31</v>
      </c>
      <c r="L713" t="str">
        <f t="shared" si="23"/>
        <v>Sutampa</v>
      </c>
    </row>
    <row r="714" spans="1:12" x14ac:dyDescent="0.35">
      <c r="A714" s="2" t="s">
        <v>223</v>
      </c>
      <c r="B714" s="2" t="s">
        <v>224</v>
      </c>
      <c r="C714" s="2" t="s">
        <v>151</v>
      </c>
      <c r="D714" s="2">
        <v>2</v>
      </c>
      <c r="E714" s="2">
        <v>5</v>
      </c>
      <c r="F714" s="2">
        <v>3</v>
      </c>
      <c r="G714" s="2">
        <v>11</v>
      </c>
      <c r="H714" s="2">
        <v>10</v>
      </c>
      <c r="I714" s="2">
        <v>6</v>
      </c>
      <c r="J714">
        <f t="shared" si="22"/>
        <v>31</v>
      </c>
      <c r="K714" s="2">
        <v>31</v>
      </c>
      <c r="L714" t="str">
        <f t="shared" si="23"/>
        <v>Sutampa</v>
      </c>
    </row>
    <row r="715" spans="1:12" x14ac:dyDescent="0.35">
      <c r="A715" s="2" t="s">
        <v>193</v>
      </c>
      <c r="B715" s="2" t="s">
        <v>194</v>
      </c>
      <c r="C715" s="2" t="s">
        <v>480</v>
      </c>
      <c r="D715" s="2">
        <v>0</v>
      </c>
      <c r="E715" s="2">
        <v>0</v>
      </c>
      <c r="F715" s="2">
        <v>0</v>
      </c>
      <c r="G715" s="2">
        <v>1</v>
      </c>
      <c r="H715" s="2">
        <v>0</v>
      </c>
      <c r="I715" s="2">
        <v>0</v>
      </c>
      <c r="J715">
        <f t="shared" si="22"/>
        <v>1</v>
      </c>
      <c r="K715" s="2">
        <v>1</v>
      </c>
      <c r="L715" t="str">
        <f t="shared" si="23"/>
        <v>Sutampa</v>
      </c>
    </row>
    <row r="716" spans="1:12" x14ac:dyDescent="0.35">
      <c r="A716" s="2" t="s">
        <v>371</v>
      </c>
      <c r="B716" s="2" t="s">
        <v>372</v>
      </c>
      <c r="C716" s="2" t="s">
        <v>375</v>
      </c>
      <c r="D716" s="2">
        <v>289</v>
      </c>
      <c r="E716" s="2">
        <v>263</v>
      </c>
      <c r="F716" s="2">
        <v>219</v>
      </c>
      <c r="G716" s="2">
        <v>328</v>
      </c>
      <c r="H716" s="2">
        <v>353</v>
      </c>
      <c r="I716" s="2">
        <v>199</v>
      </c>
      <c r="J716">
        <f t="shared" si="22"/>
        <v>1452</v>
      </c>
      <c r="K716" s="2">
        <v>1452</v>
      </c>
      <c r="L716" t="str">
        <f t="shared" si="23"/>
        <v>Sutampa</v>
      </c>
    </row>
    <row r="717" spans="1:12" x14ac:dyDescent="0.35">
      <c r="A717" s="2" t="s">
        <v>207</v>
      </c>
      <c r="B717" s="2" t="s">
        <v>208</v>
      </c>
      <c r="C717" s="2" t="s">
        <v>209</v>
      </c>
      <c r="D717" s="2">
        <v>34</v>
      </c>
      <c r="E717" s="2">
        <v>31</v>
      </c>
      <c r="F717" s="2">
        <v>34</v>
      </c>
      <c r="G717" s="2">
        <v>11</v>
      </c>
      <c r="H717" s="2">
        <v>0</v>
      </c>
      <c r="I717" s="2">
        <v>0</v>
      </c>
      <c r="J717">
        <f t="shared" si="22"/>
        <v>110</v>
      </c>
      <c r="K717" s="2">
        <v>110</v>
      </c>
      <c r="L717" t="str">
        <f t="shared" si="23"/>
        <v>Sutampa</v>
      </c>
    </row>
    <row r="718" spans="1:12" x14ac:dyDescent="0.35">
      <c r="A718" s="2" t="s">
        <v>32</v>
      </c>
      <c r="B718" s="2" t="s">
        <v>33</v>
      </c>
      <c r="C718" s="2" t="s">
        <v>43</v>
      </c>
      <c r="D718" s="2">
        <v>1</v>
      </c>
      <c r="E718" s="2">
        <v>0</v>
      </c>
      <c r="F718" s="2">
        <v>0</v>
      </c>
      <c r="G718" s="2">
        <v>0</v>
      </c>
      <c r="H718" s="2">
        <v>0</v>
      </c>
      <c r="I718" s="2">
        <v>0</v>
      </c>
      <c r="J718">
        <f t="shared" si="22"/>
        <v>1</v>
      </c>
      <c r="K718" s="2">
        <v>1</v>
      </c>
      <c r="L718" t="str">
        <f t="shared" si="23"/>
        <v>Sutampa</v>
      </c>
    </row>
    <row r="719" spans="1:12" x14ac:dyDescent="0.35">
      <c r="A719" s="2" t="s">
        <v>32</v>
      </c>
      <c r="B719" s="2" t="s">
        <v>33</v>
      </c>
      <c r="C719" s="2" t="s">
        <v>42</v>
      </c>
      <c r="D719" s="2">
        <v>4248</v>
      </c>
      <c r="E719" s="2">
        <v>4043</v>
      </c>
      <c r="F719" s="2">
        <v>3257</v>
      </c>
      <c r="G719" s="2">
        <v>3858</v>
      </c>
      <c r="H719" s="2">
        <v>4558</v>
      </c>
      <c r="I719" s="2">
        <v>3867</v>
      </c>
      <c r="J719">
        <f t="shared" si="22"/>
        <v>19964</v>
      </c>
      <c r="K719" s="2">
        <v>19799</v>
      </c>
      <c r="L719">
        <f t="shared" si="23"/>
        <v>-165</v>
      </c>
    </row>
    <row r="720" spans="1:12" x14ac:dyDescent="0.35">
      <c r="A720" s="2" t="s">
        <v>32</v>
      </c>
      <c r="B720" s="2" t="s">
        <v>33</v>
      </c>
      <c r="C720" s="2" t="s">
        <v>35</v>
      </c>
      <c r="D720" s="2">
        <v>3167</v>
      </c>
      <c r="E720" s="2">
        <v>3056</v>
      </c>
      <c r="F720" s="2">
        <v>2188</v>
      </c>
      <c r="G720" s="2">
        <v>2997</v>
      </c>
      <c r="H720" s="2">
        <v>3903</v>
      </c>
      <c r="I720" s="2">
        <v>3184</v>
      </c>
      <c r="J720">
        <f t="shared" si="22"/>
        <v>15311</v>
      </c>
      <c r="K720" s="2">
        <v>15211</v>
      </c>
      <c r="L720">
        <f t="shared" si="23"/>
        <v>-100</v>
      </c>
    </row>
    <row r="721" spans="1:12" x14ac:dyDescent="0.35">
      <c r="A721" s="2" t="s">
        <v>114</v>
      </c>
      <c r="B721" s="2" t="s">
        <v>115</v>
      </c>
      <c r="C721" s="2" t="s">
        <v>120</v>
      </c>
      <c r="D721" s="2">
        <v>102</v>
      </c>
      <c r="E721" s="2">
        <v>96</v>
      </c>
      <c r="F721" s="2">
        <v>86</v>
      </c>
      <c r="G721" s="2">
        <v>32</v>
      </c>
      <c r="H721" s="2">
        <v>32</v>
      </c>
      <c r="I721" s="2">
        <v>33</v>
      </c>
      <c r="J721">
        <f t="shared" si="22"/>
        <v>348</v>
      </c>
      <c r="K721" s="2">
        <v>348</v>
      </c>
      <c r="L721" t="str">
        <f t="shared" si="23"/>
        <v>Sutampa</v>
      </c>
    </row>
    <row r="722" spans="1:12" x14ac:dyDescent="0.35">
      <c r="A722" s="2" t="s">
        <v>301</v>
      </c>
      <c r="B722" s="2" t="s">
        <v>302</v>
      </c>
      <c r="C722" s="2" t="s">
        <v>309</v>
      </c>
      <c r="D722" s="2">
        <v>1371</v>
      </c>
      <c r="E722" s="2">
        <v>908</v>
      </c>
      <c r="F722" s="2">
        <v>903</v>
      </c>
      <c r="G722" s="2">
        <v>915</v>
      </c>
      <c r="H722" s="2">
        <v>913</v>
      </c>
      <c r="I722" s="2">
        <v>95</v>
      </c>
      <c r="J722">
        <f t="shared" si="22"/>
        <v>5010</v>
      </c>
      <c r="K722" s="2">
        <v>5010</v>
      </c>
      <c r="L722" t="str">
        <f t="shared" si="23"/>
        <v>Sutampa</v>
      </c>
    </row>
    <row r="723" spans="1:12" x14ac:dyDescent="0.35">
      <c r="A723" s="2" t="s">
        <v>100</v>
      </c>
      <c r="B723" s="2" t="s">
        <v>101</v>
      </c>
      <c r="C723" s="2" t="s">
        <v>102</v>
      </c>
      <c r="D723" s="2">
        <v>111</v>
      </c>
      <c r="E723" s="2">
        <v>224</v>
      </c>
      <c r="F723" s="2">
        <v>38</v>
      </c>
      <c r="G723" s="2">
        <v>54</v>
      </c>
      <c r="H723" s="2">
        <v>27</v>
      </c>
      <c r="I723" s="2">
        <v>18</v>
      </c>
      <c r="J723">
        <f t="shared" si="22"/>
        <v>454</v>
      </c>
      <c r="K723" s="2">
        <v>441</v>
      </c>
      <c r="L723">
        <f t="shared" si="23"/>
        <v>-13</v>
      </c>
    </row>
    <row r="724" spans="1:12" x14ac:dyDescent="0.35">
      <c r="A724" s="2" t="s">
        <v>100</v>
      </c>
      <c r="B724" s="2" t="s">
        <v>101</v>
      </c>
      <c r="C724" s="2" t="s">
        <v>428</v>
      </c>
      <c r="D724" s="2">
        <v>0</v>
      </c>
      <c r="E724" s="2">
        <v>2</v>
      </c>
      <c r="F724" s="2">
        <v>4</v>
      </c>
      <c r="G724" s="2">
        <v>0</v>
      </c>
      <c r="H724" s="2">
        <v>0</v>
      </c>
      <c r="I724" s="2">
        <v>0</v>
      </c>
      <c r="J724">
        <f t="shared" si="22"/>
        <v>6</v>
      </c>
      <c r="K724" s="2">
        <v>6</v>
      </c>
      <c r="L724" t="str">
        <f t="shared" si="23"/>
        <v>Sutampa</v>
      </c>
    </row>
    <row r="725" spans="1:12" x14ac:dyDescent="0.35">
      <c r="A725" s="2" t="s">
        <v>351</v>
      </c>
      <c r="B725" s="2" t="s">
        <v>352</v>
      </c>
      <c r="C725" s="2" t="s">
        <v>360</v>
      </c>
      <c r="D725" s="2">
        <v>1</v>
      </c>
      <c r="E725" s="2">
        <v>1</v>
      </c>
      <c r="F725" s="2">
        <v>0</v>
      </c>
      <c r="G725" s="2">
        <v>0</v>
      </c>
      <c r="H725" s="2">
        <v>0</v>
      </c>
      <c r="I725" s="2">
        <v>0</v>
      </c>
      <c r="J725">
        <f t="shared" si="22"/>
        <v>2</v>
      </c>
      <c r="K725" s="2">
        <v>2</v>
      </c>
      <c r="L725" t="str">
        <f t="shared" si="23"/>
        <v>Sutampa</v>
      </c>
    </row>
    <row r="726" spans="1:12" x14ac:dyDescent="0.35">
      <c r="A726" s="2" t="s">
        <v>54</v>
      </c>
      <c r="B726" s="2" t="s">
        <v>55</v>
      </c>
      <c r="C726" s="2" t="s">
        <v>61</v>
      </c>
      <c r="D726" s="2">
        <v>3</v>
      </c>
      <c r="E726" s="2">
        <v>7</v>
      </c>
      <c r="F726" s="2">
        <v>10</v>
      </c>
      <c r="G726" s="2">
        <v>7</v>
      </c>
      <c r="H726" s="2">
        <v>5</v>
      </c>
      <c r="I726" s="2">
        <v>0</v>
      </c>
      <c r="J726">
        <f t="shared" si="22"/>
        <v>32</v>
      </c>
      <c r="K726" s="2">
        <v>32</v>
      </c>
      <c r="L726" t="str">
        <f t="shared" si="23"/>
        <v>Sutampa</v>
      </c>
    </row>
    <row r="727" spans="1:12" x14ac:dyDescent="0.35">
      <c r="A727" s="2" t="s">
        <v>54</v>
      </c>
      <c r="B727" s="2" t="s">
        <v>55</v>
      </c>
      <c r="C727" s="2" t="s">
        <v>418</v>
      </c>
      <c r="D727" s="2">
        <v>0</v>
      </c>
      <c r="E727" s="2">
        <v>1</v>
      </c>
      <c r="F727" s="2">
        <v>0</v>
      </c>
      <c r="G727" s="2">
        <v>3</v>
      </c>
      <c r="H727" s="2">
        <v>2</v>
      </c>
      <c r="I727" s="2">
        <v>1</v>
      </c>
      <c r="J727">
        <f t="shared" si="22"/>
        <v>6</v>
      </c>
      <c r="K727" s="2">
        <v>6</v>
      </c>
      <c r="L727" t="str">
        <f t="shared" si="23"/>
        <v>Sutampa</v>
      </c>
    </row>
    <row r="728" spans="1:12" x14ac:dyDescent="0.35">
      <c r="A728" s="2" t="s">
        <v>54</v>
      </c>
      <c r="B728" s="2" t="s">
        <v>55</v>
      </c>
      <c r="C728" s="2" t="s">
        <v>422</v>
      </c>
      <c r="D728" s="2">
        <v>0</v>
      </c>
      <c r="E728" s="2">
        <v>1</v>
      </c>
      <c r="F728" s="2">
        <v>0</v>
      </c>
      <c r="G728" s="2">
        <v>2</v>
      </c>
      <c r="H728" s="2">
        <v>1</v>
      </c>
      <c r="I728" s="2">
        <v>0</v>
      </c>
      <c r="J728">
        <f t="shared" si="22"/>
        <v>4</v>
      </c>
      <c r="K728" s="2">
        <v>4</v>
      </c>
      <c r="L728" t="str">
        <f t="shared" si="23"/>
        <v>Sutampa</v>
      </c>
    </row>
    <row r="729" spans="1:12" x14ac:dyDescent="0.35">
      <c r="A729" s="2" t="s">
        <v>75</v>
      </c>
      <c r="B729" s="2" t="s">
        <v>76</v>
      </c>
      <c r="C729" s="2" t="s">
        <v>77</v>
      </c>
      <c r="D729" s="2">
        <v>2</v>
      </c>
      <c r="E729" s="2">
        <v>1</v>
      </c>
      <c r="F729" s="2">
        <v>0</v>
      </c>
      <c r="G729" s="2">
        <v>1</v>
      </c>
      <c r="H729" s="2">
        <v>0</v>
      </c>
      <c r="I729" s="2">
        <v>0</v>
      </c>
      <c r="J729">
        <f t="shared" si="22"/>
        <v>4</v>
      </c>
      <c r="K729" s="2">
        <v>4</v>
      </c>
      <c r="L729" t="str">
        <f t="shared" si="23"/>
        <v>Sutampa</v>
      </c>
    </row>
    <row r="730" spans="1:12" x14ac:dyDescent="0.35">
      <c r="A730" s="2" t="s">
        <v>75</v>
      </c>
      <c r="B730" s="2" t="s">
        <v>76</v>
      </c>
      <c r="C730" s="2" t="s">
        <v>93</v>
      </c>
      <c r="D730" s="2">
        <v>1</v>
      </c>
      <c r="E730" s="2">
        <v>0</v>
      </c>
      <c r="F730" s="2">
        <v>0</v>
      </c>
      <c r="G730" s="2">
        <v>0</v>
      </c>
      <c r="H730" s="2">
        <v>0</v>
      </c>
      <c r="I730" s="2">
        <v>0</v>
      </c>
      <c r="J730">
        <f t="shared" si="22"/>
        <v>1</v>
      </c>
      <c r="K730" s="2">
        <v>1</v>
      </c>
      <c r="L730" t="str">
        <f t="shared" si="23"/>
        <v>Sutampa</v>
      </c>
    </row>
    <row r="731" spans="1:12" x14ac:dyDescent="0.35">
      <c r="A731" s="2" t="s">
        <v>238</v>
      </c>
      <c r="B731" s="2" t="s">
        <v>239</v>
      </c>
      <c r="C731" s="2" t="s">
        <v>461</v>
      </c>
      <c r="D731" s="2">
        <v>0</v>
      </c>
      <c r="E731" s="2">
        <v>0</v>
      </c>
      <c r="F731" s="2">
        <v>10</v>
      </c>
      <c r="G731" s="2">
        <v>5</v>
      </c>
      <c r="H731" s="2">
        <v>6</v>
      </c>
      <c r="I731" s="2">
        <v>0</v>
      </c>
      <c r="J731">
        <f t="shared" si="22"/>
        <v>21</v>
      </c>
      <c r="K731" s="2">
        <v>21</v>
      </c>
      <c r="L731" t="str">
        <f t="shared" si="23"/>
        <v>Sutampa</v>
      </c>
    </row>
    <row r="732" spans="1:12" x14ac:dyDescent="0.35">
      <c r="A732" s="2" t="s">
        <v>97</v>
      </c>
      <c r="B732" s="2" t="s">
        <v>98</v>
      </c>
      <c r="C732" s="2" t="s">
        <v>99</v>
      </c>
      <c r="D732" s="2">
        <v>18</v>
      </c>
      <c r="E732" s="2">
        <v>0</v>
      </c>
      <c r="F732" s="2">
        <v>0</v>
      </c>
      <c r="G732" s="2">
        <v>0</v>
      </c>
      <c r="H732" s="2">
        <v>0</v>
      </c>
      <c r="I732" s="2">
        <v>0</v>
      </c>
      <c r="J732">
        <f t="shared" si="22"/>
        <v>18</v>
      </c>
      <c r="K732" s="2">
        <v>18</v>
      </c>
      <c r="L732" t="str">
        <f t="shared" si="23"/>
        <v>Sutampa</v>
      </c>
    </row>
    <row r="733" spans="1:12" x14ac:dyDescent="0.35">
      <c r="A733" s="2" t="s">
        <v>107</v>
      </c>
      <c r="B733" s="2" t="s">
        <v>108</v>
      </c>
      <c r="C733" s="2" t="s">
        <v>105</v>
      </c>
      <c r="D733" s="2">
        <v>63</v>
      </c>
      <c r="E733" s="2">
        <v>0</v>
      </c>
      <c r="F733" s="2">
        <v>0</v>
      </c>
      <c r="G733" s="2">
        <v>3</v>
      </c>
      <c r="H733" s="2">
        <v>0</v>
      </c>
      <c r="I733" s="2">
        <v>0</v>
      </c>
      <c r="J733">
        <f t="shared" si="22"/>
        <v>66</v>
      </c>
      <c r="K733" s="2">
        <v>66</v>
      </c>
      <c r="L733" t="str">
        <f t="shared" si="23"/>
        <v>Sutampa</v>
      </c>
    </row>
    <row r="734" spans="1:12" x14ac:dyDescent="0.35">
      <c r="A734" s="2" t="s">
        <v>103</v>
      </c>
      <c r="B734" s="2" t="s">
        <v>104</v>
      </c>
      <c r="C734" s="2" t="s">
        <v>105</v>
      </c>
      <c r="D734" s="2">
        <v>88</v>
      </c>
      <c r="E734" s="2">
        <v>0</v>
      </c>
      <c r="F734" s="2">
        <v>0</v>
      </c>
      <c r="G734" s="2">
        <v>0</v>
      </c>
      <c r="H734" s="2">
        <v>0</v>
      </c>
      <c r="I734" s="2">
        <v>0</v>
      </c>
      <c r="J734">
        <f t="shared" si="22"/>
        <v>88</v>
      </c>
      <c r="K734" s="2">
        <v>88</v>
      </c>
      <c r="L734" t="str">
        <f t="shared" si="23"/>
        <v>Sutampa</v>
      </c>
    </row>
    <row r="735" spans="1:12" x14ac:dyDescent="0.35">
      <c r="A735" s="2" t="s">
        <v>367</v>
      </c>
      <c r="B735" s="2" t="s">
        <v>368</v>
      </c>
      <c r="C735" s="2" t="s">
        <v>369</v>
      </c>
      <c r="D735" s="2">
        <v>7</v>
      </c>
      <c r="E735" s="2">
        <v>8</v>
      </c>
      <c r="F735" s="2">
        <v>5</v>
      </c>
      <c r="G735" s="2">
        <v>11</v>
      </c>
      <c r="H735" s="2">
        <v>4</v>
      </c>
      <c r="I735" s="2">
        <v>0</v>
      </c>
      <c r="J735">
        <f t="shared" si="22"/>
        <v>35</v>
      </c>
      <c r="K735" s="2">
        <v>35</v>
      </c>
      <c r="L735" t="str">
        <f t="shared" si="23"/>
        <v>Sutampa</v>
      </c>
    </row>
    <row r="736" spans="1:12" x14ac:dyDescent="0.35">
      <c r="A736" s="2" t="s">
        <v>238</v>
      </c>
      <c r="B736" s="2" t="s">
        <v>239</v>
      </c>
      <c r="C736" s="2" t="s">
        <v>164</v>
      </c>
      <c r="D736" s="2">
        <v>1</v>
      </c>
      <c r="E736" s="2">
        <v>1</v>
      </c>
      <c r="F736" s="2">
        <v>2</v>
      </c>
      <c r="G736" s="2">
        <v>1</v>
      </c>
      <c r="H736" s="2">
        <v>0</v>
      </c>
      <c r="I736" s="2">
        <v>0</v>
      </c>
      <c r="J736">
        <f t="shared" si="22"/>
        <v>5</v>
      </c>
      <c r="K736" s="2">
        <v>5</v>
      </c>
      <c r="L736" t="str">
        <f t="shared" si="23"/>
        <v>Sutampa</v>
      </c>
    </row>
    <row r="737" spans="1:12" x14ac:dyDescent="0.35">
      <c r="A737" s="2" t="s">
        <v>162</v>
      </c>
      <c r="B737" s="2" t="s">
        <v>163</v>
      </c>
      <c r="C737" s="2" t="s">
        <v>164</v>
      </c>
      <c r="D737" s="2">
        <v>1</v>
      </c>
      <c r="E737" s="2">
        <v>3</v>
      </c>
      <c r="F737" s="2">
        <v>4</v>
      </c>
      <c r="G737" s="2">
        <v>1</v>
      </c>
      <c r="H737" s="2">
        <v>0</v>
      </c>
      <c r="I737" s="2">
        <v>0</v>
      </c>
      <c r="J737">
        <f t="shared" si="22"/>
        <v>9</v>
      </c>
      <c r="K737" s="2">
        <v>9</v>
      </c>
      <c r="L737" t="str">
        <f t="shared" si="23"/>
        <v>Sutampa</v>
      </c>
    </row>
    <row r="738" spans="1:12" x14ac:dyDescent="0.35">
      <c r="A738" s="2" t="s">
        <v>301</v>
      </c>
      <c r="B738" s="2" t="s">
        <v>302</v>
      </c>
      <c r="C738" s="2" t="s">
        <v>308</v>
      </c>
      <c r="D738" s="2">
        <v>223</v>
      </c>
      <c r="E738" s="2">
        <v>195</v>
      </c>
      <c r="F738" s="2">
        <v>166</v>
      </c>
      <c r="G738" s="2">
        <v>174</v>
      </c>
      <c r="H738" s="2">
        <v>151</v>
      </c>
      <c r="I738" s="2">
        <v>28</v>
      </c>
      <c r="J738">
        <f t="shared" si="22"/>
        <v>909</v>
      </c>
      <c r="K738" s="2">
        <v>909</v>
      </c>
      <c r="L738" t="str">
        <f t="shared" si="23"/>
        <v>Sutampa</v>
      </c>
    </row>
    <row r="739" spans="1:12" x14ac:dyDescent="0.35">
      <c r="A739" s="2" t="s">
        <v>301</v>
      </c>
      <c r="B739" s="2" t="s">
        <v>302</v>
      </c>
      <c r="C739" s="2" t="s">
        <v>304</v>
      </c>
      <c r="D739" s="2">
        <v>93</v>
      </c>
      <c r="E739" s="2">
        <v>96</v>
      </c>
      <c r="F739" s="2">
        <v>113</v>
      </c>
      <c r="G739" s="2">
        <v>53</v>
      </c>
      <c r="H739" s="2">
        <v>0</v>
      </c>
      <c r="I739" s="2">
        <v>0</v>
      </c>
      <c r="J739">
        <f t="shared" si="22"/>
        <v>355</v>
      </c>
      <c r="K739" s="2">
        <v>355</v>
      </c>
      <c r="L739" t="str">
        <f t="shared" si="23"/>
        <v>Sutampa</v>
      </c>
    </row>
    <row r="740" spans="1:12" x14ac:dyDescent="0.35">
      <c r="A740" s="2" t="s">
        <v>301</v>
      </c>
      <c r="B740" s="2" t="s">
        <v>302</v>
      </c>
      <c r="C740" s="2" t="s">
        <v>499</v>
      </c>
      <c r="D740" s="2">
        <v>0</v>
      </c>
      <c r="E740" s="2">
        <v>0</v>
      </c>
      <c r="F740" s="2">
        <v>0</v>
      </c>
      <c r="G740" s="2">
        <v>0</v>
      </c>
      <c r="H740" s="2">
        <v>1</v>
      </c>
      <c r="I740" s="2">
        <v>4</v>
      </c>
      <c r="J740">
        <f t="shared" si="22"/>
        <v>1</v>
      </c>
      <c r="K740" s="2">
        <v>1</v>
      </c>
      <c r="L740" t="str">
        <f t="shared" si="23"/>
        <v>Sutampa</v>
      </c>
    </row>
    <row r="741" spans="1:12" x14ac:dyDescent="0.35">
      <c r="A741" s="2" t="s">
        <v>301</v>
      </c>
      <c r="B741" s="2" t="s">
        <v>302</v>
      </c>
      <c r="C741" s="2" t="s">
        <v>500</v>
      </c>
      <c r="D741" s="2">
        <v>0</v>
      </c>
      <c r="E741" s="2">
        <v>0</v>
      </c>
      <c r="F741" s="2">
        <v>0</v>
      </c>
      <c r="G741" s="2">
        <v>0</v>
      </c>
      <c r="H741" s="2">
        <v>24</v>
      </c>
      <c r="I741" s="2">
        <v>14</v>
      </c>
      <c r="J741">
        <f t="shared" si="22"/>
        <v>24</v>
      </c>
      <c r="K741" s="2">
        <v>24</v>
      </c>
      <c r="L741" t="str">
        <f t="shared" si="23"/>
        <v>Sutampa</v>
      </c>
    </row>
    <row r="742" spans="1:12" x14ac:dyDescent="0.35">
      <c r="A742" s="2" t="s">
        <v>66</v>
      </c>
      <c r="B742" s="2" t="s">
        <v>67</v>
      </c>
      <c r="C742" s="2" t="s">
        <v>477</v>
      </c>
      <c r="D742" s="2">
        <v>0</v>
      </c>
      <c r="E742" s="2">
        <v>0</v>
      </c>
      <c r="F742" s="2">
        <v>0</v>
      </c>
      <c r="G742" s="2">
        <v>1</v>
      </c>
      <c r="H742" s="2">
        <v>0</v>
      </c>
      <c r="I742" s="2">
        <v>0</v>
      </c>
      <c r="J742">
        <f t="shared" si="22"/>
        <v>1</v>
      </c>
      <c r="K742" s="2">
        <v>1</v>
      </c>
      <c r="L742" t="str">
        <f t="shared" si="23"/>
        <v>Sutampa</v>
      </c>
    </row>
    <row r="743" spans="1:12" x14ac:dyDescent="0.35">
      <c r="A743" s="2" t="s">
        <v>371</v>
      </c>
      <c r="B743" s="2" t="s">
        <v>372</v>
      </c>
      <c r="C743" s="2" t="s">
        <v>385</v>
      </c>
      <c r="D743" s="2">
        <v>1</v>
      </c>
      <c r="E743" s="2">
        <v>0</v>
      </c>
      <c r="F743" s="2">
        <v>0</v>
      </c>
      <c r="G743" s="2">
        <v>1</v>
      </c>
      <c r="H743" s="2">
        <v>0</v>
      </c>
      <c r="I743" s="2">
        <v>0</v>
      </c>
      <c r="J743">
        <f t="shared" si="22"/>
        <v>2</v>
      </c>
      <c r="K743" s="2">
        <v>2</v>
      </c>
      <c r="L743" t="str">
        <f t="shared" si="23"/>
        <v>Sutampa</v>
      </c>
    </row>
    <row r="744" spans="1:12" x14ac:dyDescent="0.35">
      <c r="A744" s="2" t="s">
        <v>22</v>
      </c>
      <c r="B744" s="2" t="s">
        <v>23</v>
      </c>
      <c r="C744" s="2" t="s">
        <v>24</v>
      </c>
      <c r="D744" s="2">
        <v>176</v>
      </c>
      <c r="E744" s="2">
        <v>131</v>
      </c>
      <c r="F744" s="2">
        <v>137</v>
      </c>
      <c r="G744" s="2">
        <v>103</v>
      </c>
      <c r="H744" s="2">
        <v>90</v>
      </c>
      <c r="I744" s="2">
        <v>86</v>
      </c>
      <c r="J744">
        <f t="shared" si="22"/>
        <v>637</v>
      </c>
      <c r="K744" s="2">
        <v>637</v>
      </c>
      <c r="L744" t="str">
        <f t="shared" si="23"/>
        <v>Sutampa</v>
      </c>
    </row>
    <row r="745" spans="1:12" x14ac:dyDescent="0.35">
      <c r="A745" s="2" t="s">
        <v>301</v>
      </c>
      <c r="B745" s="2" t="s">
        <v>302</v>
      </c>
      <c r="C745" s="2" t="s">
        <v>307</v>
      </c>
      <c r="D745" s="2">
        <v>12</v>
      </c>
      <c r="E745" s="2">
        <v>8</v>
      </c>
      <c r="F745" s="2">
        <v>18</v>
      </c>
      <c r="G745" s="2">
        <v>10</v>
      </c>
      <c r="H745" s="2">
        <v>0</v>
      </c>
      <c r="I745" s="2">
        <v>1</v>
      </c>
      <c r="J745">
        <f t="shared" si="22"/>
        <v>48</v>
      </c>
      <c r="K745" s="2">
        <v>48</v>
      </c>
      <c r="L745" t="str">
        <f t="shared" si="23"/>
        <v>Sutampa</v>
      </c>
    </row>
    <row r="746" spans="1:12" x14ac:dyDescent="0.35">
      <c r="A746" s="2" t="s">
        <v>351</v>
      </c>
      <c r="B746" s="2" t="s">
        <v>352</v>
      </c>
      <c r="C746" s="2" t="s">
        <v>439</v>
      </c>
      <c r="D746" s="2">
        <v>0</v>
      </c>
      <c r="E746" s="2">
        <v>1</v>
      </c>
      <c r="F746" s="2">
        <v>1</v>
      </c>
      <c r="G746" s="2">
        <v>0</v>
      </c>
      <c r="H746" s="2">
        <v>0</v>
      </c>
      <c r="I746" s="2">
        <v>0</v>
      </c>
      <c r="J746">
        <f t="shared" si="22"/>
        <v>2</v>
      </c>
      <c r="K746" s="2">
        <v>2</v>
      </c>
      <c r="L746" t="str">
        <f t="shared" si="23"/>
        <v>Sutampa</v>
      </c>
    </row>
    <row r="747" spans="1:12" x14ac:dyDescent="0.35">
      <c r="A747" s="2" t="s">
        <v>32</v>
      </c>
      <c r="B747" s="2" t="s">
        <v>33</v>
      </c>
      <c r="C747" s="2" t="s">
        <v>46</v>
      </c>
      <c r="D747" s="2">
        <v>80</v>
      </c>
      <c r="E747" s="2">
        <v>64</v>
      </c>
      <c r="F747" s="2">
        <v>36</v>
      </c>
      <c r="G747" s="2">
        <v>22</v>
      </c>
      <c r="H747" s="2">
        <v>19</v>
      </c>
      <c r="I747" s="2">
        <v>29</v>
      </c>
      <c r="J747">
        <f t="shared" si="22"/>
        <v>221</v>
      </c>
      <c r="K747" s="2">
        <v>221</v>
      </c>
      <c r="L747" t="str">
        <f t="shared" si="23"/>
        <v>Sutampa</v>
      </c>
    </row>
    <row r="748" spans="1:12" x14ac:dyDescent="0.35">
      <c r="A748" s="2" t="s">
        <v>193</v>
      </c>
      <c r="B748" s="2" t="s">
        <v>194</v>
      </c>
      <c r="C748" s="2" t="s">
        <v>195</v>
      </c>
      <c r="D748" s="2">
        <v>23</v>
      </c>
      <c r="E748" s="2">
        <v>18</v>
      </c>
      <c r="F748" s="2">
        <v>0</v>
      </c>
      <c r="G748" s="2">
        <v>10</v>
      </c>
      <c r="H748" s="2">
        <v>5</v>
      </c>
      <c r="I748" s="2">
        <v>24</v>
      </c>
      <c r="J748">
        <f t="shared" si="22"/>
        <v>56</v>
      </c>
      <c r="K748" s="2">
        <v>56</v>
      </c>
      <c r="L748" t="str">
        <f t="shared" si="23"/>
        <v>Sutampa</v>
      </c>
    </row>
    <row r="749" spans="1:12" x14ac:dyDescent="0.35">
      <c r="A749" s="2" t="s">
        <v>32</v>
      </c>
      <c r="B749" s="2" t="s">
        <v>33</v>
      </c>
      <c r="C749" s="2" t="s">
        <v>38</v>
      </c>
      <c r="D749" s="2">
        <v>12</v>
      </c>
      <c r="E749" s="2">
        <v>0</v>
      </c>
      <c r="F749" s="2">
        <v>0</v>
      </c>
      <c r="G749" s="2">
        <v>0</v>
      </c>
      <c r="H749" s="2">
        <v>0</v>
      </c>
      <c r="I749" s="2">
        <v>0</v>
      </c>
      <c r="J749">
        <f t="shared" si="22"/>
        <v>12</v>
      </c>
      <c r="K749" s="2">
        <v>12</v>
      </c>
      <c r="L749" t="str">
        <f t="shared" si="23"/>
        <v>Sutampa</v>
      </c>
    </row>
    <row r="750" spans="1:12" x14ac:dyDescent="0.35">
      <c r="A750" s="2" t="s">
        <v>75</v>
      </c>
      <c r="B750" s="2" t="s">
        <v>76</v>
      </c>
      <c r="C750" s="2" t="s">
        <v>80</v>
      </c>
      <c r="D750" s="2">
        <v>2</v>
      </c>
      <c r="E750" s="2">
        <v>2</v>
      </c>
      <c r="F750" s="2">
        <v>3</v>
      </c>
      <c r="G750" s="2">
        <v>1</v>
      </c>
      <c r="H750" s="2">
        <v>1</v>
      </c>
      <c r="I750" s="2">
        <v>0</v>
      </c>
      <c r="J750">
        <f t="shared" si="22"/>
        <v>9</v>
      </c>
      <c r="K750" s="2">
        <v>9</v>
      </c>
      <c r="L750" t="str">
        <f t="shared" si="23"/>
        <v>Sutampa</v>
      </c>
    </row>
    <row r="751" spans="1:12" x14ac:dyDescent="0.35">
      <c r="A751" s="2" t="s">
        <v>371</v>
      </c>
      <c r="B751" s="2" t="s">
        <v>372</v>
      </c>
      <c r="C751" s="2" t="s">
        <v>383</v>
      </c>
      <c r="D751" s="2">
        <v>26</v>
      </c>
      <c r="E751" s="2">
        <v>30</v>
      </c>
      <c r="F751" s="2">
        <v>109</v>
      </c>
      <c r="G751" s="2">
        <v>56</v>
      </c>
      <c r="H751" s="2">
        <v>40</v>
      </c>
      <c r="I751" s="2">
        <v>48</v>
      </c>
      <c r="J751">
        <f t="shared" si="22"/>
        <v>261</v>
      </c>
      <c r="K751" s="2">
        <v>261</v>
      </c>
      <c r="L751" t="str">
        <f t="shared" si="23"/>
        <v>Sutampa</v>
      </c>
    </row>
    <row r="752" spans="1:12" x14ac:dyDescent="0.35">
      <c r="A752" s="2" t="s">
        <v>54</v>
      </c>
      <c r="B752" s="2" t="s">
        <v>55</v>
      </c>
      <c r="C752" s="2" t="s">
        <v>449</v>
      </c>
      <c r="D752" s="2">
        <v>0</v>
      </c>
      <c r="E752" s="2">
        <v>0</v>
      </c>
      <c r="F752" s="2">
        <v>17</v>
      </c>
      <c r="G752" s="2">
        <v>0</v>
      </c>
      <c r="H752" s="2">
        <v>0</v>
      </c>
      <c r="I752" s="2">
        <v>0</v>
      </c>
      <c r="J752">
        <f t="shared" si="22"/>
        <v>17</v>
      </c>
      <c r="K752" s="2">
        <v>17</v>
      </c>
      <c r="L752" t="str">
        <f t="shared" si="23"/>
        <v>Sutampa</v>
      </c>
    </row>
    <row r="753" spans="1:12" x14ac:dyDescent="0.35">
      <c r="A753" s="2" t="s">
        <v>154</v>
      </c>
      <c r="B753" s="2" t="s">
        <v>155</v>
      </c>
      <c r="C753" s="2" t="s">
        <v>156</v>
      </c>
      <c r="D753" s="2">
        <v>164</v>
      </c>
      <c r="E753" s="2">
        <v>195</v>
      </c>
      <c r="F753" s="2">
        <v>13</v>
      </c>
      <c r="G753" s="2">
        <v>0</v>
      </c>
      <c r="H753" s="2">
        <v>0</v>
      </c>
      <c r="I753" s="2">
        <v>0</v>
      </c>
      <c r="J753">
        <f t="shared" si="22"/>
        <v>372</v>
      </c>
      <c r="K753" s="2">
        <v>372</v>
      </c>
      <c r="L753" t="str">
        <f t="shared" si="23"/>
        <v>Sutampa</v>
      </c>
    </row>
    <row r="754" spans="1:12" x14ac:dyDescent="0.35">
      <c r="A754" s="2" t="s">
        <v>315</v>
      </c>
      <c r="B754" s="2" t="s">
        <v>316</v>
      </c>
      <c r="C754" s="2" t="s">
        <v>467</v>
      </c>
      <c r="D754" s="2">
        <v>0</v>
      </c>
      <c r="E754" s="2">
        <v>0</v>
      </c>
      <c r="F754" s="2">
        <v>4</v>
      </c>
      <c r="G754" s="2">
        <v>2</v>
      </c>
      <c r="H754" s="2">
        <v>1</v>
      </c>
      <c r="I754" s="2">
        <v>0</v>
      </c>
      <c r="J754">
        <f t="shared" si="22"/>
        <v>7</v>
      </c>
      <c r="K754" s="2">
        <v>7</v>
      </c>
      <c r="L754" t="str">
        <f t="shared" si="23"/>
        <v>Sutampa</v>
      </c>
    </row>
    <row r="755" spans="1:12" x14ac:dyDescent="0.35">
      <c r="A755" s="2" t="s">
        <v>371</v>
      </c>
      <c r="B755" s="2" t="s">
        <v>372</v>
      </c>
      <c r="C755" s="2" t="s">
        <v>379</v>
      </c>
      <c r="D755" s="2">
        <v>8</v>
      </c>
      <c r="E755" s="2">
        <v>1</v>
      </c>
      <c r="F755" s="2">
        <v>0</v>
      </c>
      <c r="G755" s="2">
        <v>0</v>
      </c>
      <c r="H755" s="2">
        <v>0</v>
      </c>
      <c r="I755" s="2">
        <v>0</v>
      </c>
      <c r="J755">
        <f t="shared" si="22"/>
        <v>9</v>
      </c>
      <c r="K755" s="2">
        <v>9</v>
      </c>
      <c r="L755" t="str">
        <f t="shared" si="23"/>
        <v>Sutampa</v>
      </c>
    </row>
    <row r="756" spans="1:12" x14ac:dyDescent="0.35">
      <c r="A756" s="2" t="s">
        <v>371</v>
      </c>
      <c r="B756" s="2" t="s">
        <v>372</v>
      </c>
      <c r="C756" s="2" t="s">
        <v>380</v>
      </c>
      <c r="D756" s="2">
        <v>35</v>
      </c>
      <c r="E756" s="2">
        <v>52</v>
      </c>
      <c r="F756" s="2">
        <v>88</v>
      </c>
      <c r="G756" s="2">
        <v>55</v>
      </c>
      <c r="H756" s="2">
        <v>35</v>
      </c>
      <c r="I756" s="2">
        <v>0</v>
      </c>
      <c r="J756">
        <f t="shared" si="22"/>
        <v>265</v>
      </c>
      <c r="K756" s="2">
        <v>265</v>
      </c>
      <c r="L756" t="str">
        <f t="shared" si="23"/>
        <v>Sutampa</v>
      </c>
    </row>
    <row r="757" spans="1:12" x14ac:dyDescent="0.35">
      <c r="A757" s="2" t="s">
        <v>193</v>
      </c>
      <c r="B757" s="2" t="s">
        <v>194</v>
      </c>
      <c r="C757" s="2" t="s">
        <v>432</v>
      </c>
      <c r="D757" s="2">
        <v>0</v>
      </c>
      <c r="E757" s="2">
        <v>2</v>
      </c>
      <c r="F757" s="2">
        <v>1</v>
      </c>
      <c r="G757" s="2">
        <v>1</v>
      </c>
      <c r="H757" s="2">
        <v>0</v>
      </c>
      <c r="I757" s="2">
        <v>1</v>
      </c>
      <c r="J757">
        <f t="shared" si="22"/>
        <v>4</v>
      </c>
      <c r="K757" s="2">
        <v>4</v>
      </c>
      <c r="L757" t="str">
        <f t="shared" si="23"/>
        <v>Sutampa</v>
      </c>
    </row>
    <row r="758" spans="1:12" x14ac:dyDescent="0.35">
      <c r="A758" s="2" t="s">
        <v>32</v>
      </c>
      <c r="B758" s="2" t="s">
        <v>33</v>
      </c>
      <c r="C758" s="2" t="s">
        <v>37</v>
      </c>
      <c r="D758" s="2">
        <v>101</v>
      </c>
      <c r="E758" s="2">
        <v>0</v>
      </c>
      <c r="F758" s="2">
        <v>0</v>
      </c>
      <c r="G758" s="2">
        <v>0</v>
      </c>
      <c r="H758" s="2">
        <v>0</v>
      </c>
      <c r="I758" s="2">
        <v>0</v>
      </c>
      <c r="J758">
        <f t="shared" si="22"/>
        <v>101</v>
      </c>
      <c r="K758" s="2">
        <v>101</v>
      </c>
      <c r="L758" t="str">
        <f t="shared" si="23"/>
        <v>Sutampa</v>
      </c>
    </row>
    <row r="759" spans="1:12" x14ac:dyDescent="0.35">
      <c r="A759" s="2" t="s">
        <v>75</v>
      </c>
      <c r="B759" s="2" t="s">
        <v>76</v>
      </c>
      <c r="C759" s="2" t="s">
        <v>81</v>
      </c>
      <c r="D759" s="2">
        <v>5</v>
      </c>
      <c r="E759" s="2">
        <v>0</v>
      </c>
      <c r="F759" s="2">
        <v>23</v>
      </c>
      <c r="G759" s="2">
        <v>22</v>
      </c>
      <c r="H759" s="2">
        <v>47</v>
      </c>
      <c r="I759" s="2">
        <v>4</v>
      </c>
      <c r="J759">
        <f t="shared" si="22"/>
        <v>97</v>
      </c>
      <c r="K759" s="2">
        <v>97</v>
      </c>
      <c r="L759" t="str">
        <f t="shared" si="23"/>
        <v>Sutampa</v>
      </c>
    </row>
    <row r="760" spans="1:12" x14ac:dyDescent="0.35">
      <c r="A760" s="2" t="s">
        <v>181</v>
      </c>
      <c r="B760" s="2" t="s">
        <v>182</v>
      </c>
      <c r="C760" s="2" t="s">
        <v>225</v>
      </c>
      <c r="D760" s="2">
        <v>0</v>
      </c>
      <c r="E760" s="2">
        <v>0</v>
      </c>
      <c r="F760" s="2">
        <v>0</v>
      </c>
      <c r="G760" s="2">
        <v>0</v>
      </c>
      <c r="H760" s="2">
        <v>1</v>
      </c>
      <c r="I760" s="2">
        <v>0</v>
      </c>
      <c r="J760">
        <f t="shared" si="22"/>
        <v>1</v>
      </c>
      <c r="K760" s="2">
        <v>1</v>
      </c>
      <c r="L760" t="str">
        <f t="shared" si="23"/>
        <v>Sutampa</v>
      </c>
    </row>
    <row r="761" spans="1:12" x14ac:dyDescent="0.35">
      <c r="A761" s="2" t="s">
        <v>191</v>
      </c>
      <c r="B761" s="2" t="s">
        <v>192</v>
      </c>
      <c r="C761" s="2" t="s">
        <v>225</v>
      </c>
      <c r="D761" s="2">
        <v>0</v>
      </c>
      <c r="E761" s="2">
        <v>0</v>
      </c>
      <c r="F761" s="2">
        <v>0</v>
      </c>
      <c r="G761" s="2">
        <v>1</v>
      </c>
      <c r="H761" s="2">
        <v>0</v>
      </c>
      <c r="I761" s="2">
        <v>0</v>
      </c>
      <c r="J761">
        <f t="shared" si="22"/>
        <v>1</v>
      </c>
      <c r="K761" s="2">
        <v>1</v>
      </c>
      <c r="L761" t="str">
        <f t="shared" si="23"/>
        <v>Sutampa</v>
      </c>
    </row>
    <row r="762" spans="1:12" x14ac:dyDescent="0.35">
      <c r="A762" s="2" t="s">
        <v>223</v>
      </c>
      <c r="B762" s="2" t="s">
        <v>224</v>
      </c>
      <c r="C762" s="2" t="s">
        <v>225</v>
      </c>
      <c r="D762" s="2">
        <v>1</v>
      </c>
      <c r="E762" s="2">
        <v>0</v>
      </c>
      <c r="F762" s="2">
        <v>0</v>
      </c>
      <c r="G762" s="2">
        <v>0</v>
      </c>
      <c r="H762" s="2">
        <v>0</v>
      </c>
      <c r="I762" s="2">
        <v>0</v>
      </c>
      <c r="J762">
        <f t="shared" si="22"/>
        <v>1</v>
      </c>
      <c r="K762" s="2">
        <v>1</v>
      </c>
      <c r="L762" t="str">
        <f t="shared" si="23"/>
        <v>Sutampa</v>
      </c>
    </row>
    <row r="763" spans="1:12" x14ac:dyDescent="0.35">
      <c r="A763" s="2" t="s">
        <v>235</v>
      </c>
      <c r="B763" s="2" t="s">
        <v>236</v>
      </c>
      <c r="C763" s="2" t="s">
        <v>225</v>
      </c>
      <c r="D763" s="2">
        <v>0</v>
      </c>
      <c r="E763" s="2">
        <v>0</v>
      </c>
      <c r="F763" s="2">
        <v>0</v>
      </c>
      <c r="G763" s="2">
        <v>1</v>
      </c>
      <c r="H763" s="2">
        <v>0</v>
      </c>
      <c r="I763" s="2">
        <v>0</v>
      </c>
      <c r="J763">
        <f t="shared" si="22"/>
        <v>1</v>
      </c>
      <c r="K763" s="2">
        <v>1</v>
      </c>
      <c r="L763" t="str">
        <f t="shared" si="23"/>
        <v>Sutampa</v>
      </c>
    </row>
    <row r="764" spans="1:12" x14ac:dyDescent="0.35">
      <c r="A764" s="2" t="s">
        <v>230</v>
      </c>
      <c r="B764" s="2" t="s">
        <v>231</v>
      </c>
      <c r="C764" s="2" t="s">
        <v>225</v>
      </c>
      <c r="D764" s="2">
        <v>0</v>
      </c>
      <c r="E764" s="2">
        <v>0</v>
      </c>
      <c r="F764" s="2">
        <v>0</v>
      </c>
      <c r="G764" s="2">
        <v>1</v>
      </c>
      <c r="H764" s="2">
        <v>1</v>
      </c>
      <c r="I764" s="2">
        <v>0</v>
      </c>
      <c r="J764">
        <f t="shared" si="22"/>
        <v>2</v>
      </c>
      <c r="K764" s="2">
        <v>2</v>
      </c>
      <c r="L764" t="str">
        <f t="shared" si="23"/>
        <v>Sutampa</v>
      </c>
    </row>
    <row r="765" spans="1:12" x14ac:dyDescent="0.35">
      <c r="A765" s="2" t="s">
        <v>391</v>
      </c>
      <c r="B765" s="2" t="s">
        <v>392</v>
      </c>
      <c r="C765" s="2" t="s">
        <v>445</v>
      </c>
      <c r="D765" s="2">
        <v>0</v>
      </c>
      <c r="E765" s="2">
        <v>1</v>
      </c>
      <c r="F765" s="2">
        <v>0</v>
      </c>
      <c r="G765" s="2">
        <v>0</v>
      </c>
      <c r="H765" s="2">
        <v>0</v>
      </c>
      <c r="I765" s="2">
        <v>0</v>
      </c>
      <c r="J765">
        <f t="shared" si="22"/>
        <v>1</v>
      </c>
      <c r="K765" s="2">
        <v>1</v>
      </c>
      <c r="L765" t="str">
        <f t="shared" si="23"/>
        <v>Sutampa</v>
      </c>
    </row>
    <row r="766" spans="1:12" x14ac:dyDescent="0.35">
      <c r="A766" s="2" t="s">
        <v>54</v>
      </c>
      <c r="B766" s="2" t="s">
        <v>55</v>
      </c>
      <c r="C766" s="2" t="s">
        <v>419</v>
      </c>
      <c r="D766" s="2">
        <v>0</v>
      </c>
      <c r="E766" s="2">
        <v>3</v>
      </c>
      <c r="F766" s="2">
        <v>2</v>
      </c>
      <c r="G766" s="2">
        <v>0</v>
      </c>
      <c r="H766" s="2">
        <v>3</v>
      </c>
      <c r="I766" s="2">
        <v>2</v>
      </c>
      <c r="J766">
        <f t="shared" si="22"/>
        <v>8</v>
      </c>
      <c r="K766" s="2">
        <v>8</v>
      </c>
      <c r="L766" t="str">
        <f t="shared" si="23"/>
        <v>Sutampa</v>
      </c>
    </row>
    <row r="767" spans="1:12" x14ac:dyDescent="0.35">
      <c r="A767" s="2" t="s">
        <v>207</v>
      </c>
      <c r="B767" s="2" t="s">
        <v>208</v>
      </c>
      <c r="C767" s="2" t="s">
        <v>212</v>
      </c>
      <c r="D767" s="2">
        <v>6</v>
      </c>
      <c r="E767" s="2">
        <v>2</v>
      </c>
      <c r="F767" s="2">
        <v>0</v>
      </c>
      <c r="G767" s="2">
        <v>0</v>
      </c>
      <c r="H767" s="2">
        <v>0</v>
      </c>
      <c r="I767" s="2">
        <v>0</v>
      </c>
      <c r="J767">
        <f t="shared" si="22"/>
        <v>8</v>
      </c>
      <c r="K767" s="2">
        <v>8</v>
      </c>
      <c r="L767" t="str">
        <f t="shared" si="23"/>
        <v>Sutampa</v>
      </c>
    </row>
    <row r="768" spans="1:12" x14ac:dyDescent="0.35">
      <c r="A768" s="2" t="s">
        <v>351</v>
      </c>
      <c r="B768" s="2" t="s">
        <v>352</v>
      </c>
      <c r="C768" s="2" t="s">
        <v>357</v>
      </c>
      <c r="D768" s="2">
        <v>854</v>
      </c>
      <c r="E768" s="2">
        <v>785</v>
      </c>
      <c r="F768" s="2">
        <v>721</v>
      </c>
      <c r="G768" s="2">
        <v>1162</v>
      </c>
      <c r="H768" s="2">
        <v>1029</v>
      </c>
      <c r="I768" s="2">
        <v>332</v>
      </c>
      <c r="J768">
        <f t="shared" si="22"/>
        <v>4551</v>
      </c>
      <c r="K768" s="2">
        <v>4551</v>
      </c>
      <c r="L768" t="str">
        <f t="shared" si="23"/>
        <v>Sutampa</v>
      </c>
    </row>
    <row r="769" spans="1:12" x14ac:dyDescent="0.35">
      <c r="A769" s="2" t="s">
        <v>351</v>
      </c>
      <c r="B769" s="2" t="s">
        <v>352</v>
      </c>
      <c r="C769" s="2" t="s">
        <v>358</v>
      </c>
      <c r="D769" s="2">
        <v>79</v>
      </c>
      <c r="E769" s="2">
        <v>95</v>
      </c>
      <c r="F769" s="2">
        <v>62</v>
      </c>
      <c r="G769" s="2">
        <v>45</v>
      </c>
      <c r="H769" s="2">
        <v>46</v>
      </c>
      <c r="I769" s="2">
        <v>30</v>
      </c>
      <c r="J769">
        <f t="shared" si="22"/>
        <v>327</v>
      </c>
      <c r="K769" s="2">
        <v>327</v>
      </c>
      <c r="L769" t="str">
        <f t="shared" si="23"/>
        <v>Sutampa</v>
      </c>
    </row>
    <row r="770" spans="1:12" x14ac:dyDescent="0.35">
      <c r="A770" s="2" t="s">
        <v>351</v>
      </c>
      <c r="B770" s="2" t="s">
        <v>352</v>
      </c>
      <c r="C770" s="2" t="s">
        <v>359</v>
      </c>
      <c r="D770" s="2">
        <v>873</v>
      </c>
      <c r="E770" s="2">
        <v>788</v>
      </c>
      <c r="F770" s="2">
        <v>726</v>
      </c>
      <c r="G770" s="2">
        <v>1175</v>
      </c>
      <c r="H770" s="2">
        <v>1022</v>
      </c>
      <c r="I770" s="2">
        <v>304</v>
      </c>
      <c r="J770">
        <f t="shared" si="22"/>
        <v>4584</v>
      </c>
      <c r="K770" s="2">
        <v>4584</v>
      </c>
      <c r="L770" t="str">
        <f t="shared" si="23"/>
        <v>Sutampa</v>
      </c>
    </row>
    <row r="771" spans="1:12" x14ac:dyDescent="0.35">
      <c r="A771" s="2" t="s">
        <v>238</v>
      </c>
      <c r="B771" s="2" t="s">
        <v>239</v>
      </c>
      <c r="C771" s="2" t="s">
        <v>245</v>
      </c>
      <c r="D771" s="2">
        <v>19</v>
      </c>
      <c r="E771" s="2">
        <v>15</v>
      </c>
      <c r="F771" s="2">
        <v>40</v>
      </c>
      <c r="G771" s="2">
        <v>21</v>
      </c>
      <c r="H771" s="2">
        <v>10</v>
      </c>
      <c r="I771" s="2">
        <v>3</v>
      </c>
      <c r="J771">
        <f t="shared" ref="J771:J801" si="24">SUM(D771:H771)</f>
        <v>105</v>
      </c>
      <c r="K771" s="2">
        <v>105</v>
      </c>
      <c r="L771" t="str">
        <f t="shared" ref="L771:L801" si="25">IF(J771=K771, "Sutampa", K771-J771)</f>
        <v>Sutampa</v>
      </c>
    </row>
    <row r="772" spans="1:12" x14ac:dyDescent="0.35">
      <c r="A772" s="2" t="s">
        <v>280</v>
      </c>
      <c r="B772" s="2" t="s">
        <v>281</v>
      </c>
      <c r="C772" s="2" t="s">
        <v>287</v>
      </c>
      <c r="D772" s="2">
        <v>5</v>
      </c>
      <c r="E772" s="2">
        <v>0</v>
      </c>
      <c r="F772" s="2">
        <v>0</v>
      </c>
      <c r="G772" s="2">
        <v>0</v>
      </c>
      <c r="H772" s="2">
        <v>0</v>
      </c>
      <c r="I772" s="2">
        <v>2</v>
      </c>
      <c r="J772">
        <f t="shared" si="24"/>
        <v>5</v>
      </c>
      <c r="K772" s="2">
        <v>5</v>
      </c>
      <c r="L772" t="str">
        <f t="shared" si="25"/>
        <v>Sutampa</v>
      </c>
    </row>
    <row r="773" spans="1:12" x14ac:dyDescent="0.35">
      <c r="A773" s="2" t="s">
        <v>280</v>
      </c>
      <c r="B773" s="2" t="s">
        <v>281</v>
      </c>
      <c r="C773" s="2" t="s">
        <v>284</v>
      </c>
      <c r="D773" s="2">
        <v>34</v>
      </c>
      <c r="E773" s="2">
        <v>0</v>
      </c>
      <c r="F773" s="2">
        <v>0</v>
      </c>
      <c r="G773" s="2">
        <v>0</v>
      </c>
      <c r="H773" s="2">
        <v>12</v>
      </c>
      <c r="I773" s="2">
        <v>11</v>
      </c>
      <c r="J773">
        <f t="shared" si="24"/>
        <v>46</v>
      </c>
      <c r="K773" s="2">
        <v>46</v>
      </c>
      <c r="L773" t="str">
        <f t="shared" si="25"/>
        <v>Sutampa</v>
      </c>
    </row>
    <row r="774" spans="1:12" x14ac:dyDescent="0.35">
      <c r="A774" s="2" t="s">
        <v>301</v>
      </c>
      <c r="B774" s="2" t="s">
        <v>302</v>
      </c>
      <c r="C774" s="2" t="s">
        <v>310</v>
      </c>
      <c r="D774" s="2">
        <v>441</v>
      </c>
      <c r="E774" s="2">
        <v>404</v>
      </c>
      <c r="F774" s="2">
        <v>493</v>
      </c>
      <c r="G774" s="2">
        <v>417</v>
      </c>
      <c r="H774" s="2">
        <v>368</v>
      </c>
      <c r="I774" s="2">
        <v>24</v>
      </c>
      <c r="J774">
        <f t="shared" si="24"/>
        <v>2123</v>
      </c>
      <c r="K774" s="2">
        <v>2123</v>
      </c>
      <c r="L774" t="str">
        <f t="shared" si="25"/>
        <v>Sutampa</v>
      </c>
    </row>
    <row r="775" spans="1:12" x14ac:dyDescent="0.35">
      <c r="A775" s="2" t="s">
        <v>323</v>
      </c>
      <c r="B775" s="2" t="s">
        <v>324</v>
      </c>
      <c r="C775" s="2" t="s">
        <v>325</v>
      </c>
      <c r="D775" s="2">
        <v>52</v>
      </c>
      <c r="E775" s="2">
        <v>25</v>
      </c>
      <c r="F775" s="2">
        <v>8</v>
      </c>
      <c r="G775" s="2">
        <v>3</v>
      </c>
      <c r="H775" s="2">
        <v>1</v>
      </c>
      <c r="I775" s="2">
        <v>0</v>
      </c>
      <c r="J775">
        <f t="shared" si="24"/>
        <v>89</v>
      </c>
      <c r="K775" s="2">
        <v>89</v>
      </c>
      <c r="L775" t="str">
        <f t="shared" si="25"/>
        <v>Sutampa</v>
      </c>
    </row>
    <row r="776" spans="1:12" x14ac:dyDescent="0.35">
      <c r="A776" s="2" t="s">
        <v>75</v>
      </c>
      <c r="B776" s="2" t="s">
        <v>76</v>
      </c>
      <c r="C776" s="2" t="s">
        <v>94</v>
      </c>
      <c r="D776" s="2">
        <v>1</v>
      </c>
      <c r="E776" s="2">
        <v>0</v>
      </c>
      <c r="F776" s="2">
        <v>0</v>
      </c>
      <c r="G776" s="2">
        <v>0</v>
      </c>
      <c r="H776" s="2">
        <v>0</v>
      </c>
      <c r="I776" s="2">
        <v>0</v>
      </c>
      <c r="J776">
        <f t="shared" si="24"/>
        <v>1</v>
      </c>
      <c r="K776" s="2">
        <v>1</v>
      </c>
      <c r="L776" t="str">
        <f t="shared" si="25"/>
        <v>Sutampa</v>
      </c>
    </row>
    <row r="777" spans="1:12" x14ac:dyDescent="0.35">
      <c r="A777" s="2" t="s">
        <v>193</v>
      </c>
      <c r="B777" s="2" t="s">
        <v>194</v>
      </c>
      <c r="C777" s="2" t="s">
        <v>196</v>
      </c>
      <c r="D777" s="2">
        <v>3</v>
      </c>
      <c r="E777" s="2">
        <v>2</v>
      </c>
      <c r="F777" s="2">
        <v>1</v>
      </c>
      <c r="G777" s="2">
        <v>5</v>
      </c>
      <c r="H777" s="2">
        <v>0</v>
      </c>
      <c r="I777" s="2">
        <v>0</v>
      </c>
      <c r="J777">
        <f t="shared" si="24"/>
        <v>11</v>
      </c>
      <c r="K777" s="2">
        <v>11</v>
      </c>
      <c r="L777" t="str">
        <f t="shared" si="25"/>
        <v>Sutampa</v>
      </c>
    </row>
    <row r="778" spans="1:12" x14ac:dyDescent="0.35">
      <c r="A778" s="2" t="s">
        <v>371</v>
      </c>
      <c r="B778" s="2" t="s">
        <v>372</v>
      </c>
      <c r="C778" s="2" t="s">
        <v>384</v>
      </c>
      <c r="D778" s="2">
        <v>11</v>
      </c>
      <c r="E778" s="2">
        <v>7</v>
      </c>
      <c r="F778" s="2">
        <v>3</v>
      </c>
      <c r="G778" s="2">
        <v>10</v>
      </c>
      <c r="H778" s="2">
        <v>4</v>
      </c>
      <c r="I778" s="2">
        <v>5</v>
      </c>
      <c r="J778">
        <f t="shared" si="24"/>
        <v>35</v>
      </c>
      <c r="K778" s="2">
        <v>35</v>
      </c>
      <c r="L778" t="str">
        <f t="shared" si="25"/>
        <v>Sutampa</v>
      </c>
    </row>
    <row r="779" spans="1:12" x14ac:dyDescent="0.35">
      <c r="A779" s="2" t="s">
        <v>75</v>
      </c>
      <c r="B779" s="2" t="s">
        <v>76</v>
      </c>
      <c r="C779" s="2" t="s">
        <v>91</v>
      </c>
      <c r="D779" s="2">
        <v>1</v>
      </c>
      <c r="E779" s="2">
        <v>0</v>
      </c>
      <c r="F779" s="2">
        <v>0</v>
      </c>
      <c r="G779" s="2">
        <v>0</v>
      </c>
      <c r="H779" s="2">
        <v>0</v>
      </c>
      <c r="I779" s="2">
        <v>0</v>
      </c>
      <c r="J779">
        <f t="shared" si="24"/>
        <v>1</v>
      </c>
      <c r="K779" s="2">
        <v>1</v>
      </c>
      <c r="L779" t="str">
        <f t="shared" si="25"/>
        <v>Sutampa</v>
      </c>
    </row>
    <row r="780" spans="1:12" x14ac:dyDescent="0.35">
      <c r="A780" s="2" t="s">
        <v>238</v>
      </c>
      <c r="B780" s="2" t="s">
        <v>239</v>
      </c>
      <c r="C780" s="2" t="s">
        <v>482</v>
      </c>
      <c r="D780" s="2">
        <v>0</v>
      </c>
      <c r="E780" s="2">
        <v>0</v>
      </c>
      <c r="F780" s="2">
        <v>0</v>
      </c>
      <c r="G780" s="2">
        <v>2</v>
      </c>
      <c r="H780" s="2">
        <v>1</v>
      </c>
      <c r="I780" s="2">
        <v>1</v>
      </c>
      <c r="J780">
        <f t="shared" si="24"/>
        <v>3</v>
      </c>
      <c r="K780" s="2">
        <v>3</v>
      </c>
      <c r="L780" t="str">
        <f t="shared" si="25"/>
        <v>Sutampa</v>
      </c>
    </row>
    <row r="781" spans="1:12" x14ac:dyDescent="0.35">
      <c r="A781" s="2" t="s">
        <v>405</v>
      </c>
      <c r="B781" s="2" t="s">
        <v>406</v>
      </c>
      <c r="C781" s="2" t="s">
        <v>410</v>
      </c>
      <c r="D781" s="2">
        <v>39</v>
      </c>
      <c r="E781" s="2">
        <v>47</v>
      </c>
      <c r="F781" s="2">
        <v>55</v>
      </c>
      <c r="G781" s="2">
        <v>79</v>
      </c>
      <c r="H781" s="2">
        <v>110</v>
      </c>
      <c r="I781" s="2">
        <v>36</v>
      </c>
      <c r="J781">
        <f t="shared" si="24"/>
        <v>330</v>
      </c>
      <c r="K781" s="2">
        <v>330</v>
      </c>
      <c r="L781" t="str">
        <f t="shared" si="25"/>
        <v>Sutampa</v>
      </c>
    </row>
    <row r="782" spans="1:12" x14ac:dyDescent="0.35">
      <c r="A782" s="2" t="s">
        <v>267</v>
      </c>
      <c r="B782" s="2" t="s">
        <v>268</v>
      </c>
      <c r="C782" s="2" t="s">
        <v>269</v>
      </c>
      <c r="D782" s="2">
        <v>31</v>
      </c>
      <c r="E782" s="2">
        <v>26</v>
      </c>
      <c r="F782" s="2">
        <v>61</v>
      </c>
      <c r="G782" s="2">
        <v>72</v>
      </c>
      <c r="H782" s="2">
        <v>34</v>
      </c>
      <c r="I782" s="2">
        <v>0</v>
      </c>
      <c r="J782">
        <f t="shared" si="24"/>
        <v>224</v>
      </c>
      <c r="K782" s="2">
        <v>224</v>
      </c>
      <c r="L782" t="str">
        <f t="shared" si="25"/>
        <v>Sutampa</v>
      </c>
    </row>
    <row r="783" spans="1:12" x14ac:dyDescent="0.35">
      <c r="A783" s="2" t="s">
        <v>297</v>
      </c>
      <c r="B783" s="2" t="s">
        <v>298</v>
      </c>
      <c r="C783" s="2" t="s">
        <v>299</v>
      </c>
      <c r="D783" s="2">
        <v>49</v>
      </c>
      <c r="E783" s="2">
        <v>26</v>
      </c>
      <c r="F783" s="2">
        <v>42</v>
      </c>
      <c r="G783" s="2">
        <v>37</v>
      </c>
      <c r="H783" s="2">
        <v>11</v>
      </c>
      <c r="I783" s="2">
        <v>2</v>
      </c>
      <c r="J783">
        <f t="shared" si="24"/>
        <v>165</v>
      </c>
      <c r="K783" s="2">
        <v>165</v>
      </c>
      <c r="L783" t="str">
        <f t="shared" si="25"/>
        <v>Sutampa</v>
      </c>
    </row>
    <row r="784" spans="1:12" x14ac:dyDescent="0.35">
      <c r="A784" s="2" t="s">
        <v>297</v>
      </c>
      <c r="B784" s="2" t="s">
        <v>298</v>
      </c>
      <c r="C784" s="2" t="s">
        <v>300</v>
      </c>
      <c r="D784" s="2">
        <v>181</v>
      </c>
      <c r="E784" s="2">
        <v>117</v>
      </c>
      <c r="F784" s="2">
        <v>145</v>
      </c>
      <c r="G784" s="2">
        <v>119</v>
      </c>
      <c r="H784" s="2">
        <v>31</v>
      </c>
      <c r="I784" s="2">
        <v>5</v>
      </c>
      <c r="J784">
        <f t="shared" si="24"/>
        <v>593</v>
      </c>
      <c r="K784" s="2">
        <v>593</v>
      </c>
      <c r="L784" t="str">
        <f t="shared" si="25"/>
        <v>Sutampa</v>
      </c>
    </row>
    <row r="785" spans="1:12" x14ac:dyDescent="0.35">
      <c r="A785" s="2" t="s">
        <v>54</v>
      </c>
      <c r="B785" s="2" t="s">
        <v>55</v>
      </c>
      <c r="C785" s="2" t="s">
        <v>60</v>
      </c>
      <c r="D785" s="2">
        <v>2</v>
      </c>
      <c r="E785" s="2">
        <v>0</v>
      </c>
      <c r="F785" s="2">
        <v>0</v>
      </c>
      <c r="G785" s="2">
        <v>0</v>
      </c>
      <c r="H785" s="2">
        <v>1</v>
      </c>
      <c r="I785" s="2">
        <v>2</v>
      </c>
      <c r="J785">
        <f t="shared" si="24"/>
        <v>3</v>
      </c>
      <c r="K785" s="2">
        <v>3</v>
      </c>
      <c r="L785" t="str">
        <f t="shared" si="25"/>
        <v>Sutampa</v>
      </c>
    </row>
    <row r="786" spans="1:12" x14ac:dyDescent="0.35">
      <c r="A786" s="2" t="s">
        <v>54</v>
      </c>
      <c r="B786" s="2" t="s">
        <v>55</v>
      </c>
      <c r="C786" s="2" t="s">
        <v>59</v>
      </c>
      <c r="D786" s="2">
        <v>3</v>
      </c>
      <c r="E786" s="2">
        <v>5</v>
      </c>
      <c r="F786" s="2">
        <v>4</v>
      </c>
      <c r="G786" s="2">
        <v>3</v>
      </c>
      <c r="H786" s="2">
        <v>3</v>
      </c>
      <c r="I786" s="2">
        <v>3</v>
      </c>
      <c r="J786">
        <f t="shared" si="24"/>
        <v>18</v>
      </c>
      <c r="K786" s="2">
        <v>18</v>
      </c>
      <c r="L786" t="str">
        <f t="shared" si="25"/>
        <v>Sutampa</v>
      </c>
    </row>
    <row r="787" spans="1:12" x14ac:dyDescent="0.35">
      <c r="A787" s="2" t="s">
        <v>54</v>
      </c>
      <c r="B787" s="2" t="s">
        <v>55</v>
      </c>
      <c r="C787" s="2" t="s">
        <v>421</v>
      </c>
      <c r="D787" s="2">
        <v>0</v>
      </c>
      <c r="E787" s="2">
        <v>1</v>
      </c>
      <c r="F787" s="2">
        <v>0</v>
      </c>
      <c r="G787" s="2">
        <v>0</v>
      </c>
      <c r="H787" s="2">
        <v>0</v>
      </c>
      <c r="I787" s="2">
        <v>0</v>
      </c>
      <c r="J787">
        <f t="shared" si="24"/>
        <v>1</v>
      </c>
      <c r="K787" s="2">
        <v>1</v>
      </c>
      <c r="L787" t="str">
        <f t="shared" si="25"/>
        <v>Sutampa</v>
      </c>
    </row>
    <row r="788" spans="1:12" x14ac:dyDescent="0.35">
      <c r="A788" s="2" t="s">
        <v>32</v>
      </c>
      <c r="B788" s="2" t="s">
        <v>33</v>
      </c>
      <c r="C788" s="2" t="s">
        <v>47</v>
      </c>
      <c r="D788" s="2">
        <v>120</v>
      </c>
      <c r="E788" s="2">
        <v>0</v>
      </c>
      <c r="F788" s="2">
        <v>0</v>
      </c>
      <c r="G788" s="2">
        <v>0</v>
      </c>
      <c r="H788" s="2">
        <v>0</v>
      </c>
      <c r="I788" s="2">
        <v>0</v>
      </c>
      <c r="J788">
        <f t="shared" si="24"/>
        <v>120</v>
      </c>
      <c r="K788" s="2">
        <v>120</v>
      </c>
      <c r="L788" t="str">
        <f t="shared" si="25"/>
        <v>Sutampa</v>
      </c>
    </row>
    <row r="789" spans="1:12" x14ac:dyDescent="0.35">
      <c r="A789" s="2" t="s">
        <v>32</v>
      </c>
      <c r="B789" s="2" t="s">
        <v>33</v>
      </c>
      <c r="C789" s="2" t="s">
        <v>34</v>
      </c>
      <c r="D789" s="2">
        <v>55</v>
      </c>
      <c r="E789" s="2">
        <v>0</v>
      </c>
      <c r="F789" s="2">
        <v>0</v>
      </c>
      <c r="G789" s="2">
        <v>0</v>
      </c>
      <c r="H789" s="2">
        <v>0</v>
      </c>
      <c r="I789" s="2">
        <v>0</v>
      </c>
      <c r="J789">
        <f t="shared" si="24"/>
        <v>55</v>
      </c>
      <c r="K789" s="2">
        <v>55</v>
      </c>
      <c r="L789" t="str">
        <f t="shared" si="25"/>
        <v>Sutampa</v>
      </c>
    </row>
    <row r="790" spans="1:12" x14ac:dyDescent="0.35">
      <c r="A790" s="2" t="s">
        <v>315</v>
      </c>
      <c r="B790" s="2" t="s">
        <v>316</v>
      </c>
      <c r="C790" s="2" t="s">
        <v>435</v>
      </c>
      <c r="D790" s="2">
        <v>0</v>
      </c>
      <c r="E790" s="2">
        <v>26</v>
      </c>
      <c r="F790" s="2">
        <v>378</v>
      </c>
      <c r="G790" s="2">
        <v>734</v>
      </c>
      <c r="H790" s="2">
        <v>64</v>
      </c>
      <c r="I790" s="2">
        <v>32</v>
      </c>
      <c r="J790">
        <f t="shared" si="24"/>
        <v>1202</v>
      </c>
      <c r="K790" s="2">
        <v>1202</v>
      </c>
      <c r="L790" t="str">
        <f t="shared" si="25"/>
        <v>Sutampa</v>
      </c>
    </row>
    <row r="791" spans="1:12" x14ac:dyDescent="0.35">
      <c r="A791" s="2" t="s">
        <v>391</v>
      </c>
      <c r="B791" s="2" t="s">
        <v>392</v>
      </c>
      <c r="C791" s="2" t="s">
        <v>404</v>
      </c>
      <c r="D791" s="2">
        <v>4</v>
      </c>
      <c r="E791" s="2">
        <v>7</v>
      </c>
      <c r="F791" s="2">
        <v>3</v>
      </c>
      <c r="G791" s="2">
        <v>0</v>
      </c>
      <c r="H791" s="2">
        <v>4</v>
      </c>
      <c r="I791" s="2">
        <v>1</v>
      </c>
      <c r="J791">
        <f t="shared" si="24"/>
        <v>18</v>
      </c>
      <c r="K791" s="2">
        <v>18</v>
      </c>
      <c r="L791" t="str">
        <f t="shared" si="25"/>
        <v>Sutampa</v>
      </c>
    </row>
    <row r="792" spans="1:12" x14ac:dyDescent="0.35">
      <c r="A792" s="2" t="s">
        <v>32</v>
      </c>
      <c r="B792" s="2" t="s">
        <v>33</v>
      </c>
      <c r="C792" s="2" t="s">
        <v>36</v>
      </c>
      <c r="D792" s="2">
        <v>27</v>
      </c>
      <c r="E792" s="2">
        <v>12</v>
      </c>
      <c r="F792" s="2">
        <v>31</v>
      </c>
      <c r="G792" s="2">
        <v>29</v>
      </c>
      <c r="H792" s="2">
        <v>21</v>
      </c>
      <c r="I792" s="2">
        <v>4</v>
      </c>
      <c r="J792">
        <f t="shared" si="24"/>
        <v>120</v>
      </c>
      <c r="K792" s="2">
        <v>120</v>
      </c>
      <c r="L792" t="str">
        <f t="shared" si="25"/>
        <v>Sutampa</v>
      </c>
    </row>
    <row r="793" spans="1:12" x14ac:dyDescent="0.35">
      <c r="A793" s="2" t="s">
        <v>207</v>
      </c>
      <c r="B793" s="2" t="s">
        <v>208</v>
      </c>
      <c r="C793" s="2" t="s">
        <v>211</v>
      </c>
      <c r="D793" s="2">
        <v>9</v>
      </c>
      <c r="E793" s="2">
        <v>9</v>
      </c>
      <c r="F793" s="2">
        <v>31</v>
      </c>
      <c r="G793" s="2">
        <v>7</v>
      </c>
      <c r="H793" s="2">
        <v>0</v>
      </c>
      <c r="I793" s="2">
        <v>0</v>
      </c>
      <c r="J793">
        <f t="shared" si="24"/>
        <v>56</v>
      </c>
      <c r="K793" s="2">
        <v>56</v>
      </c>
      <c r="L793" t="str">
        <f t="shared" si="25"/>
        <v>Sutampa</v>
      </c>
    </row>
    <row r="794" spans="1:12" x14ac:dyDescent="0.35">
      <c r="A794" s="2" t="s">
        <v>207</v>
      </c>
      <c r="B794" s="2" t="s">
        <v>208</v>
      </c>
      <c r="C794" s="2" t="s">
        <v>460</v>
      </c>
      <c r="D794" s="2">
        <v>0</v>
      </c>
      <c r="E794" s="2">
        <v>0</v>
      </c>
      <c r="F794" s="2">
        <v>2</v>
      </c>
      <c r="G794" s="2">
        <v>1</v>
      </c>
      <c r="H794" s="2">
        <v>0</v>
      </c>
      <c r="I794" s="2">
        <v>0</v>
      </c>
      <c r="J794">
        <f t="shared" si="24"/>
        <v>3</v>
      </c>
      <c r="K794" s="2">
        <v>3</v>
      </c>
      <c r="L794" t="str">
        <f t="shared" si="25"/>
        <v>Sutampa</v>
      </c>
    </row>
    <row r="795" spans="1:12" x14ac:dyDescent="0.35">
      <c r="A795" s="2" t="s">
        <v>207</v>
      </c>
      <c r="B795" s="2" t="s">
        <v>208</v>
      </c>
      <c r="C795" s="2" t="s">
        <v>210</v>
      </c>
      <c r="D795" s="2">
        <v>3</v>
      </c>
      <c r="E795" s="2">
        <v>14</v>
      </c>
      <c r="F795" s="2">
        <v>22</v>
      </c>
      <c r="G795" s="2">
        <v>2</v>
      </c>
      <c r="H795" s="2">
        <v>0</v>
      </c>
      <c r="I795" s="2">
        <v>0</v>
      </c>
      <c r="J795">
        <f t="shared" si="24"/>
        <v>41</v>
      </c>
      <c r="K795" s="2">
        <v>41</v>
      </c>
      <c r="L795" t="str">
        <f t="shared" si="25"/>
        <v>Sutampa</v>
      </c>
    </row>
    <row r="796" spans="1:12" x14ac:dyDescent="0.35">
      <c r="A796" s="2" t="s">
        <v>75</v>
      </c>
      <c r="B796" s="2" t="s">
        <v>76</v>
      </c>
      <c r="C796" s="2" t="s">
        <v>426</v>
      </c>
      <c r="D796" s="2">
        <v>0</v>
      </c>
      <c r="E796" s="2">
        <v>1</v>
      </c>
      <c r="F796" s="2">
        <v>0</v>
      </c>
      <c r="G796" s="2">
        <v>0</v>
      </c>
      <c r="H796" s="2">
        <v>0</v>
      </c>
      <c r="I796" s="2">
        <v>0</v>
      </c>
      <c r="J796">
        <f t="shared" si="24"/>
        <v>1</v>
      </c>
      <c r="K796" s="2">
        <v>1</v>
      </c>
      <c r="L796" t="str">
        <f t="shared" si="25"/>
        <v>Sutampa</v>
      </c>
    </row>
    <row r="797" spans="1:12" x14ac:dyDescent="0.35">
      <c r="A797" s="2" t="s">
        <v>371</v>
      </c>
      <c r="B797" s="2" t="s">
        <v>372</v>
      </c>
      <c r="C797" s="2" t="s">
        <v>381</v>
      </c>
      <c r="D797" s="2">
        <v>67</v>
      </c>
      <c r="E797" s="2">
        <v>52</v>
      </c>
      <c r="F797" s="2">
        <v>40</v>
      </c>
      <c r="G797" s="2">
        <v>62</v>
      </c>
      <c r="H797" s="2">
        <v>61</v>
      </c>
      <c r="I797" s="2">
        <v>60</v>
      </c>
      <c r="J797">
        <f t="shared" si="24"/>
        <v>282</v>
      </c>
      <c r="K797" s="2">
        <v>282</v>
      </c>
      <c r="L797" t="str">
        <f t="shared" si="25"/>
        <v>Sutampa</v>
      </c>
    </row>
    <row r="798" spans="1:12" x14ac:dyDescent="0.35">
      <c r="A798" s="2" t="s">
        <v>371</v>
      </c>
      <c r="B798" s="2" t="s">
        <v>372</v>
      </c>
      <c r="C798" s="2" t="s">
        <v>471</v>
      </c>
      <c r="D798" s="2">
        <v>0</v>
      </c>
      <c r="E798" s="2">
        <v>0</v>
      </c>
      <c r="F798" s="2">
        <v>2</v>
      </c>
      <c r="G798" s="2">
        <v>0</v>
      </c>
      <c r="H798" s="2">
        <v>0</v>
      </c>
      <c r="I798" s="2">
        <v>0</v>
      </c>
      <c r="J798">
        <f t="shared" si="24"/>
        <v>2</v>
      </c>
      <c r="K798" s="2">
        <v>2</v>
      </c>
      <c r="L798" t="str">
        <f t="shared" si="25"/>
        <v>Sutampa</v>
      </c>
    </row>
    <row r="799" spans="1:12" x14ac:dyDescent="0.35">
      <c r="A799" s="2" t="s">
        <v>238</v>
      </c>
      <c r="B799" s="2" t="s">
        <v>239</v>
      </c>
      <c r="C799" s="2" t="s">
        <v>462</v>
      </c>
      <c r="D799" s="2">
        <v>0</v>
      </c>
      <c r="E799" s="2">
        <v>0</v>
      </c>
      <c r="F799" s="2">
        <v>102</v>
      </c>
      <c r="G799" s="2">
        <v>85</v>
      </c>
      <c r="H799" s="2">
        <v>67</v>
      </c>
      <c r="I799" s="2">
        <v>6</v>
      </c>
      <c r="J799">
        <f t="shared" si="24"/>
        <v>254</v>
      </c>
      <c r="K799" s="2">
        <v>254</v>
      </c>
      <c r="L799" t="str">
        <f t="shared" si="25"/>
        <v>Sutampa</v>
      </c>
    </row>
    <row r="800" spans="1:12" x14ac:dyDescent="0.35">
      <c r="A800" s="2" t="s">
        <v>238</v>
      </c>
      <c r="B800" s="2" t="s">
        <v>239</v>
      </c>
      <c r="C800" s="2" t="s">
        <v>243</v>
      </c>
      <c r="D800" s="2">
        <v>78</v>
      </c>
      <c r="E800" s="2">
        <v>117</v>
      </c>
      <c r="F800" s="2">
        <v>15</v>
      </c>
      <c r="G800" s="2">
        <v>0</v>
      </c>
      <c r="H800" s="2">
        <v>0</v>
      </c>
      <c r="I800" s="2">
        <v>0</v>
      </c>
      <c r="J800">
        <f t="shared" si="24"/>
        <v>210</v>
      </c>
      <c r="K800" s="2">
        <v>210</v>
      </c>
      <c r="L800" t="str">
        <f t="shared" si="25"/>
        <v>Sutampa</v>
      </c>
    </row>
    <row r="801" spans="1:12" x14ac:dyDescent="0.35">
      <c r="A801" s="2" t="s">
        <v>301</v>
      </c>
      <c r="B801" s="2" t="s">
        <v>302</v>
      </c>
      <c r="C801" s="2" t="s">
        <v>305</v>
      </c>
      <c r="D801" s="2">
        <v>120</v>
      </c>
      <c r="E801" s="2">
        <v>87</v>
      </c>
      <c r="F801" s="2">
        <v>44</v>
      </c>
      <c r="G801" s="2">
        <v>249</v>
      </c>
      <c r="H801" s="2">
        <v>37</v>
      </c>
      <c r="I801" s="2">
        <v>15</v>
      </c>
      <c r="J801">
        <f t="shared" si="24"/>
        <v>537</v>
      </c>
      <c r="K801" s="2">
        <v>537</v>
      </c>
      <c r="L801" t="str">
        <f t="shared" si="25"/>
        <v>Sutampa</v>
      </c>
    </row>
    <row r="803" spans="1:12" x14ac:dyDescent="0.35">
      <c r="A803" s="3" t="s">
        <v>520</v>
      </c>
      <c r="B803">
        <v>800</v>
      </c>
      <c r="C803" s="3" t="s">
        <v>521</v>
      </c>
      <c r="D803">
        <v>383</v>
      </c>
      <c r="E803">
        <v>344</v>
      </c>
      <c r="F803">
        <v>304</v>
      </c>
      <c r="G803">
        <v>327</v>
      </c>
      <c r="H803">
        <v>333</v>
      </c>
      <c r="I803">
        <v>389</v>
      </c>
      <c r="K803" t="s">
        <v>526</v>
      </c>
      <c r="L803">
        <f xml:space="preserve"> B803-L804</f>
        <v>727</v>
      </c>
    </row>
    <row r="804" spans="1:12" x14ac:dyDescent="0.35">
      <c r="C804" s="3" t="s">
        <v>522</v>
      </c>
      <c r="D804">
        <v>417</v>
      </c>
      <c r="E804">
        <v>456</v>
      </c>
      <c r="F804">
        <v>496</v>
      </c>
      <c r="G804">
        <v>473</v>
      </c>
      <c r="H804">
        <v>467</v>
      </c>
      <c r="I804">
        <v>411</v>
      </c>
      <c r="K804" t="s">
        <v>527</v>
      </c>
      <c r="L804">
        <f>COUNT(L2:L801)</f>
        <v>73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2C787-616C-4328-BD42-F56C7BD9412A}">
  <dimension ref="A1:H538"/>
  <sheetViews>
    <sheetView topLeftCell="A10" workbookViewId="0">
      <selection activeCell="N32" sqref="N32"/>
    </sheetView>
  </sheetViews>
  <sheetFormatPr defaultRowHeight="14.5" x14ac:dyDescent="0.35"/>
  <cols>
    <col min="1" max="1" width="12.26953125" customWidth="1"/>
    <col min="2" max="2" width="27.453125" customWidth="1"/>
    <col min="3" max="3" width="67.54296875" customWidth="1"/>
    <col min="4" max="4" width="13" customWidth="1"/>
    <col min="5" max="5" width="12.7265625" customWidth="1"/>
    <col min="6" max="6" width="11.453125" customWidth="1"/>
    <col min="7" max="7" width="12.81640625" customWidth="1"/>
    <col min="8" max="8" width="17.26953125" customWidth="1"/>
  </cols>
  <sheetData>
    <row r="1" spans="1:8" x14ac:dyDescent="0.35">
      <c r="A1" s="1" t="s">
        <v>0</v>
      </c>
      <c r="B1" s="1" t="s">
        <v>1</v>
      </c>
      <c r="C1" s="1" t="s">
        <v>2</v>
      </c>
      <c r="D1" s="1" t="s">
        <v>514</v>
      </c>
      <c r="E1" s="1" t="s">
        <v>515</v>
      </c>
      <c r="F1" s="1" t="s">
        <v>516</v>
      </c>
      <c r="G1" s="1" t="s">
        <v>517</v>
      </c>
      <c r="H1" s="1" t="s">
        <v>518</v>
      </c>
    </row>
    <row r="2" spans="1:8" x14ac:dyDescent="0.35">
      <c r="A2" s="2" t="s">
        <v>181</v>
      </c>
      <c r="B2" s="2" t="s">
        <v>182</v>
      </c>
      <c r="C2" s="2" t="s">
        <v>148</v>
      </c>
      <c r="D2" s="2">
        <v>0</v>
      </c>
      <c r="E2" s="2">
        <v>12</v>
      </c>
      <c r="F2" s="2">
        <v>16</v>
      </c>
      <c r="G2" s="2">
        <v>26</v>
      </c>
      <c r="H2" s="2">
        <v>18</v>
      </c>
    </row>
    <row r="3" spans="1:8" x14ac:dyDescent="0.35">
      <c r="A3" s="2" t="s">
        <v>181</v>
      </c>
      <c r="B3" s="2" t="s">
        <v>182</v>
      </c>
      <c r="C3" s="2" t="s">
        <v>15</v>
      </c>
      <c r="D3" s="2">
        <v>0</v>
      </c>
      <c r="E3" s="2">
        <v>1</v>
      </c>
      <c r="F3" s="2">
        <v>2</v>
      </c>
      <c r="G3" s="2">
        <v>2</v>
      </c>
      <c r="H3" s="2">
        <v>4</v>
      </c>
    </row>
    <row r="4" spans="1:8" x14ac:dyDescent="0.35">
      <c r="A4" s="2" t="s">
        <v>181</v>
      </c>
      <c r="B4" s="2" t="s">
        <v>182</v>
      </c>
      <c r="C4" s="2" t="s">
        <v>497</v>
      </c>
      <c r="D4" s="2">
        <v>0</v>
      </c>
      <c r="E4" s="2">
        <v>0</v>
      </c>
      <c r="F4" s="2">
        <v>0</v>
      </c>
      <c r="G4" s="2">
        <v>0</v>
      </c>
      <c r="H4" s="2">
        <v>28</v>
      </c>
    </row>
    <row r="5" spans="1:8" x14ac:dyDescent="0.35">
      <c r="A5" s="2" t="s">
        <v>181</v>
      </c>
      <c r="B5" s="2" t="s">
        <v>182</v>
      </c>
      <c r="C5" s="2" t="s">
        <v>11</v>
      </c>
      <c r="D5" s="2">
        <v>1</v>
      </c>
      <c r="E5" s="2">
        <v>0</v>
      </c>
      <c r="F5" s="2">
        <v>1</v>
      </c>
      <c r="G5" s="2">
        <v>0</v>
      </c>
      <c r="H5" s="2">
        <v>3</v>
      </c>
    </row>
    <row r="6" spans="1:8" x14ac:dyDescent="0.35">
      <c r="A6" s="2" t="s">
        <v>181</v>
      </c>
      <c r="B6" s="2" t="s">
        <v>182</v>
      </c>
      <c r="C6" s="2" t="s">
        <v>17</v>
      </c>
      <c r="D6" s="2">
        <v>0</v>
      </c>
      <c r="E6" s="2">
        <v>11</v>
      </c>
      <c r="F6" s="2">
        <v>17</v>
      </c>
      <c r="G6" s="2">
        <v>2</v>
      </c>
      <c r="H6" s="2">
        <v>0</v>
      </c>
    </row>
    <row r="7" spans="1:8" x14ac:dyDescent="0.35">
      <c r="A7" s="2" t="s">
        <v>181</v>
      </c>
      <c r="B7" s="2" t="s">
        <v>182</v>
      </c>
      <c r="C7" s="2" t="s">
        <v>10</v>
      </c>
      <c r="D7" s="2">
        <v>11</v>
      </c>
      <c r="E7" s="2">
        <v>0</v>
      </c>
      <c r="F7" s="2">
        <v>0</v>
      </c>
      <c r="G7" s="2">
        <v>0</v>
      </c>
      <c r="H7" s="2">
        <v>1</v>
      </c>
    </row>
    <row r="8" spans="1:8" x14ac:dyDescent="0.35">
      <c r="A8" s="2" t="s">
        <v>181</v>
      </c>
      <c r="B8" s="2" t="s">
        <v>182</v>
      </c>
      <c r="C8" s="2" t="s">
        <v>225</v>
      </c>
      <c r="D8" s="2">
        <v>0</v>
      </c>
      <c r="E8" s="2">
        <v>0</v>
      </c>
      <c r="F8" s="2">
        <v>0</v>
      </c>
      <c r="G8" s="2">
        <v>0</v>
      </c>
      <c r="H8" s="2">
        <v>1</v>
      </c>
    </row>
    <row r="9" spans="1:8" x14ac:dyDescent="0.35">
      <c r="A9" s="2" t="s">
        <v>141</v>
      </c>
      <c r="B9" s="2" t="s">
        <v>142</v>
      </c>
      <c r="C9" s="2" t="s">
        <v>148</v>
      </c>
      <c r="D9" s="2">
        <v>0</v>
      </c>
      <c r="E9" s="2">
        <v>0</v>
      </c>
      <c r="F9" s="2">
        <v>174</v>
      </c>
      <c r="G9" s="2">
        <v>44</v>
      </c>
      <c r="H9" s="2">
        <v>101</v>
      </c>
    </row>
    <row r="10" spans="1:8" x14ac:dyDescent="0.35">
      <c r="A10" s="2" t="s">
        <v>141</v>
      </c>
      <c r="B10" s="2" t="s">
        <v>142</v>
      </c>
      <c r="C10" s="2" t="s">
        <v>14</v>
      </c>
      <c r="D10" s="2">
        <v>3</v>
      </c>
      <c r="E10" s="2">
        <v>47</v>
      </c>
      <c r="F10" s="2">
        <v>242</v>
      </c>
      <c r="G10" s="2">
        <v>185</v>
      </c>
      <c r="H10" s="2">
        <v>194</v>
      </c>
    </row>
    <row r="11" spans="1:8" x14ac:dyDescent="0.35">
      <c r="A11" s="2" t="s">
        <v>141</v>
      </c>
      <c r="B11" s="2" t="s">
        <v>142</v>
      </c>
      <c r="C11" s="2" t="s">
        <v>143</v>
      </c>
      <c r="D11" s="2">
        <v>32</v>
      </c>
      <c r="E11" s="2">
        <v>19</v>
      </c>
      <c r="F11" s="2">
        <v>2</v>
      </c>
      <c r="G11" s="2">
        <v>2</v>
      </c>
      <c r="H11" s="2">
        <v>0</v>
      </c>
    </row>
    <row r="12" spans="1:8" x14ac:dyDescent="0.35">
      <c r="A12" s="2" t="s">
        <v>141</v>
      </c>
      <c r="B12" s="2" t="s">
        <v>142</v>
      </c>
      <c r="C12" s="2" t="s">
        <v>15</v>
      </c>
      <c r="D12" s="2">
        <v>8</v>
      </c>
      <c r="E12" s="2">
        <v>5</v>
      </c>
      <c r="F12" s="2">
        <v>10</v>
      </c>
      <c r="G12" s="2">
        <v>7</v>
      </c>
      <c r="H12" s="2">
        <v>7</v>
      </c>
    </row>
    <row r="13" spans="1:8" x14ac:dyDescent="0.35">
      <c r="A13" s="2" t="s">
        <v>141</v>
      </c>
      <c r="B13" s="2" t="s">
        <v>142</v>
      </c>
      <c r="C13" s="2" t="s">
        <v>150</v>
      </c>
      <c r="D13" s="2">
        <v>0</v>
      </c>
      <c r="E13" s="2">
        <v>0</v>
      </c>
      <c r="F13" s="2">
        <v>0</v>
      </c>
      <c r="G13" s="2">
        <v>0</v>
      </c>
      <c r="H13" s="2">
        <v>1</v>
      </c>
    </row>
    <row r="14" spans="1:8" x14ac:dyDescent="0.35">
      <c r="A14" s="2" t="s">
        <v>141</v>
      </c>
      <c r="B14" s="2" t="s">
        <v>142</v>
      </c>
      <c r="C14" s="2" t="s">
        <v>497</v>
      </c>
      <c r="D14" s="2">
        <v>0</v>
      </c>
      <c r="E14" s="2">
        <v>0</v>
      </c>
      <c r="F14" s="2">
        <v>0</v>
      </c>
      <c r="G14" s="2">
        <v>0</v>
      </c>
      <c r="H14" s="2">
        <v>53</v>
      </c>
    </row>
    <row r="15" spans="1:8" x14ac:dyDescent="0.35">
      <c r="A15" s="2" t="s">
        <v>141</v>
      </c>
      <c r="B15" s="2" t="s">
        <v>142</v>
      </c>
      <c r="C15" s="2" t="s">
        <v>11</v>
      </c>
      <c r="D15" s="2">
        <v>4</v>
      </c>
      <c r="E15" s="2">
        <v>4</v>
      </c>
      <c r="F15" s="2">
        <v>6</v>
      </c>
      <c r="G15" s="2">
        <v>3</v>
      </c>
      <c r="H15" s="2">
        <v>4</v>
      </c>
    </row>
    <row r="16" spans="1:8" x14ac:dyDescent="0.35">
      <c r="A16" s="2" t="s">
        <v>141</v>
      </c>
      <c r="B16" s="2" t="s">
        <v>142</v>
      </c>
      <c r="C16" s="2" t="s">
        <v>16</v>
      </c>
      <c r="D16" s="2">
        <v>0</v>
      </c>
      <c r="E16" s="2">
        <v>3</v>
      </c>
      <c r="F16" s="2">
        <v>1</v>
      </c>
      <c r="G16" s="2">
        <v>0</v>
      </c>
      <c r="H16" s="2">
        <v>3</v>
      </c>
    </row>
    <row r="17" spans="1:8" x14ac:dyDescent="0.35">
      <c r="A17" s="2" t="s">
        <v>141</v>
      </c>
      <c r="B17" s="2" t="s">
        <v>142</v>
      </c>
      <c r="C17" s="2" t="s">
        <v>10</v>
      </c>
      <c r="D17" s="2">
        <v>0</v>
      </c>
      <c r="E17" s="2">
        <v>53</v>
      </c>
      <c r="F17" s="2">
        <v>47</v>
      </c>
      <c r="G17" s="2">
        <v>16</v>
      </c>
      <c r="H17" s="2">
        <v>3</v>
      </c>
    </row>
    <row r="18" spans="1:8" x14ac:dyDescent="0.35">
      <c r="A18" s="2" t="s">
        <v>177</v>
      </c>
      <c r="B18" s="2" t="s">
        <v>178</v>
      </c>
      <c r="C18" s="2" t="s">
        <v>148</v>
      </c>
      <c r="D18" s="2">
        <v>0</v>
      </c>
      <c r="E18" s="2">
        <v>0</v>
      </c>
      <c r="F18" s="2">
        <v>6</v>
      </c>
      <c r="G18" s="2">
        <v>1</v>
      </c>
      <c r="H18" s="2">
        <v>13</v>
      </c>
    </row>
    <row r="19" spans="1:8" x14ac:dyDescent="0.35">
      <c r="A19" s="2" t="s">
        <v>177</v>
      </c>
      <c r="B19" s="2" t="s">
        <v>178</v>
      </c>
      <c r="C19" s="2" t="s">
        <v>479</v>
      </c>
      <c r="D19" s="2">
        <v>0</v>
      </c>
      <c r="E19" s="2">
        <v>0</v>
      </c>
      <c r="F19" s="2">
        <v>0</v>
      </c>
      <c r="G19" s="2">
        <v>1</v>
      </c>
      <c r="H19" s="2">
        <v>1</v>
      </c>
    </row>
    <row r="20" spans="1:8" x14ac:dyDescent="0.35">
      <c r="A20" s="2" t="s">
        <v>177</v>
      </c>
      <c r="B20" s="2" t="s">
        <v>178</v>
      </c>
      <c r="C20" s="2" t="s">
        <v>14</v>
      </c>
      <c r="D20" s="2">
        <v>21</v>
      </c>
      <c r="E20" s="2">
        <v>18</v>
      </c>
      <c r="F20" s="2">
        <v>36</v>
      </c>
      <c r="G20" s="2">
        <v>14</v>
      </c>
      <c r="H20" s="2">
        <v>18</v>
      </c>
    </row>
    <row r="21" spans="1:8" x14ac:dyDescent="0.35">
      <c r="A21" s="2" t="s">
        <v>177</v>
      </c>
      <c r="B21" s="2" t="s">
        <v>178</v>
      </c>
      <c r="C21" s="2" t="s">
        <v>15</v>
      </c>
      <c r="D21" s="2">
        <v>6</v>
      </c>
      <c r="E21" s="2">
        <v>5</v>
      </c>
      <c r="F21" s="2">
        <v>2</v>
      </c>
      <c r="G21" s="2">
        <v>2</v>
      </c>
      <c r="H21" s="2">
        <v>0</v>
      </c>
    </row>
    <row r="22" spans="1:8" x14ac:dyDescent="0.35">
      <c r="A22" s="2" t="s">
        <v>177</v>
      </c>
      <c r="B22" s="2" t="s">
        <v>178</v>
      </c>
      <c r="C22" s="2" t="s">
        <v>473</v>
      </c>
      <c r="D22" s="2">
        <v>0</v>
      </c>
      <c r="E22" s="2">
        <v>0</v>
      </c>
      <c r="F22" s="2">
        <v>0</v>
      </c>
      <c r="G22" s="2">
        <v>1</v>
      </c>
      <c r="H22" s="2">
        <v>1</v>
      </c>
    </row>
    <row r="23" spans="1:8" x14ac:dyDescent="0.35">
      <c r="A23" s="2" t="s">
        <v>177</v>
      </c>
      <c r="B23" s="2" t="s">
        <v>178</v>
      </c>
      <c r="C23" s="2" t="s">
        <v>149</v>
      </c>
      <c r="D23" s="2">
        <v>0</v>
      </c>
      <c r="E23" s="2">
        <v>0</v>
      </c>
      <c r="F23" s="2">
        <v>1</v>
      </c>
      <c r="G23" s="2">
        <v>0</v>
      </c>
      <c r="H23" s="2">
        <v>0</v>
      </c>
    </row>
    <row r="24" spans="1:8" x14ac:dyDescent="0.35">
      <c r="A24" s="2" t="s">
        <v>177</v>
      </c>
      <c r="B24" s="2" t="s">
        <v>178</v>
      </c>
      <c r="C24" s="2" t="s">
        <v>497</v>
      </c>
      <c r="D24" s="2">
        <v>0</v>
      </c>
      <c r="E24" s="2">
        <v>0</v>
      </c>
      <c r="F24" s="2">
        <v>0</v>
      </c>
      <c r="G24" s="2">
        <v>0</v>
      </c>
      <c r="H24" s="2">
        <v>15</v>
      </c>
    </row>
    <row r="25" spans="1:8" x14ac:dyDescent="0.35">
      <c r="A25" s="2" t="s">
        <v>177</v>
      </c>
      <c r="B25" s="2" t="s">
        <v>178</v>
      </c>
      <c r="C25" s="2" t="s">
        <v>11</v>
      </c>
      <c r="D25" s="2">
        <v>6</v>
      </c>
      <c r="E25" s="2">
        <v>3</v>
      </c>
      <c r="F25" s="2">
        <v>3</v>
      </c>
      <c r="G25" s="2">
        <v>1</v>
      </c>
      <c r="H25" s="2">
        <v>0</v>
      </c>
    </row>
    <row r="26" spans="1:8" x14ac:dyDescent="0.35">
      <c r="A26" s="2" t="s">
        <v>177</v>
      </c>
      <c r="B26" s="2" t="s">
        <v>178</v>
      </c>
      <c r="C26" s="2" t="s">
        <v>13</v>
      </c>
      <c r="D26" s="2">
        <v>1</v>
      </c>
      <c r="E26" s="2">
        <v>1</v>
      </c>
      <c r="F26" s="2">
        <v>1</v>
      </c>
      <c r="G26" s="2">
        <v>0</v>
      </c>
      <c r="H26" s="2">
        <v>0</v>
      </c>
    </row>
    <row r="27" spans="1:8" x14ac:dyDescent="0.35">
      <c r="A27" s="2" t="s">
        <v>177</v>
      </c>
      <c r="B27" s="2" t="s">
        <v>178</v>
      </c>
      <c r="C27" s="2" t="s">
        <v>17</v>
      </c>
      <c r="D27" s="2">
        <v>23</v>
      </c>
      <c r="E27" s="2">
        <v>29</v>
      </c>
      <c r="F27" s="2">
        <v>26</v>
      </c>
      <c r="G27" s="2">
        <v>29</v>
      </c>
      <c r="H27" s="2">
        <v>0</v>
      </c>
    </row>
    <row r="28" spans="1:8" x14ac:dyDescent="0.35">
      <c r="A28" s="2" t="s">
        <v>177</v>
      </c>
      <c r="B28" s="2" t="s">
        <v>178</v>
      </c>
      <c r="C28" s="2" t="s">
        <v>10</v>
      </c>
      <c r="D28" s="2">
        <v>0</v>
      </c>
      <c r="E28" s="2">
        <v>1</v>
      </c>
      <c r="F28" s="2">
        <v>0</v>
      </c>
      <c r="G28" s="2">
        <v>0</v>
      </c>
      <c r="H28" s="2">
        <v>0</v>
      </c>
    </row>
    <row r="29" spans="1:8" x14ac:dyDescent="0.35">
      <c r="A29" s="2" t="s">
        <v>272</v>
      </c>
      <c r="B29" s="2" t="s">
        <v>273</v>
      </c>
      <c r="C29" s="2" t="s">
        <v>148</v>
      </c>
      <c r="D29" s="2">
        <v>0</v>
      </c>
      <c r="E29" s="2">
        <v>3</v>
      </c>
      <c r="F29" s="2">
        <v>33</v>
      </c>
      <c r="G29" s="2">
        <v>0</v>
      </c>
      <c r="H29" s="2">
        <v>2</v>
      </c>
    </row>
    <row r="30" spans="1:8" x14ac:dyDescent="0.35">
      <c r="A30" s="2" t="s">
        <v>272</v>
      </c>
      <c r="B30" s="2" t="s">
        <v>273</v>
      </c>
      <c r="C30" s="2" t="s">
        <v>15</v>
      </c>
      <c r="D30" s="2">
        <v>7</v>
      </c>
      <c r="E30" s="2">
        <v>1</v>
      </c>
      <c r="F30" s="2">
        <v>6</v>
      </c>
      <c r="G30" s="2">
        <v>7</v>
      </c>
      <c r="H30" s="2">
        <v>14</v>
      </c>
    </row>
    <row r="31" spans="1:8" x14ac:dyDescent="0.35">
      <c r="A31" s="2" t="s">
        <v>272</v>
      </c>
      <c r="B31" s="2" t="s">
        <v>273</v>
      </c>
      <c r="C31" s="2" t="s">
        <v>473</v>
      </c>
      <c r="D31" s="2">
        <v>0</v>
      </c>
      <c r="E31" s="2">
        <v>0</v>
      </c>
      <c r="F31" s="2">
        <v>0</v>
      </c>
      <c r="G31" s="2">
        <v>0</v>
      </c>
      <c r="H31" s="2">
        <v>1</v>
      </c>
    </row>
    <row r="32" spans="1:8" x14ac:dyDescent="0.35">
      <c r="A32" s="2" t="s">
        <v>272</v>
      </c>
      <c r="B32" s="2" t="s">
        <v>273</v>
      </c>
      <c r="C32" s="2" t="s">
        <v>149</v>
      </c>
      <c r="D32" s="2">
        <v>0</v>
      </c>
      <c r="E32" s="2">
        <v>0</v>
      </c>
      <c r="F32" s="2">
        <v>0</v>
      </c>
      <c r="G32" s="2">
        <v>1</v>
      </c>
      <c r="H32" s="2">
        <v>0</v>
      </c>
    </row>
    <row r="33" spans="1:8" x14ac:dyDescent="0.35">
      <c r="A33" s="2" t="s">
        <v>272</v>
      </c>
      <c r="B33" s="2" t="s">
        <v>273</v>
      </c>
      <c r="C33" s="2" t="s">
        <v>150</v>
      </c>
      <c r="D33" s="2">
        <v>0</v>
      </c>
      <c r="E33" s="2">
        <v>1</v>
      </c>
      <c r="F33" s="2">
        <v>1</v>
      </c>
      <c r="G33" s="2">
        <v>0</v>
      </c>
      <c r="H33" s="2">
        <v>0</v>
      </c>
    </row>
    <row r="34" spans="1:8" x14ac:dyDescent="0.35">
      <c r="A34" s="2" t="s">
        <v>272</v>
      </c>
      <c r="B34" s="2" t="s">
        <v>273</v>
      </c>
      <c r="C34" s="2" t="s">
        <v>497</v>
      </c>
      <c r="D34" s="2">
        <v>0</v>
      </c>
      <c r="E34" s="2">
        <v>0</v>
      </c>
      <c r="F34" s="2">
        <v>0</v>
      </c>
      <c r="G34" s="2">
        <v>0</v>
      </c>
      <c r="H34" s="2">
        <v>25</v>
      </c>
    </row>
    <row r="35" spans="1:8" x14ac:dyDescent="0.35">
      <c r="A35" s="2" t="s">
        <v>272</v>
      </c>
      <c r="B35" s="2" t="s">
        <v>273</v>
      </c>
      <c r="C35" s="2" t="s">
        <v>11</v>
      </c>
      <c r="D35" s="2">
        <v>1</v>
      </c>
      <c r="E35" s="2">
        <v>0</v>
      </c>
      <c r="F35" s="2">
        <v>2</v>
      </c>
      <c r="G35" s="2">
        <v>1</v>
      </c>
      <c r="H35" s="2">
        <v>12</v>
      </c>
    </row>
    <row r="36" spans="1:8" x14ac:dyDescent="0.35">
      <c r="A36" s="2" t="s">
        <v>272</v>
      </c>
      <c r="B36" s="2" t="s">
        <v>273</v>
      </c>
      <c r="C36" s="2" t="s">
        <v>12</v>
      </c>
      <c r="D36" s="2">
        <v>0</v>
      </c>
      <c r="E36" s="2">
        <v>0</v>
      </c>
      <c r="F36" s="2">
        <v>1</v>
      </c>
      <c r="G36" s="2">
        <v>0</v>
      </c>
      <c r="H36" s="2">
        <v>0</v>
      </c>
    </row>
    <row r="37" spans="1:8" x14ac:dyDescent="0.35">
      <c r="A37" s="2" t="s">
        <v>272</v>
      </c>
      <c r="B37" s="2" t="s">
        <v>273</v>
      </c>
      <c r="C37" s="2" t="s">
        <v>17</v>
      </c>
      <c r="D37" s="2">
        <v>13</v>
      </c>
      <c r="E37" s="2">
        <v>0</v>
      </c>
      <c r="F37" s="2">
        <v>53</v>
      </c>
      <c r="G37" s="2">
        <v>36</v>
      </c>
      <c r="H37" s="2">
        <v>0</v>
      </c>
    </row>
    <row r="38" spans="1:8" x14ac:dyDescent="0.35">
      <c r="A38" s="2" t="s">
        <v>272</v>
      </c>
      <c r="B38" s="2" t="s">
        <v>273</v>
      </c>
      <c r="C38" s="2" t="s">
        <v>10</v>
      </c>
      <c r="D38" s="2">
        <v>1</v>
      </c>
      <c r="E38" s="2">
        <v>0</v>
      </c>
      <c r="F38" s="2">
        <v>9</v>
      </c>
      <c r="G38" s="2">
        <v>4</v>
      </c>
      <c r="H38" s="2">
        <v>4</v>
      </c>
    </row>
    <row r="39" spans="1:8" x14ac:dyDescent="0.35">
      <c r="A39" s="2" t="s">
        <v>201</v>
      </c>
      <c r="B39" s="2" t="s">
        <v>202</v>
      </c>
      <c r="C39" s="2" t="s">
        <v>148</v>
      </c>
      <c r="D39" s="2">
        <v>0</v>
      </c>
      <c r="E39" s="2">
        <v>0</v>
      </c>
      <c r="F39" s="2">
        <v>10</v>
      </c>
      <c r="G39" s="2">
        <v>3</v>
      </c>
      <c r="H39" s="2">
        <v>18</v>
      </c>
    </row>
    <row r="40" spans="1:8" x14ac:dyDescent="0.35">
      <c r="A40" s="2" t="s">
        <v>201</v>
      </c>
      <c r="B40" s="2" t="s">
        <v>202</v>
      </c>
      <c r="C40" s="2" t="s">
        <v>15</v>
      </c>
      <c r="D40" s="2">
        <v>3</v>
      </c>
      <c r="E40" s="2">
        <v>3</v>
      </c>
      <c r="F40" s="2">
        <v>0</v>
      </c>
      <c r="G40" s="2">
        <v>4</v>
      </c>
      <c r="H40" s="2">
        <v>3</v>
      </c>
    </row>
    <row r="41" spans="1:8" x14ac:dyDescent="0.35">
      <c r="A41" s="2" t="s">
        <v>201</v>
      </c>
      <c r="B41" s="2" t="s">
        <v>202</v>
      </c>
      <c r="C41" s="2" t="s">
        <v>473</v>
      </c>
      <c r="D41" s="2">
        <v>0</v>
      </c>
      <c r="E41" s="2">
        <v>0</v>
      </c>
      <c r="F41" s="2">
        <v>0</v>
      </c>
      <c r="G41" s="2">
        <v>1</v>
      </c>
      <c r="H41" s="2">
        <v>1</v>
      </c>
    </row>
    <row r="42" spans="1:8" x14ac:dyDescent="0.35">
      <c r="A42" s="2" t="s">
        <v>201</v>
      </c>
      <c r="B42" s="2" t="s">
        <v>202</v>
      </c>
      <c r="C42" s="2" t="s">
        <v>149</v>
      </c>
      <c r="D42" s="2">
        <v>0</v>
      </c>
      <c r="E42" s="2">
        <v>1</v>
      </c>
      <c r="F42" s="2">
        <v>2</v>
      </c>
      <c r="G42" s="2">
        <v>0</v>
      </c>
      <c r="H42" s="2">
        <v>0</v>
      </c>
    </row>
    <row r="43" spans="1:8" x14ac:dyDescent="0.35">
      <c r="A43" s="2" t="s">
        <v>201</v>
      </c>
      <c r="B43" s="2" t="s">
        <v>202</v>
      </c>
      <c r="C43" s="2" t="s">
        <v>497</v>
      </c>
      <c r="D43" s="2">
        <v>0</v>
      </c>
      <c r="E43" s="2">
        <v>0</v>
      </c>
      <c r="F43" s="2">
        <v>0</v>
      </c>
      <c r="G43" s="2">
        <v>0</v>
      </c>
      <c r="H43" s="2">
        <v>5</v>
      </c>
    </row>
    <row r="44" spans="1:8" x14ac:dyDescent="0.35">
      <c r="A44" s="2" t="s">
        <v>201</v>
      </c>
      <c r="B44" s="2" t="s">
        <v>202</v>
      </c>
      <c r="C44" s="2" t="s">
        <v>11</v>
      </c>
      <c r="D44" s="2">
        <v>0</v>
      </c>
      <c r="E44" s="2">
        <v>3</v>
      </c>
      <c r="F44" s="2">
        <v>0</v>
      </c>
      <c r="G44" s="2">
        <v>1</v>
      </c>
      <c r="H44" s="2">
        <v>0</v>
      </c>
    </row>
    <row r="45" spans="1:8" x14ac:dyDescent="0.35">
      <c r="A45" s="2" t="s">
        <v>72</v>
      </c>
      <c r="B45" s="2" t="s">
        <v>73</v>
      </c>
      <c r="C45" s="2" t="s">
        <v>148</v>
      </c>
      <c r="D45" s="2">
        <v>0</v>
      </c>
      <c r="E45" s="2">
        <v>0</v>
      </c>
      <c r="F45" s="2">
        <v>15</v>
      </c>
      <c r="G45" s="2">
        <v>38</v>
      </c>
      <c r="H45" s="2">
        <v>36</v>
      </c>
    </row>
    <row r="46" spans="1:8" x14ac:dyDescent="0.35">
      <c r="A46" s="2" t="s">
        <v>72</v>
      </c>
      <c r="B46" s="2" t="s">
        <v>73</v>
      </c>
      <c r="C46" s="2" t="s">
        <v>15</v>
      </c>
      <c r="D46" s="2">
        <v>3</v>
      </c>
      <c r="E46" s="2">
        <v>5</v>
      </c>
      <c r="F46" s="2">
        <v>0</v>
      </c>
      <c r="G46" s="2">
        <v>1</v>
      </c>
      <c r="H46" s="2">
        <v>5</v>
      </c>
    </row>
    <row r="47" spans="1:8" x14ac:dyDescent="0.35">
      <c r="A47" s="2" t="s">
        <v>72</v>
      </c>
      <c r="B47" s="2" t="s">
        <v>73</v>
      </c>
      <c r="C47" s="2" t="s">
        <v>74</v>
      </c>
      <c r="D47" s="2">
        <v>1</v>
      </c>
      <c r="E47" s="2">
        <v>0</v>
      </c>
      <c r="F47" s="2">
        <v>0</v>
      </c>
      <c r="G47" s="2">
        <v>0</v>
      </c>
      <c r="H47" s="2">
        <v>0</v>
      </c>
    </row>
    <row r="48" spans="1:8" x14ac:dyDescent="0.35">
      <c r="A48" s="2" t="s">
        <v>72</v>
      </c>
      <c r="B48" s="2" t="s">
        <v>73</v>
      </c>
      <c r="C48" s="2" t="s">
        <v>497</v>
      </c>
      <c r="D48" s="2">
        <v>0</v>
      </c>
      <c r="E48" s="2">
        <v>0</v>
      </c>
      <c r="F48" s="2">
        <v>0</v>
      </c>
      <c r="G48" s="2">
        <v>0</v>
      </c>
      <c r="H48" s="2">
        <v>27</v>
      </c>
    </row>
    <row r="49" spans="1:8" x14ac:dyDescent="0.35">
      <c r="A49" s="2" t="s">
        <v>72</v>
      </c>
      <c r="B49" s="2" t="s">
        <v>73</v>
      </c>
      <c r="C49" s="2" t="s">
        <v>11</v>
      </c>
      <c r="D49" s="2">
        <v>5</v>
      </c>
      <c r="E49" s="2">
        <v>3</v>
      </c>
      <c r="F49" s="2">
        <v>0</v>
      </c>
      <c r="G49" s="2">
        <v>1</v>
      </c>
      <c r="H49" s="2">
        <v>1</v>
      </c>
    </row>
    <row r="50" spans="1:8" x14ac:dyDescent="0.35">
      <c r="A50" s="2" t="s">
        <v>72</v>
      </c>
      <c r="B50" s="2" t="s">
        <v>73</v>
      </c>
      <c r="C50" s="2" t="s">
        <v>17</v>
      </c>
      <c r="D50" s="2">
        <v>0</v>
      </c>
      <c r="E50" s="2">
        <v>0</v>
      </c>
      <c r="F50" s="2">
        <v>0</v>
      </c>
      <c r="G50" s="2">
        <v>1</v>
      </c>
      <c r="H50" s="2">
        <v>0</v>
      </c>
    </row>
    <row r="51" spans="1:8" x14ac:dyDescent="0.35">
      <c r="A51" s="2" t="s">
        <v>72</v>
      </c>
      <c r="B51" s="2" t="s">
        <v>73</v>
      </c>
      <c r="C51" s="2" t="s">
        <v>10</v>
      </c>
      <c r="D51" s="2">
        <v>0</v>
      </c>
      <c r="E51" s="2">
        <v>0</v>
      </c>
      <c r="F51" s="2">
        <v>0</v>
      </c>
      <c r="G51" s="2">
        <v>0</v>
      </c>
      <c r="H51" s="2">
        <v>2</v>
      </c>
    </row>
    <row r="52" spans="1:8" x14ac:dyDescent="0.35">
      <c r="A52" s="2" t="s">
        <v>276</v>
      </c>
      <c r="B52" s="2" t="s">
        <v>277</v>
      </c>
      <c r="C52" s="2" t="s">
        <v>148</v>
      </c>
      <c r="D52" s="2">
        <v>17</v>
      </c>
      <c r="E52" s="2">
        <v>41</v>
      </c>
      <c r="F52" s="2">
        <v>167</v>
      </c>
      <c r="G52" s="2">
        <v>139</v>
      </c>
      <c r="H52" s="2">
        <v>146</v>
      </c>
    </row>
    <row r="53" spans="1:8" x14ac:dyDescent="0.35">
      <c r="A53" s="2" t="s">
        <v>276</v>
      </c>
      <c r="B53" s="2" t="s">
        <v>277</v>
      </c>
      <c r="C53" s="2" t="s">
        <v>29</v>
      </c>
      <c r="D53" s="2">
        <v>0</v>
      </c>
      <c r="E53" s="2">
        <v>0</v>
      </c>
      <c r="F53" s="2">
        <v>0</v>
      </c>
      <c r="G53" s="2">
        <v>1</v>
      </c>
      <c r="H53" s="2">
        <v>14</v>
      </c>
    </row>
    <row r="54" spans="1:8" x14ac:dyDescent="0.35">
      <c r="A54" s="2" t="s">
        <v>276</v>
      </c>
      <c r="B54" s="2" t="s">
        <v>277</v>
      </c>
      <c r="C54" s="2" t="s">
        <v>14</v>
      </c>
      <c r="D54" s="2">
        <v>0</v>
      </c>
      <c r="E54" s="2">
        <v>4</v>
      </c>
      <c r="F54" s="2">
        <v>116</v>
      </c>
      <c r="G54" s="2">
        <v>571</v>
      </c>
      <c r="H54" s="2">
        <v>133</v>
      </c>
    </row>
    <row r="55" spans="1:8" x14ac:dyDescent="0.35">
      <c r="A55" s="2" t="s">
        <v>276</v>
      </c>
      <c r="B55" s="2" t="s">
        <v>277</v>
      </c>
      <c r="C55" s="2" t="s">
        <v>15</v>
      </c>
      <c r="D55" s="2">
        <v>6</v>
      </c>
      <c r="E55" s="2">
        <v>17</v>
      </c>
      <c r="F55" s="2">
        <v>5</v>
      </c>
      <c r="G55" s="2">
        <v>6</v>
      </c>
      <c r="H55" s="2">
        <v>8</v>
      </c>
    </row>
    <row r="56" spans="1:8" x14ac:dyDescent="0.35">
      <c r="A56" s="2" t="s">
        <v>276</v>
      </c>
      <c r="B56" s="2" t="s">
        <v>277</v>
      </c>
      <c r="C56" s="2" t="s">
        <v>473</v>
      </c>
      <c r="D56" s="2">
        <v>0</v>
      </c>
      <c r="E56" s="2">
        <v>0</v>
      </c>
      <c r="F56" s="2">
        <v>0</v>
      </c>
      <c r="G56" s="2">
        <v>2</v>
      </c>
      <c r="H56" s="2">
        <v>4</v>
      </c>
    </row>
    <row r="57" spans="1:8" x14ac:dyDescent="0.35">
      <c r="A57" s="2" t="s">
        <v>276</v>
      </c>
      <c r="B57" s="2" t="s">
        <v>277</v>
      </c>
      <c r="C57" s="2" t="s">
        <v>497</v>
      </c>
      <c r="D57" s="2">
        <v>0</v>
      </c>
      <c r="E57" s="2">
        <v>0</v>
      </c>
      <c r="F57" s="2">
        <v>0</v>
      </c>
      <c r="G57" s="2">
        <v>0</v>
      </c>
      <c r="H57" s="2">
        <v>17</v>
      </c>
    </row>
    <row r="58" spans="1:8" x14ac:dyDescent="0.35">
      <c r="A58" s="2" t="s">
        <v>276</v>
      </c>
      <c r="B58" s="2" t="s">
        <v>277</v>
      </c>
      <c r="C58" s="2" t="s">
        <v>11</v>
      </c>
      <c r="D58" s="2">
        <v>1</v>
      </c>
      <c r="E58" s="2">
        <v>1</v>
      </c>
      <c r="F58" s="2">
        <v>2</v>
      </c>
      <c r="G58" s="2">
        <v>2</v>
      </c>
      <c r="H58" s="2">
        <v>2</v>
      </c>
    </row>
    <row r="59" spans="1:8" x14ac:dyDescent="0.35">
      <c r="A59" s="2" t="s">
        <v>276</v>
      </c>
      <c r="B59" s="2" t="s">
        <v>277</v>
      </c>
      <c r="C59" s="2" t="s">
        <v>13</v>
      </c>
      <c r="D59" s="2">
        <v>5</v>
      </c>
      <c r="E59" s="2">
        <v>5</v>
      </c>
      <c r="F59" s="2">
        <v>7</v>
      </c>
      <c r="G59" s="2">
        <v>0</v>
      </c>
      <c r="H59" s="2">
        <v>0</v>
      </c>
    </row>
    <row r="60" spans="1:8" x14ac:dyDescent="0.35">
      <c r="A60" s="2" t="s">
        <v>276</v>
      </c>
      <c r="B60" s="2" t="s">
        <v>277</v>
      </c>
      <c r="C60" s="2" t="s">
        <v>17</v>
      </c>
      <c r="D60" s="2">
        <v>58</v>
      </c>
      <c r="E60" s="2">
        <v>68</v>
      </c>
      <c r="F60" s="2">
        <v>75</v>
      </c>
      <c r="G60" s="2">
        <v>33</v>
      </c>
      <c r="H60" s="2">
        <v>0</v>
      </c>
    </row>
    <row r="61" spans="1:8" x14ac:dyDescent="0.35">
      <c r="A61" s="2" t="s">
        <v>276</v>
      </c>
      <c r="B61" s="2" t="s">
        <v>277</v>
      </c>
      <c r="C61" s="2" t="s">
        <v>10</v>
      </c>
      <c r="D61" s="2">
        <v>0</v>
      </c>
      <c r="E61" s="2">
        <v>0</v>
      </c>
      <c r="F61" s="2">
        <v>0</v>
      </c>
      <c r="G61" s="2">
        <v>0</v>
      </c>
      <c r="H61" s="2">
        <v>7</v>
      </c>
    </row>
    <row r="62" spans="1:8" x14ac:dyDescent="0.35">
      <c r="A62" s="2" t="s">
        <v>276</v>
      </c>
      <c r="B62" s="2" t="s">
        <v>277</v>
      </c>
      <c r="C62" s="2" t="s">
        <v>151</v>
      </c>
      <c r="D62" s="2">
        <v>0</v>
      </c>
      <c r="E62" s="2">
        <v>0</v>
      </c>
      <c r="F62" s="2">
        <v>0</v>
      </c>
      <c r="G62" s="2">
        <v>3</v>
      </c>
      <c r="H62" s="2">
        <v>0</v>
      </c>
    </row>
    <row r="63" spans="1:8" x14ac:dyDescent="0.35">
      <c r="A63" s="2" t="s">
        <v>219</v>
      </c>
      <c r="B63" s="2" t="s">
        <v>220</v>
      </c>
      <c r="C63" s="2" t="s">
        <v>148</v>
      </c>
      <c r="D63" s="2">
        <v>0</v>
      </c>
      <c r="E63" s="2">
        <v>1</v>
      </c>
      <c r="F63" s="2">
        <v>0</v>
      </c>
      <c r="G63" s="2">
        <v>0</v>
      </c>
      <c r="H63" s="2">
        <v>0</v>
      </c>
    </row>
    <row r="64" spans="1:8" x14ac:dyDescent="0.35">
      <c r="A64" s="2" t="s">
        <v>219</v>
      </c>
      <c r="B64" s="2" t="s">
        <v>220</v>
      </c>
      <c r="C64" s="2" t="s">
        <v>15</v>
      </c>
      <c r="D64" s="2">
        <v>5</v>
      </c>
      <c r="E64" s="2">
        <v>4</v>
      </c>
      <c r="F64" s="2">
        <v>9</v>
      </c>
      <c r="G64" s="2">
        <v>2</v>
      </c>
      <c r="H64" s="2">
        <v>3</v>
      </c>
    </row>
    <row r="65" spans="1:8" x14ac:dyDescent="0.35">
      <c r="A65" s="2" t="s">
        <v>219</v>
      </c>
      <c r="B65" s="2" t="s">
        <v>220</v>
      </c>
      <c r="C65" s="2" t="s">
        <v>473</v>
      </c>
      <c r="D65" s="2">
        <v>0</v>
      </c>
      <c r="E65" s="2">
        <v>0</v>
      </c>
      <c r="F65" s="2">
        <v>0</v>
      </c>
      <c r="G65" s="2">
        <v>2</v>
      </c>
      <c r="H65" s="2">
        <v>6</v>
      </c>
    </row>
    <row r="66" spans="1:8" x14ac:dyDescent="0.35">
      <c r="A66" s="2" t="s">
        <v>219</v>
      </c>
      <c r="B66" s="2" t="s">
        <v>220</v>
      </c>
      <c r="C66" s="2" t="s">
        <v>497</v>
      </c>
      <c r="D66" s="2">
        <v>0</v>
      </c>
      <c r="E66" s="2">
        <v>0</v>
      </c>
      <c r="F66" s="2">
        <v>0</v>
      </c>
      <c r="G66" s="2">
        <v>0</v>
      </c>
      <c r="H66" s="2">
        <v>26</v>
      </c>
    </row>
    <row r="67" spans="1:8" x14ac:dyDescent="0.35">
      <c r="A67" s="2" t="s">
        <v>219</v>
      </c>
      <c r="B67" s="2" t="s">
        <v>220</v>
      </c>
      <c r="C67" s="2" t="s">
        <v>11</v>
      </c>
      <c r="D67" s="2">
        <v>1</v>
      </c>
      <c r="E67" s="2">
        <v>4</v>
      </c>
      <c r="F67" s="2">
        <v>5</v>
      </c>
      <c r="G67" s="2">
        <v>3</v>
      </c>
      <c r="H67" s="2">
        <v>3</v>
      </c>
    </row>
    <row r="68" spans="1:8" x14ac:dyDescent="0.35">
      <c r="A68" s="2" t="s">
        <v>219</v>
      </c>
      <c r="B68" s="2" t="s">
        <v>220</v>
      </c>
      <c r="C68" s="2" t="s">
        <v>13</v>
      </c>
      <c r="D68" s="2">
        <v>1</v>
      </c>
      <c r="E68" s="2">
        <v>2</v>
      </c>
      <c r="F68" s="2">
        <v>3</v>
      </c>
      <c r="G68" s="2">
        <v>0</v>
      </c>
      <c r="H68" s="2">
        <v>0</v>
      </c>
    </row>
    <row r="69" spans="1:8" x14ac:dyDescent="0.35">
      <c r="A69" s="2" t="s">
        <v>219</v>
      </c>
      <c r="B69" s="2" t="s">
        <v>220</v>
      </c>
      <c r="C69" s="2" t="s">
        <v>12</v>
      </c>
      <c r="D69" s="2">
        <v>0</v>
      </c>
      <c r="E69" s="2">
        <v>0</v>
      </c>
      <c r="F69" s="2">
        <v>1</v>
      </c>
      <c r="G69" s="2">
        <v>0</v>
      </c>
      <c r="H69" s="2">
        <v>0</v>
      </c>
    </row>
    <row r="70" spans="1:8" x14ac:dyDescent="0.35">
      <c r="A70" s="2" t="s">
        <v>219</v>
      </c>
      <c r="B70" s="2" t="s">
        <v>220</v>
      </c>
      <c r="C70" s="2" t="s">
        <v>17</v>
      </c>
      <c r="D70" s="2">
        <v>0</v>
      </c>
      <c r="E70" s="2">
        <v>1</v>
      </c>
      <c r="F70" s="2">
        <v>17</v>
      </c>
      <c r="G70" s="2">
        <v>17</v>
      </c>
      <c r="H70" s="2">
        <v>0</v>
      </c>
    </row>
    <row r="71" spans="1:8" x14ac:dyDescent="0.35">
      <c r="A71" s="2" t="s">
        <v>349</v>
      </c>
      <c r="B71" s="2" t="s">
        <v>350</v>
      </c>
      <c r="C71" s="2" t="s">
        <v>15</v>
      </c>
      <c r="D71" s="2">
        <v>4</v>
      </c>
      <c r="E71" s="2">
        <v>3</v>
      </c>
      <c r="F71" s="2">
        <v>3</v>
      </c>
      <c r="G71" s="2">
        <v>4</v>
      </c>
      <c r="H71" s="2">
        <v>1</v>
      </c>
    </row>
    <row r="72" spans="1:8" x14ac:dyDescent="0.35">
      <c r="A72" s="2" t="s">
        <v>349</v>
      </c>
      <c r="B72" s="2" t="s">
        <v>350</v>
      </c>
      <c r="C72" s="2" t="s">
        <v>497</v>
      </c>
      <c r="D72" s="2">
        <v>0</v>
      </c>
      <c r="E72" s="2">
        <v>0</v>
      </c>
      <c r="F72" s="2">
        <v>0</v>
      </c>
      <c r="G72" s="2">
        <v>0</v>
      </c>
      <c r="H72" s="2">
        <v>17</v>
      </c>
    </row>
    <row r="73" spans="1:8" x14ac:dyDescent="0.35">
      <c r="A73" s="2" t="s">
        <v>349</v>
      </c>
      <c r="B73" s="2" t="s">
        <v>350</v>
      </c>
      <c r="C73" s="2" t="s">
        <v>11</v>
      </c>
      <c r="D73" s="2">
        <v>1</v>
      </c>
      <c r="E73" s="2">
        <v>1</v>
      </c>
      <c r="F73" s="2">
        <v>2</v>
      </c>
      <c r="G73" s="2">
        <v>3</v>
      </c>
      <c r="H73" s="2">
        <v>0</v>
      </c>
    </row>
    <row r="74" spans="1:8" x14ac:dyDescent="0.35">
      <c r="A74" s="2" t="s">
        <v>349</v>
      </c>
      <c r="B74" s="2" t="s">
        <v>350</v>
      </c>
      <c r="C74" s="2" t="s">
        <v>17</v>
      </c>
      <c r="D74" s="2">
        <v>0</v>
      </c>
      <c r="E74" s="2">
        <v>0</v>
      </c>
      <c r="F74" s="2">
        <v>12</v>
      </c>
      <c r="G74" s="2">
        <v>15</v>
      </c>
      <c r="H74" s="2">
        <v>0</v>
      </c>
    </row>
    <row r="75" spans="1:8" x14ac:dyDescent="0.35">
      <c r="A75" s="2" t="s">
        <v>349</v>
      </c>
      <c r="B75" s="2" t="s">
        <v>350</v>
      </c>
      <c r="C75" s="2" t="s">
        <v>10</v>
      </c>
      <c r="D75" s="2">
        <v>0</v>
      </c>
      <c r="E75" s="2">
        <v>0</v>
      </c>
      <c r="F75" s="2">
        <v>4</v>
      </c>
      <c r="G75" s="2">
        <v>0</v>
      </c>
      <c r="H75" s="2">
        <v>0</v>
      </c>
    </row>
    <row r="76" spans="1:8" x14ac:dyDescent="0.35">
      <c r="A76" s="2" t="s">
        <v>232</v>
      </c>
      <c r="B76" s="2" t="s">
        <v>233</v>
      </c>
      <c r="C76" s="2" t="s">
        <v>148</v>
      </c>
      <c r="D76" s="2">
        <v>0</v>
      </c>
      <c r="E76" s="2">
        <v>0</v>
      </c>
      <c r="F76" s="2">
        <v>35</v>
      </c>
      <c r="G76" s="2">
        <v>166</v>
      </c>
      <c r="H76" s="2">
        <v>138</v>
      </c>
    </row>
    <row r="77" spans="1:8" x14ac:dyDescent="0.35">
      <c r="A77" s="2" t="s">
        <v>232</v>
      </c>
      <c r="B77" s="2" t="s">
        <v>233</v>
      </c>
      <c r="C77" s="2" t="s">
        <v>479</v>
      </c>
      <c r="D77" s="2">
        <v>0</v>
      </c>
      <c r="E77" s="2">
        <v>0</v>
      </c>
      <c r="F77" s="2">
        <v>0</v>
      </c>
      <c r="G77" s="2">
        <v>1</v>
      </c>
      <c r="H77" s="2">
        <v>0</v>
      </c>
    </row>
    <row r="78" spans="1:8" x14ac:dyDescent="0.35">
      <c r="A78" s="2" t="s">
        <v>232</v>
      </c>
      <c r="B78" s="2" t="s">
        <v>233</v>
      </c>
      <c r="C78" s="2" t="s">
        <v>14</v>
      </c>
      <c r="D78" s="2">
        <v>18</v>
      </c>
      <c r="E78" s="2">
        <v>15</v>
      </c>
      <c r="F78" s="2">
        <v>0</v>
      </c>
      <c r="G78" s="2">
        <v>0</v>
      </c>
      <c r="H78" s="2">
        <v>0</v>
      </c>
    </row>
    <row r="79" spans="1:8" x14ac:dyDescent="0.35">
      <c r="A79" s="2" t="s">
        <v>232</v>
      </c>
      <c r="B79" s="2" t="s">
        <v>233</v>
      </c>
      <c r="C79" s="2" t="s">
        <v>234</v>
      </c>
      <c r="D79" s="2">
        <v>0</v>
      </c>
      <c r="E79" s="2">
        <v>1</v>
      </c>
      <c r="F79" s="2">
        <v>2</v>
      </c>
      <c r="G79" s="2">
        <v>2</v>
      </c>
      <c r="H79" s="2">
        <v>0</v>
      </c>
    </row>
    <row r="80" spans="1:8" x14ac:dyDescent="0.35">
      <c r="A80" s="2" t="s">
        <v>232</v>
      </c>
      <c r="B80" s="2" t="s">
        <v>233</v>
      </c>
      <c r="C80" s="2" t="s">
        <v>15</v>
      </c>
      <c r="D80" s="2">
        <v>9</v>
      </c>
      <c r="E80" s="2">
        <v>3</v>
      </c>
      <c r="F80" s="2">
        <v>6</v>
      </c>
      <c r="G80" s="2">
        <v>22</v>
      </c>
      <c r="H80" s="2">
        <v>3</v>
      </c>
    </row>
    <row r="81" spans="1:8" x14ac:dyDescent="0.35">
      <c r="A81" s="2" t="s">
        <v>232</v>
      </c>
      <c r="B81" s="2" t="s">
        <v>233</v>
      </c>
      <c r="C81" s="2" t="s">
        <v>473</v>
      </c>
      <c r="D81" s="2">
        <v>0</v>
      </c>
      <c r="E81" s="2">
        <v>0</v>
      </c>
      <c r="F81" s="2">
        <v>0</v>
      </c>
      <c r="G81" s="2">
        <v>0</v>
      </c>
      <c r="H81" s="2">
        <v>1</v>
      </c>
    </row>
    <row r="82" spans="1:8" x14ac:dyDescent="0.35">
      <c r="A82" s="2" t="s">
        <v>232</v>
      </c>
      <c r="B82" s="2" t="s">
        <v>233</v>
      </c>
      <c r="C82" s="2" t="s">
        <v>497</v>
      </c>
      <c r="D82" s="2">
        <v>0</v>
      </c>
      <c r="E82" s="2">
        <v>0</v>
      </c>
      <c r="F82" s="2">
        <v>0</v>
      </c>
      <c r="G82" s="2">
        <v>0</v>
      </c>
      <c r="H82" s="2">
        <v>46</v>
      </c>
    </row>
    <row r="83" spans="1:8" x14ac:dyDescent="0.35">
      <c r="A83" s="2" t="s">
        <v>232</v>
      </c>
      <c r="B83" s="2" t="s">
        <v>233</v>
      </c>
      <c r="C83" s="2" t="s">
        <v>11</v>
      </c>
      <c r="D83" s="2">
        <v>10</v>
      </c>
      <c r="E83" s="2">
        <v>2</v>
      </c>
      <c r="F83" s="2">
        <v>1</v>
      </c>
      <c r="G83" s="2">
        <v>20</v>
      </c>
      <c r="H83" s="2">
        <v>2</v>
      </c>
    </row>
    <row r="84" spans="1:8" x14ac:dyDescent="0.35">
      <c r="A84" s="2" t="s">
        <v>232</v>
      </c>
      <c r="B84" s="2" t="s">
        <v>233</v>
      </c>
      <c r="C84" s="2" t="s">
        <v>17</v>
      </c>
      <c r="D84" s="2">
        <v>8</v>
      </c>
      <c r="E84" s="2">
        <v>10</v>
      </c>
      <c r="F84" s="2">
        <v>7</v>
      </c>
      <c r="G84" s="2">
        <v>4</v>
      </c>
      <c r="H84" s="2">
        <v>0</v>
      </c>
    </row>
    <row r="85" spans="1:8" x14ac:dyDescent="0.35">
      <c r="A85" s="2" t="s">
        <v>338</v>
      </c>
      <c r="B85" s="2" t="s">
        <v>339</v>
      </c>
      <c r="C85" s="2" t="s">
        <v>148</v>
      </c>
      <c r="D85" s="2">
        <v>0</v>
      </c>
      <c r="E85" s="2">
        <v>21</v>
      </c>
      <c r="F85" s="2">
        <v>58</v>
      </c>
      <c r="G85" s="2">
        <v>50</v>
      </c>
      <c r="H85" s="2">
        <v>61</v>
      </c>
    </row>
    <row r="86" spans="1:8" x14ac:dyDescent="0.35">
      <c r="A86" s="2" t="s">
        <v>338</v>
      </c>
      <c r="B86" s="2" t="s">
        <v>339</v>
      </c>
      <c r="C86" s="2" t="s">
        <v>15</v>
      </c>
      <c r="D86" s="2">
        <v>4</v>
      </c>
      <c r="E86" s="2">
        <v>2</v>
      </c>
      <c r="F86" s="2">
        <v>3</v>
      </c>
      <c r="G86" s="2">
        <v>2</v>
      </c>
      <c r="H86" s="2">
        <v>5</v>
      </c>
    </row>
    <row r="87" spans="1:8" x14ac:dyDescent="0.35">
      <c r="A87" s="2" t="s">
        <v>338</v>
      </c>
      <c r="B87" s="2" t="s">
        <v>339</v>
      </c>
      <c r="C87" s="2" t="s">
        <v>74</v>
      </c>
      <c r="D87" s="2">
        <v>0</v>
      </c>
      <c r="E87" s="2">
        <v>1</v>
      </c>
      <c r="F87" s="2">
        <v>0</v>
      </c>
      <c r="G87" s="2">
        <v>0</v>
      </c>
      <c r="H87" s="2">
        <v>0</v>
      </c>
    </row>
    <row r="88" spans="1:8" x14ac:dyDescent="0.35">
      <c r="A88" s="2" t="s">
        <v>338</v>
      </c>
      <c r="B88" s="2" t="s">
        <v>339</v>
      </c>
      <c r="C88" s="2" t="s">
        <v>497</v>
      </c>
      <c r="D88" s="2">
        <v>0</v>
      </c>
      <c r="E88" s="2">
        <v>0</v>
      </c>
      <c r="F88" s="2">
        <v>0</v>
      </c>
      <c r="G88" s="2">
        <v>0</v>
      </c>
      <c r="H88" s="2">
        <v>23</v>
      </c>
    </row>
    <row r="89" spans="1:8" x14ac:dyDescent="0.35">
      <c r="A89" s="2" t="s">
        <v>338</v>
      </c>
      <c r="B89" s="2" t="s">
        <v>339</v>
      </c>
      <c r="C89" s="2" t="s">
        <v>11</v>
      </c>
      <c r="D89" s="2">
        <v>3</v>
      </c>
      <c r="E89" s="2">
        <v>1</v>
      </c>
      <c r="F89" s="2">
        <v>1</v>
      </c>
      <c r="G89" s="2">
        <v>1</v>
      </c>
      <c r="H89" s="2">
        <v>3</v>
      </c>
    </row>
    <row r="90" spans="1:8" x14ac:dyDescent="0.35">
      <c r="A90" s="2" t="s">
        <v>338</v>
      </c>
      <c r="B90" s="2" t="s">
        <v>339</v>
      </c>
      <c r="C90" s="2" t="s">
        <v>17</v>
      </c>
      <c r="D90" s="2">
        <v>0</v>
      </c>
      <c r="E90" s="2">
        <v>11</v>
      </c>
      <c r="F90" s="2">
        <v>13</v>
      </c>
      <c r="G90" s="2">
        <v>6</v>
      </c>
      <c r="H90" s="2">
        <v>0</v>
      </c>
    </row>
    <row r="91" spans="1:8" x14ac:dyDescent="0.35">
      <c r="A91" s="2" t="s">
        <v>338</v>
      </c>
      <c r="B91" s="2" t="s">
        <v>339</v>
      </c>
      <c r="C91" s="2" t="s">
        <v>10</v>
      </c>
      <c r="D91" s="2">
        <v>0</v>
      </c>
      <c r="E91" s="2">
        <v>6</v>
      </c>
      <c r="F91" s="2">
        <v>18</v>
      </c>
      <c r="G91" s="2">
        <v>1</v>
      </c>
      <c r="H91" s="2">
        <v>1</v>
      </c>
    </row>
    <row r="92" spans="1:8" x14ac:dyDescent="0.35">
      <c r="A92" s="2" t="s">
        <v>169</v>
      </c>
      <c r="B92" s="2" t="s">
        <v>170</v>
      </c>
      <c r="C92" s="2" t="s">
        <v>148</v>
      </c>
      <c r="D92" s="2">
        <v>0</v>
      </c>
      <c r="E92" s="2">
        <v>9</v>
      </c>
      <c r="F92" s="2">
        <v>26</v>
      </c>
      <c r="G92" s="2">
        <v>27</v>
      </c>
      <c r="H92" s="2">
        <v>30</v>
      </c>
    </row>
    <row r="93" spans="1:8" x14ac:dyDescent="0.35">
      <c r="A93" s="2" t="s">
        <v>169</v>
      </c>
      <c r="B93" s="2" t="s">
        <v>170</v>
      </c>
      <c r="C93" s="2" t="s">
        <v>479</v>
      </c>
      <c r="D93" s="2">
        <v>0</v>
      </c>
      <c r="E93" s="2">
        <v>0</v>
      </c>
      <c r="F93" s="2">
        <v>0</v>
      </c>
      <c r="G93" s="2">
        <v>0</v>
      </c>
      <c r="H93" s="2">
        <v>2</v>
      </c>
    </row>
    <row r="94" spans="1:8" x14ac:dyDescent="0.35">
      <c r="A94" s="2" t="s">
        <v>169</v>
      </c>
      <c r="B94" s="2" t="s">
        <v>170</v>
      </c>
      <c r="C94" s="2" t="s">
        <v>14</v>
      </c>
      <c r="D94" s="2">
        <v>0</v>
      </c>
      <c r="E94" s="2">
        <v>0</v>
      </c>
      <c r="F94" s="2">
        <v>0</v>
      </c>
      <c r="G94" s="2">
        <v>54</v>
      </c>
      <c r="H94" s="2">
        <v>67</v>
      </c>
    </row>
    <row r="95" spans="1:8" x14ac:dyDescent="0.35">
      <c r="A95" s="2" t="s">
        <v>169</v>
      </c>
      <c r="B95" s="2" t="s">
        <v>170</v>
      </c>
      <c r="C95" s="2" t="s">
        <v>15</v>
      </c>
      <c r="D95" s="2">
        <v>3</v>
      </c>
      <c r="E95" s="2">
        <v>3</v>
      </c>
      <c r="F95" s="2">
        <v>3</v>
      </c>
      <c r="G95" s="2">
        <v>9</v>
      </c>
      <c r="H95" s="2">
        <v>4</v>
      </c>
    </row>
    <row r="96" spans="1:8" x14ac:dyDescent="0.35">
      <c r="A96" s="2" t="s">
        <v>169</v>
      </c>
      <c r="B96" s="2" t="s">
        <v>170</v>
      </c>
      <c r="C96" s="2" t="s">
        <v>150</v>
      </c>
      <c r="D96" s="2">
        <v>0</v>
      </c>
      <c r="E96" s="2">
        <v>0</v>
      </c>
      <c r="F96" s="2">
        <v>1</v>
      </c>
      <c r="G96" s="2">
        <v>0</v>
      </c>
      <c r="H96" s="2">
        <v>0</v>
      </c>
    </row>
    <row r="97" spans="1:8" x14ac:dyDescent="0.35">
      <c r="A97" s="2" t="s">
        <v>169</v>
      </c>
      <c r="B97" s="2" t="s">
        <v>170</v>
      </c>
      <c r="C97" s="2" t="s">
        <v>497</v>
      </c>
      <c r="D97" s="2">
        <v>0</v>
      </c>
      <c r="E97" s="2">
        <v>0</v>
      </c>
      <c r="F97" s="2">
        <v>0</v>
      </c>
      <c r="G97" s="2">
        <v>0</v>
      </c>
      <c r="H97" s="2">
        <v>32</v>
      </c>
    </row>
    <row r="98" spans="1:8" x14ac:dyDescent="0.35">
      <c r="A98" s="2" t="s">
        <v>169</v>
      </c>
      <c r="B98" s="2" t="s">
        <v>170</v>
      </c>
      <c r="C98" s="2" t="s">
        <v>11</v>
      </c>
      <c r="D98" s="2">
        <v>5</v>
      </c>
      <c r="E98" s="2">
        <v>4</v>
      </c>
      <c r="F98" s="2">
        <v>3</v>
      </c>
      <c r="G98" s="2">
        <v>7</v>
      </c>
      <c r="H98" s="2">
        <v>3</v>
      </c>
    </row>
    <row r="99" spans="1:8" x14ac:dyDescent="0.35">
      <c r="A99" s="2" t="s">
        <v>169</v>
      </c>
      <c r="B99" s="2" t="s">
        <v>170</v>
      </c>
      <c r="C99" s="2" t="s">
        <v>17</v>
      </c>
      <c r="D99" s="2">
        <v>0</v>
      </c>
      <c r="E99" s="2">
        <v>28</v>
      </c>
      <c r="F99" s="2">
        <v>36</v>
      </c>
      <c r="G99" s="2">
        <v>23</v>
      </c>
      <c r="H99" s="2">
        <v>0</v>
      </c>
    </row>
    <row r="100" spans="1:8" x14ac:dyDescent="0.35">
      <c r="A100" s="2" t="s">
        <v>265</v>
      </c>
      <c r="B100" s="2" t="s">
        <v>266</v>
      </c>
      <c r="C100" s="2" t="s">
        <v>148</v>
      </c>
      <c r="D100" s="2">
        <v>0</v>
      </c>
      <c r="E100" s="2">
        <v>0</v>
      </c>
      <c r="F100" s="2">
        <v>12</v>
      </c>
      <c r="G100" s="2">
        <v>9</v>
      </c>
      <c r="H100" s="2">
        <v>9</v>
      </c>
    </row>
    <row r="101" spans="1:8" x14ac:dyDescent="0.35">
      <c r="A101" s="2" t="s">
        <v>265</v>
      </c>
      <c r="B101" s="2" t="s">
        <v>266</v>
      </c>
      <c r="C101" s="2" t="s">
        <v>14</v>
      </c>
      <c r="D101" s="2">
        <v>322</v>
      </c>
      <c r="E101" s="2">
        <v>198</v>
      </c>
      <c r="F101" s="2">
        <v>377</v>
      </c>
      <c r="G101" s="2">
        <v>564</v>
      </c>
      <c r="H101" s="2">
        <v>724</v>
      </c>
    </row>
    <row r="102" spans="1:8" x14ac:dyDescent="0.35">
      <c r="A102" s="2" t="s">
        <v>265</v>
      </c>
      <c r="B102" s="2" t="s">
        <v>266</v>
      </c>
      <c r="C102" s="2" t="s">
        <v>484</v>
      </c>
      <c r="D102" s="2">
        <v>0</v>
      </c>
      <c r="E102" s="2">
        <v>0</v>
      </c>
      <c r="F102" s="2">
        <v>0</v>
      </c>
      <c r="G102" s="2">
        <v>1</v>
      </c>
      <c r="H102" s="2">
        <v>0</v>
      </c>
    </row>
    <row r="103" spans="1:8" x14ac:dyDescent="0.35">
      <c r="A103" s="2" t="s">
        <v>265</v>
      </c>
      <c r="B103" s="2" t="s">
        <v>266</v>
      </c>
      <c r="C103" s="2" t="s">
        <v>15</v>
      </c>
      <c r="D103" s="2">
        <v>4</v>
      </c>
      <c r="E103" s="2">
        <v>7</v>
      </c>
      <c r="F103" s="2">
        <v>9</v>
      </c>
      <c r="G103" s="2">
        <v>4</v>
      </c>
      <c r="H103" s="2">
        <v>2</v>
      </c>
    </row>
    <row r="104" spans="1:8" x14ac:dyDescent="0.35">
      <c r="A104" s="2" t="s">
        <v>265</v>
      </c>
      <c r="B104" s="2" t="s">
        <v>266</v>
      </c>
      <c r="C104" s="2" t="s">
        <v>150</v>
      </c>
      <c r="D104" s="2">
        <v>0</v>
      </c>
      <c r="E104" s="2">
        <v>0</v>
      </c>
      <c r="F104" s="2">
        <v>1</v>
      </c>
      <c r="G104" s="2">
        <v>0</v>
      </c>
      <c r="H104" s="2">
        <v>1</v>
      </c>
    </row>
    <row r="105" spans="1:8" x14ac:dyDescent="0.35">
      <c r="A105" s="2" t="s">
        <v>265</v>
      </c>
      <c r="B105" s="2" t="s">
        <v>266</v>
      </c>
      <c r="C105" s="2" t="s">
        <v>497</v>
      </c>
      <c r="D105" s="2">
        <v>0</v>
      </c>
      <c r="E105" s="2">
        <v>0</v>
      </c>
      <c r="F105" s="2">
        <v>0</v>
      </c>
      <c r="G105" s="2">
        <v>0</v>
      </c>
      <c r="H105" s="2">
        <v>33</v>
      </c>
    </row>
    <row r="106" spans="1:8" x14ac:dyDescent="0.35">
      <c r="A106" s="2" t="s">
        <v>265</v>
      </c>
      <c r="B106" s="2" t="s">
        <v>266</v>
      </c>
      <c r="C106" s="2" t="s">
        <v>11</v>
      </c>
      <c r="D106" s="2">
        <v>5</v>
      </c>
      <c r="E106" s="2">
        <v>7</v>
      </c>
      <c r="F106" s="2">
        <v>5</v>
      </c>
      <c r="G106" s="2">
        <v>2</v>
      </c>
      <c r="H106" s="2">
        <v>3</v>
      </c>
    </row>
    <row r="107" spans="1:8" x14ac:dyDescent="0.35">
      <c r="A107" s="2" t="s">
        <v>265</v>
      </c>
      <c r="B107" s="2" t="s">
        <v>266</v>
      </c>
      <c r="C107" s="2" t="s">
        <v>17</v>
      </c>
      <c r="D107" s="2">
        <v>0</v>
      </c>
      <c r="E107" s="2">
        <v>54</v>
      </c>
      <c r="F107" s="2">
        <v>28</v>
      </c>
      <c r="G107" s="2">
        <v>38</v>
      </c>
      <c r="H107" s="2">
        <v>0</v>
      </c>
    </row>
    <row r="108" spans="1:8" x14ac:dyDescent="0.35">
      <c r="A108" s="2" t="s">
        <v>265</v>
      </c>
      <c r="B108" s="2" t="s">
        <v>266</v>
      </c>
      <c r="C108" s="2" t="s">
        <v>10</v>
      </c>
      <c r="D108" s="2">
        <v>0</v>
      </c>
      <c r="E108" s="2">
        <v>13</v>
      </c>
      <c r="F108" s="2">
        <v>23</v>
      </c>
      <c r="G108" s="2">
        <v>16</v>
      </c>
      <c r="H108" s="2">
        <v>3</v>
      </c>
    </row>
    <row r="109" spans="1:8" x14ac:dyDescent="0.35">
      <c r="A109" s="2" t="s">
        <v>203</v>
      </c>
      <c r="B109" s="2" t="s">
        <v>204</v>
      </c>
      <c r="C109" s="2" t="s">
        <v>148</v>
      </c>
      <c r="D109" s="2">
        <v>0</v>
      </c>
      <c r="E109" s="2">
        <v>1</v>
      </c>
      <c r="F109" s="2">
        <v>9</v>
      </c>
      <c r="G109" s="2">
        <v>10</v>
      </c>
      <c r="H109" s="2">
        <v>18</v>
      </c>
    </row>
    <row r="110" spans="1:8" x14ac:dyDescent="0.35">
      <c r="A110" s="2" t="s">
        <v>203</v>
      </c>
      <c r="B110" s="2" t="s">
        <v>204</v>
      </c>
      <c r="C110" s="2" t="s">
        <v>15</v>
      </c>
      <c r="D110" s="2">
        <v>3</v>
      </c>
      <c r="E110" s="2">
        <v>1</v>
      </c>
      <c r="F110" s="2">
        <v>1</v>
      </c>
      <c r="G110" s="2">
        <v>0</v>
      </c>
      <c r="H110" s="2">
        <v>1</v>
      </c>
    </row>
    <row r="111" spans="1:8" x14ac:dyDescent="0.35">
      <c r="A111" s="2" t="s">
        <v>203</v>
      </c>
      <c r="B111" s="2" t="s">
        <v>204</v>
      </c>
      <c r="C111" s="2" t="s">
        <v>497</v>
      </c>
      <c r="D111" s="2">
        <v>0</v>
      </c>
      <c r="E111" s="2">
        <v>0</v>
      </c>
      <c r="F111" s="2">
        <v>0</v>
      </c>
      <c r="G111" s="2">
        <v>0</v>
      </c>
      <c r="H111" s="2">
        <v>15</v>
      </c>
    </row>
    <row r="112" spans="1:8" x14ac:dyDescent="0.35">
      <c r="A112" s="2" t="s">
        <v>203</v>
      </c>
      <c r="B112" s="2" t="s">
        <v>204</v>
      </c>
      <c r="C112" s="2" t="s">
        <v>11</v>
      </c>
      <c r="D112" s="2">
        <v>2</v>
      </c>
      <c r="E112" s="2">
        <v>1</v>
      </c>
      <c r="F112" s="2">
        <v>2</v>
      </c>
      <c r="G112" s="2">
        <v>0</v>
      </c>
      <c r="H112" s="2">
        <v>1</v>
      </c>
    </row>
    <row r="113" spans="1:8" x14ac:dyDescent="0.35">
      <c r="A113" s="2" t="s">
        <v>203</v>
      </c>
      <c r="B113" s="2" t="s">
        <v>204</v>
      </c>
      <c r="C113" s="2" t="s">
        <v>17</v>
      </c>
      <c r="D113" s="2">
        <v>8</v>
      </c>
      <c r="E113" s="2">
        <v>13</v>
      </c>
      <c r="F113" s="2">
        <v>8</v>
      </c>
      <c r="G113" s="2">
        <v>7</v>
      </c>
      <c r="H113" s="2">
        <v>0</v>
      </c>
    </row>
    <row r="114" spans="1:8" x14ac:dyDescent="0.35">
      <c r="A114" s="2" t="s">
        <v>203</v>
      </c>
      <c r="B114" s="2" t="s">
        <v>204</v>
      </c>
      <c r="C114" s="2" t="s">
        <v>10</v>
      </c>
      <c r="D114" s="2">
        <v>1</v>
      </c>
      <c r="E114" s="2">
        <v>0</v>
      </c>
      <c r="F114" s="2">
        <v>0</v>
      </c>
      <c r="G114" s="2">
        <v>0</v>
      </c>
      <c r="H114" s="2">
        <v>0</v>
      </c>
    </row>
    <row r="115" spans="1:8" x14ac:dyDescent="0.35">
      <c r="A115" s="2" t="s">
        <v>223</v>
      </c>
      <c r="B115" s="2" t="s">
        <v>224</v>
      </c>
      <c r="C115" s="2" t="s">
        <v>148</v>
      </c>
      <c r="D115" s="2">
        <v>945</v>
      </c>
      <c r="E115" s="2">
        <v>3017</v>
      </c>
      <c r="F115" s="2">
        <v>3888</v>
      </c>
      <c r="G115" s="2">
        <v>3148</v>
      </c>
      <c r="H115" s="2">
        <v>2832</v>
      </c>
    </row>
    <row r="116" spans="1:8" x14ac:dyDescent="0.35">
      <c r="A116" s="2" t="s">
        <v>223</v>
      </c>
      <c r="B116" s="2" t="s">
        <v>224</v>
      </c>
      <c r="C116" s="2" t="s">
        <v>14</v>
      </c>
      <c r="D116" s="2">
        <v>0</v>
      </c>
      <c r="E116" s="2">
        <v>0</v>
      </c>
      <c r="F116" s="2">
        <v>95</v>
      </c>
      <c r="G116" s="2">
        <v>515</v>
      </c>
      <c r="H116" s="2">
        <v>419</v>
      </c>
    </row>
    <row r="117" spans="1:8" x14ac:dyDescent="0.35">
      <c r="A117" s="2" t="s">
        <v>223</v>
      </c>
      <c r="B117" s="2" t="s">
        <v>224</v>
      </c>
      <c r="C117" s="2" t="s">
        <v>15</v>
      </c>
      <c r="D117" s="2">
        <v>88</v>
      </c>
      <c r="E117" s="2">
        <v>85</v>
      </c>
      <c r="F117" s="2">
        <v>80</v>
      </c>
      <c r="G117" s="2">
        <v>75</v>
      </c>
      <c r="H117" s="2">
        <v>92</v>
      </c>
    </row>
    <row r="118" spans="1:8" x14ac:dyDescent="0.35">
      <c r="A118" s="2" t="s">
        <v>223</v>
      </c>
      <c r="B118" s="2" t="s">
        <v>224</v>
      </c>
      <c r="C118" s="2" t="s">
        <v>473</v>
      </c>
      <c r="D118" s="2">
        <v>0</v>
      </c>
      <c r="E118" s="2">
        <v>0</v>
      </c>
      <c r="F118" s="2">
        <v>0</v>
      </c>
      <c r="G118" s="2">
        <v>1</v>
      </c>
      <c r="H118" s="2">
        <v>2</v>
      </c>
    </row>
    <row r="119" spans="1:8" x14ac:dyDescent="0.35">
      <c r="A119" s="2" t="s">
        <v>223</v>
      </c>
      <c r="B119" s="2" t="s">
        <v>224</v>
      </c>
      <c r="C119" s="2" t="s">
        <v>149</v>
      </c>
      <c r="D119" s="2">
        <v>1</v>
      </c>
      <c r="E119" s="2">
        <v>0</v>
      </c>
      <c r="F119" s="2">
        <v>1</v>
      </c>
      <c r="G119" s="2">
        <v>0</v>
      </c>
      <c r="H119" s="2">
        <v>0</v>
      </c>
    </row>
    <row r="120" spans="1:8" x14ac:dyDescent="0.35">
      <c r="A120" s="2" t="s">
        <v>223</v>
      </c>
      <c r="B120" s="2" t="s">
        <v>224</v>
      </c>
      <c r="C120" s="2" t="s">
        <v>74</v>
      </c>
      <c r="D120" s="2">
        <v>1</v>
      </c>
      <c r="E120" s="2">
        <v>0</v>
      </c>
      <c r="F120" s="2">
        <v>0</v>
      </c>
      <c r="G120" s="2">
        <v>1</v>
      </c>
      <c r="H120" s="2">
        <v>1</v>
      </c>
    </row>
    <row r="121" spans="1:8" x14ac:dyDescent="0.35">
      <c r="A121" s="2" t="s">
        <v>223</v>
      </c>
      <c r="B121" s="2" t="s">
        <v>224</v>
      </c>
      <c r="C121" s="2" t="s">
        <v>150</v>
      </c>
      <c r="D121" s="2">
        <v>1</v>
      </c>
      <c r="E121" s="2">
        <v>0</v>
      </c>
      <c r="F121" s="2">
        <v>1</v>
      </c>
      <c r="G121" s="2">
        <v>1</v>
      </c>
      <c r="H121" s="2">
        <v>0</v>
      </c>
    </row>
    <row r="122" spans="1:8" x14ac:dyDescent="0.35">
      <c r="A122" s="2" t="s">
        <v>223</v>
      </c>
      <c r="B122" s="2" t="s">
        <v>224</v>
      </c>
      <c r="C122" s="2" t="s">
        <v>497</v>
      </c>
      <c r="D122" s="2">
        <v>0</v>
      </c>
      <c r="E122" s="2">
        <v>0</v>
      </c>
      <c r="F122" s="2">
        <v>0</v>
      </c>
      <c r="G122" s="2">
        <v>0</v>
      </c>
      <c r="H122" s="2">
        <v>352</v>
      </c>
    </row>
    <row r="123" spans="1:8" x14ac:dyDescent="0.35">
      <c r="A123" s="2" t="s">
        <v>223</v>
      </c>
      <c r="B123" s="2" t="s">
        <v>224</v>
      </c>
      <c r="C123" s="2" t="s">
        <v>11</v>
      </c>
      <c r="D123" s="2">
        <v>34</v>
      </c>
      <c r="E123" s="2">
        <v>30</v>
      </c>
      <c r="F123" s="2">
        <v>23</v>
      </c>
      <c r="G123" s="2">
        <v>26</v>
      </c>
      <c r="H123" s="2">
        <v>30</v>
      </c>
    </row>
    <row r="124" spans="1:8" x14ac:dyDescent="0.35">
      <c r="A124" s="2" t="s">
        <v>223</v>
      </c>
      <c r="B124" s="2" t="s">
        <v>224</v>
      </c>
      <c r="C124" s="2" t="s">
        <v>13</v>
      </c>
      <c r="D124" s="2">
        <v>5</v>
      </c>
      <c r="E124" s="2">
        <v>4</v>
      </c>
      <c r="F124" s="2">
        <v>3</v>
      </c>
      <c r="G124" s="2">
        <v>0</v>
      </c>
      <c r="H124" s="2">
        <v>0</v>
      </c>
    </row>
    <row r="125" spans="1:8" x14ac:dyDescent="0.35">
      <c r="A125" s="2" t="s">
        <v>223</v>
      </c>
      <c r="B125" s="2" t="s">
        <v>224</v>
      </c>
      <c r="C125" s="2" t="s">
        <v>12</v>
      </c>
      <c r="D125" s="2">
        <v>2</v>
      </c>
      <c r="E125" s="2">
        <v>0</v>
      </c>
      <c r="F125" s="2">
        <v>1</v>
      </c>
      <c r="G125" s="2">
        <v>0</v>
      </c>
      <c r="H125" s="2">
        <v>0</v>
      </c>
    </row>
    <row r="126" spans="1:8" x14ac:dyDescent="0.35">
      <c r="A126" s="2" t="s">
        <v>223</v>
      </c>
      <c r="B126" s="2" t="s">
        <v>224</v>
      </c>
      <c r="C126" s="2" t="s">
        <v>16</v>
      </c>
      <c r="D126" s="2">
        <v>8</v>
      </c>
      <c r="E126" s="2">
        <v>19</v>
      </c>
      <c r="F126" s="2">
        <v>29</v>
      </c>
      <c r="G126" s="2">
        <v>4</v>
      </c>
      <c r="H126" s="2">
        <v>7</v>
      </c>
    </row>
    <row r="127" spans="1:8" x14ac:dyDescent="0.35">
      <c r="A127" s="2" t="s">
        <v>223</v>
      </c>
      <c r="B127" s="2" t="s">
        <v>224</v>
      </c>
      <c r="C127" s="2" t="s">
        <v>17</v>
      </c>
      <c r="D127" s="2">
        <v>9</v>
      </c>
      <c r="E127" s="2">
        <v>184</v>
      </c>
      <c r="F127" s="2">
        <v>192</v>
      </c>
      <c r="G127" s="2">
        <v>119</v>
      </c>
      <c r="H127" s="2">
        <v>0</v>
      </c>
    </row>
    <row r="128" spans="1:8" x14ac:dyDescent="0.35">
      <c r="A128" s="2" t="s">
        <v>223</v>
      </c>
      <c r="B128" s="2" t="s">
        <v>224</v>
      </c>
      <c r="C128" s="2" t="s">
        <v>10</v>
      </c>
      <c r="D128" s="2">
        <v>40</v>
      </c>
      <c r="E128" s="2">
        <v>17</v>
      </c>
      <c r="F128" s="2">
        <v>26</v>
      </c>
      <c r="G128" s="2">
        <v>8</v>
      </c>
      <c r="H128" s="2">
        <v>0</v>
      </c>
    </row>
    <row r="129" spans="1:8" x14ac:dyDescent="0.35">
      <c r="A129" s="2" t="s">
        <v>223</v>
      </c>
      <c r="B129" s="2" t="s">
        <v>224</v>
      </c>
      <c r="C129" s="2" t="s">
        <v>429</v>
      </c>
      <c r="D129" s="2">
        <v>0</v>
      </c>
      <c r="E129" s="2">
        <v>0</v>
      </c>
      <c r="F129" s="2">
        <v>1</v>
      </c>
      <c r="G129" s="2">
        <v>0</v>
      </c>
      <c r="H129" s="2">
        <v>1</v>
      </c>
    </row>
    <row r="130" spans="1:8" x14ac:dyDescent="0.35">
      <c r="A130" s="2" t="s">
        <v>223</v>
      </c>
      <c r="B130" s="2" t="s">
        <v>224</v>
      </c>
      <c r="C130" s="2" t="s">
        <v>151</v>
      </c>
      <c r="D130" s="2">
        <v>2</v>
      </c>
      <c r="E130" s="2">
        <v>5</v>
      </c>
      <c r="F130" s="2">
        <v>3</v>
      </c>
      <c r="G130" s="2">
        <v>11</v>
      </c>
      <c r="H130" s="2">
        <v>10</v>
      </c>
    </row>
    <row r="131" spans="1:8" x14ac:dyDescent="0.35">
      <c r="A131" s="2" t="s">
        <v>223</v>
      </c>
      <c r="B131" s="2" t="s">
        <v>224</v>
      </c>
      <c r="C131" s="2" t="s">
        <v>225</v>
      </c>
      <c r="D131" s="2">
        <v>1</v>
      </c>
      <c r="E131" s="2">
        <v>0</v>
      </c>
      <c r="F131" s="2">
        <v>0</v>
      </c>
      <c r="G131" s="2">
        <v>0</v>
      </c>
      <c r="H131" s="2">
        <v>0</v>
      </c>
    </row>
    <row r="132" spans="1:8" x14ac:dyDescent="0.35">
      <c r="A132" s="2" t="s">
        <v>221</v>
      </c>
      <c r="B132" s="2" t="s">
        <v>222</v>
      </c>
      <c r="C132" s="2" t="s">
        <v>15</v>
      </c>
      <c r="D132" s="2">
        <v>19</v>
      </c>
      <c r="E132" s="2">
        <v>9</v>
      </c>
      <c r="F132" s="2">
        <v>12</v>
      </c>
      <c r="G132" s="2">
        <v>19</v>
      </c>
      <c r="H132" s="2">
        <v>14</v>
      </c>
    </row>
    <row r="133" spans="1:8" x14ac:dyDescent="0.35">
      <c r="A133" s="2" t="s">
        <v>221</v>
      </c>
      <c r="B133" s="2" t="s">
        <v>222</v>
      </c>
      <c r="C133" s="2" t="s">
        <v>149</v>
      </c>
      <c r="D133" s="2">
        <v>0</v>
      </c>
      <c r="E133" s="2">
        <v>1</v>
      </c>
      <c r="F133" s="2">
        <v>0</v>
      </c>
      <c r="G133" s="2">
        <v>0</v>
      </c>
      <c r="H133" s="2">
        <v>0</v>
      </c>
    </row>
    <row r="134" spans="1:8" x14ac:dyDescent="0.35">
      <c r="A134" s="2" t="s">
        <v>221</v>
      </c>
      <c r="B134" s="2" t="s">
        <v>222</v>
      </c>
      <c r="C134" s="2" t="s">
        <v>74</v>
      </c>
      <c r="D134" s="2">
        <v>2</v>
      </c>
      <c r="E134" s="2">
        <v>0</v>
      </c>
      <c r="F134" s="2">
        <v>1</v>
      </c>
      <c r="G134" s="2">
        <v>0</v>
      </c>
      <c r="H134" s="2">
        <v>0</v>
      </c>
    </row>
    <row r="135" spans="1:8" x14ac:dyDescent="0.35">
      <c r="A135" s="2" t="s">
        <v>221</v>
      </c>
      <c r="B135" s="2" t="s">
        <v>222</v>
      </c>
      <c r="C135" s="2" t="s">
        <v>150</v>
      </c>
      <c r="D135" s="2">
        <v>0</v>
      </c>
      <c r="E135" s="2">
        <v>1</v>
      </c>
      <c r="F135" s="2">
        <v>0</v>
      </c>
      <c r="G135" s="2">
        <v>0</v>
      </c>
      <c r="H135" s="2">
        <v>0</v>
      </c>
    </row>
    <row r="136" spans="1:8" x14ac:dyDescent="0.35">
      <c r="A136" s="2" t="s">
        <v>221</v>
      </c>
      <c r="B136" s="2" t="s">
        <v>222</v>
      </c>
      <c r="C136" s="2" t="s">
        <v>497</v>
      </c>
      <c r="D136" s="2">
        <v>0</v>
      </c>
      <c r="E136" s="2">
        <v>0</v>
      </c>
      <c r="F136" s="2">
        <v>0</v>
      </c>
      <c r="G136" s="2">
        <v>0</v>
      </c>
      <c r="H136" s="2">
        <v>81</v>
      </c>
    </row>
    <row r="137" spans="1:8" x14ac:dyDescent="0.35">
      <c r="A137" s="2" t="s">
        <v>221</v>
      </c>
      <c r="B137" s="2" t="s">
        <v>222</v>
      </c>
      <c r="C137" s="2" t="s">
        <v>11</v>
      </c>
      <c r="D137" s="2">
        <v>16</v>
      </c>
      <c r="E137" s="2">
        <v>5</v>
      </c>
      <c r="F137" s="2">
        <v>11</v>
      </c>
      <c r="G137" s="2">
        <v>10</v>
      </c>
      <c r="H137" s="2">
        <v>11</v>
      </c>
    </row>
    <row r="138" spans="1:8" x14ac:dyDescent="0.35">
      <c r="A138" s="2" t="s">
        <v>221</v>
      </c>
      <c r="B138" s="2" t="s">
        <v>222</v>
      </c>
      <c r="C138" s="2" t="s">
        <v>12</v>
      </c>
      <c r="D138" s="2">
        <v>0</v>
      </c>
      <c r="E138" s="2">
        <v>1</v>
      </c>
      <c r="F138" s="2">
        <v>1</v>
      </c>
      <c r="G138" s="2">
        <v>0</v>
      </c>
      <c r="H138" s="2">
        <v>0</v>
      </c>
    </row>
    <row r="139" spans="1:8" x14ac:dyDescent="0.35">
      <c r="A139" s="2" t="s">
        <v>221</v>
      </c>
      <c r="B139" s="2" t="s">
        <v>222</v>
      </c>
      <c r="C139" s="2" t="s">
        <v>16</v>
      </c>
      <c r="D139" s="2">
        <v>0</v>
      </c>
      <c r="E139" s="2">
        <v>0</v>
      </c>
      <c r="F139" s="2">
        <v>0</v>
      </c>
      <c r="G139" s="2">
        <v>1</v>
      </c>
      <c r="H139" s="2">
        <v>0</v>
      </c>
    </row>
    <row r="140" spans="1:8" x14ac:dyDescent="0.35">
      <c r="A140" s="2" t="s">
        <v>221</v>
      </c>
      <c r="B140" s="2" t="s">
        <v>222</v>
      </c>
      <c r="C140" s="2" t="s">
        <v>17</v>
      </c>
      <c r="D140" s="2">
        <v>0</v>
      </c>
      <c r="E140" s="2">
        <v>78</v>
      </c>
      <c r="F140" s="2">
        <v>93</v>
      </c>
      <c r="G140" s="2">
        <v>19</v>
      </c>
      <c r="H140" s="2">
        <v>0</v>
      </c>
    </row>
    <row r="141" spans="1:8" x14ac:dyDescent="0.35">
      <c r="A141" s="2" t="s">
        <v>221</v>
      </c>
      <c r="B141" s="2" t="s">
        <v>222</v>
      </c>
      <c r="C141" s="2" t="s">
        <v>10</v>
      </c>
      <c r="D141" s="2">
        <v>0</v>
      </c>
      <c r="E141" s="2">
        <v>11</v>
      </c>
      <c r="F141" s="2">
        <v>14</v>
      </c>
      <c r="G141" s="2">
        <v>3</v>
      </c>
      <c r="H141" s="2">
        <v>6</v>
      </c>
    </row>
    <row r="142" spans="1:8" x14ac:dyDescent="0.35">
      <c r="A142" s="2" t="s">
        <v>278</v>
      </c>
      <c r="B142" s="2" t="s">
        <v>279</v>
      </c>
      <c r="C142" s="2" t="s">
        <v>15</v>
      </c>
      <c r="D142" s="2">
        <v>4</v>
      </c>
      <c r="E142" s="2">
        <v>8</v>
      </c>
      <c r="F142" s="2">
        <v>0</v>
      </c>
      <c r="G142" s="2">
        <v>0</v>
      </c>
      <c r="H142" s="2">
        <v>0</v>
      </c>
    </row>
    <row r="143" spans="1:8" x14ac:dyDescent="0.35">
      <c r="A143" s="2" t="s">
        <v>278</v>
      </c>
      <c r="B143" s="2" t="s">
        <v>279</v>
      </c>
      <c r="C143" s="2" t="s">
        <v>150</v>
      </c>
      <c r="D143" s="2">
        <v>0</v>
      </c>
      <c r="E143" s="2">
        <v>0</v>
      </c>
      <c r="F143" s="2">
        <v>0</v>
      </c>
      <c r="G143" s="2">
        <v>6</v>
      </c>
      <c r="H143" s="2">
        <v>0</v>
      </c>
    </row>
    <row r="144" spans="1:8" x14ac:dyDescent="0.35">
      <c r="A144" s="2" t="s">
        <v>278</v>
      </c>
      <c r="B144" s="2" t="s">
        <v>279</v>
      </c>
      <c r="C144" s="2" t="s">
        <v>497</v>
      </c>
      <c r="D144" s="2">
        <v>0</v>
      </c>
      <c r="E144" s="2">
        <v>0</v>
      </c>
      <c r="F144" s="2">
        <v>0</v>
      </c>
      <c r="G144" s="2">
        <v>0</v>
      </c>
      <c r="H144" s="2">
        <v>13</v>
      </c>
    </row>
    <row r="145" spans="1:8" x14ac:dyDescent="0.35">
      <c r="A145" s="2" t="s">
        <v>278</v>
      </c>
      <c r="B145" s="2" t="s">
        <v>279</v>
      </c>
      <c r="C145" s="2" t="s">
        <v>11</v>
      </c>
      <c r="D145" s="2">
        <v>1</v>
      </c>
      <c r="E145" s="2">
        <v>1</v>
      </c>
      <c r="F145" s="2">
        <v>7</v>
      </c>
      <c r="G145" s="2">
        <v>0</v>
      </c>
      <c r="H145" s="2">
        <v>0</v>
      </c>
    </row>
    <row r="146" spans="1:8" x14ac:dyDescent="0.35">
      <c r="A146" s="2" t="s">
        <v>278</v>
      </c>
      <c r="B146" s="2" t="s">
        <v>279</v>
      </c>
      <c r="C146" s="2" t="s">
        <v>16</v>
      </c>
      <c r="D146" s="2">
        <v>0</v>
      </c>
      <c r="E146" s="2">
        <v>0</v>
      </c>
      <c r="F146" s="2">
        <v>1</v>
      </c>
      <c r="G146" s="2">
        <v>0</v>
      </c>
      <c r="H146" s="2">
        <v>0</v>
      </c>
    </row>
    <row r="147" spans="1:8" x14ac:dyDescent="0.35">
      <c r="A147" s="2" t="s">
        <v>278</v>
      </c>
      <c r="B147" s="2" t="s">
        <v>279</v>
      </c>
      <c r="C147" s="2" t="s">
        <v>17</v>
      </c>
      <c r="D147" s="2">
        <v>8</v>
      </c>
      <c r="E147" s="2">
        <v>0</v>
      </c>
      <c r="F147" s="2">
        <v>3</v>
      </c>
      <c r="G147" s="2">
        <v>2</v>
      </c>
      <c r="H147" s="2">
        <v>0</v>
      </c>
    </row>
    <row r="148" spans="1:8" x14ac:dyDescent="0.35">
      <c r="A148" s="2" t="s">
        <v>228</v>
      </c>
      <c r="B148" s="2" t="s">
        <v>229</v>
      </c>
      <c r="C148" s="2" t="s">
        <v>148</v>
      </c>
      <c r="D148" s="2">
        <v>0</v>
      </c>
      <c r="E148" s="2">
        <v>0</v>
      </c>
      <c r="F148" s="2">
        <v>30</v>
      </c>
      <c r="G148" s="2">
        <v>4</v>
      </c>
      <c r="H148" s="2">
        <v>44</v>
      </c>
    </row>
    <row r="149" spans="1:8" x14ac:dyDescent="0.35">
      <c r="A149" s="2" t="s">
        <v>228</v>
      </c>
      <c r="B149" s="2" t="s">
        <v>229</v>
      </c>
      <c r="C149" s="2" t="s">
        <v>14</v>
      </c>
      <c r="D149" s="2">
        <v>6</v>
      </c>
      <c r="E149" s="2">
        <v>5</v>
      </c>
      <c r="F149" s="2">
        <v>10</v>
      </c>
      <c r="G149" s="2">
        <v>0</v>
      </c>
      <c r="H149" s="2">
        <v>0</v>
      </c>
    </row>
    <row r="150" spans="1:8" x14ac:dyDescent="0.35">
      <c r="A150" s="2" t="s">
        <v>228</v>
      </c>
      <c r="B150" s="2" t="s">
        <v>229</v>
      </c>
      <c r="C150" s="2" t="s">
        <v>15</v>
      </c>
      <c r="D150" s="2">
        <v>5</v>
      </c>
      <c r="E150" s="2">
        <v>7</v>
      </c>
      <c r="F150" s="2">
        <v>6</v>
      </c>
      <c r="G150" s="2">
        <v>3</v>
      </c>
      <c r="H150" s="2">
        <v>4</v>
      </c>
    </row>
    <row r="151" spans="1:8" x14ac:dyDescent="0.35">
      <c r="A151" s="2" t="s">
        <v>228</v>
      </c>
      <c r="B151" s="2" t="s">
        <v>229</v>
      </c>
      <c r="C151" s="2" t="s">
        <v>74</v>
      </c>
      <c r="D151" s="2">
        <v>1</v>
      </c>
      <c r="E151" s="2">
        <v>0</v>
      </c>
      <c r="F151" s="2">
        <v>0</v>
      </c>
      <c r="G151" s="2">
        <v>0</v>
      </c>
      <c r="H151" s="2">
        <v>0</v>
      </c>
    </row>
    <row r="152" spans="1:8" x14ac:dyDescent="0.35">
      <c r="A152" s="2" t="s">
        <v>228</v>
      </c>
      <c r="B152" s="2" t="s">
        <v>229</v>
      </c>
      <c r="C152" s="2" t="s">
        <v>497</v>
      </c>
      <c r="D152" s="2">
        <v>0</v>
      </c>
      <c r="E152" s="2">
        <v>0</v>
      </c>
      <c r="F152" s="2">
        <v>0</v>
      </c>
      <c r="G152" s="2">
        <v>0</v>
      </c>
      <c r="H152" s="2">
        <v>75</v>
      </c>
    </row>
    <row r="153" spans="1:8" x14ac:dyDescent="0.35">
      <c r="A153" s="2" t="s">
        <v>228</v>
      </c>
      <c r="B153" s="2" t="s">
        <v>229</v>
      </c>
      <c r="C153" s="2" t="s">
        <v>11</v>
      </c>
      <c r="D153" s="2">
        <v>6</v>
      </c>
      <c r="E153" s="2">
        <v>3</v>
      </c>
      <c r="F153" s="2">
        <v>3</v>
      </c>
      <c r="G153" s="2">
        <v>2</v>
      </c>
      <c r="H153" s="2">
        <v>1</v>
      </c>
    </row>
    <row r="154" spans="1:8" x14ac:dyDescent="0.35">
      <c r="A154" s="2" t="s">
        <v>228</v>
      </c>
      <c r="B154" s="2" t="s">
        <v>229</v>
      </c>
      <c r="C154" s="2" t="s">
        <v>16</v>
      </c>
      <c r="D154" s="2">
        <v>0</v>
      </c>
      <c r="E154" s="2">
        <v>0</v>
      </c>
      <c r="F154" s="2">
        <v>0</v>
      </c>
      <c r="G154" s="2">
        <v>1</v>
      </c>
      <c r="H154" s="2">
        <v>0</v>
      </c>
    </row>
    <row r="155" spans="1:8" x14ac:dyDescent="0.35">
      <c r="A155" s="2" t="s">
        <v>228</v>
      </c>
      <c r="B155" s="2" t="s">
        <v>229</v>
      </c>
      <c r="C155" s="2" t="s">
        <v>17</v>
      </c>
      <c r="D155" s="2">
        <v>1</v>
      </c>
      <c r="E155" s="2">
        <v>0</v>
      </c>
      <c r="F155" s="2">
        <v>18</v>
      </c>
      <c r="G155" s="2">
        <v>19</v>
      </c>
      <c r="H155" s="2">
        <v>0</v>
      </c>
    </row>
    <row r="156" spans="1:8" x14ac:dyDescent="0.35">
      <c r="A156" s="2" t="s">
        <v>228</v>
      </c>
      <c r="B156" s="2" t="s">
        <v>229</v>
      </c>
      <c r="C156" s="2" t="s">
        <v>10</v>
      </c>
      <c r="D156" s="2">
        <v>8</v>
      </c>
      <c r="E156" s="2">
        <v>0</v>
      </c>
      <c r="F156" s="2">
        <v>0</v>
      </c>
      <c r="G156" s="2">
        <v>10</v>
      </c>
      <c r="H156" s="2">
        <v>12</v>
      </c>
    </row>
    <row r="157" spans="1:8" x14ac:dyDescent="0.35">
      <c r="A157" s="2" t="s">
        <v>230</v>
      </c>
      <c r="B157" s="2" t="s">
        <v>231</v>
      </c>
      <c r="C157" s="2" t="s">
        <v>131</v>
      </c>
      <c r="D157" s="2">
        <v>0</v>
      </c>
      <c r="E157" s="2">
        <v>0</v>
      </c>
      <c r="F157" s="2">
        <v>0</v>
      </c>
      <c r="G157" s="2">
        <v>0</v>
      </c>
      <c r="H157" s="2">
        <v>0</v>
      </c>
    </row>
    <row r="158" spans="1:8" x14ac:dyDescent="0.35">
      <c r="A158" s="2" t="s">
        <v>230</v>
      </c>
      <c r="B158" s="2" t="s">
        <v>231</v>
      </c>
      <c r="C158" s="2" t="s">
        <v>134</v>
      </c>
      <c r="D158" s="2">
        <v>0</v>
      </c>
      <c r="E158" s="2">
        <v>0</v>
      </c>
      <c r="F158" s="2">
        <v>0</v>
      </c>
      <c r="G158" s="2">
        <v>0</v>
      </c>
      <c r="H158" s="2">
        <v>0</v>
      </c>
    </row>
    <row r="159" spans="1:8" x14ac:dyDescent="0.35">
      <c r="A159" s="2" t="s">
        <v>230</v>
      </c>
      <c r="B159" s="2" t="s">
        <v>231</v>
      </c>
      <c r="C159" s="2" t="s">
        <v>15</v>
      </c>
      <c r="D159" s="2">
        <v>10</v>
      </c>
      <c r="E159" s="2">
        <v>7</v>
      </c>
      <c r="F159" s="2">
        <v>3</v>
      </c>
      <c r="G159" s="2">
        <v>1</v>
      </c>
      <c r="H159" s="2">
        <v>8</v>
      </c>
    </row>
    <row r="160" spans="1:8" x14ac:dyDescent="0.35">
      <c r="A160" s="2" t="s">
        <v>230</v>
      </c>
      <c r="B160" s="2" t="s">
        <v>231</v>
      </c>
      <c r="C160" s="2" t="s">
        <v>74</v>
      </c>
      <c r="D160" s="2">
        <v>0</v>
      </c>
      <c r="E160" s="2">
        <v>0</v>
      </c>
      <c r="F160" s="2">
        <v>1</v>
      </c>
      <c r="G160" s="2">
        <v>2</v>
      </c>
      <c r="H160" s="2">
        <v>0</v>
      </c>
    </row>
    <row r="161" spans="1:8" x14ac:dyDescent="0.35">
      <c r="A161" s="2" t="s">
        <v>230</v>
      </c>
      <c r="B161" s="2" t="s">
        <v>231</v>
      </c>
      <c r="C161" s="2" t="s">
        <v>150</v>
      </c>
      <c r="D161" s="2">
        <v>0</v>
      </c>
      <c r="E161" s="2">
        <v>1</v>
      </c>
      <c r="F161" s="2">
        <v>0</v>
      </c>
      <c r="G161" s="2">
        <v>0</v>
      </c>
      <c r="H161" s="2">
        <v>0</v>
      </c>
    </row>
    <row r="162" spans="1:8" x14ac:dyDescent="0.35">
      <c r="A162" s="2" t="s">
        <v>230</v>
      </c>
      <c r="B162" s="2" t="s">
        <v>231</v>
      </c>
      <c r="C162" s="2" t="s">
        <v>497</v>
      </c>
      <c r="D162" s="2">
        <v>0</v>
      </c>
      <c r="E162" s="2">
        <v>0</v>
      </c>
      <c r="F162" s="2">
        <v>0</v>
      </c>
      <c r="G162" s="2">
        <v>0</v>
      </c>
      <c r="H162" s="2">
        <v>39</v>
      </c>
    </row>
    <row r="163" spans="1:8" x14ac:dyDescent="0.35">
      <c r="A163" s="2" t="s">
        <v>230</v>
      </c>
      <c r="B163" s="2" t="s">
        <v>231</v>
      </c>
      <c r="C163" s="2" t="s">
        <v>11</v>
      </c>
      <c r="D163" s="2">
        <v>8</v>
      </c>
      <c r="E163" s="2">
        <v>6</v>
      </c>
      <c r="F163" s="2">
        <v>2</v>
      </c>
      <c r="G163" s="2">
        <v>3</v>
      </c>
      <c r="H163" s="2">
        <v>8</v>
      </c>
    </row>
    <row r="164" spans="1:8" x14ac:dyDescent="0.35">
      <c r="A164" s="2" t="s">
        <v>230</v>
      </c>
      <c r="B164" s="2" t="s">
        <v>231</v>
      </c>
      <c r="C164" s="2" t="s">
        <v>225</v>
      </c>
      <c r="D164" s="2">
        <v>0</v>
      </c>
      <c r="E164" s="2">
        <v>0</v>
      </c>
      <c r="F164" s="2">
        <v>0</v>
      </c>
      <c r="G164" s="2">
        <v>1</v>
      </c>
      <c r="H164" s="2">
        <v>1</v>
      </c>
    </row>
    <row r="165" spans="1:8" x14ac:dyDescent="0.35">
      <c r="A165" s="2" t="s">
        <v>157</v>
      </c>
      <c r="B165" s="2" t="s">
        <v>158</v>
      </c>
      <c r="C165" s="2" t="s">
        <v>148</v>
      </c>
      <c r="D165" s="2">
        <v>0</v>
      </c>
      <c r="E165" s="2">
        <v>263</v>
      </c>
      <c r="F165" s="2">
        <v>689</v>
      </c>
      <c r="G165" s="2">
        <v>620</v>
      </c>
      <c r="H165" s="2">
        <v>613</v>
      </c>
    </row>
    <row r="166" spans="1:8" x14ac:dyDescent="0.35">
      <c r="A166" s="2" t="s">
        <v>157</v>
      </c>
      <c r="B166" s="2" t="s">
        <v>158</v>
      </c>
      <c r="C166" s="2" t="s">
        <v>14</v>
      </c>
      <c r="D166" s="2">
        <v>0</v>
      </c>
      <c r="E166" s="2">
        <v>0</v>
      </c>
      <c r="F166" s="2">
        <v>0</v>
      </c>
      <c r="G166" s="2">
        <v>657</v>
      </c>
      <c r="H166" s="2">
        <v>1011</v>
      </c>
    </row>
    <row r="167" spans="1:8" x14ac:dyDescent="0.35">
      <c r="A167" s="2" t="s">
        <v>157</v>
      </c>
      <c r="B167" s="2" t="s">
        <v>158</v>
      </c>
      <c r="C167" s="2" t="s">
        <v>15</v>
      </c>
      <c r="D167" s="2">
        <v>63</v>
      </c>
      <c r="E167" s="2">
        <v>66</v>
      </c>
      <c r="F167" s="2">
        <v>49</v>
      </c>
      <c r="G167" s="2">
        <v>67</v>
      </c>
      <c r="H167" s="2">
        <v>54</v>
      </c>
    </row>
    <row r="168" spans="1:8" x14ac:dyDescent="0.35">
      <c r="A168" s="2" t="s">
        <v>157</v>
      </c>
      <c r="B168" s="2" t="s">
        <v>158</v>
      </c>
      <c r="C168" s="2" t="s">
        <v>473</v>
      </c>
      <c r="D168" s="2">
        <v>0</v>
      </c>
      <c r="E168" s="2">
        <v>0</v>
      </c>
      <c r="F168" s="2">
        <v>0</v>
      </c>
      <c r="G168" s="2">
        <v>9</v>
      </c>
      <c r="H168" s="2">
        <v>10</v>
      </c>
    </row>
    <row r="169" spans="1:8" x14ac:dyDescent="0.35">
      <c r="A169" s="2" t="s">
        <v>157</v>
      </c>
      <c r="B169" s="2" t="s">
        <v>158</v>
      </c>
      <c r="C169" s="2" t="s">
        <v>149</v>
      </c>
      <c r="D169" s="2">
        <v>0</v>
      </c>
      <c r="E169" s="2">
        <v>1</v>
      </c>
      <c r="F169" s="2">
        <v>1</v>
      </c>
      <c r="G169" s="2">
        <v>0</v>
      </c>
      <c r="H169" s="2">
        <v>0</v>
      </c>
    </row>
    <row r="170" spans="1:8" x14ac:dyDescent="0.35">
      <c r="A170" s="2" t="s">
        <v>157</v>
      </c>
      <c r="B170" s="2" t="s">
        <v>158</v>
      </c>
      <c r="C170" s="2" t="s">
        <v>74</v>
      </c>
      <c r="D170" s="2">
        <v>0</v>
      </c>
      <c r="E170" s="2">
        <v>0</v>
      </c>
      <c r="F170" s="2">
        <v>1</v>
      </c>
      <c r="G170" s="2">
        <v>0</v>
      </c>
      <c r="H170" s="2">
        <v>1</v>
      </c>
    </row>
    <row r="171" spans="1:8" x14ac:dyDescent="0.35">
      <c r="A171" s="2" t="s">
        <v>157</v>
      </c>
      <c r="B171" s="2" t="s">
        <v>158</v>
      </c>
      <c r="C171" s="2" t="s">
        <v>150</v>
      </c>
      <c r="D171" s="2">
        <v>0</v>
      </c>
      <c r="E171" s="2">
        <v>1</v>
      </c>
      <c r="F171" s="2">
        <v>1</v>
      </c>
      <c r="G171" s="2">
        <v>0</v>
      </c>
      <c r="H171" s="2">
        <v>2</v>
      </c>
    </row>
    <row r="172" spans="1:8" x14ac:dyDescent="0.35">
      <c r="A172" s="2" t="s">
        <v>157</v>
      </c>
      <c r="B172" s="2" t="s">
        <v>158</v>
      </c>
      <c r="C172" s="2" t="s">
        <v>497</v>
      </c>
      <c r="D172" s="2">
        <v>0</v>
      </c>
      <c r="E172" s="2">
        <v>0</v>
      </c>
      <c r="F172" s="2">
        <v>0</v>
      </c>
      <c r="G172" s="2">
        <v>0</v>
      </c>
      <c r="H172" s="2">
        <v>192</v>
      </c>
    </row>
    <row r="173" spans="1:8" x14ac:dyDescent="0.35">
      <c r="A173" s="2" t="s">
        <v>157</v>
      </c>
      <c r="B173" s="2" t="s">
        <v>158</v>
      </c>
      <c r="C173" s="2" t="s">
        <v>11</v>
      </c>
      <c r="D173" s="2">
        <v>23</v>
      </c>
      <c r="E173" s="2">
        <v>19</v>
      </c>
      <c r="F173" s="2">
        <v>14</v>
      </c>
      <c r="G173" s="2">
        <v>19</v>
      </c>
      <c r="H173" s="2">
        <v>19</v>
      </c>
    </row>
    <row r="174" spans="1:8" x14ac:dyDescent="0.35">
      <c r="A174" s="2" t="s">
        <v>157</v>
      </c>
      <c r="B174" s="2" t="s">
        <v>158</v>
      </c>
      <c r="C174" s="2" t="s">
        <v>13</v>
      </c>
      <c r="D174" s="2">
        <v>14</v>
      </c>
      <c r="E174" s="2">
        <v>15</v>
      </c>
      <c r="F174" s="2">
        <v>15</v>
      </c>
      <c r="G174" s="2">
        <v>0</v>
      </c>
      <c r="H174" s="2">
        <v>0</v>
      </c>
    </row>
    <row r="175" spans="1:8" x14ac:dyDescent="0.35">
      <c r="A175" s="2" t="s">
        <v>157</v>
      </c>
      <c r="B175" s="2" t="s">
        <v>158</v>
      </c>
      <c r="C175" s="2" t="s">
        <v>16</v>
      </c>
      <c r="D175" s="2">
        <v>0</v>
      </c>
      <c r="E175" s="2">
        <v>0</v>
      </c>
      <c r="F175" s="2">
        <v>5</v>
      </c>
      <c r="G175" s="2">
        <v>2</v>
      </c>
      <c r="H175" s="2">
        <v>3</v>
      </c>
    </row>
    <row r="176" spans="1:8" x14ac:dyDescent="0.35">
      <c r="A176" s="2" t="s">
        <v>157</v>
      </c>
      <c r="B176" s="2" t="s">
        <v>158</v>
      </c>
      <c r="C176" s="2" t="s">
        <v>17</v>
      </c>
      <c r="D176" s="2">
        <v>0</v>
      </c>
      <c r="E176" s="2">
        <v>0</v>
      </c>
      <c r="F176" s="2">
        <v>9</v>
      </c>
      <c r="G176" s="2">
        <v>101</v>
      </c>
      <c r="H176" s="2">
        <v>0</v>
      </c>
    </row>
    <row r="177" spans="1:8" x14ac:dyDescent="0.35">
      <c r="A177" s="2" t="s">
        <v>157</v>
      </c>
      <c r="B177" s="2" t="s">
        <v>158</v>
      </c>
      <c r="C177" s="2" t="s">
        <v>10</v>
      </c>
      <c r="D177" s="2">
        <v>0</v>
      </c>
      <c r="E177" s="2">
        <v>0</v>
      </c>
      <c r="F177" s="2">
        <v>0</v>
      </c>
      <c r="G177" s="2">
        <v>3</v>
      </c>
      <c r="H177" s="2">
        <v>6</v>
      </c>
    </row>
    <row r="178" spans="1:8" x14ac:dyDescent="0.35">
      <c r="A178" s="2" t="s">
        <v>157</v>
      </c>
      <c r="B178" s="2" t="s">
        <v>158</v>
      </c>
      <c r="C178" s="2" t="s">
        <v>151</v>
      </c>
      <c r="D178" s="2">
        <v>0</v>
      </c>
      <c r="E178" s="2">
        <v>0</v>
      </c>
      <c r="F178" s="2">
        <v>1</v>
      </c>
      <c r="G178" s="2">
        <v>0</v>
      </c>
      <c r="H178" s="2">
        <v>0</v>
      </c>
    </row>
    <row r="179" spans="1:8" x14ac:dyDescent="0.35">
      <c r="A179" s="2" t="s">
        <v>259</v>
      </c>
      <c r="B179" s="2" t="s">
        <v>260</v>
      </c>
      <c r="C179" s="2" t="s">
        <v>148</v>
      </c>
      <c r="D179" s="2">
        <v>0</v>
      </c>
      <c r="E179" s="2">
        <v>42</v>
      </c>
      <c r="F179" s="2">
        <v>89</v>
      </c>
      <c r="G179" s="2">
        <v>48</v>
      </c>
      <c r="H179" s="2">
        <v>70</v>
      </c>
    </row>
    <row r="180" spans="1:8" x14ac:dyDescent="0.35">
      <c r="A180" s="2" t="s">
        <v>259</v>
      </c>
      <c r="B180" s="2" t="s">
        <v>260</v>
      </c>
      <c r="C180" s="2" t="s">
        <v>479</v>
      </c>
      <c r="D180" s="2">
        <v>0</v>
      </c>
      <c r="E180" s="2">
        <v>0</v>
      </c>
      <c r="F180" s="2">
        <v>0</v>
      </c>
      <c r="G180" s="2">
        <v>0</v>
      </c>
      <c r="H180" s="2">
        <v>1</v>
      </c>
    </row>
    <row r="181" spans="1:8" x14ac:dyDescent="0.35">
      <c r="A181" s="2" t="s">
        <v>259</v>
      </c>
      <c r="B181" s="2" t="s">
        <v>260</v>
      </c>
      <c r="C181" s="2" t="s">
        <v>29</v>
      </c>
      <c r="D181" s="2">
        <v>0</v>
      </c>
      <c r="E181" s="2">
        <v>0</v>
      </c>
      <c r="F181" s="2">
        <v>0</v>
      </c>
      <c r="G181" s="2">
        <v>60</v>
      </c>
      <c r="H181" s="2">
        <v>80</v>
      </c>
    </row>
    <row r="182" spans="1:8" x14ac:dyDescent="0.35">
      <c r="A182" s="2" t="s">
        <v>259</v>
      </c>
      <c r="B182" s="2" t="s">
        <v>260</v>
      </c>
      <c r="C182" s="2" t="s">
        <v>14</v>
      </c>
      <c r="D182" s="2">
        <v>0</v>
      </c>
      <c r="E182" s="2">
        <v>0</v>
      </c>
      <c r="F182" s="2">
        <v>0</v>
      </c>
      <c r="G182" s="2">
        <v>126</v>
      </c>
      <c r="H182" s="2">
        <v>641</v>
      </c>
    </row>
    <row r="183" spans="1:8" x14ac:dyDescent="0.35">
      <c r="A183" s="2" t="s">
        <v>259</v>
      </c>
      <c r="B183" s="2" t="s">
        <v>260</v>
      </c>
      <c r="C183" s="2" t="s">
        <v>15</v>
      </c>
      <c r="D183" s="2">
        <v>11</v>
      </c>
      <c r="E183" s="2">
        <v>8</v>
      </c>
      <c r="F183" s="2">
        <v>15</v>
      </c>
      <c r="G183" s="2">
        <v>9</v>
      </c>
      <c r="H183" s="2">
        <v>8</v>
      </c>
    </row>
    <row r="184" spans="1:8" x14ac:dyDescent="0.35">
      <c r="A184" s="2" t="s">
        <v>259</v>
      </c>
      <c r="B184" s="2" t="s">
        <v>260</v>
      </c>
      <c r="C184" s="2" t="s">
        <v>473</v>
      </c>
      <c r="D184" s="2">
        <v>0</v>
      </c>
      <c r="E184" s="2">
        <v>0</v>
      </c>
      <c r="F184" s="2">
        <v>0</v>
      </c>
      <c r="G184" s="2">
        <v>2</v>
      </c>
      <c r="H184" s="2">
        <v>8</v>
      </c>
    </row>
    <row r="185" spans="1:8" x14ac:dyDescent="0.35">
      <c r="A185" s="2" t="s">
        <v>259</v>
      </c>
      <c r="B185" s="2" t="s">
        <v>260</v>
      </c>
      <c r="C185" s="2" t="s">
        <v>149</v>
      </c>
      <c r="D185" s="2">
        <v>0</v>
      </c>
      <c r="E185" s="2">
        <v>0</v>
      </c>
      <c r="F185" s="2">
        <v>1</v>
      </c>
      <c r="G185" s="2">
        <v>0</v>
      </c>
      <c r="H185" s="2">
        <v>0</v>
      </c>
    </row>
    <row r="186" spans="1:8" x14ac:dyDescent="0.35">
      <c r="A186" s="2" t="s">
        <v>259</v>
      </c>
      <c r="B186" s="2" t="s">
        <v>260</v>
      </c>
      <c r="C186" s="2" t="s">
        <v>150</v>
      </c>
      <c r="D186" s="2">
        <v>2</v>
      </c>
      <c r="E186" s="2">
        <v>1</v>
      </c>
      <c r="F186" s="2">
        <v>0</v>
      </c>
      <c r="G186" s="2">
        <v>0</v>
      </c>
      <c r="H186" s="2">
        <v>0</v>
      </c>
    </row>
    <row r="187" spans="1:8" x14ac:dyDescent="0.35">
      <c r="A187" s="2" t="s">
        <v>259</v>
      </c>
      <c r="B187" s="2" t="s">
        <v>260</v>
      </c>
      <c r="C187" s="2" t="s">
        <v>497</v>
      </c>
      <c r="D187" s="2">
        <v>0</v>
      </c>
      <c r="E187" s="2">
        <v>0</v>
      </c>
      <c r="F187" s="2">
        <v>0</v>
      </c>
      <c r="G187" s="2">
        <v>0</v>
      </c>
      <c r="H187" s="2">
        <v>68</v>
      </c>
    </row>
    <row r="188" spans="1:8" x14ac:dyDescent="0.35">
      <c r="A188" s="2" t="s">
        <v>259</v>
      </c>
      <c r="B188" s="2" t="s">
        <v>260</v>
      </c>
      <c r="C188" s="2" t="s">
        <v>11</v>
      </c>
      <c r="D188" s="2">
        <v>6</v>
      </c>
      <c r="E188" s="2">
        <v>7</v>
      </c>
      <c r="F188" s="2">
        <v>12</v>
      </c>
      <c r="G188" s="2">
        <v>3</v>
      </c>
      <c r="H188" s="2">
        <v>4</v>
      </c>
    </row>
    <row r="189" spans="1:8" x14ac:dyDescent="0.35">
      <c r="A189" s="2" t="s">
        <v>259</v>
      </c>
      <c r="B189" s="2" t="s">
        <v>260</v>
      </c>
      <c r="C189" s="2" t="s">
        <v>13</v>
      </c>
      <c r="D189" s="2">
        <v>0</v>
      </c>
      <c r="E189" s="2">
        <v>3</v>
      </c>
      <c r="F189" s="2">
        <v>5</v>
      </c>
      <c r="G189" s="2">
        <v>0</v>
      </c>
      <c r="H189" s="2">
        <v>0</v>
      </c>
    </row>
    <row r="190" spans="1:8" x14ac:dyDescent="0.35">
      <c r="A190" s="2" t="s">
        <v>259</v>
      </c>
      <c r="B190" s="2" t="s">
        <v>260</v>
      </c>
      <c r="C190" s="2" t="s">
        <v>12</v>
      </c>
      <c r="D190" s="2">
        <v>0</v>
      </c>
      <c r="E190" s="2">
        <v>1</v>
      </c>
      <c r="F190" s="2">
        <v>2</v>
      </c>
      <c r="G190" s="2">
        <v>0</v>
      </c>
      <c r="H190" s="2">
        <v>0</v>
      </c>
    </row>
    <row r="191" spans="1:8" x14ac:dyDescent="0.35">
      <c r="A191" s="2" t="s">
        <v>259</v>
      </c>
      <c r="B191" s="2" t="s">
        <v>260</v>
      </c>
      <c r="C191" s="2" t="s">
        <v>16</v>
      </c>
      <c r="D191" s="2">
        <v>0</v>
      </c>
      <c r="E191" s="2">
        <v>1</v>
      </c>
      <c r="F191" s="2">
        <v>0</v>
      </c>
      <c r="G191" s="2">
        <v>0</v>
      </c>
      <c r="H191" s="2">
        <v>0</v>
      </c>
    </row>
    <row r="192" spans="1:8" x14ac:dyDescent="0.35">
      <c r="A192" s="2" t="s">
        <v>259</v>
      </c>
      <c r="B192" s="2" t="s">
        <v>260</v>
      </c>
      <c r="C192" s="2" t="s">
        <v>17</v>
      </c>
      <c r="D192" s="2">
        <v>0</v>
      </c>
      <c r="E192" s="2">
        <v>79</v>
      </c>
      <c r="F192" s="2">
        <v>47</v>
      </c>
      <c r="G192" s="2">
        <v>21</v>
      </c>
      <c r="H192" s="2">
        <v>0</v>
      </c>
    </row>
    <row r="193" spans="1:8" x14ac:dyDescent="0.35">
      <c r="A193" s="2" t="s">
        <v>259</v>
      </c>
      <c r="B193" s="2" t="s">
        <v>260</v>
      </c>
      <c r="C193" s="2" t="s">
        <v>10</v>
      </c>
      <c r="D193" s="2">
        <v>0</v>
      </c>
      <c r="E193" s="2">
        <v>6</v>
      </c>
      <c r="F193" s="2">
        <v>4</v>
      </c>
      <c r="G193" s="2">
        <v>2</v>
      </c>
      <c r="H193" s="2">
        <v>0</v>
      </c>
    </row>
    <row r="194" spans="1:8" x14ac:dyDescent="0.35">
      <c r="A194" s="2" t="s">
        <v>259</v>
      </c>
      <c r="B194" s="2" t="s">
        <v>260</v>
      </c>
      <c r="C194" s="2" t="s">
        <v>151</v>
      </c>
      <c r="D194" s="2">
        <v>0</v>
      </c>
      <c r="E194" s="2">
        <v>0</v>
      </c>
      <c r="F194" s="2">
        <v>1</v>
      </c>
      <c r="G194" s="2">
        <v>0</v>
      </c>
      <c r="H194" s="2">
        <v>0</v>
      </c>
    </row>
    <row r="195" spans="1:8" x14ac:dyDescent="0.35">
      <c r="A195" s="2" t="s">
        <v>175</v>
      </c>
      <c r="B195" s="2" t="s">
        <v>176</v>
      </c>
      <c r="C195" s="2" t="s">
        <v>15</v>
      </c>
      <c r="D195" s="2">
        <v>7</v>
      </c>
      <c r="E195" s="2">
        <v>4</v>
      </c>
      <c r="F195" s="2">
        <v>4</v>
      </c>
      <c r="G195" s="2">
        <v>5</v>
      </c>
      <c r="H195" s="2">
        <v>10</v>
      </c>
    </row>
    <row r="196" spans="1:8" x14ac:dyDescent="0.35">
      <c r="A196" s="2" t="s">
        <v>175</v>
      </c>
      <c r="B196" s="2" t="s">
        <v>176</v>
      </c>
      <c r="C196" s="2" t="s">
        <v>497</v>
      </c>
      <c r="D196" s="2">
        <v>0</v>
      </c>
      <c r="E196" s="2">
        <v>0</v>
      </c>
      <c r="F196" s="2">
        <v>0</v>
      </c>
      <c r="G196" s="2">
        <v>0</v>
      </c>
      <c r="H196" s="2">
        <v>51</v>
      </c>
    </row>
    <row r="197" spans="1:8" x14ac:dyDescent="0.35">
      <c r="A197" s="2" t="s">
        <v>175</v>
      </c>
      <c r="B197" s="2" t="s">
        <v>176</v>
      </c>
      <c r="C197" s="2" t="s">
        <v>11</v>
      </c>
      <c r="D197" s="2">
        <v>7</v>
      </c>
      <c r="E197" s="2">
        <v>4</v>
      </c>
      <c r="F197" s="2">
        <v>5</v>
      </c>
      <c r="G197" s="2">
        <v>2</v>
      </c>
      <c r="H197" s="2">
        <v>5</v>
      </c>
    </row>
    <row r="198" spans="1:8" x14ac:dyDescent="0.35">
      <c r="A198" s="2" t="s">
        <v>175</v>
      </c>
      <c r="B198" s="2" t="s">
        <v>176</v>
      </c>
      <c r="C198" s="2" t="s">
        <v>17</v>
      </c>
      <c r="D198" s="2">
        <v>0</v>
      </c>
      <c r="E198" s="2">
        <v>50</v>
      </c>
      <c r="F198" s="2">
        <v>65</v>
      </c>
      <c r="G198" s="2">
        <v>21</v>
      </c>
      <c r="H198" s="2">
        <v>0</v>
      </c>
    </row>
    <row r="199" spans="1:8" x14ac:dyDescent="0.35">
      <c r="A199" s="2" t="s">
        <v>175</v>
      </c>
      <c r="B199" s="2" t="s">
        <v>176</v>
      </c>
      <c r="C199" s="2" t="s">
        <v>10</v>
      </c>
      <c r="D199" s="2">
        <v>0</v>
      </c>
      <c r="E199" s="2">
        <v>0</v>
      </c>
      <c r="F199" s="2">
        <v>1</v>
      </c>
      <c r="G199" s="2">
        <v>1</v>
      </c>
      <c r="H199" s="2">
        <v>4</v>
      </c>
    </row>
    <row r="200" spans="1:8" x14ac:dyDescent="0.35">
      <c r="A200" s="2" t="s">
        <v>274</v>
      </c>
      <c r="B200" s="2" t="s">
        <v>275</v>
      </c>
      <c r="C200" s="2" t="s">
        <v>148</v>
      </c>
      <c r="D200" s="2">
        <v>0</v>
      </c>
      <c r="E200" s="2">
        <v>4</v>
      </c>
      <c r="F200" s="2">
        <v>9</v>
      </c>
      <c r="G200" s="2">
        <v>13</v>
      </c>
      <c r="H200" s="2">
        <v>13</v>
      </c>
    </row>
    <row r="201" spans="1:8" x14ac:dyDescent="0.35">
      <c r="A201" s="2" t="s">
        <v>274</v>
      </c>
      <c r="B201" s="2" t="s">
        <v>275</v>
      </c>
      <c r="C201" s="2" t="s">
        <v>15</v>
      </c>
      <c r="D201" s="2">
        <v>1</v>
      </c>
      <c r="E201" s="2">
        <v>5</v>
      </c>
      <c r="F201" s="2">
        <v>1</v>
      </c>
      <c r="G201" s="2">
        <v>0</v>
      </c>
      <c r="H201" s="2">
        <v>0</v>
      </c>
    </row>
    <row r="202" spans="1:8" x14ac:dyDescent="0.35">
      <c r="A202" s="2" t="s">
        <v>274</v>
      </c>
      <c r="B202" s="2" t="s">
        <v>275</v>
      </c>
      <c r="C202" s="2" t="s">
        <v>74</v>
      </c>
      <c r="D202" s="2">
        <v>1</v>
      </c>
      <c r="E202" s="2">
        <v>0</v>
      </c>
      <c r="F202" s="2">
        <v>0</v>
      </c>
      <c r="G202" s="2">
        <v>0</v>
      </c>
      <c r="H202" s="2">
        <v>0</v>
      </c>
    </row>
    <row r="203" spans="1:8" x14ac:dyDescent="0.35">
      <c r="A203" s="2" t="s">
        <v>274</v>
      </c>
      <c r="B203" s="2" t="s">
        <v>275</v>
      </c>
      <c r="C203" s="2" t="s">
        <v>150</v>
      </c>
      <c r="D203" s="2">
        <v>2</v>
      </c>
      <c r="E203" s="2">
        <v>0</v>
      </c>
      <c r="F203" s="2">
        <v>0</v>
      </c>
      <c r="G203" s="2">
        <v>0</v>
      </c>
      <c r="H203" s="2">
        <v>0</v>
      </c>
    </row>
    <row r="204" spans="1:8" x14ac:dyDescent="0.35">
      <c r="A204" s="2" t="s">
        <v>274</v>
      </c>
      <c r="B204" s="2" t="s">
        <v>275</v>
      </c>
      <c r="C204" s="2" t="s">
        <v>497</v>
      </c>
      <c r="D204" s="2">
        <v>0</v>
      </c>
      <c r="E204" s="2">
        <v>0</v>
      </c>
      <c r="F204" s="2">
        <v>0</v>
      </c>
      <c r="G204" s="2">
        <v>0</v>
      </c>
      <c r="H204" s="2">
        <v>25</v>
      </c>
    </row>
    <row r="205" spans="1:8" x14ac:dyDescent="0.35">
      <c r="A205" s="2" t="s">
        <v>274</v>
      </c>
      <c r="B205" s="2" t="s">
        <v>275</v>
      </c>
      <c r="C205" s="2" t="s">
        <v>11</v>
      </c>
      <c r="D205" s="2">
        <v>4</v>
      </c>
      <c r="E205" s="2">
        <v>4</v>
      </c>
      <c r="F205" s="2">
        <v>0</v>
      </c>
      <c r="G205" s="2">
        <v>0</v>
      </c>
      <c r="H205" s="2">
        <v>0</v>
      </c>
    </row>
    <row r="206" spans="1:8" x14ac:dyDescent="0.35">
      <c r="A206" s="2" t="s">
        <v>274</v>
      </c>
      <c r="B206" s="2" t="s">
        <v>275</v>
      </c>
      <c r="C206" s="2" t="s">
        <v>17</v>
      </c>
      <c r="D206" s="2">
        <v>16</v>
      </c>
      <c r="E206" s="2">
        <v>19</v>
      </c>
      <c r="F206" s="2">
        <v>17</v>
      </c>
      <c r="G206" s="2">
        <v>7</v>
      </c>
      <c r="H206" s="2">
        <v>0</v>
      </c>
    </row>
    <row r="207" spans="1:8" x14ac:dyDescent="0.35">
      <c r="A207" s="2" t="s">
        <v>274</v>
      </c>
      <c r="B207" s="2" t="s">
        <v>275</v>
      </c>
      <c r="C207" s="2" t="s">
        <v>10</v>
      </c>
      <c r="D207" s="2">
        <v>0</v>
      </c>
      <c r="E207" s="2">
        <v>0</v>
      </c>
      <c r="F207" s="2">
        <v>0</v>
      </c>
      <c r="G207" s="2">
        <v>0</v>
      </c>
      <c r="H207" s="2">
        <v>8</v>
      </c>
    </row>
    <row r="208" spans="1:8" x14ac:dyDescent="0.35">
      <c r="A208" s="2" t="s">
        <v>173</v>
      </c>
      <c r="B208" s="2" t="s">
        <v>174</v>
      </c>
      <c r="C208" s="2" t="s">
        <v>148</v>
      </c>
      <c r="D208" s="2">
        <v>0</v>
      </c>
      <c r="E208" s="2">
        <v>22</v>
      </c>
      <c r="F208" s="2">
        <v>16</v>
      </c>
      <c r="G208" s="2">
        <v>0</v>
      </c>
      <c r="H208" s="2">
        <v>9</v>
      </c>
    </row>
    <row r="209" spans="1:8" x14ac:dyDescent="0.35">
      <c r="A209" s="2" t="s">
        <v>173</v>
      </c>
      <c r="B209" s="2" t="s">
        <v>174</v>
      </c>
      <c r="C209" s="2" t="s">
        <v>15</v>
      </c>
      <c r="D209" s="2">
        <v>5</v>
      </c>
      <c r="E209" s="2">
        <v>5</v>
      </c>
      <c r="F209" s="2">
        <v>1</v>
      </c>
      <c r="G209" s="2">
        <v>1</v>
      </c>
      <c r="H209" s="2">
        <v>1</v>
      </c>
    </row>
    <row r="210" spans="1:8" x14ac:dyDescent="0.35">
      <c r="A210" s="2" t="s">
        <v>173</v>
      </c>
      <c r="B210" s="2" t="s">
        <v>174</v>
      </c>
      <c r="C210" s="2" t="s">
        <v>74</v>
      </c>
      <c r="D210" s="2">
        <v>1</v>
      </c>
      <c r="E210" s="2">
        <v>0</v>
      </c>
      <c r="F210" s="2">
        <v>0</v>
      </c>
      <c r="G210" s="2">
        <v>0</v>
      </c>
      <c r="H210" s="2">
        <v>0</v>
      </c>
    </row>
    <row r="211" spans="1:8" x14ac:dyDescent="0.35">
      <c r="A211" s="2" t="s">
        <v>173</v>
      </c>
      <c r="B211" s="2" t="s">
        <v>174</v>
      </c>
      <c r="C211" s="2" t="s">
        <v>150</v>
      </c>
      <c r="D211" s="2">
        <v>0</v>
      </c>
      <c r="E211" s="2">
        <v>0</v>
      </c>
      <c r="F211" s="2">
        <v>1</v>
      </c>
      <c r="G211" s="2">
        <v>0</v>
      </c>
      <c r="H211" s="2">
        <v>0</v>
      </c>
    </row>
    <row r="212" spans="1:8" x14ac:dyDescent="0.35">
      <c r="A212" s="2" t="s">
        <v>173</v>
      </c>
      <c r="B212" s="2" t="s">
        <v>174</v>
      </c>
      <c r="C212" s="2" t="s">
        <v>497</v>
      </c>
      <c r="D212" s="2">
        <v>0</v>
      </c>
      <c r="E212" s="2">
        <v>0</v>
      </c>
      <c r="F212" s="2">
        <v>0</v>
      </c>
      <c r="G212" s="2">
        <v>0</v>
      </c>
      <c r="H212" s="2">
        <v>16</v>
      </c>
    </row>
    <row r="213" spans="1:8" x14ac:dyDescent="0.35">
      <c r="A213" s="2" t="s">
        <v>173</v>
      </c>
      <c r="B213" s="2" t="s">
        <v>174</v>
      </c>
      <c r="C213" s="2" t="s">
        <v>11</v>
      </c>
      <c r="D213" s="2">
        <v>3</v>
      </c>
      <c r="E213" s="2">
        <v>5</v>
      </c>
      <c r="F213" s="2">
        <v>4</v>
      </c>
      <c r="G213" s="2">
        <v>0</v>
      </c>
      <c r="H213" s="2">
        <v>0</v>
      </c>
    </row>
    <row r="214" spans="1:8" x14ac:dyDescent="0.35">
      <c r="A214" s="2" t="s">
        <v>173</v>
      </c>
      <c r="B214" s="2" t="s">
        <v>174</v>
      </c>
      <c r="C214" s="2" t="s">
        <v>10</v>
      </c>
      <c r="D214" s="2">
        <v>0</v>
      </c>
      <c r="E214" s="2">
        <v>0</v>
      </c>
      <c r="F214" s="2">
        <v>15</v>
      </c>
      <c r="G214" s="2">
        <v>21</v>
      </c>
      <c r="H214" s="2">
        <v>25</v>
      </c>
    </row>
    <row r="215" spans="1:8" x14ac:dyDescent="0.35">
      <c r="A215" s="2" t="s">
        <v>235</v>
      </c>
      <c r="B215" s="2" t="s">
        <v>236</v>
      </c>
      <c r="C215" s="2" t="s">
        <v>148</v>
      </c>
      <c r="D215" s="2">
        <v>0</v>
      </c>
      <c r="E215" s="2">
        <v>0</v>
      </c>
      <c r="F215" s="2">
        <v>435</v>
      </c>
      <c r="G215" s="2">
        <v>443</v>
      </c>
      <c r="H215" s="2">
        <v>431</v>
      </c>
    </row>
    <row r="216" spans="1:8" x14ac:dyDescent="0.35">
      <c r="A216" s="2" t="s">
        <v>235</v>
      </c>
      <c r="B216" s="2" t="s">
        <v>236</v>
      </c>
      <c r="C216" s="2" t="s">
        <v>237</v>
      </c>
      <c r="D216" s="2">
        <v>4</v>
      </c>
      <c r="E216" s="2">
        <v>0</v>
      </c>
      <c r="F216" s="2">
        <v>0</v>
      </c>
      <c r="G216" s="2">
        <v>7</v>
      </c>
      <c r="H216" s="2">
        <v>11</v>
      </c>
    </row>
    <row r="217" spans="1:8" x14ac:dyDescent="0.35">
      <c r="A217" s="2" t="s">
        <v>235</v>
      </c>
      <c r="B217" s="2" t="s">
        <v>236</v>
      </c>
      <c r="C217" s="2" t="s">
        <v>15</v>
      </c>
      <c r="D217" s="2">
        <v>6</v>
      </c>
      <c r="E217" s="2">
        <v>9</v>
      </c>
      <c r="F217" s="2">
        <v>8</v>
      </c>
      <c r="G217" s="2">
        <v>7</v>
      </c>
      <c r="H217" s="2">
        <v>10</v>
      </c>
    </row>
    <row r="218" spans="1:8" x14ac:dyDescent="0.35">
      <c r="A218" s="2" t="s">
        <v>235</v>
      </c>
      <c r="B218" s="2" t="s">
        <v>236</v>
      </c>
      <c r="C218" s="2" t="s">
        <v>473</v>
      </c>
      <c r="D218" s="2">
        <v>0</v>
      </c>
      <c r="E218" s="2">
        <v>0</v>
      </c>
      <c r="F218" s="2">
        <v>0</v>
      </c>
      <c r="G218" s="2">
        <v>1</v>
      </c>
      <c r="H218" s="2">
        <v>1</v>
      </c>
    </row>
    <row r="219" spans="1:8" x14ac:dyDescent="0.35">
      <c r="A219" s="2" t="s">
        <v>235</v>
      </c>
      <c r="B219" s="2" t="s">
        <v>236</v>
      </c>
      <c r="C219" s="2" t="s">
        <v>74</v>
      </c>
      <c r="D219" s="2">
        <v>1</v>
      </c>
      <c r="E219" s="2">
        <v>1</v>
      </c>
      <c r="F219" s="2">
        <v>0</v>
      </c>
      <c r="G219" s="2">
        <v>0</v>
      </c>
      <c r="H219" s="2">
        <v>0</v>
      </c>
    </row>
    <row r="220" spans="1:8" x14ac:dyDescent="0.35">
      <c r="A220" s="2" t="s">
        <v>235</v>
      </c>
      <c r="B220" s="2" t="s">
        <v>236</v>
      </c>
      <c r="C220" s="2" t="s">
        <v>497</v>
      </c>
      <c r="D220" s="2">
        <v>0</v>
      </c>
      <c r="E220" s="2">
        <v>0</v>
      </c>
      <c r="F220" s="2">
        <v>0</v>
      </c>
      <c r="G220" s="2">
        <v>0</v>
      </c>
      <c r="H220" s="2">
        <v>57</v>
      </c>
    </row>
    <row r="221" spans="1:8" x14ac:dyDescent="0.35">
      <c r="A221" s="2" t="s">
        <v>235</v>
      </c>
      <c r="B221" s="2" t="s">
        <v>236</v>
      </c>
      <c r="C221" s="2" t="s">
        <v>11</v>
      </c>
      <c r="D221" s="2">
        <v>9</v>
      </c>
      <c r="E221" s="2">
        <v>6</v>
      </c>
      <c r="F221" s="2">
        <v>5</v>
      </c>
      <c r="G221" s="2">
        <v>4</v>
      </c>
      <c r="H221" s="2">
        <v>5</v>
      </c>
    </row>
    <row r="222" spans="1:8" x14ac:dyDescent="0.35">
      <c r="A222" s="2" t="s">
        <v>235</v>
      </c>
      <c r="B222" s="2" t="s">
        <v>236</v>
      </c>
      <c r="C222" s="2" t="s">
        <v>12</v>
      </c>
      <c r="D222" s="2">
        <v>0</v>
      </c>
      <c r="E222" s="2">
        <v>1</v>
      </c>
      <c r="F222" s="2">
        <v>1</v>
      </c>
      <c r="G222" s="2">
        <v>0</v>
      </c>
      <c r="H222" s="2">
        <v>0</v>
      </c>
    </row>
    <row r="223" spans="1:8" x14ac:dyDescent="0.35">
      <c r="A223" s="2" t="s">
        <v>235</v>
      </c>
      <c r="B223" s="2" t="s">
        <v>236</v>
      </c>
      <c r="C223" s="2" t="s">
        <v>16</v>
      </c>
      <c r="D223" s="2">
        <v>0</v>
      </c>
      <c r="E223" s="2">
        <v>1</v>
      </c>
      <c r="F223" s="2">
        <v>0</v>
      </c>
      <c r="G223" s="2">
        <v>0</v>
      </c>
      <c r="H223" s="2">
        <v>0</v>
      </c>
    </row>
    <row r="224" spans="1:8" x14ac:dyDescent="0.35">
      <c r="A224" s="2" t="s">
        <v>235</v>
      </c>
      <c r="B224" s="2" t="s">
        <v>236</v>
      </c>
      <c r="C224" s="2" t="s">
        <v>17</v>
      </c>
      <c r="D224" s="2">
        <v>0</v>
      </c>
      <c r="E224" s="2">
        <v>77</v>
      </c>
      <c r="F224" s="2">
        <v>80</v>
      </c>
      <c r="G224" s="2">
        <v>45</v>
      </c>
      <c r="H224" s="2">
        <v>0</v>
      </c>
    </row>
    <row r="225" spans="1:8" x14ac:dyDescent="0.35">
      <c r="A225" s="2" t="s">
        <v>235</v>
      </c>
      <c r="B225" s="2" t="s">
        <v>236</v>
      </c>
      <c r="C225" s="2" t="s">
        <v>10</v>
      </c>
      <c r="D225" s="2">
        <v>0</v>
      </c>
      <c r="E225" s="2">
        <v>0</v>
      </c>
      <c r="F225" s="2">
        <v>1</v>
      </c>
      <c r="G225" s="2">
        <v>0</v>
      </c>
      <c r="H225" s="2">
        <v>0</v>
      </c>
    </row>
    <row r="226" spans="1:8" x14ac:dyDescent="0.35">
      <c r="A226" s="2" t="s">
        <v>235</v>
      </c>
      <c r="B226" s="2" t="s">
        <v>236</v>
      </c>
      <c r="C226" s="2" t="s">
        <v>225</v>
      </c>
      <c r="D226" s="2">
        <v>0</v>
      </c>
      <c r="E226" s="2">
        <v>0</v>
      </c>
      <c r="F226" s="2">
        <v>0</v>
      </c>
      <c r="G226" s="2">
        <v>1</v>
      </c>
      <c r="H226" s="2">
        <v>0</v>
      </c>
    </row>
    <row r="227" spans="1:8" x14ac:dyDescent="0.35">
      <c r="A227" s="2" t="s">
        <v>25</v>
      </c>
      <c r="B227" s="2" t="s">
        <v>26</v>
      </c>
      <c r="C227" s="2" t="s">
        <v>148</v>
      </c>
      <c r="D227" s="2">
        <v>0</v>
      </c>
      <c r="E227" s="2">
        <v>41</v>
      </c>
      <c r="F227" s="2">
        <v>154</v>
      </c>
      <c r="G227" s="2">
        <v>123</v>
      </c>
      <c r="H227" s="2">
        <v>154</v>
      </c>
    </row>
    <row r="228" spans="1:8" x14ac:dyDescent="0.35">
      <c r="A228" s="2" t="s">
        <v>25</v>
      </c>
      <c r="B228" s="2" t="s">
        <v>26</v>
      </c>
      <c r="C228" s="2" t="s">
        <v>15</v>
      </c>
      <c r="D228" s="2">
        <v>5</v>
      </c>
      <c r="E228" s="2">
        <v>5</v>
      </c>
      <c r="F228" s="2">
        <v>6</v>
      </c>
      <c r="G228" s="2">
        <v>7</v>
      </c>
      <c r="H228" s="2">
        <v>8</v>
      </c>
    </row>
    <row r="229" spans="1:8" x14ac:dyDescent="0.35">
      <c r="A229" s="2" t="s">
        <v>25</v>
      </c>
      <c r="B229" s="2" t="s">
        <v>26</v>
      </c>
      <c r="C229" s="2" t="s">
        <v>149</v>
      </c>
      <c r="D229" s="2">
        <v>0</v>
      </c>
      <c r="E229" s="2">
        <v>0</v>
      </c>
      <c r="F229" s="2">
        <v>0</v>
      </c>
      <c r="G229" s="2">
        <v>1</v>
      </c>
      <c r="H229" s="2">
        <v>0</v>
      </c>
    </row>
    <row r="230" spans="1:8" x14ac:dyDescent="0.35">
      <c r="A230" s="2" t="s">
        <v>25</v>
      </c>
      <c r="B230" s="2" t="s">
        <v>26</v>
      </c>
      <c r="C230" s="2" t="s">
        <v>497</v>
      </c>
      <c r="D230" s="2">
        <v>0</v>
      </c>
      <c r="E230" s="2">
        <v>0</v>
      </c>
      <c r="F230" s="2">
        <v>0</v>
      </c>
      <c r="G230" s="2">
        <v>0</v>
      </c>
      <c r="H230" s="2">
        <v>66</v>
      </c>
    </row>
    <row r="231" spans="1:8" x14ac:dyDescent="0.35">
      <c r="A231" s="2" t="s">
        <v>25</v>
      </c>
      <c r="B231" s="2" t="s">
        <v>26</v>
      </c>
      <c r="C231" s="2" t="s">
        <v>11</v>
      </c>
      <c r="D231" s="2">
        <v>2</v>
      </c>
      <c r="E231" s="2">
        <v>2</v>
      </c>
      <c r="F231" s="2">
        <v>4</v>
      </c>
      <c r="G231" s="2">
        <v>3</v>
      </c>
      <c r="H231" s="2">
        <v>8</v>
      </c>
    </row>
    <row r="232" spans="1:8" x14ac:dyDescent="0.35">
      <c r="A232" s="2" t="s">
        <v>25</v>
      </c>
      <c r="B232" s="2" t="s">
        <v>26</v>
      </c>
      <c r="C232" s="2" t="s">
        <v>17</v>
      </c>
      <c r="D232" s="2">
        <v>0</v>
      </c>
      <c r="E232" s="2">
        <v>48</v>
      </c>
      <c r="F232" s="2">
        <v>52</v>
      </c>
      <c r="G232" s="2">
        <v>22</v>
      </c>
      <c r="H232" s="2">
        <v>0</v>
      </c>
    </row>
    <row r="233" spans="1:8" x14ac:dyDescent="0.35">
      <c r="A233" s="2" t="s">
        <v>25</v>
      </c>
      <c r="B233" s="2" t="s">
        <v>26</v>
      </c>
      <c r="C233" s="2" t="s">
        <v>10</v>
      </c>
      <c r="D233" s="2">
        <v>1</v>
      </c>
      <c r="E233" s="2">
        <v>0</v>
      </c>
      <c r="F233" s="2">
        <v>0</v>
      </c>
      <c r="G233" s="2">
        <v>1</v>
      </c>
      <c r="H233" s="2">
        <v>1</v>
      </c>
    </row>
    <row r="234" spans="1:8" x14ac:dyDescent="0.35">
      <c r="A234" s="2" t="s">
        <v>167</v>
      </c>
      <c r="B234" s="2" t="s">
        <v>168</v>
      </c>
      <c r="C234" s="2" t="s">
        <v>143</v>
      </c>
      <c r="D234" s="2">
        <v>2</v>
      </c>
      <c r="E234" s="2">
        <v>1</v>
      </c>
      <c r="F234" s="2">
        <v>3</v>
      </c>
      <c r="G234" s="2">
        <v>0</v>
      </c>
      <c r="H234" s="2">
        <v>0</v>
      </c>
    </row>
    <row r="235" spans="1:8" x14ac:dyDescent="0.35">
      <c r="A235" s="2" t="s">
        <v>167</v>
      </c>
      <c r="B235" s="2" t="s">
        <v>168</v>
      </c>
      <c r="C235" s="2" t="s">
        <v>15</v>
      </c>
      <c r="D235" s="2">
        <v>1</v>
      </c>
      <c r="E235" s="2">
        <v>1</v>
      </c>
      <c r="F235" s="2">
        <v>2</v>
      </c>
      <c r="G235" s="2">
        <v>4</v>
      </c>
      <c r="H235" s="2">
        <v>5</v>
      </c>
    </row>
    <row r="236" spans="1:8" x14ac:dyDescent="0.35">
      <c r="A236" s="2" t="s">
        <v>167</v>
      </c>
      <c r="B236" s="2" t="s">
        <v>168</v>
      </c>
      <c r="C236" s="2" t="s">
        <v>473</v>
      </c>
      <c r="D236" s="2">
        <v>0</v>
      </c>
      <c r="E236" s="2">
        <v>0</v>
      </c>
      <c r="F236" s="2">
        <v>0</v>
      </c>
      <c r="G236" s="2">
        <v>1</v>
      </c>
      <c r="H236" s="2">
        <v>1</v>
      </c>
    </row>
    <row r="237" spans="1:8" x14ac:dyDescent="0.35">
      <c r="A237" s="2" t="s">
        <v>167</v>
      </c>
      <c r="B237" s="2" t="s">
        <v>168</v>
      </c>
      <c r="C237" s="2" t="s">
        <v>149</v>
      </c>
      <c r="D237" s="2">
        <v>0</v>
      </c>
      <c r="E237" s="2">
        <v>1</v>
      </c>
      <c r="F237" s="2">
        <v>0</v>
      </c>
      <c r="G237" s="2">
        <v>0</v>
      </c>
      <c r="H237" s="2">
        <v>0</v>
      </c>
    </row>
    <row r="238" spans="1:8" x14ac:dyDescent="0.35">
      <c r="A238" s="2" t="s">
        <v>167</v>
      </c>
      <c r="B238" s="2" t="s">
        <v>168</v>
      </c>
      <c r="C238" s="2" t="s">
        <v>150</v>
      </c>
      <c r="D238" s="2">
        <v>1</v>
      </c>
      <c r="E238" s="2">
        <v>0</v>
      </c>
      <c r="F238" s="2">
        <v>0</v>
      </c>
      <c r="G238" s="2">
        <v>0</v>
      </c>
      <c r="H238" s="2">
        <v>0</v>
      </c>
    </row>
    <row r="239" spans="1:8" x14ac:dyDescent="0.35">
      <c r="A239" s="2" t="s">
        <v>167</v>
      </c>
      <c r="B239" s="2" t="s">
        <v>168</v>
      </c>
      <c r="C239" s="2" t="s">
        <v>497</v>
      </c>
      <c r="D239" s="2">
        <v>0</v>
      </c>
      <c r="E239" s="2">
        <v>0</v>
      </c>
      <c r="F239" s="2">
        <v>0</v>
      </c>
      <c r="G239" s="2">
        <v>0</v>
      </c>
      <c r="H239" s="2">
        <v>21</v>
      </c>
    </row>
    <row r="240" spans="1:8" x14ac:dyDescent="0.35">
      <c r="A240" s="2" t="s">
        <v>167</v>
      </c>
      <c r="B240" s="2" t="s">
        <v>168</v>
      </c>
      <c r="C240" s="2" t="s">
        <v>11</v>
      </c>
      <c r="D240" s="2">
        <v>1</v>
      </c>
      <c r="E240" s="2">
        <v>0</v>
      </c>
      <c r="F240" s="2">
        <v>1</v>
      </c>
      <c r="G240" s="2">
        <v>1</v>
      </c>
      <c r="H240" s="2">
        <v>1</v>
      </c>
    </row>
    <row r="241" spans="1:8" x14ac:dyDescent="0.35">
      <c r="A241" s="2" t="s">
        <v>167</v>
      </c>
      <c r="B241" s="2" t="s">
        <v>168</v>
      </c>
      <c r="C241" s="2" t="s">
        <v>13</v>
      </c>
      <c r="D241" s="2">
        <v>2</v>
      </c>
      <c r="E241" s="2">
        <v>0</v>
      </c>
      <c r="F241" s="2">
        <v>1</v>
      </c>
      <c r="G241" s="2">
        <v>0</v>
      </c>
      <c r="H241" s="2">
        <v>0</v>
      </c>
    </row>
    <row r="242" spans="1:8" x14ac:dyDescent="0.35">
      <c r="A242" s="2" t="s">
        <v>167</v>
      </c>
      <c r="B242" s="2" t="s">
        <v>168</v>
      </c>
      <c r="C242" s="2" t="s">
        <v>17</v>
      </c>
      <c r="D242" s="2">
        <v>22</v>
      </c>
      <c r="E242" s="2">
        <v>36</v>
      </c>
      <c r="F242" s="2">
        <v>57</v>
      </c>
      <c r="G242" s="2">
        <v>7</v>
      </c>
      <c r="H242" s="2">
        <v>0</v>
      </c>
    </row>
    <row r="243" spans="1:8" x14ac:dyDescent="0.35">
      <c r="A243" s="2" t="s">
        <v>167</v>
      </c>
      <c r="B243" s="2" t="s">
        <v>168</v>
      </c>
      <c r="C243" s="2" t="s">
        <v>10</v>
      </c>
      <c r="D243" s="2">
        <v>0</v>
      </c>
      <c r="E243" s="2">
        <v>4</v>
      </c>
      <c r="F243" s="2">
        <v>4</v>
      </c>
      <c r="G243" s="2">
        <v>0</v>
      </c>
      <c r="H243" s="2">
        <v>0</v>
      </c>
    </row>
    <row r="244" spans="1:8" x14ac:dyDescent="0.35">
      <c r="A244" s="2" t="s">
        <v>217</v>
      </c>
      <c r="B244" s="2" t="s">
        <v>218</v>
      </c>
      <c r="C244" s="2" t="s">
        <v>148</v>
      </c>
      <c r="D244" s="2">
        <v>0</v>
      </c>
      <c r="E244" s="2">
        <v>0</v>
      </c>
      <c r="F244" s="2">
        <v>37</v>
      </c>
      <c r="G244" s="2">
        <v>53</v>
      </c>
      <c r="H244" s="2">
        <v>23</v>
      </c>
    </row>
    <row r="245" spans="1:8" x14ac:dyDescent="0.35">
      <c r="A245" s="2" t="s">
        <v>217</v>
      </c>
      <c r="B245" s="2" t="s">
        <v>218</v>
      </c>
      <c r="C245" s="2" t="s">
        <v>15</v>
      </c>
      <c r="D245" s="2">
        <v>7</v>
      </c>
      <c r="E245" s="2">
        <v>4</v>
      </c>
      <c r="F245" s="2">
        <v>4</v>
      </c>
      <c r="G245" s="2">
        <v>17</v>
      </c>
      <c r="H245" s="2">
        <v>18</v>
      </c>
    </row>
    <row r="246" spans="1:8" x14ac:dyDescent="0.35">
      <c r="A246" s="2" t="s">
        <v>217</v>
      </c>
      <c r="B246" s="2" t="s">
        <v>218</v>
      </c>
      <c r="C246" s="2" t="s">
        <v>473</v>
      </c>
      <c r="D246" s="2">
        <v>0</v>
      </c>
      <c r="E246" s="2">
        <v>0</v>
      </c>
      <c r="F246" s="2">
        <v>0</v>
      </c>
      <c r="G246" s="2">
        <v>1</v>
      </c>
      <c r="H246" s="2">
        <v>8</v>
      </c>
    </row>
    <row r="247" spans="1:8" x14ac:dyDescent="0.35">
      <c r="A247" s="2" t="s">
        <v>217</v>
      </c>
      <c r="B247" s="2" t="s">
        <v>218</v>
      </c>
      <c r="C247" s="2" t="s">
        <v>149</v>
      </c>
      <c r="D247" s="2">
        <v>0</v>
      </c>
      <c r="E247" s="2">
        <v>0</v>
      </c>
      <c r="F247" s="2">
        <v>0</v>
      </c>
      <c r="G247" s="2">
        <v>2</v>
      </c>
      <c r="H247" s="2">
        <v>0</v>
      </c>
    </row>
    <row r="248" spans="1:8" x14ac:dyDescent="0.35">
      <c r="A248" s="2" t="s">
        <v>217</v>
      </c>
      <c r="B248" s="2" t="s">
        <v>218</v>
      </c>
      <c r="C248" s="2" t="s">
        <v>497</v>
      </c>
      <c r="D248" s="2">
        <v>0</v>
      </c>
      <c r="E248" s="2">
        <v>0</v>
      </c>
      <c r="F248" s="2">
        <v>0</v>
      </c>
      <c r="G248" s="2">
        <v>0</v>
      </c>
      <c r="H248" s="2">
        <v>6</v>
      </c>
    </row>
    <row r="249" spans="1:8" x14ac:dyDescent="0.35">
      <c r="A249" s="2" t="s">
        <v>217</v>
      </c>
      <c r="B249" s="2" t="s">
        <v>218</v>
      </c>
      <c r="C249" s="2" t="s">
        <v>11</v>
      </c>
      <c r="D249" s="2">
        <v>5</v>
      </c>
      <c r="E249" s="2">
        <v>0</v>
      </c>
      <c r="F249" s="2">
        <v>3</v>
      </c>
      <c r="G249" s="2">
        <v>3</v>
      </c>
      <c r="H249" s="2">
        <v>7</v>
      </c>
    </row>
    <row r="250" spans="1:8" x14ac:dyDescent="0.35">
      <c r="A250" s="2" t="s">
        <v>217</v>
      </c>
      <c r="B250" s="2" t="s">
        <v>218</v>
      </c>
      <c r="C250" s="2" t="s">
        <v>13</v>
      </c>
      <c r="D250" s="2">
        <v>17</v>
      </c>
      <c r="E250" s="2">
        <v>15</v>
      </c>
      <c r="F250" s="2">
        <v>14</v>
      </c>
      <c r="G250" s="2">
        <v>0</v>
      </c>
      <c r="H250" s="2">
        <v>0</v>
      </c>
    </row>
    <row r="251" spans="1:8" x14ac:dyDescent="0.35">
      <c r="A251" s="2" t="s">
        <v>217</v>
      </c>
      <c r="B251" s="2" t="s">
        <v>218</v>
      </c>
      <c r="C251" s="2" t="s">
        <v>17</v>
      </c>
      <c r="D251" s="2">
        <v>0</v>
      </c>
      <c r="E251" s="2">
        <v>19</v>
      </c>
      <c r="F251" s="2">
        <v>14</v>
      </c>
      <c r="G251" s="2">
        <v>12</v>
      </c>
      <c r="H251" s="2">
        <v>0</v>
      </c>
    </row>
    <row r="252" spans="1:8" x14ac:dyDescent="0.35">
      <c r="A252" s="2" t="s">
        <v>217</v>
      </c>
      <c r="B252" s="2" t="s">
        <v>218</v>
      </c>
      <c r="C252" s="2" t="s">
        <v>10</v>
      </c>
      <c r="D252" s="2">
        <v>21</v>
      </c>
      <c r="E252" s="2">
        <v>0</v>
      </c>
      <c r="F252" s="2">
        <v>4</v>
      </c>
      <c r="G252" s="2">
        <v>0</v>
      </c>
      <c r="H252" s="2">
        <v>1</v>
      </c>
    </row>
    <row r="253" spans="1:8" x14ac:dyDescent="0.35">
      <c r="A253" s="2" t="s">
        <v>197</v>
      </c>
      <c r="B253" s="2" t="s">
        <v>198</v>
      </c>
      <c r="C253" s="2" t="s">
        <v>15</v>
      </c>
      <c r="D253" s="2">
        <v>2</v>
      </c>
      <c r="E253" s="2">
        <v>12</v>
      </c>
      <c r="F253" s="2">
        <v>2</v>
      </c>
      <c r="G253" s="2">
        <v>3</v>
      </c>
      <c r="H253" s="2">
        <v>2</v>
      </c>
    </row>
    <row r="254" spans="1:8" x14ac:dyDescent="0.35">
      <c r="A254" s="2" t="s">
        <v>197</v>
      </c>
      <c r="B254" s="2" t="s">
        <v>198</v>
      </c>
      <c r="C254" s="2" t="s">
        <v>497</v>
      </c>
      <c r="D254" s="2">
        <v>0</v>
      </c>
      <c r="E254" s="2">
        <v>0</v>
      </c>
      <c r="F254" s="2">
        <v>0</v>
      </c>
      <c r="G254" s="2">
        <v>0</v>
      </c>
      <c r="H254" s="2">
        <v>5</v>
      </c>
    </row>
    <row r="255" spans="1:8" x14ac:dyDescent="0.35">
      <c r="A255" s="2" t="s">
        <v>197</v>
      </c>
      <c r="B255" s="2" t="s">
        <v>198</v>
      </c>
      <c r="C255" s="2" t="s">
        <v>11</v>
      </c>
      <c r="D255" s="2">
        <v>3</v>
      </c>
      <c r="E255" s="2">
        <v>4</v>
      </c>
      <c r="F255" s="2">
        <v>2</v>
      </c>
      <c r="G255" s="2">
        <v>3</v>
      </c>
      <c r="H255" s="2">
        <v>2</v>
      </c>
    </row>
    <row r="256" spans="1:8" x14ac:dyDescent="0.35">
      <c r="A256" s="2" t="s">
        <v>343</v>
      </c>
      <c r="B256" s="2" t="s">
        <v>344</v>
      </c>
      <c r="C256" s="2" t="s">
        <v>29</v>
      </c>
      <c r="D256" s="2">
        <v>0</v>
      </c>
      <c r="E256" s="2">
        <v>0</v>
      </c>
      <c r="F256" s="2">
        <v>0</v>
      </c>
      <c r="G256" s="2">
        <v>27</v>
      </c>
      <c r="H256" s="2">
        <v>69</v>
      </c>
    </row>
    <row r="257" spans="1:8" x14ac:dyDescent="0.35">
      <c r="A257" s="2" t="s">
        <v>343</v>
      </c>
      <c r="B257" s="2" t="s">
        <v>344</v>
      </c>
      <c r="C257" s="2" t="s">
        <v>15</v>
      </c>
      <c r="D257" s="2">
        <v>4</v>
      </c>
      <c r="E257" s="2">
        <v>2</v>
      </c>
      <c r="F257" s="2">
        <v>4</v>
      </c>
      <c r="G257" s="2">
        <v>3</v>
      </c>
      <c r="H257" s="2">
        <v>3</v>
      </c>
    </row>
    <row r="258" spans="1:8" x14ac:dyDescent="0.35">
      <c r="A258" s="2" t="s">
        <v>343</v>
      </c>
      <c r="B258" s="2" t="s">
        <v>344</v>
      </c>
      <c r="C258" s="2" t="s">
        <v>150</v>
      </c>
      <c r="D258" s="2">
        <v>0</v>
      </c>
      <c r="E258" s="2">
        <v>1</v>
      </c>
      <c r="F258" s="2">
        <v>0</v>
      </c>
      <c r="G258" s="2">
        <v>0</v>
      </c>
      <c r="H258" s="2">
        <v>0</v>
      </c>
    </row>
    <row r="259" spans="1:8" x14ac:dyDescent="0.35">
      <c r="A259" s="2" t="s">
        <v>343</v>
      </c>
      <c r="B259" s="2" t="s">
        <v>344</v>
      </c>
      <c r="C259" s="2" t="s">
        <v>497</v>
      </c>
      <c r="D259" s="2">
        <v>0</v>
      </c>
      <c r="E259" s="2">
        <v>0</v>
      </c>
      <c r="F259" s="2">
        <v>0</v>
      </c>
      <c r="G259" s="2">
        <v>0</v>
      </c>
      <c r="H259" s="2">
        <v>19</v>
      </c>
    </row>
    <row r="260" spans="1:8" x14ac:dyDescent="0.35">
      <c r="A260" s="2" t="s">
        <v>343</v>
      </c>
      <c r="B260" s="2" t="s">
        <v>344</v>
      </c>
      <c r="C260" s="2" t="s">
        <v>11</v>
      </c>
      <c r="D260" s="2">
        <v>3</v>
      </c>
      <c r="E260" s="2">
        <v>3</v>
      </c>
      <c r="F260" s="2">
        <v>3</v>
      </c>
      <c r="G260" s="2">
        <v>1</v>
      </c>
      <c r="H260" s="2">
        <v>4</v>
      </c>
    </row>
    <row r="261" spans="1:8" x14ac:dyDescent="0.35">
      <c r="A261" s="2" t="s">
        <v>343</v>
      </c>
      <c r="B261" s="2" t="s">
        <v>344</v>
      </c>
      <c r="C261" s="2" t="s">
        <v>17</v>
      </c>
      <c r="D261" s="2">
        <v>0</v>
      </c>
      <c r="E261" s="2">
        <v>11</v>
      </c>
      <c r="F261" s="2">
        <v>17</v>
      </c>
      <c r="G261" s="2">
        <v>11</v>
      </c>
      <c r="H261" s="2">
        <v>0</v>
      </c>
    </row>
    <row r="262" spans="1:8" x14ac:dyDescent="0.35">
      <c r="A262" s="2" t="s">
        <v>343</v>
      </c>
      <c r="B262" s="2" t="s">
        <v>344</v>
      </c>
      <c r="C262" s="2" t="s">
        <v>10</v>
      </c>
      <c r="D262" s="2">
        <v>0</v>
      </c>
      <c r="E262" s="2">
        <v>0</v>
      </c>
      <c r="F262" s="2">
        <v>0</v>
      </c>
      <c r="G262" s="2">
        <v>2</v>
      </c>
      <c r="H262" s="2">
        <v>0</v>
      </c>
    </row>
    <row r="263" spans="1:8" x14ac:dyDescent="0.35">
      <c r="A263" s="2" t="s">
        <v>8</v>
      </c>
      <c r="B263" s="2" t="s">
        <v>9</v>
      </c>
      <c r="C263" s="2" t="s">
        <v>148</v>
      </c>
      <c r="D263" s="2">
        <v>0</v>
      </c>
      <c r="E263" s="2">
        <v>41</v>
      </c>
      <c r="F263" s="2">
        <v>125</v>
      </c>
      <c r="G263" s="2">
        <v>162</v>
      </c>
      <c r="H263" s="2">
        <v>135</v>
      </c>
    </row>
    <row r="264" spans="1:8" x14ac:dyDescent="0.35">
      <c r="A264" s="2" t="s">
        <v>8</v>
      </c>
      <c r="B264" s="2" t="s">
        <v>9</v>
      </c>
      <c r="C264" s="2" t="s">
        <v>14</v>
      </c>
      <c r="D264" s="2">
        <v>866</v>
      </c>
      <c r="E264" s="2">
        <v>635</v>
      </c>
      <c r="F264" s="2">
        <v>409</v>
      </c>
      <c r="G264" s="2">
        <v>369</v>
      </c>
      <c r="H264" s="2">
        <v>394</v>
      </c>
    </row>
    <row r="265" spans="1:8" x14ac:dyDescent="0.35">
      <c r="A265" s="2" t="s">
        <v>8</v>
      </c>
      <c r="B265" s="2" t="s">
        <v>9</v>
      </c>
      <c r="C265" s="2" t="s">
        <v>15</v>
      </c>
      <c r="D265" s="2">
        <v>27</v>
      </c>
      <c r="E265" s="2">
        <v>20</v>
      </c>
      <c r="F265" s="2">
        <v>29</v>
      </c>
      <c r="G265" s="2">
        <v>26</v>
      </c>
      <c r="H265" s="2">
        <v>28</v>
      </c>
    </row>
    <row r="266" spans="1:8" x14ac:dyDescent="0.35">
      <c r="A266" s="2" t="s">
        <v>8</v>
      </c>
      <c r="B266" s="2" t="s">
        <v>9</v>
      </c>
      <c r="C266" s="2" t="s">
        <v>473</v>
      </c>
      <c r="D266" s="2">
        <v>0</v>
      </c>
      <c r="E266" s="2">
        <v>0</v>
      </c>
      <c r="F266" s="2">
        <v>0</v>
      </c>
      <c r="G266" s="2">
        <v>21</v>
      </c>
      <c r="H266" s="2">
        <v>30</v>
      </c>
    </row>
    <row r="267" spans="1:8" x14ac:dyDescent="0.35">
      <c r="A267" s="2" t="s">
        <v>8</v>
      </c>
      <c r="B267" s="2" t="s">
        <v>9</v>
      </c>
      <c r="C267" s="2" t="s">
        <v>149</v>
      </c>
      <c r="D267" s="2">
        <v>0</v>
      </c>
      <c r="E267" s="2">
        <v>0</v>
      </c>
      <c r="F267" s="2">
        <v>0</v>
      </c>
      <c r="G267" s="2">
        <v>3</v>
      </c>
      <c r="H267" s="2">
        <v>0</v>
      </c>
    </row>
    <row r="268" spans="1:8" x14ac:dyDescent="0.35">
      <c r="A268" s="2" t="s">
        <v>8</v>
      </c>
      <c r="B268" s="2" t="s">
        <v>9</v>
      </c>
      <c r="C268" s="2" t="s">
        <v>150</v>
      </c>
      <c r="D268" s="2">
        <v>0</v>
      </c>
      <c r="E268" s="2">
        <v>0</v>
      </c>
      <c r="F268" s="2">
        <v>1</v>
      </c>
      <c r="G268" s="2">
        <v>0</v>
      </c>
      <c r="H268" s="2">
        <v>0</v>
      </c>
    </row>
    <row r="269" spans="1:8" x14ac:dyDescent="0.35">
      <c r="A269" s="2" t="s">
        <v>8</v>
      </c>
      <c r="B269" s="2" t="s">
        <v>9</v>
      </c>
      <c r="C269" s="2" t="s">
        <v>497</v>
      </c>
      <c r="D269" s="2">
        <v>0</v>
      </c>
      <c r="E269" s="2">
        <v>0</v>
      </c>
      <c r="F269" s="2">
        <v>0</v>
      </c>
      <c r="G269" s="2">
        <v>0</v>
      </c>
      <c r="H269" s="2">
        <v>44</v>
      </c>
    </row>
    <row r="270" spans="1:8" x14ac:dyDescent="0.35">
      <c r="A270" s="2" t="s">
        <v>8</v>
      </c>
      <c r="B270" s="2" t="s">
        <v>9</v>
      </c>
      <c r="C270" s="2" t="s">
        <v>11</v>
      </c>
      <c r="D270" s="2">
        <v>15</v>
      </c>
      <c r="E270" s="2">
        <v>17</v>
      </c>
      <c r="F270" s="2">
        <v>14</v>
      </c>
      <c r="G270" s="2">
        <v>11</v>
      </c>
      <c r="H270" s="2">
        <v>20</v>
      </c>
    </row>
    <row r="271" spans="1:8" x14ac:dyDescent="0.35">
      <c r="A271" s="2" t="s">
        <v>8</v>
      </c>
      <c r="B271" s="2" t="s">
        <v>9</v>
      </c>
      <c r="C271" s="2" t="s">
        <v>13</v>
      </c>
      <c r="D271" s="2">
        <v>43</v>
      </c>
      <c r="E271" s="2">
        <v>39</v>
      </c>
      <c r="F271" s="2">
        <v>40</v>
      </c>
      <c r="G271" s="2">
        <v>0</v>
      </c>
      <c r="H271" s="2">
        <v>0</v>
      </c>
    </row>
    <row r="272" spans="1:8" x14ac:dyDescent="0.35">
      <c r="A272" s="2" t="s">
        <v>8</v>
      </c>
      <c r="B272" s="2" t="s">
        <v>9</v>
      </c>
      <c r="C272" s="2" t="s">
        <v>12</v>
      </c>
      <c r="D272" s="2">
        <v>3</v>
      </c>
      <c r="E272" s="2">
        <v>2</v>
      </c>
      <c r="F272" s="2">
        <v>1</v>
      </c>
      <c r="G272" s="2">
        <v>0</v>
      </c>
      <c r="H272" s="2">
        <v>0</v>
      </c>
    </row>
    <row r="273" spans="1:8" x14ac:dyDescent="0.35">
      <c r="A273" s="2" t="s">
        <v>8</v>
      </c>
      <c r="B273" s="2" t="s">
        <v>9</v>
      </c>
      <c r="C273" s="2" t="s">
        <v>16</v>
      </c>
      <c r="D273" s="2">
        <v>4</v>
      </c>
      <c r="E273" s="2">
        <v>4</v>
      </c>
      <c r="F273" s="2">
        <v>4</v>
      </c>
      <c r="G273" s="2">
        <v>0</v>
      </c>
      <c r="H273" s="2">
        <v>0</v>
      </c>
    </row>
    <row r="274" spans="1:8" x14ac:dyDescent="0.35">
      <c r="A274" s="2" t="s">
        <v>8</v>
      </c>
      <c r="B274" s="2" t="s">
        <v>9</v>
      </c>
      <c r="C274" s="2" t="s">
        <v>17</v>
      </c>
      <c r="D274" s="2">
        <v>61</v>
      </c>
      <c r="E274" s="2">
        <v>78</v>
      </c>
      <c r="F274" s="2">
        <v>68</v>
      </c>
      <c r="G274" s="2">
        <v>70</v>
      </c>
      <c r="H274" s="2">
        <v>0</v>
      </c>
    </row>
    <row r="275" spans="1:8" x14ac:dyDescent="0.35">
      <c r="A275" s="2" t="s">
        <v>8</v>
      </c>
      <c r="B275" s="2" t="s">
        <v>9</v>
      </c>
      <c r="C275" s="2" t="s">
        <v>10</v>
      </c>
      <c r="D275" s="2">
        <v>47</v>
      </c>
      <c r="E275" s="2">
        <v>22</v>
      </c>
      <c r="F275" s="2">
        <v>11</v>
      </c>
      <c r="G275" s="2">
        <v>9</v>
      </c>
      <c r="H275" s="2">
        <v>3</v>
      </c>
    </row>
    <row r="276" spans="1:8" x14ac:dyDescent="0.35">
      <c r="A276" s="2" t="s">
        <v>8</v>
      </c>
      <c r="B276" s="2" t="s">
        <v>9</v>
      </c>
      <c r="C276" s="2" t="s">
        <v>429</v>
      </c>
      <c r="D276" s="2">
        <v>0</v>
      </c>
      <c r="E276" s="2">
        <v>0</v>
      </c>
      <c r="F276" s="2">
        <v>0</v>
      </c>
      <c r="G276" s="2">
        <v>0</v>
      </c>
      <c r="H276" s="2">
        <v>1</v>
      </c>
    </row>
    <row r="277" spans="1:8" x14ac:dyDescent="0.35">
      <c r="A277" s="2" t="s">
        <v>340</v>
      </c>
      <c r="B277" s="2" t="s">
        <v>341</v>
      </c>
      <c r="C277" s="2" t="s">
        <v>148</v>
      </c>
      <c r="D277" s="2">
        <v>0</v>
      </c>
      <c r="E277" s="2">
        <v>16</v>
      </c>
      <c r="F277" s="2">
        <v>159</v>
      </c>
      <c r="G277" s="2">
        <v>150</v>
      </c>
      <c r="H277" s="2">
        <v>141</v>
      </c>
    </row>
    <row r="278" spans="1:8" x14ac:dyDescent="0.35">
      <c r="A278" s="2" t="s">
        <v>340</v>
      </c>
      <c r="B278" s="2" t="s">
        <v>341</v>
      </c>
      <c r="C278" s="2" t="s">
        <v>14</v>
      </c>
      <c r="D278" s="2">
        <v>0</v>
      </c>
      <c r="E278" s="2">
        <v>0</v>
      </c>
      <c r="F278" s="2">
        <v>45</v>
      </c>
      <c r="G278" s="2">
        <v>222</v>
      </c>
      <c r="H278" s="2">
        <v>210</v>
      </c>
    </row>
    <row r="279" spans="1:8" x14ac:dyDescent="0.35">
      <c r="A279" s="2" t="s">
        <v>340</v>
      </c>
      <c r="B279" s="2" t="s">
        <v>341</v>
      </c>
      <c r="C279" s="2" t="s">
        <v>342</v>
      </c>
      <c r="D279" s="2">
        <v>1</v>
      </c>
      <c r="E279" s="2">
        <v>0</v>
      </c>
      <c r="F279" s="2">
        <v>0</v>
      </c>
      <c r="G279" s="2">
        <v>0</v>
      </c>
      <c r="H279" s="2">
        <v>0</v>
      </c>
    </row>
    <row r="280" spans="1:8" x14ac:dyDescent="0.35">
      <c r="A280" s="2" t="s">
        <v>340</v>
      </c>
      <c r="B280" s="2" t="s">
        <v>341</v>
      </c>
      <c r="C280" s="2" t="s">
        <v>15</v>
      </c>
      <c r="D280" s="2">
        <v>20</v>
      </c>
      <c r="E280" s="2">
        <v>16</v>
      </c>
      <c r="F280" s="2">
        <v>26</v>
      </c>
      <c r="G280" s="2">
        <v>14</v>
      </c>
      <c r="H280" s="2">
        <v>15</v>
      </c>
    </row>
    <row r="281" spans="1:8" x14ac:dyDescent="0.35">
      <c r="A281" s="2" t="s">
        <v>340</v>
      </c>
      <c r="B281" s="2" t="s">
        <v>341</v>
      </c>
      <c r="C281" s="2" t="s">
        <v>74</v>
      </c>
      <c r="D281" s="2">
        <v>0</v>
      </c>
      <c r="E281" s="2">
        <v>0</v>
      </c>
      <c r="F281" s="2">
        <v>1</v>
      </c>
      <c r="G281" s="2">
        <v>0</v>
      </c>
      <c r="H281" s="2">
        <v>0</v>
      </c>
    </row>
    <row r="282" spans="1:8" x14ac:dyDescent="0.35">
      <c r="A282" s="2" t="s">
        <v>340</v>
      </c>
      <c r="B282" s="2" t="s">
        <v>341</v>
      </c>
      <c r="C282" s="2" t="s">
        <v>150</v>
      </c>
      <c r="D282" s="2">
        <v>0</v>
      </c>
      <c r="E282" s="2">
        <v>1</v>
      </c>
      <c r="F282" s="2">
        <v>0</v>
      </c>
      <c r="G282" s="2">
        <v>1</v>
      </c>
      <c r="H282" s="2">
        <v>0</v>
      </c>
    </row>
    <row r="283" spans="1:8" x14ac:dyDescent="0.35">
      <c r="A283" s="2" t="s">
        <v>340</v>
      </c>
      <c r="B283" s="2" t="s">
        <v>341</v>
      </c>
      <c r="C283" s="2" t="s">
        <v>497</v>
      </c>
      <c r="D283" s="2">
        <v>0</v>
      </c>
      <c r="E283" s="2">
        <v>0</v>
      </c>
      <c r="F283" s="2">
        <v>0</v>
      </c>
      <c r="G283" s="2">
        <v>0</v>
      </c>
      <c r="H283" s="2">
        <v>95</v>
      </c>
    </row>
    <row r="284" spans="1:8" x14ac:dyDescent="0.35">
      <c r="A284" s="2" t="s">
        <v>340</v>
      </c>
      <c r="B284" s="2" t="s">
        <v>341</v>
      </c>
      <c r="C284" s="2" t="s">
        <v>11</v>
      </c>
      <c r="D284" s="2">
        <v>6</v>
      </c>
      <c r="E284" s="2">
        <v>9</v>
      </c>
      <c r="F284" s="2">
        <v>9</v>
      </c>
      <c r="G284" s="2">
        <v>7</v>
      </c>
      <c r="H284" s="2">
        <v>4</v>
      </c>
    </row>
    <row r="285" spans="1:8" x14ac:dyDescent="0.35">
      <c r="A285" s="2" t="s">
        <v>340</v>
      </c>
      <c r="B285" s="2" t="s">
        <v>341</v>
      </c>
      <c r="C285" s="2" t="s">
        <v>16</v>
      </c>
      <c r="D285" s="2">
        <v>1</v>
      </c>
      <c r="E285" s="2">
        <v>6</v>
      </c>
      <c r="F285" s="2">
        <v>5</v>
      </c>
      <c r="G285" s="2">
        <v>1</v>
      </c>
      <c r="H285" s="2">
        <v>2</v>
      </c>
    </row>
    <row r="286" spans="1:8" x14ac:dyDescent="0.35">
      <c r="A286" s="2" t="s">
        <v>340</v>
      </c>
      <c r="B286" s="2" t="s">
        <v>341</v>
      </c>
      <c r="C286" s="2" t="s">
        <v>17</v>
      </c>
      <c r="D286" s="2">
        <v>1</v>
      </c>
      <c r="E286" s="2">
        <v>21</v>
      </c>
      <c r="F286" s="2">
        <v>56</v>
      </c>
      <c r="G286" s="2">
        <v>21</v>
      </c>
      <c r="H286" s="2">
        <v>0</v>
      </c>
    </row>
    <row r="287" spans="1:8" x14ac:dyDescent="0.35">
      <c r="A287" s="2" t="s">
        <v>340</v>
      </c>
      <c r="B287" s="2" t="s">
        <v>341</v>
      </c>
      <c r="C287" s="2" t="s">
        <v>10</v>
      </c>
      <c r="D287" s="2">
        <v>0</v>
      </c>
      <c r="E287" s="2">
        <v>0</v>
      </c>
      <c r="F287" s="2">
        <v>1</v>
      </c>
      <c r="G287" s="2">
        <v>2</v>
      </c>
      <c r="H287" s="2">
        <v>0</v>
      </c>
    </row>
    <row r="288" spans="1:8" x14ac:dyDescent="0.35">
      <c r="A288" s="2" t="s">
        <v>340</v>
      </c>
      <c r="B288" s="2" t="s">
        <v>341</v>
      </c>
      <c r="C288" s="2" t="s">
        <v>151</v>
      </c>
      <c r="D288" s="2">
        <v>0</v>
      </c>
      <c r="E288" s="2">
        <v>1</v>
      </c>
      <c r="F288" s="2">
        <v>1</v>
      </c>
      <c r="G288" s="2">
        <v>1</v>
      </c>
      <c r="H288" s="2">
        <v>0</v>
      </c>
    </row>
    <row r="289" spans="1:8" x14ac:dyDescent="0.35">
      <c r="A289" s="2" t="s">
        <v>270</v>
      </c>
      <c r="B289" s="2" t="s">
        <v>271</v>
      </c>
      <c r="C289" s="2" t="s">
        <v>15</v>
      </c>
      <c r="D289" s="2">
        <v>2</v>
      </c>
      <c r="E289" s="2">
        <v>2</v>
      </c>
      <c r="F289" s="2">
        <v>1</v>
      </c>
      <c r="G289" s="2">
        <v>2</v>
      </c>
      <c r="H289" s="2">
        <v>2</v>
      </c>
    </row>
    <row r="290" spans="1:8" x14ac:dyDescent="0.35">
      <c r="A290" s="2" t="s">
        <v>270</v>
      </c>
      <c r="B290" s="2" t="s">
        <v>271</v>
      </c>
      <c r="C290" s="2" t="s">
        <v>150</v>
      </c>
      <c r="D290" s="2">
        <v>0</v>
      </c>
      <c r="E290" s="2">
        <v>1</v>
      </c>
      <c r="F290" s="2">
        <v>1</v>
      </c>
      <c r="G290" s="2">
        <v>0</v>
      </c>
      <c r="H290" s="2">
        <v>0</v>
      </c>
    </row>
    <row r="291" spans="1:8" x14ac:dyDescent="0.35">
      <c r="A291" s="2" t="s">
        <v>270</v>
      </c>
      <c r="B291" s="2" t="s">
        <v>271</v>
      </c>
      <c r="C291" s="2" t="s">
        <v>497</v>
      </c>
      <c r="D291" s="2">
        <v>0</v>
      </c>
      <c r="E291" s="2">
        <v>0</v>
      </c>
      <c r="F291" s="2">
        <v>0</v>
      </c>
      <c r="G291" s="2">
        <v>0</v>
      </c>
      <c r="H291" s="2">
        <v>27</v>
      </c>
    </row>
    <row r="292" spans="1:8" x14ac:dyDescent="0.35">
      <c r="A292" s="2" t="s">
        <v>270</v>
      </c>
      <c r="B292" s="2" t="s">
        <v>271</v>
      </c>
      <c r="C292" s="2" t="s">
        <v>11</v>
      </c>
      <c r="D292" s="2">
        <v>1</v>
      </c>
      <c r="E292" s="2">
        <v>3</v>
      </c>
      <c r="F292" s="2">
        <v>1</v>
      </c>
      <c r="G292" s="2">
        <v>3</v>
      </c>
      <c r="H292" s="2">
        <v>2</v>
      </c>
    </row>
    <row r="293" spans="1:8" x14ac:dyDescent="0.35">
      <c r="A293" s="2" t="s">
        <v>270</v>
      </c>
      <c r="B293" s="2" t="s">
        <v>271</v>
      </c>
      <c r="C293" s="2" t="s">
        <v>17</v>
      </c>
      <c r="D293" s="2">
        <v>0</v>
      </c>
      <c r="E293" s="2">
        <v>6</v>
      </c>
      <c r="F293" s="2">
        <v>4</v>
      </c>
      <c r="G293" s="2">
        <v>4</v>
      </c>
      <c r="H293" s="2">
        <v>0</v>
      </c>
    </row>
    <row r="294" spans="1:8" x14ac:dyDescent="0.35">
      <c r="A294" s="2" t="s">
        <v>215</v>
      </c>
      <c r="B294" s="2" t="s">
        <v>216</v>
      </c>
      <c r="C294" s="2" t="s">
        <v>148</v>
      </c>
      <c r="D294" s="2">
        <v>0</v>
      </c>
      <c r="E294" s="2">
        <v>3</v>
      </c>
      <c r="F294" s="2">
        <v>11</v>
      </c>
      <c r="G294" s="2">
        <v>15</v>
      </c>
      <c r="H294" s="2">
        <v>6</v>
      </c>
    </row>
    <row r="295" spans="1:8" x14ac:dyDescent="0.35">
      <c r="A295" s="2" t="s">
        <v>215</v>
      </c>
      <c r="B295" s="2" t="s">
        <v>216</v>
      </c>
      <c r="C295" s="2" t="s">
        <v>14</v>
      </c>
      <c r="D295" s="2">
        <v>0</v>
      </c>
      <c r="E295" s="2">
        <v>0</v>
      </c>
      <c r="F295" s="2">
        <v>0</v>
      </c>
      <c r="G295" s="2">
        <v>0</v>
      </c>
      <c r="H295" s="2">
        <v>8</v>
      </c>
    </row>
    <row r="296" spans="1:8" x14ac:dyDescent="0.35">
      <c r="A296" s="2" t="s">
        <v>215</v>
      </c>
      <c r="B296" s="2" t="s">
        <v>216</v>
      </c>
      <c r="C296" s="2" t="s">
        <v>143</v>
      </c>
      <c r="D296" s="2">
        <v>0</v>
      </c>
      <c r="E296" s="2">
        <v>49</v>
      </c>
      <c r="F296" s="2">
        <v>0</v>
      </c>
      <c r="G296" s="2">
        <v>9</v>
      </c>
      <c r="H296" s="2">
        <v>0</v>
      </c>
    </row>
    <row r="297" spans="1:8" x14ac:dyDescent="0.35">
      <c r="A297" s="2" t="s">
        <v>215</v>
      </c>
      <c r="B297" s="2" t="s">
        <v>216</v>
      </c>
      <c r="C297" s="2" t="s">
        <v>237</v>
      </c>
      <c r="D297" s="2">
        <v>0</v>
      </c>
      <c r="E297" s="2">
        <v>0</v>
      </c>
      <c r="F297" s="2">
        <v>0</v>
      </c>
      <c r="G297" s="2">
        <v>0</v>
      </c>
      <c r="H297" s="2">
        <v>40</v>
      </c>
    </row>
    <row r="298" spans="1:8" x14ac:dyDescent="0.35">
      <c r="A298" s="2" t="s">
        <v>215</v>
      </c>
      <c r="B298" s="2" t="s">
        <v>216</v>
      </c>
      <c r="C298" s="2" t="s">
        <v>15</v>
      </c>
      <c r="D298" s="2">
        <v>3</v>
      </c>
      <c r="E298" s="2">
        <v>6</v>
      </c>
      <c r="F298" s="2">
        <v>3</v>
      </c>
      <c r="G298" s="2">
        <v>0</v>
      </c>
      <c r="H298" s="2">
        <v>4</v>
      </c>
    </row>
    <row r="299" spans="1:8" x14ac:dyDescent="0.35">
      <c r="A299" s="2" t="s">
        <v>215</v>
      </c>
      <c r="B299" s="2" t="s">
        <v>216</v>
      </c>
      <c r="C299" s="2" t="s">
        <v>149</v>
      </c>
      <c r="D299" s="2">
        <v>0</v>
      </c>
      <c r="E299" s="2">
        <v>1</v>
      </c>
      <c r="F299" s="2">
        <v>0</v>
      </c>
      <c r="G299" s="2">
        <v>0</v>
      </c>
      <c r="H299" s="2">
        <v>0</v>
      </c>
    </row>
    <row r="300" spans="1:8" x14ac:dyDescent="0.35">
      <c r="A300" s="2" t="s">
        <v>215</v>
      </c>
      <c r="B300" s="2" t="s">
        <v>216</v>
      </c>
      <c r="C300" s="2" t="s">
        <v>150</v>
      </c>
      <c r="D300" s="2">
        <v>0</v>
      </c>
      <c r="E300" s="2">
        <v>1</v>
      </c>
      <c r="F300" s="2">
        <v>0</v>
      </c>
      <c r="G300" s="2">
        <v>0</v>
      </c>
      <c r="H300" s="2">
        <v>0</v>
      </c>
    </row>
    <row r="301" spans="1:8" x14ac:dyDescent="0.35">
      <c r="A301" s="2" t="s">
        <v>215</v>
      </c>
      <c r="B301" s="2" t="s">
        <v>216</v>
      </c>
      <c r="C301" s="2" t="s">
        <v>497</v>
      </c>
      <c r="D301" s="2">
        <v>0</v>
      </c>
      <c r="E301" s="2">
        <v>0</v>
      </c>
      <c r="F301" s="2">
        <v>0</v>
      </c>
      <c r="G301" s="2">
        <v>0</v>
      </c>
      <c r="H301" s="2">
        <v>42</v>
      </c>
    </row>
    <row r="302" spans="1:8" x14ac:dyDescent="0.35">
      <c r="A302" s="2" t="s">
        <v>215</v>
      </c>
      <c r="B302" s="2" t="s">
        <v>216</v>
      </c>
      <c r="C302" s="2" t="s">
        <v>11</v>
      </c>
      <c r="D302" s="2">
        <v>2</v>
      </c>
      <c r="E302" s="2">
        <v>4</v>
      </c>
      <c r="F302" s="2">
        <v>3</v>
      </c>
      <c r="G302" s="2">
        <v>2</v>
      </c>
      <c r="H302" s="2">
        <v>3</v>
      </c>
    </row>
    <row r="303" spans="1:8" x14ac:dyDescent="0.35">
      <c r="A303" s="2" t="s">
        <v>215</v>
      </c>
      <c r="B303" s="2" t="s">
        <v>216</v>
      </c>
      <c r="C303" s="2" t="s">
        <v>17</v>
      </c>
      <c r="D303" s="2">
        <v>0</v>
      </c>
      <c r="E303" s="2">
        <v>24</v>
      </c>
      <c r="F303" s="2">
        <v>37</v>
      </c>
      <c r="G303" s="2">
        <v>15</v>
      </c>
      <c r="H303" s="2">
        <v>0</v>
      </c>
    </row>
    <row r="304" spans="1:8" x14ac:dyDescent="0.35">
      <c r="A304" s="2" t="s">
        <v>215</v>
      </c>
      <c r="B304" s="2" t="s">
        <v>216</v>
      </c>
      <c r="C304" s="2" t="s">
        <v>10</v>
      </c>
      <c r="D304" s="2">
        <v>0</v>
      </c>
      <c r="E304" s="2">
        <v>1</v>
      </c>
      <c r="F304" s="2">
        <v>1</v>
      </c>
      <c r="G304" s="2">
        <v>0</v>
      </c>
      <c r="H304" s="2">
        <v>0</v>
      </c>
    </row>
    <row r="305" spans="1:8" x14ac:dyDescent="0.35">
      <c r="A305" s="2" t="s">
        <v>171</v>
      </c>
      <c r="B305" s="2" t="s">
        <v>172</v>
      </c>
      <c r="C305" s="2" t="s">
        <v>148</v>
      </c>
      <c r="D305" s="2">
        <v>0</v>
      </c>
      <c r="E305" s="2">
        <v>0</v>
      </c>
      <c r="F305" s="2">
        <v>0</v>
      </c>
      <c r="G305" s="2">
        <v>0</v>
      </c>
      <c r="H305" s="2">
        <v>3</v>
      </c>
    </row>
    <row r="306" spans="1:8" x14ac:dyDescent="0.35">
      <c r="A306" s="2" t="s">
        <v>171</v>
      </c>
      <c r="B306" s="2" t="s">
        <v>172</v>
      </c>
      <c r="C306" s="2" t="s">
        <v>15</v>
      </c>
      <c r="D306" s="2">
        <v>10</v>
      </c>
      <c r="E306" s="2">
        <v>10</v>
      </c>
      <c r="F306" s="2">
        <v>5</v>
      </c>
      <c r="G306" s="2">
        <v>12</v>
      </c>
      <c r="H306" s="2">
        <v>3</v>
      </c>
    </row>
    <row r="307" spans="1:8" x14ac:dyDescent="0.35">
      <c r="A307" s="2" t="s">
        <v>171</v>
      </c>
      <c r="B307" s="2" t="s">
        <v>172</v>
      </c>
      <c r="C307" s="2" t="s">
        <v>74</v>
      </c>
      <c r="D307" s="2">
        <v>0</v>
      </c>
      <c r="E307" s="2">
        <v>1</v>
      </c>
      <c r="F307" s="2">
        <v>0</v>
      </c>
      <c r="G307" s="2">
        <v>0</v>
      </c>
      <c r="H307" s="2">
        <v>0</v>
      </c>
    </row>
    <row r="308" spans="1:8" x14ac:dyDescent="0.35">
      <c r="A308" s="2" t="s">
        <v>171</v>
      </c>
      <c r="B308" s="2" t="s">
        <v>172</v>
      </c>
      <c r="C308" s="2" t="s">
        <v>497</v>
      </c>
      <c r="D308" s="2">
        <v>0</v>
      </c>
      <c r="E308" s="2">
        <v>0</v>
      </c>
      <c r="F308" s="2">
        <v>0</v>
      </c>
      <c r="G308" s="2">
        <v>0</v>
      </c>
      <c r="H308" s="2">
        <v>45</v>
      </c>
    </row>
    <row r="309" spans="1:8" x14ac:dyDescent="0.35">
      <c r="A309" s="2" t="s">
        <v>171</v>
      </c>
      <c r="B309" s="2" t="s">
        <v>172</v>
      </c>
      <c r="C309" s="2" t="s">
        <v>11</v>
      </c>
      <c r="D309" s="2">
        <v>7</v>
      </c>
      <c r="E309" s="2">
        <v>4</v>
      </c>
      <c r="F309" s="2">
        <v>3</v>
      </c>
      <c r="G309" s="2">
        <v>6</v>
      </c>
      <c r="H309" s="2">
        <v>2</v>
      </c>
    </row>
    <row r="310" spans="1:8" x14ac:dyDescent="0.35">
      <c r="A310" s="2" t="s">
        <v>171</v>
      </c>
      <c r="B310" s="2" t="s">
        <v>172</v>
      </c>
      <c r="C310" s="2" t="s">
        <v>13</v>
      </c>
      <c r="D310" s="2">
        <v>1</v>
      </c>
      <c r="E310" s="2">
        <v>0</v>
      </c>
      <c r="F310" s="2">
        <v>2</v>
      </c>
      <c r="G310" s="2">
        <v>0</v>
      </c>
      <c r="H310" s="2">
        <v>0</v>
      </c>
    </row>
    <row r="311" spans="1:8" x14ac:dyDescent="0.35">
      <c r="A311" s="2" t="s">
        <v>347</v>
      </c>
      <c r="B311" s="2" t="s">
        <v>348</v>
      </c>
      <c r="C311" s="2" t="s">
        <v>15</v>
      </c>
      <c r="D311" s="2">
        <v>3</v>
      </c>
      <c r="E311" s="2">
        <v>4</v>
      </c>
      <c r="F311" s="2">
        <v>2</v>
      </c>
      <c r="G311" s="2">
        <v>4</v>
      </c>
      <c r="H311" s="2">
        <v>2</v>
      </c>
    </row>
    <row r="312" spans="1:8" x14ac:dyDescent="0.35">
      <c r="A312" s="2" t="s">
        <v>347</v>
      </c>
      <c r="B312" s="2" t="s">
        <v>348</v>
      </c>
      <c r="C312" s="2" t="s">
        <v>497</v>
      </c>
      <c r="D312" s="2">
        <v>0</v>
      </c>
      <c r="E312" s="2">
        <v>0</v>
      </c>
      <c r="F312" s="2">
        <v>0</v>
      </c>
      <c r="G312" s="2">
        <v>0</v>
      </c>
      <c r="H312" s="2">
        <v>33</v>
      </c>
    </row>
    <row r="313" spans="1:8" x14ac:dyDescent="0.35">
      <c r="A313" s="2" t="s">
        <v>347</v>
      </c>
      <c r="B313" s="2" t="s">
        <v>348</v>
      </c>
      <c r="C313" s="2" t="s">
        <v>11</v>
      </c>
      <c r="D313" s="2">
        <v>4</v>
      </c>
      <c r="E313" s="2">
        <v>3</v>
      </c>
      <c r="F313" s="2">
        <v>3</v>
      </c>
      <c r="G313" s="2">
        <v>3</v>
      </c>
      <c r="H313" s="2">
        <v>1</v>
      </c>
    </row>
    <row r="314" spans="1:8" x14ac:dyDescent="0.35">
      <c r="A314" s="2" t="s">
        <v>347</v>
      </c>
      <c r="B314" s="2" t="s">
        <v>348</v>
      </c>
      <c r="C314" s="2" t="s">
        <v>13</v>
      </c>
      <c r="D314" s="2">
        <v>1</v>
      </c>
      <c r="E314" s="2">
        <v>1</v>
      </c>
      <c r="F314" s="2">
        <v>1</v>
      </c>
      <c r="G314" s="2">
        <v>0</v>
      </c>
      <c r="H314" s="2">
        <v>0</v>
      </c>
    </row>
    <row r="315" spans="1:8" x14ac:dyDescent="0.35">
      <c r="A315" s="2" t="s">
        <v>347</v>
      </c>
      <c r="B315" s="2" t="s">
        <v>348</v>
      </c>
      <c r="C315" s="2" t="s">
        <v>17</v>
      </c>
      <c r="D315" s="2">
        <v>0</v>
      </c>
      <c r="E315" s="2">
        <v>0</v>
      </c>
      <c r="F315" s="2">
        <v>6</v>
      </c>
      <c r="G315" s="2">
        <v>2</v>
      </c>
      <c r="H315" s="2">
        <v>0</v>
      </c>
    </row>
    <row r="316" spans="1:8" x14ac:dyDescent="0.35">
      <c r="A316" s="2" t="s">
        <v>347</v>
      </c>
      <c r="B316" s="2" t="s">
        <v>348</v>
      </c>
      <c r="C316" s="2" t="s">
        <v>10</v>
      </c>
      <c r="D316" s="2">
        <v>0</v>
      </c>
      <c r="E316" s="2">
        <v>0</v>
      </c>
      <c r="F316" s="2">
        <v>7</v>
      </c>
      <c r="G316" s="2">
        <v>0</v>
      </c>
      <c r="H316" s="2">
        <v>0</v>
      </c>
    </row>
    <row r="317" spans="1:8" x14ac:dyDescent="0.35">
      <c r="A317" s="2" t="s">
        <v>189</v>
      </c>
      <c r="B317" s="2" t="s">
        <v>190</v>
      </c>
      <c r="C317" s="2" t="s">
        <v>143</v>
      </c>
      <c r="D317" s="2">
        <v>0</v>
      </c>
      <c r="E317" s="2">
        <v>31</v>
      </c>
      <c r="F317" s="2">
        <v>0</v>
      </c>
      <c r="G317" s="2">
        <v>0</v>
      </c>
      <c r="H317" s="2">
        <v>0</v>
      </c>
    </row>
    <row r="318" spans="1:8" x14ac:dyDescent="0.35">
      <c r="A318" s="2" t="s">
        <v>189</v>
      </c>
      <c r="B318" s="2" t="s">
        <v>190</v>
      </c>
      <c r="C318" s="2" t="s">
        <v>15</v>
      </c>
      <c r="D318" s="2">
        <v>2</v>
      </c>
      <c r="E318" s="2">
        <v>7</v>
      </c>
      <c r="F318" s="2">
        <v>5</v>
      </c>
      <c r="G318" s="2">
        <v>2</v>
      </c>
      <c r="H318" s="2">
        <v>1</v>
      </c>
    </row>
    <row r="319" spans="1:8" x14ac:dyDescent="0.35">
      <c r="A319" s="2" t="s">
        <v>189</v>
      </c>
      <c r="B319" s="2" t="s">
        <v>190</v>
      </c>
      <c r="C319" s="2" t="s">
        <v>497</v>
      </c>
      <c r="D319" s="2">
        <v>0</v>
      </c>
      <c r="E319" s="2">
        <v>0</v>
      </c>
      <c r="F319" s="2">
        <v>0</v>
      </c>
      <c r="G319" s="2">
        <v>0</v>
      </c>
      <c r="H319" s="2">
        <v>37</v>
      </c>
    </row>
    <row r="320" spans="1:8" x14ac:dyDescent="0.35">
      <c r="A320" s="2" t="s">
        <v>189</v>
      </c>
      <c r="B320" s="2" t="s">
        <v>190</v>
      </c>
      <c r="C320" s="2" t="s">
        <v>11</v>
      </c>
      <c r="D320" s="2">
        <v>1</v>
      </c>
      <c r="E320" s="2">
        <v>5</v>
      </c>
      <c r="F320" s="2">
        <v>4</v>
      </c>
      <c r="G320" s="2">
        <v>3</v>
      </c>
      <c r="H320" s="2">
        <v>1</v>
      </c>
    </row>
    <row r="321" spans="1:8" x14ac:dyDescent="0.35">
      <c r="A321" s="2" t="s">
        <v>189</v>
      </c>
      <c r="B321" s="2" t="s">
        <v>190</v>
      </c>
      <c r="C321" s="2" t="s">
        <v>17</v>
      </c>
      <c r="D321" s="2">
        <v>0</v>
      </c>
      <c r="E321" s="2">
        <v>35</v>
      </c>
      <c r="F321" s="2">
        <v>53</v>
      </c>
      <c r="G321" s="2">
        <v>17</v>
      </c>
      <c r="H321" s="2">
        <v>0</v>
      </c>
    </row>
    <row r="322" spans="1:8" x14ac:dyDescent="0.35">
      <c r="A322" s="2" t="s">
        <v>189</v>
      </c>
      <c r="B322" s="2" t="s">
        <v>190</v>
      </c>
      <c r="C322" s="2" t="s">
        <v>10</v>
      </c>
      <c r="D322" s="2">
        <v>0</v>
      </c>
      <c r="E322" s="2">
        <v>2</v>
      </c>
      <c r="F322" s="2">
        <v>5</v>
      </c>
      <c r="G322" s="2">
        <v>2</v>
      </c>
      <c r="H322" s="2">
        <v>6</v>
      </c>
    </row>
    <row r="323" spans="1:8" x14ac:dyDescent="0.35">
      <c r="A323" s="2" t="s">
        <v>345</v>
      </c>
      <c r="B323" s="2" t="s">
        <v>346</v>
      </c>
      <c r="C323" s="2" t="s">
        <v>148</v>
      </c>
      <c r="D323" s="2">
        <v>20</v>
      </c>
      <c r="E323" s="2">
        <v>25</v>
      </c>
      <c r="F323" s="2">
        <v>5</v>
      </c>
      <c r="G323" s="2">
        <v>0</v>
      </c>
      <c r="H323" s="2">
        <v>18</v>
      </c>
    </row>
    <row r="324" spans="1:8" x14ac:dyDescent="0.35">
      <c r="A324" s="2" t="s">
        <v>345</v>
      </c>
      <c r="B324" s="2" t="s">
        <v>346</v>
      </c>
      <c r="C324" s="2" t="s">
        <v>29</v>
      </c>
      <c r="D324" s="2">
        <v>0</v>
      </c>
      <c r="E324" s="2">
        <v>0</v>
      </c>
      <c r="F324" s="2">
        <v>0</v>
      </c>
      <c r="G324" s="2">
        <v>0</v>
      </c>
      <c r="H324" s="2">
        <v>2</v>
      </c>
    </row>
    <row r="325" spans="1:8" x14ac:dyDescent="0.35">
      <c r="A325" s="2" t="s">
        <v>345</v>
      </c>
      <c r="B325" s="2" t="s">
        <v>346</v>
      </c>
      <c r="C325" s="2" t="s">
        <v>14</v>
      </c>
      <c r="D325" s="2">
        <v>887</v>
      </c>
      <c r="E325" s="2">
        <v>816</v>
      </c>
      <c r="F325" s="2">
        <v>774</v>
      </c>
      <c r="G325" s="2">
        <v>533</v>
      </c>
      <c r="H325" s="2">
        <v>504</v>
      </c>
    </row>
    <row r="326" spans="1:8" x14ac:dyDescent="0.35">
      <c r="A326" s="2" t="s">
        <v>345</v>
      </c>
      <c r="B326" s="2" t="s">
        <v>346</v>
      </c>
      <c r="C326" s="2" t="s">
        <v>15</v>
      </c>
      <c r="D326" s="2">
        <v>11</v>
      </c>
      <c r="E326" s="2">
        <v>9</v>
      </c>
      <c r="F326" s="2">
        <v>7</v>
      </c>
      <c r="G326" s="2">
        <v>8</v>
      </c>
      <c r="H326" s="2">
        <v>3</v>
      </c>
    </row>
    <row r="327" spans="1:8" x14ac:dyDescent="0.35">
      <c r="A327" s="2" t="s">
        <v>345</v>
      </c>
      <c r="B327" s="2" t="s">
        <v>346</v>
      </c>
      <c r="C327" s="2" t="s">
        <v>150</v>
      </c>
      <c r="D327" s="2">
        <v>1</v>
      </c>
      <c r="E327" s="2">
        <v>0</v>
      </c>
      <c r="F327" s="2">
        <v>1</v>
      </c>
      <c r="G327" s="2">
        <v>0</v>
      </c>
      <c r="H327" s="2">
        <v>1</v>
      </c>
    </row>
    <row r="328" spans="1:8" x14ac:dyDescent="0.35">
      <c r="A328" s="2" t="s">
        <v>345</v>
      </c>
      <c r="B328" s="2" t="s">
        <v>346</v>
      </c>
      <c r="C328" s="2" t="s">
        <v>497</v>
      </c>
      <c r="D328" s="2">
        <v>0</v>
      </c>
      <c r="E328" s="2">
        <v>0</v>
      </c>
      <c r="F328" s="2">
        <v>0</v>
      </c>
      <c r="G328" s="2">
        <v>0</v>
      </c>
      <c r="H328" s="2">
        <v>38</v>
      </c>
    </row>
    <row r="329" spans="1:8" x14ac:dyDescent="0.35">
      <c r="A329" s="2" t="s">
        <v>345</v>
      </c>
      <c r="B329" s="2" t="s">
        <v>346</v>
      </c>
      <c r="C329" s="2" t="s">
        <v>11</v>
      </c>
      <c r="D329" s="2">
        <v>8</v>
      </c>
      <c r="E329" s="2">
        <v>7</v>
      </c>
      <c r="F329" s="2">
        <v>4</v>
      </c>
      <c r="G329" s="2">
        <v>8</v>
      </c>
      <c r="H329" s="2">
        <v>2</v>
      </c>
    </row>
    <row r="330" spans="1:8" x14ac:dyDescent="0.35">
      <c r="A330" s="2" t="s">
        <v>345</v>
      </c>
      <c r="B330" s="2" t="s">
        <v>346</v>
      </c>
      <c r="C330" s="2" t="s">
        <v>17</v>
      </c>
      <c r="D330" s="2">
        <v>20</v>
      </c>
      <c r="E330" s="2">
        <v>27</v>
      </c>
      <c r="F330" s="2">
        <v>34</v>
      </c>
      <c r="G330" s="2">
        <v>43</v>
      </c>
      <c r="H330" s="2">
        <v>0</v>
      </c>
    </row>
    <row r="331" spans="1:8" x14ac:dyDescent="0.35">
      <c r="A331" s="2" t="s">
        <v>345</v>
      </c>
      <c r="B331" s="2" t="s">
        <v>346</v>
      </c>
      <c r="C331" s="2" t="s">
        <v>10</v>
      </c>
      <c r="D331" s="2">
        <v>0</v>
      </c>
      <c r="E331" s="2">
        <v>1</v>
      </c>
      <c r="F331" s="2">
        <v>2</v>
      </c>
      <c r="G331" s="2">
        <v>1</v>
      </c>
      <c r="H331" s="2">
        <v>0</v>
      </c>
    </row>
    <row r="332" spans="1:8" x14ac:dyDescent="0.35">
      <c r="A332" s="2" t="s">
        <v>199</v>
      </c>
      <c r="B332" s="2" t="s">
        <v>200</v>
      </c>
      <c r="C332" s="2" t="s">
        <v>143</v>
      </c>
      <c r="D332" s="2">
        <v>0</v>
      </c>
      <c r="E332" s="2">
        <v>0</v>
      </c>
      <c r="F332" s="2">
        <v>0</v>
      </c>
      <c r="G332" s="2">
        <v>1</v>
      </c>
      <c r="H332" s="2">
        <v>0</v>
      </c>
    </row>
    <row r="333" spans="1:8" x14ac:dyDescent="0.35">
      <c r="A333" s="2" t="s">
        <v>199</v>
      </c>
      <c r="B333" s="2" t="s">
        <v>200</v>
      </c>
      <c r="C333" s="2" t="s">
        <v>15</v>
      </c>
      <c r="D333" s="2">
        <v>1</v>
      </c>
      <c r="E333" s="2">
        <v>0</v>
      </c>
      <c r="F333" s="2">
        <v>0</v>
      </c>
      <c r="G333" s="2">
        <v>2</v>
      </c>
      <c r="H333" s="2">
        <v>3</v>
      </c>
    </row>
    <row r="334" spans="1:8" x14ac:dyDescent="0.35">
      <c r="A334" s="2" t="s">
        <v>199</v>
      </c>
      <c r="B334" s="2" t="s">
        <v>200</v>
      </c>
      <c r="C334" s="2" t="s">
        <v>473</v>
      </c>
      <c r="D334" s="2">
        <v>0</v>
      </c>
      <c r="E334" s="2">
        <v>0</v>
      </c>
      <c r="F334" s="2">
        <v>0</v>
      </c>
      <c r="G334" s="2">
        <v>1</v>
      </c>
      <c r="H334" s="2">
        <v>5</v>
      </c>
    </row>
    <row r="335" spans="1:8" x14ac:dyDescent="0.35">
      <c r="A335" s="2" t="s">
        <v>199</v>
      </c>
      <c r="B335" s="2" t="s">
        <v>200</v>
      </c>
      <c r="C335" s="2" t="s">
        <v>150</v>
      </c>
      <c r="D335" s="2">
        <v>0</v>
      </c>
      <c r="E335" s="2">
        <v>0</v>
      </c>
      <c r="F335" s="2">
        <v>0</v>
      </c>
      <c r="G335" s="2">
        <v>0</v>
      </c>
      <c r="H335" s="2">
        <v>1</v>
      </c>
    </row>
    <row r="336" spans="1:8" x14ac:dyDescent="0.35">
      <c r="A336" s="2" t="s">
        <v>199</v>
      </c>
      <c r="B336" s="2" t="s">
        <v>200</v>
      </c>
      <c r="C336" s="2" t="s">
        <v>497</v>
      </c>
      <c r="D336" s="2">
        <v>0</v>
      </c>
      <c r="E336" s="2">
        <v>0</v>
      </c>
      <c r="F336" s="2">
        <v>0</v>
      </c>
      <c r="G336" s="2">
        <v>0</v>
      </c>
      <c r="H336" s="2">
        <v>9</v>
      </c>
    </row>
    <row r="337" spans="1:8" x14ac:dyDescent="0.35">
      <c r="A337" s="2" t="s">
        <v>199</v>
      </c>
      <c r="B337" s="2" t="s">
        <v>200</v>
      </c>
      <c r="C337" s="2" t="s">
        <v>11</v>
      </c>
      <c r="D337" s="2">
        <v>2</v>
      </c>
      <c r="E337" s="2">
        <v>0</v>
      </c>
      <c r="F337" s="2">
        <v>0</v>
      </c>
      <c r="G337" s="2">
        <v>3</v>
      </c>
      <c r="H337" s="2">
        <v>1</v>
      </c>
    </row>
    <row r="338" spans="1:8" x14ac:dyDescent="0.35">
      <c r="A338" s="2" t="s">
        <v>199</v>
      </c>
      <c r="B338" s="2" t="s">
        <v>200</v>
      </c>
      <c r="C338" s="2" t="s">
        <v>13</v>
      </c>
      <c r="D338" s="2">
        <v>0</v>
      </c>
      <c r="E338" s="2">
        <v>3</v>
      </c>
      <c r="F338" s="2">
        <v>3</v>
      </c>
      <c r="G338" s="2">
        <v>0</v>
      </c>
      <c r="H338" s="2">
        <v>0</v>
      </c>
    </row>
    <row r="339" spans="1:8" x14ac:dyDescent="0.35">
      <c r="A339" s="2" t="s">
        <v>199</v>
      </c>
      <c r="B339" s="2" t="s">
        <v>200</v>
      </c>
      <c r="C339" s="2" t="s">
        <v>17</v>
      </c>
      <c r="D339" s="2">
        <v>0</v>
      </c>
      <c r="E339" s="2">
        <v>0</v>
      </c>
      <c r="F339" s="2">
        <v>5</v>
      </c>
      <c r="G339" s="2">
        <v>2</v>
      </c>
      <c r="H339" s="2">
        <v>0</v>
      </c>
    </row>
    <row r="340" spans="1:8" x14ac:dyDescent="0.35">
      <c r="A340" s="2" t="s">
        <v>199</v>
      </c>
      <c r="B340" s="2" t="s">
        <v>200</v>
      </c>
      <c r="C340" s="2" t="s">
        <v>10</v>
      </c>
      <c r="D340" s="2">
        <v>0</v>
      </c>
      <c r="E340" s="2">
        <v>0</v>
      </c>
      <c r="F340" s="2">
        <v>0</v>
      </c>
      <c r="G340" s="2">
        <v>1</v>
      </c>
      <c r="H340" s="2">
        <v>0</v>
      </c>
    </row>
    <row r="341" spans="1:8" x14ac:dyDescent="0.35">
      <c r="A341" s="2" t="s">
        <v>255</v>
      </c>
      <c r="B341" s="2" t="s">
        <v>256</v>
      </c>
      <c r="C341" s="2" t="s">
        <v>148</v>
      </c>
      <c r="D341" s="2">
        <v>0</v>
      </c>
      <c r="E341" s="2">
        <v>5</v>
      </c>
      <c r="F341" s="2">
        <v>17</v>
      </c>
      <c r="G341" s="2">
        <v>21</v>
      </c>
      <c r="H341" s="2">
        <v>21</v>
      </c>
    </row>
    <row r="342" spans="1:8" x14ac:dyDescent="0.35">
      <c r="A342" s="2" t="s">
        <v>255</v>
      </c>
      <c r="B342" s="2" t="s">
        <v>256</v>
      </c>
      <c r="C342" s="2" t="s">
        <v>15</v>
      </c>
      <c r="D342" s="2">
        <v>7</v>
      </c>
      <c r="E342" s="2">
        <v>4</v>
      </c>
      <c r="F342" s="2">
        <v>4</v>
      </c>
      <c r="G342" s="2">
        <v>0</v>
      </c>
      <c r="H342" s="2">
        <v>4</v>
      </c>
    </row>
    <row r="343" spans="1:8" x14ac:dyDescent="0.35">
      <c r="A343" s="2" t="s">
        <v>255</v>
      </c>
      <c r="B343" s="2" t="s">
        <v>256</v>
      </c>
      <c r="C343" s="2" t="s">
        <v>150</v>
      </c>
      <c r="D343" s="2">
        <v>0</v>
      </c>
      <c r="E343" s="2">
        <v>1</v>
      </c>
      <c r="F343" s="2">
        <v>0</v>
      </c>
      <c r="G343" s="2">
        <v>0</v>
      </c>
      <c r="H343" s="2">
        <v>0</v>
      </c>
    </row>
    <row r="344" spans="1:8" x14ac:dyDescent="0.35">
      <c r="A344" s="2" t="s">
        <v>255</v>
      </c>
      <c r="B344" s="2" t="s">
        <v>256</v>
      </c>
      <c r="C344" s="2" t="s">
        <v>497</v>
      </c>
      <c r="D344" s="2">
        <v>0</v>
      </c>
      <c r="E344" s="2">
        <v>0</v>
      </c>
      <c r="F344" s="2">
        <v>0</v>
      </c>
      <c r="G344" s="2">
        <v>0</v>
      </c>
      <c r="H344" s="2">
        <v>38</v>
      </c>
    </row>
    <row r="345" spans="1:8" x14ac:dyDescent="0.35">
      <c r="A345" s="2" t="s">
        <v>255</v>
      </c>
      <c r="B345" s="2" t="s">
        <v>256</v>
      </c>
      <c r="C345" s="2" t="s">
        <v>11</v>
      </c>
      <c r="D345" s="2">
        <v>3</v>
      </c>
      <c r="E345" s="2">
        <v>1</v>
      </c>
      <c r="F345" s="2">
        <v>1</v>
      </c>
      <c r="G345" s="2">
        <v>1</v>
      </c>
      <c r="H345" s="2">
        <v>2</v>
      </c>
    </row>
    <row r="346" spans="1:8" x14ac:dyDescent="0.35">
      <c r="A346" s="2" t="s">
        <v>255</v>
      </c>
      <c r="B346" s="2" t="s">
        <v>256</v>
      </c>
      <c r="C346" s="2" t="s">
        <v>17</v>
      </c>
      <c r="D346" s="2">
        <v>0</v>
      </c>
      <c r="E346" s="2">
        <v>11</v>
      </c>
      <c r="F346" s="2">
        <v>14</v>
      </c>
      <c r="G346" s="2">
        <v>10</v>
      </c>
      <c r="H346" s="2">
        <v>0</v>
      </c>
    </row>
    <row r="347" spans="1:8" x14ac:dyDescent="0.35">
      <c r="A347" s="2" t="s">
        <v>255</v>
      </c>
      <c r="B347" s="2" t="s">
        <v>256</v>
      </c>
      <c r="C347" s="2" t="s">
        <v>10</v>
      </c>
      <c r="D347" s="2">
        <v>0</v>
      </c>
      <c r="E347" s="2">
        <v>1</v>
      </c>
      <c r="F347" s="2">
        <v>0</v>
      </c>
      <c r="G347" s="2">
        <v>0</v>
      </c>
      <c r="H347" s="2">
        <v>0</v>
      </c>
    </row>
    <row r="348" spans="1:8" x14ac:dyDescent="0.35">
      <c r="A348" s="2" t="s">
        <v>257</v>
      </c>
      <c r="B348" s="2" t="s">
        <v>258</v>
      </c>
      <c r="C348" s="2" t="s">
        <v>15</v>
      </c>
      <c r="D348" s="2">
        <v>5</v>
      </c>
      <c r="E348" s="2">
        <v>0</v>
      </c>
      <c r="F348" s="2">
        <v>1</v>
      </c>
      <c r="G348" s="2">
        <v>3</v>
      </c>
      <c r="H348" s="2">
        <v>1</v>
      </c>
    </row>
    <row r="349" spans="1:8" x14ac:dyDescent="0.35">
      <c r="A349" s="2" t="s">
        <v>257</v>
      </c>
      <c r="B349" s="2" t="s">
        <v>258</v>
      </c>
      <c r="C349" s="2" t="s">
        <v>74</v>
      </c>
      <c r="D349" s="2">
        <v>1</v>
      </c>
      <c r="E349" s="2">
        <v>0</v>
      </c>
      <c r="F349" s="2">
        <v>0</v>
      </c>
      <c r="G349" s="2">
        <v>0</v>
      </c>
      <c r="H349" s="2">
        <v>0</v>
      </c>
    </row>
    <row r="350" spans="1:8" x14ac:dyDescent="0.35">
      <c r="A350" s="2" t="s">
        <v>257</v>
      </c>
      <c r="B350" s="2" t="s">
        <v>258</v>
      </c>
      <c r="C350" s="2" t="s">
        <v>497</v>
      </c>
      <c r="D350" s="2">
        <v>0</v>
      </c>
      <c r="E350" s="2">
        <v>0</v>
      </c>
      <c r="F350" s="2">
        <v>0</v>
      </c>
      <c r="G350" s="2">
        <v>0</v>
      </c>
      <c r="H350" s="2">
        <v>36</v>
      </c>
    </row>
    <row r="351" spans="1:8" x14ac:dyDescent="0.35">
      <c r="A351" s="2" t="s">
        <v>257</v>
      </c>
      <c r="B351" s="2" t="s">
        <v>258</v>
      </c>
      <c r="C351" s="2" t="s">
        <v>11</v>
      </c>
      <c r="D351" s="2">
        <v>2</v>
      </c>
      <c r="E351" s="2">
        <v>2</v>
      </c>
      <c r="F351" s="2">
        <v>0</v>
      </c>
      <c r="G351" s="2">
        <v>1</v>
      </c>
      <c r="H351" s="2">
        <v>1</v>
      </c>
    </row>
    <row r="352" spans="1:8" x14ac:dyDescent="0.35">
      <c r="A352" s="2" t="s">
        <v>257</v>
      </c>
      <c r="B352" s="2" t="s">
        <v>258</v>
      </c>
      <c r="C352" s="2" t="s">
        <v>12</v>
      </c>
      <c r="D352" s="2">
        <v>2</v>
      </c>
      <c r="E352" s="2">
        <v>2</v>
      </c>
      <c r="F352" s="2">
        <v>1</v>
      </c>
      <c r="G352" s="2">
        <v>0</v>
      </c>
      <c r="H352" s="2">
        <v>0</v>
      </c>
    </row>
    <row r="353" spans="1:8" x14ac:dyDescent="0.35">
      <c r="A353" s="2" t="s">
        <v>257</v>
      </c>
      <c r="B353" s="2" t="s">
        <v>258</v>
      </c>
      <c r="C353" s="2" t="s">
        <v>16</v>
      </c>
      <c r="D353" s="2">
        <v>0</v>
      </c>
      <c r="E353" s="2">
        <v>0</v>
      </c>
      <c r="F353" s="2">
        <v>5</v>
      </c>
      <c r="G353" s="2">
        <v>2</v>
      </c>
      <c r="H353" s="2">
        <v>0</v>
      </c>
    </row>
    <row r="354" spans="1:8" x14ac:dyDescent="0.35">
      <c r="A354" s="2" t="s">
        <v>257</v>
      </c>
      <c r="B354" s="2" t="s">
        <v>258</v>
      </c>
      <c r="C354" s="2" t="s">
        <v>17</v>
      </c>
      <c r="D354" s="2">
        <v>0</v>
      </c>
      <c r="E354" s="2">
        <v>0</v>
      </c>
      <c r="F354" s="2">
        <v>44</v>
      </c>
      <c r="G354" s="2">
        <v>15</v>
      </c>
      <c r="H354" s="2">
        <v>0</v>
      </c>
    </row>
    <row r="355" spans="1:8" x14ac:dyDescent="0.35">
      <c r="A355" s="2" t="s">
        <v>179</v>
      </c>
      <c r="B355" s="2" t="s">
        <v>180</v>
      </c>
      <c r="C355" s="2" t="s">
        <v>15</v>
      </c>
      <c r="D355" s="2">
        <v>1</v>
      </c>
      <c r="E355" s="2">
        <v>2</v>
      </c>
      <c r="F355" s="2">
        <v>7</v>
      </c>
      <c r="G355" s="2">
        <v>2</v>
      </c>
      <c r="H355" s="2">
        <v>8</v>
      </c>
    </row>
    <row r="356" spans="1:8" x14ac:dyDescent="0.35">
      <c r="A356" s="2" t="s">
        <v>179</v>
      </c>
      <c r="B356" s="2" t="s">
        <v>180</v>
      </c>
      <c r="C356" s="2" t="s">
        <v>150</v>
      </c>
      <c r="D356" s="2">
        <v>1</v>
      </c>
      <c r="E356" s="2">
        <v>1</v>
      </c>
      <c r="F356" s="2">
        <v>0</v>
      </c>
      <c r="G356" s="2">
        <v>0</v>
      </c>
      <c r="H356" s="2">
        <v>0</v>
      </c>
    </row>
    <row r="357" spans="1:8" x14ac:dyDescent="0.35">
      <c r="A357" s="2" t="s">
        <v>179</v>
      </c>
      <c r="B357" s="2" t="s">
        <v>180</v>
      </c>
      <c r="C357" s="2" t="s">
        <v>497</v>
      </c>
      <c r="D357" s="2">
        <v>0</v>
      </c>
      <c r="E357" s="2">
        <v>0</v>
      </c>
      <c r="F357" s="2">
        <v>0</v>
      </c>
      <c r="G357" s="2">
        <v>0</v>
      </c>
      <c r="H357" s="2">
        <v>29</v>
      </c>
    </row>
    <row r="358" spans="1:8" x14ac:dyDescent="0.35">
      <c r="A358" s="2" t="s">
        <v>179</v>
      </c>
      <c r="B358" s="2" t="s">
        <v>180</v>
      </c>
      <c r="C358" s="2" t="s">
        <v>11</v>
      </c>
      <c r="D358" s="2">
        <v>1</v>
      </c>
      <c r="E358" s="2">
        <v>1</v>
      </c>
      <c r="F358" s="2">
        <v>4</v>
      </c>
      <c r="G358" s="2">
        <v>2</v>
      </c>
      <c r="H358" s="2">
        <v>4</v>
      </c>
    </row>
    <row r="359" spans="1:8" x14ac:dyDescent="0.35">
      <c r="A359" s="2" t="s">
        <v>179</v>
      </c>
      <c r="B359" s="2" t="s">
        <v>180</v>
      </c>
      <c r="C359" s="2" t="s">
        <v>13</v>
      </c>
      <c r="D359" s="2">
        <v>1</v>
      </c>
      <c r="E359" s="2">
        <v>1</v>
      </c>
      <c r="F359" s="2">
        <v>1</v>
      </c>
      <c r="G359" s="2">
        <v>0</v>
      </c>
      <c r="H359" s="2">
        <v>0</v>
      </c>
    </row>
    <row r="360" spans="1:8" x14ac:dyDescent="0.35">
      <c r="A360" s="2" t="s">
        <v>179</v>
      </c>
      <c r="B360" s="2" t="s">
        <v>180</v>
      </c>
      <c r="C360" s="2" t="s">
        <v>17</v>
      </c>
      <c r="D360" s="2">
        <v>35</v>
      </c>
      <c r="E360" s="2">
        <v>26</v>
      </c>
      <c r="F360" s="2">
        <v>29</v>
      </c>
      <c r="G360" s="2">
        <v>15</v>
      </c>
      <c r="H360" s="2">
        <v>0</v>
      </c>
    </row>
    <row r="361" spans="1:8" x14ac:dyDescent="0.35">
      <c r="A361" s="2" t="s">
        <v>179</v>
      </c>
      <c r="B361" s="2" t="s">
        <v>180</v>
      </c>
      <c r="C361" s="2" t="s">
        <v>10</v>
      </c>
      <c r="D361" s="2">
        <v>0</v>
      </c>
      <c r="E361" s="2">
        <v>0</v>
      </c>
      <c r="F361" s="2">
        <v>1</v>
      </c>
      <c r="G361" s="2">
        <v>0</v>
      </c>
      <c r="H361" s="2">
        <v>0</v>
      </c>
    </row>
    <row r="362" spans="1:8" x14ac:dyDescent="0.35">
      <c r="A362" s="2" t="s">
        <v>247</v>
      </c>
      <c r="B362" s="2" t="s">
        <v>248</v>
      </c>
      <c r="C362" s="2" t="s">
        <v>14</v>
      </c>
      <c r="D362" s="2">
        <v>0</v>
      </c>
      <c r="E362" s="2">
        <v>0</v>
      </c>
      <c r="F362" s="2">
        <v>11</v>
      </c>
      <c r="G362" s="2">
        <v>137</v>
      </c>
      <c r="H362" s="2">
        <v>319</v>
      </c>
    </row>
    <row r="363" spans="1:8" x14ac:dyDescent="0.35">
      <c r="A363" s="2" t="s">
        <v>247</v>
      </c>
      <c r="B363" s="2" t="s">
        <v>248</v>
      </c>
      <c r="C363" s="2" t="s">
        <v>15</v>
      </c>
      <c r="D363" s="2">
        <v>13</v>
      </c>
      <c r="E363" s="2">
        <v>17</v>
      </c>
      <c r="F363" s="2">
        <v>14</v>
      </c>
      <c r="G363" s="2">
        <v>17</v>
      </c>
      <c r="H363" s="2">
        <v>11</v>
      </c>
    </row>
    <row r="364" spans="1:8" x14ac:dyDescent="0.35">
      <c r="A364" s="2" t="s">
        <v>247</v>
      </c>
      <c r="B364" s="2" t="s">
        <v>248</v>
      </c>
      <c r="C364" s="2" t="s">
        <v>149</v>
      </c>
      <c r="D364" s="2">
        <v>0</v>
      </c>
      <c r="E364" s="2">
        <v>1</v>
      </c>
      <c r="F364" s="2">
        <v>0</v>
      </c>
      <c r="G364" s="2">
        <v>0</v>
      </c>
      <c r="H364" s="2">
        <v>0</v>
      </c>
    </row>
    <row r="365" spans="1:8" x14ac:dyDescent="0.35">
      <c r="A365" s="2" t="s">
        <v>247</v>
      </c>
      <c r="B365" s="2" t="s">
        <v>248</v>
      </c>
      <c r="C365" s="2" t="s">
        <v>74</v>
      </c>
      <c r="D365" s="2">
        <v>1</v>
      </c>
      <c r="E365" s="2">
        <v>0</v>
      </c>
      <c r="F365" s="2">
        <v>0</v>
      </c>
      <c r="G365" s="2">
        <v>0</v>
      </c>
      <c r="H365" s="2">
        <v>0</v>
      </c>
    </row>
    <row r="366" spans="1:8" x14ac:dyDescent="0.35">
      <c r="A366" s="2" t="s">
        <v>247</v>
      </c>
      <c r="B366" s="2" t="s">
        <v>248</v>
      </c>
      <c r="C366" s="2" t="s">
        <v>150</v>
      </c>
      <c r="D366" s="2">
        <v>0</v>
      </c>
      <c r="E366" s="2">
        <v>0</v>
      </c>
      <c r="F366" s="2">
        <v>1</v>
      </c>
      <c r="G366" s="2">
        <v>0</v>
      </c>
      <c r="H366" s="2">
        <v>0</v>
      </c>
    </row>
    <row r="367" spans="1:8" x14ac:dyDescent="0.35">
      <c r="A367" s="2" t="s">
        <v>247</v>
      </c>
      <c r="B367" s="2" t="s">
        <v>248</v>
      </c>
      <c r="C367" s="2" t="s">
        <v>497</v>
      </c>
      <c r="D367" s="2">
        <v>0</v>
      </c>
      <c r="E367" s="2">
        <v>0</v>
      </c>
      <c r="F367" s="2">
        <v>0</v>
      </c>
      <c r="G367" s="2">
        <v>0</v>
      </c>
      <c r="H367" s="2">
        <v>112</v>
      </c>
    </row>
    <row r="368" spans="1:8" x14ac:dyDescent="0.35">
      <c r="A368" s="2" t="s">
        <v>247</v>
      </c>
      <c r="B368" s="2" t="s">
        <v>248</v>
      </c>
      <c r="C368" s="2" t="s">
        <v>11</v>
      </c>
      <c r="D368" s="2">
        <v>7</v>
      </c>
      <c r="E368" s="2">
        <v>10</v>
      </c>
      <c r="F368" s="2">
        <v>8</v>
      </c>
      <c r="G368" s="2">
        <v>7</v>
      </c>
      <c r="H368" s="2">
        <v>4</v>
      </c>
    </row>
    <row r="369" spans="1:8" x14ac:dyDescent="0.35">
      <c r="A369" s="2" t="s">
        <v>247</v>
      </c>
      <c r="B369" s="2" t="s">
        <v>248</v>
      </c>
      <c r="C369" s="2" t="s">
        <v>13</v>
      </c>
      <c r="D369" s="2">
        <v>0</v>
      </c>
      <c r="E369" s="2">
        <v>0</v>
      </c>
      <c r="F369" s="2">
        <v>0</v>
      </c>
      <c r="G369" s="2">
        <v>1</v>
      </c>
      <c r="H369" s="2">
        <v>1</v>
      </c>
    </row>
    <row r="370" spans="1:8" x14ac:dyDescent="0.35">
      <c r="A370" s="2" t="s">
        <v>247</v>
      </c>
      <c r="B370" s="2" t="s">
        <v>248</v>
      </c>
      <c r="C370" s="2" t="s">
        <v>12</v>
      </c>
      <c r="D370" s="2">
        <v>0</v>
      </c>
      <c r="E370" s="2">
        <v>1</v>
      </c>
      <c r="F370" s="2">
        <v>1</v>
      </c>
      <c r="G370" s="2">
        <v>0</v>
      </c>
      <c r="H370" s="2">
        <v>0</v>
      </c>
    </row>
    <row r="371" spans="1:8" x14ac:dyDescent="0.35">
      <c r="A371" s="2" t="s">
        <v>247</v>
      </c>
      <c r="B371" s="2" t="s">
        <v>248</v>
      </c>
      <c r="C371" s="2" t="s">
        <v>16</v>
      </c>
      <c r="D371" s="2">
        <v>0</v>
      </c>
      <c r="E371" s="2">
        <v>7</v>
      </c>
      <c r="F371" s="2">
        <v>9</v>
      </c>
      <c r="G371" s="2">
        <v>1</v>
      </c>
      <c r="H371" s="2">
        <v>6</v>
      </c>
    </row>
    <row r="372" spans="1:8" x14ac:dyDescent="0.35">
      <c r="A372" s="2" t="s">
        <v>247</v>
      </c>
      <c r="B372" s="2" t="s">
        <v>248</v>
      </c>
      <c r="C372" s="2" t="s">
        <v>17</v>
      </c>
      <c r="D372" s="2">
        <v>0</v>
      </c>
      <c r="E372" s="2">
        <v>33</v>
      </c>
      <c r="F372" s="2">
        <v>61</v>
      </c>
      <c r="G372" s="2">
        <v>44</v>
      </c>
      <c r="H372" s="2">
        <v>0</v>
      </c>
    </row>
    <row r="373" spans="1:8" x14ac:dyDescent="0.35">
      <c r="A373" s="2" t="s">
        <v>247</v>
      </c>
      <c r="B373" s="2" t="s">
        <v>248</v>
      </c>
      <c r="C373" s="2" t="s">
        <v>10</v>
      </c>
      <c r="D373" s="2">
        <v>0</v>
      </c>
      <c r="E373" s="2">
        <v>1</v>
      </c>
      <c r="F373" s="2">
        <v>5</v>
      </c>
      <c r="G373" s="2">
        <v>3</v>
      </c>
      <c r="H373" s="2">
        <v>2</v>
      </c>
    </row>
    <row r="374" spans="1:8" x14ac:dyDescent="0.35">
      <c r="A374" s="2" t="s">
        <v>247</v>
      </c>
      <c r="B374" s="2" t="s">
        <v>248</v>
      </c>
      <c r="C374" s="2" t="s">
        <v>429</v>
      </c>
      <c r="D374" s="2">
        <v>0</v>
      </c>
      <c r="E374" s="2">
        <v>2</v>
      </c>
      <c r="F374" s="2">
        <v>0</v>
      </c>
      <c r="G374" s="2">
        <v>0</v>
      </c>
      <c r="H374" s="2">
        <v>0</v>
      </c>
    </row>
    <row r="375" spans="1:8" x14ac:dyDescent="0.35">
      <c r="A375" s="2" t="s">
        <v>247</v>
      </c>
      <c r="B375" s="2" t="s">
        <v>248</v>
      </c>
      <c r="C375" s="2" t="s">
        <v>151</v>
      </c>
      <c r="D375" s="2">
        <v>0</v>
      </c>
      <c r="E375" s="2">
        <v>0</v>
      </c>
      <c r="F375" s="2">
        <v>1</v>
      </c>
      <c r="G375" s="2">
        <v>0</v>
      </c>
      <c r="H375" s="2">
        <v>0</v>
      </c>
    </row>
    <row r="376" spans="1:8" x14ac:dyDescent="0.35">
      <c r="A376" s="2" t="s">
        <v>187</v>
      </c>
      <c r="B376" s="2" t="s">
        <v>188</v>
      </c>
      <c r="C376" s="2" t="s">
        <v>15</v>
      </c>
      <c r="D376" s="2">
        <v>6</v>
      </c>
      <c r="E376" s="2">
        <v>2</v>
      </c>
      <c r="F376" s="2">
        <v>2</v>
      </c>
      <c r="G376" s="2">
        <v>2</v>
      </c>
      <c r="H376" s="2">
        <v>5</v>
      </c>
    </row>
    <row r="377" spans="1:8" x14ac:dyDescent="0.35">
      <c r="A377" s="2" t="s">
        <v>187</v>
      </c>
      <c r="B377" s="2" t="s">
        <v>188</v>
      </c>
      <c r="C377" s="2" t="s">
        <v>149</v>
      </c>
      <c r="D377" s="2">
        <v>0</v>
      </c>
      <c r="E377" s="2">
        <v>0</v>
      </c>
      <c r="F377" s="2">
        <v>0</v>
      </c>
      <c r="G377" s="2">
        <v>0</v>
      </c>
      <c r="H377" s="2">
        <v>1</v>
      </c>
    </row>
    <row r="378" spans="1:8" x14ac:dyDescent="0.35">
      <c r="A378" s="2" t="s">
        <v>187</v>
      </c>
      <c r="B378" s="2" t="s">
        <v>188</v>
      </c>
      <c r="C378" s="2" t="s">
        <v>150</v>
      </c>
      <c r="D378" s="2">
        <v>1</v>
      </c>
      <c r="E378" s="2">
        <v>1</v>
      </c>
      <c r="F378" s="2">
        <v>0</v>
      </c>
      <c r="G378" s="2">
        <v>0</v>
      </c>
      <c r="H378" s="2">
        <v>0</v>
      </c>
    </row>
    <row r="379" spans="1:8" x14ac:dyDescent="0.35">
      <c r="A379" s="2" t="s">
        <v>187</v>
      </c>
      <c r="B379" s="2" t="s">
        <v>188</v>
      </c>
      <c r="C379" s="2" t="s">
        <v>497</v>
      </c>
      <c r="D379" s="2">
        <v>0</v>
      </c>
      <c r="E379" s="2">
        <v>0</v>
      </c>
      <c r="F379" s="2">
        <v>0</v>
      </c>
      <c r="G379" s="2">
        <v>0</v>
      </c>
      <c r="H379" s="2">
        <v>42</v>
      </c>
    </row>
    <row r="380" spans="1:8" x14ac:dyDescent="0.35">
      <c r="A380" s="2" t="s">
        <v>187</v>
      </c>
      <c r="B380" s="2" t="s">
        <v>188</v>
      </c>
      <c r="C380" s="2" t="s">
        <v>11</v>
      </c>
      <c r="D380" s="2">
        <v>5</v>
      </c>
      <c r="E380" s="2">
        <v>2</v>
      </c>
      <c r="F380" s="2">
        <v>1</v>
      </c>
      <c r="G380" s="2">
        <v>3</v>
      </c>
      <c r="H380" s="2">
        <v>4</v>
      </c>
    </row>
    <row r="381" spans="1:8" x14ac:dyDescent="0.35">
      <c r="A381" s="2" t="s">
        <v>261</v>
      </c>
      <c r="B381" s="2" t="s">
        <v>262</v>
      </c>
      <c r="C381" s="2" t="s">
        <v>148</v>
      </c>
      <c r="D381" s="2">
        <v>0</v>
      </c>
      <c r="E381" s="2">
        <v>0</v>
      </c>
      <c r="F381" s="2">
        <v>14</v>
      </c>
      <c r="G381" s="2">
        <v>16</v>
      </c>
      <c r="H381" s="2">
        <v>75</v>
      </c>
    </row>
    <row r="382" spans="1:8" x14ac:dyDescent="0.35">
      <c r="A382" s="2" t="s">
        <v>261</v>
      </c>
      <c r="B382" s="2" t="s">
        <v>262</v>
      </c>
      <c r="C382" s="2" t="s">
        <v>14</v>
      </c>
      <c r="D382" s="2">
        <v>0</v>
      </c>
      <c r="E382" s="2">
        <v>0</v>
      </c>
      <c r="F382" s="2">
        <v>0</v>
      </c>
      <c r="G382" s="2">
        <v>95</v>
      </c>
      <c r="H382" s="2">
        <v>81</v>
      </c>
    </row>
    <row r="383" spans="1:8" x14ac:dyDescent="0.35">
      <c r="A383" s="2" t="s">
        <v>261</v>
      </c>
      <c r="B383" s="2" t="s">
        <v>262</v>
      </c>
      <c r="C383" s="2" t="s">
        <v>15</v>
      </c>
      <c r="D383" s="2">
        <v>3</v>
      </c>
      <c r="E383" s="2">
        <v>4</v>
      </c>
      <c r="F383" s="2">
        <v>1</v>
      </c>
      <c r="G383" s="2">
        <v>1</v>
      </c>
      <c r="H383" s="2">
        <v>4</v>
      </c>
    </row>
    <row r="384" spans="1:8" x14ac:dyDescent="0.35">
      <c r="A384" s="2" t="s">
        <v>261</v>
      </c>
      <c r="B384" s="2" t="s">
        <v>262</v>
      </c>
      <c r="C384" s="2" t="s">
        <v>150</v>
      </c>
      <c r="D384" s="2">
        <v>1</v>
      </c>
      <c r="E384" s="2">
        <v>0</v>
      </c>
      <c r="F384" s="2">
        <v>0</v>
      </c>
      <c r="G384" s="2">
        <v>0</v>
      </c>
      <c r="H384" s="2">
        <v>0</v>
      </c>
    </row>
    <row r="385" spans="1:8" x14ac:dyDescent="0.35">
      <c r="A385" s="2" t="s">
        <v>261</v>
      </c>
      <c r="B385" s="2" t="s">
        <v>262</v>
      </c>
      <c r="C385" s="2" t="s">
        <v>497</v>
      </c>
      <c r="D385" s="2">
        <v>0</v>
      </c>
      <c r="E385" s="2">
        <v>0</v>
      </c>
      <c r="F385" s="2">
        <v>0</v>
      </c>
      <c r="G385" s="2">
        <v>0</v>
      </c>
      <c r="H385" s="2">
        <v>33</v>
      </c>
    </row>
    <row r="386" spans="1:8" x14ac:dyDescent="0.35">
      <c r="A386" s="2" t="s">
        <v>261</v>
      </c>
      <c r="B386" s="2" t="s">
        <v>262</v>
      </c>
      <c r="C386" s="2" t="s">
        <v>11</v>
      </c>
      <c r="D386" s="2">
        <v>7</v>
      </c>
      <c r="E386" s="2">
        <v>1</v>
      </c>
      <c r="F386" s="2">
        <v>3</v>
      </c>
      <c r="G386" s="2">
        <v>2</v>
      </c>
      <c r="H386" s="2">
        <v>1</v>
      </c>
    </row>
    <row r="387" spans="1:8" x14ac:dyDescent="0.35">
      <c r="A387" s="2" t="s">
        <v>261</v>
      </c>
      <c r="B387" s="2" t="s">
        <v>262</v>
      </c>
      <c r="C387" s="2" t="s">
        <v>17</v>
      </c>
      <c r="D387" s="2">
        <v>0</v>
      </c>
      <c r="E387" s="2">
        <v>12</v>
      </c>
      <c r="F387" s="2">
        <v>13</v>
      </c>
      <c r="G387" s="2">
        <v>4</v>
      </c>
      <c r="H387" s="2">
        <v>0</v>
      </c>
    </row>
    <row r="388" spans="1:8" x14ac:dyDescent="0.35">
      <c r="A388" s="2" t="s">
        <v>185</v>
      </c>
      <c r="B388" s="2" t="s">
        <v>186</v>
      </c>
      <c r="C388" s="2" t="s">
        <v>15</v>
      </c>
      <c r="D388" s="2">
        <v>14</v>
      </c>
      <c r="E388" s="2">
        <v>3</v>
      </c>
      <c r="F388" s="2">
        <v>14</v>
      </c>
      <c r="G388" s="2">
        <v>3</v>
      </c>
      <c r="H388" s="2">
        <v>10</v>
      </c>
    </row>
    <row r="389" spans="1:8" x14ac:dyDescent="0.35">
      <c r="A389" s="2" t="s">
        <v>185</v>
      </c>
      <c r="B389" s="2" t="s">
        <v>186</v>
      </c>
      <c r="C389" s="2" t="s">
        <v>74</v>
      </c>
      <c r="D389" s="2">
        <v>0</v>
      </c>
      <c r="E389" s="2">
        <v>0</v>
      </c>
      <c r="F389" s="2">
        <v>0</v>
      </c>
      <c r="G389" s="2">
        <v>1</v>
      </c>
      <c r="H389" s="2">
        <v>0</v>
      </c>
    </row>
    <row r="390" spans="1:8" x14ac:dyDescent="0.35">
      <c r="A390" s="2" t="s">
        <v>185</v>
      </c>
      <c r="B390" s="2" t="s">
        <v>186</v>
      </c>
      <c r="C390" s="2" t="s">
        <v>497</v>
      </c>
      <c r="D390" s="2">
        <v>0</v>
      </c>
      <c r="E390" s="2">
        <v>0</v>
      </c>
      <c r="F390" s="2">
        <v>0</v>
      </c>
      <c r="G390" s="2">
        <v>0</v>
      </c>
      <c r="H390" s="2">
        <v>53</v>
      </c>
    </row>
    <row r="391" spans="1:8" x14ac:dyDescent="0.35">
      <c r="A391" s="2" t="s">
        <v>185</v>
      </c>
      <c r="B391" s="2" t="s">
        <v>186</v>
      </c>
      <c r="C391" s="2" t="s">
        <v>11</v>
      </c>
      <c r="D391" s="2">
        <v>10</v>
      </c>
      <c r="E391" s="2">
        <v>1</v>
      </c>
      <c r="F391" s="2">
        <v>6</v>
      </c>
      <c r="G391" s="2">
        <v>3</v>
      </c>
      <c r="H391" s="2">
        <v>3</v>
      </c>
    </row>
    <row r="392" spans="1:8" x14ac:dyDescent="0.35">
      <c r="A392" s="2" t="s">
        <v>185</v>
      </c>
      <c r="B392" s="2" t="s">
        <v>186</v>
      </c>
      <c r="C392" s="2" t="s">
        <v>13</v>
      </c>
      <c r="D392" s="2">
        <v>0</v>
      </c>
      <c r="E392" s="2">
        <v>1</v>
      </c>
      <c r="F392" s="2">
        <v>0</v>
      </c>
      <c r="G392" s="2">
        <v>0</v>
      </c>
      <c r="H392" s="2">
        <v>0</v>
      </c>
    </row>
    <row r="393" spans="1:8" x14ac:dyDescent="0.35">
      <c r="A393" s="2" t="s">
        <v>185</v>
      </c>
      <c r="B393" s="2" t="s">
        <v>186</v>
      </c>
      <c r="C393" s="2" t="s">
        <v>16</v>
      </c>
      <c r="D393" s="2">
        <v>0</v>
      </c>
      <c r="E393" s="2">
        <v>0</v>
      </c>
      <c r="F393" s="2">
        <v>3</v>
      </c>
      <c r="G393" s="2">
        <v>0</v>
      </c>
      <c r="H393" s="2">
        <v>0</v>
      </c>
    </row>
    <row r="394" spans="1:8" x14ac:dyDescent="0.35">
      <c r="A394" s="2" t="s">
        <v>185</v>
      </c>
      <c r="B394" s="2" t="s">
        <v>186</v>
      </c>
      <c r="C394" s="2" t="s">
        <v>17</v>
      </c>
      <c r="D394" s="2">
        <v>0</v>
      </c>
      <c r="E394" s="2">
        <v>0</v>
      </c>
      <c r="F394" s="2">
        <v>0</v>
      </c>
      <c r="G394" s="2">
        <v>0</v>
      </c>
      <c r="H394" s="2">
        <v>0</v>
      </c>
    </row>
    <row r="395" spans="1:8" x14ac:dyDescent="0.35">
      <c r="A395" s="2" t="s">
        <v>185</v>
      </c>
      <c r="B395" s="2" t="s">
        <v>186</v>
      </c>
      <c r="C395" s="2" t="s">
        <v>10</v>
      </c>
      <c r="D395" s="2">
        <v>0</v>
      </c>
      <c r="E395" s="2">
        <v>0</v>
      </c>
      <c r="F395" s="2">
        <v>0</v>
      </c>
      <c r="G395" s="2">
        <v>0</v>
      </c>
      <c r="H395" s="2">
        <v>6</v>
      </c>
    </row>
    <row r="396" spans="1:8" x14ac:dyDescent="0.35">
      <c r="A396" s="2" t="s">
        <v>185</v>
      </c>
      <c r="B396" s="2" t="s">
        <v>186</v>
      </c>
      <c r="C396" s="2" t="s">
        <v>429</v>
      </c>
      <c r="D396" s="2">
        <v>0</v>
      </c>
      <c r="E396" s="2">
        <v>0</v>
      </c>
      <c r="F396" s="2">
        <v>0</v>
      </c>
      <c r="G396" s="2">
        <v>1</v>
      </c>
      <c r="H396" s="2">
        <v>0</v>
      </c>
    </row>
    <row r="397" spans="1:8" x14ac:dyDescent="0.35">
      <c r="A397" s="2" t="s">
        <v>183</v>
      </c>
      <c r="B397" s="2" t="s">
        <v>184</v>
      </c>
      <c r="C397" s="2" t="s">
        <v>15</v>
      </c>
      <c r="D397" s="2">
        <v>2</v>
      </c>
      <c r="E397" s="2">
        <v>2</v>
      </c>
      <c r="F397" s="2">
        <v>2</v>
      </c>
      <c r="G397" s="2">
        <v>1</v>
      </c>
      <c r="H397" s="2">
        <v>1</v>
      </c>
    </row>
    <row r="398" spans="1:8" x14ac:dyDescent="0.35">
      <c r="A398" s="2" t="s">
        <v>183</v>
      </c>
      <c r="B398" s="2" t="s">
        <v>184</v>
      </c>
      <c r="C398" s="2" t="s">
        <v>473</v>
      </c>
      <c r="D398" s="2">
        <v>0</v>
      </c>
      <c r="E398" s="2">
        <v>0</v>
      </c>
      <c r="F398" s="2">
        <v>0</v>
      </c>
      <c r="G398" s="2">
        <v>0</v>
      </c>
      <c r="H398" s="2">
        <v>2</v>
      </c>
    </row>
    <row r="399" spans="1:8" x14ac:dyDescent="0.35">
      <c r="A399" s="2" t="s">
        <v>183</v>
      </c>
      <c r="B399" s="2" t="s">
        <v>184</v>
      </c>
      <c r="C399" s="2" t="s">
        <v>497</v>
      </c>
      <c r="D399" s="2">
        <v>0</v>
      </c>
      <c r="E399" s="2">
        <v>0</v>
      </c>
      <c r="F399" s="2">
        <v>0</v>
      </c>
      <c r="G399" s="2">
        <v>0</v>
      </c>
      <c r="H399" s="2">
        <v>8</v>
      </c>
    </row>
    <row r="400" spans="1:8" x14ac:dyDescent="0.35">
      <c r="A400" s="2" t="s">
        <v>183</v>
      </c>
      <c r="B400" s="2" t="s">
        <v>184</v>
      </c>
      <c r="C400" s="2" t="s">
        <v>11</v>
      </c>
      <c r="D400" s="2">
        <v>1</v>
      </c>
      <c r="E400" s="2">
        <v>1</v>
      </c>
      <c r="F400" s="2">
        <v>2</v>
      </c>
      <c r="G400" s="2">
        <v>0</v>
      </c>
      <c r="H400" s="2">
        <v>1</v>
      </c>
    </row>
    <row r="401" spans="1:8" x14ac:dyDescent="0.35">
      <c r="A401" s="2" t="s">
        <v>183</v>
      </c>
      <c r="B401" s="2" t="s">
        <v>184</v>
      </c>
      <c r="C401" s="2" t="s">
        <v>17</v>
      </c>
      <c r="D401" s="2">
        <v>0</v>
      </c>
      <c r="E401" s="2">
        <v>42</v>
      </c>
      <c r="F401" s="2">
        <v>8</v>
      </c>
      <c r="G401" s="2">
        <v>0</v>
      </c>
      <c r="H401" s="2">
        <v>0</v>
      </c>
    </row>
    <row r="402" spans="1:8" x14ac:dyDescent="0.35">
      <c r="A402" s="2" t="s">
        <v>183</v>
      </c>
      <c r="B402" s="2" t="s">
        <v>184</v>
      </c>
      <c r="C402" s="2" t="s">
        <v>10</v>
      </c>
      <c r="D402" s="2">
        <v>0</v>
      </c>
      <c r="E402" s="2">
        <v>0</v>
      </c>
      <c r="F402" s="2">
        <v>50</v>
      </c>
      <c r="G402" s="2">
        <v>18</v>
      </c>
      <c r="H402" s="2">
        <v>31</v>
      </c>
    </row>
    <row r="403" spans="1:8" x14ac:dyDescent="0.35">
      <c r="A403" s="2" t="s">
        <v>458</v>
      </c>
      <c r="B403" s="2" t="s">
        <v>459</v>
      </c>
      <c r="C403" s="2" t="s">
        <v>15</v>
      </c>
      <c r="D403" s="2">
        <v>0</v>
      </c>
      <c r="E403" s="2">
        <v>0</v>
      </c>
      <c r="F403" s="2">
        <v>1</v>
      </c>
      <c r="G403" s="2">
        <v>1</v>
      </c>
      <c r="H403" s="2">
        <v>0</v>
      </c>
    </row>
    <row r="404" spans="1:8" x14ac:dyDescent="0.35">
      <c r="A404" s="2" t="s">
        <v>458</v>
      </c>
      <c r="B404" s="2" t="s">
        <v>459</v>
      </c>
      <c r="C404" s="2" t="s">
        <v>150</v>
      </c>
      <c r="D404" s="2">
        <v>0</v>
      </c>
      <c r="E404" s="2">
        <v>0</v>
      </c>
      <c r="F404" s="2">
        <v>0</v>
      </c>
      <c r="G404" s="2">
        <v>1</v>
      </c>
      <c r="H404" s="2">
        <v>0</v>
      </c>
    </row>
    <row r="405" spans="1:8" x14ac:dyDescent="0.35">
      <c r="A405" s="2" t="s">
        <v>458</v>
      </c>
      <c r="B405" s="2" t="s">
        <v>459</v>
      </c>
      <c r="C405" s="2" t="s">
        <v>497</v>
      </c>
      <c r="D405" s="2">
        <v>0</v>
      </c>
      <c r="E405" s="2">
        <v>0</v>
      </c>
      <c r="F405" s="2">
        <v>0</v>
      </c>
      <c r="G405" s="2">
        <v>0</v>
      </c>
      <c r="H405" s="2">
        <v>15</v>
      </c>
    </row>
    <row r="406" spans="1:8" x14ac:dyDescent="0.35">
      <c r="A406" s="2" t="s">
        <v>458</v>
      </c>
      <c r="B406" s="2" t="s">
        <v>459</v>
      </c>
      <c r="C406" s="2" t="s">
        <v>11</v>
      </c>
      <c r="D406" s="2">
        <v>0</v>
      </c>
      <c r="E406" s="2">
        <v>0</v>
      </c>
      <c r="F406" s="2">
        <v>0</v>
      </c>
      <c r="G406" s="2">
        <v>1</v>
      </c>
      <c r="H406" s="2">
        <v>2</v>
      </c>
    </row>
    <row r="407" spans="1:8" x14ac:dyDescent="0.35">
      <c r="A407" s="2" t="s">
        <v>458</v>
      </c>
      <c r="B407" s="2" t="s">
        <v>459</v>
      </c>
      <c r="C407" s="2" t="s">
        <v>17</v>
      </c>
      <c r="D407" s="2">
        <v>0</v>
      </c>
      <c r="E407" s="2">
        <v>0</v>
      </c>
      <c r="F407" s="2">
        <v>0</v>
      </c>
      <c r="G407" s="2">
        <v>4</v>
      </c>
      <c r="H407" s="2">
        <v>0</v>
      </c>
    </row>
    <row r="408" spans="1:8" x14ac:dyDescent="0.35">
      <c r="A408" s="2" t="s">
        <v>226</v>
      </c>
      <c r="B408" s="2" t="s">
        <v>227</v>
      </c>
      <c r="C408" s="2" t="s">
        <v>148</v>
      </c>
      <c r="D408" s="2">
        <v>0</v>
      </c>
      <c r="E408" s="2">
        <v>45</v>
      </c>
      <c r="F408" s="2">
        <v>77</v>
      </c>
      <c r="G408" s="2">
        <v>20</v>
      </c>
      <c r="H408" s="2">
        <v>0</v>
      </c>
    </row>
    <row r="409" spans="1:8" x14ac:dyDescent="0.35">
      <c r="A409" s="2" t="s">
        <v>226</v>
      </c>
      <c r="B409" s="2" t="s">
        <v>227</v>
      </c>
      <c r="C409" s="2" t="s">
        <v>15</v>
      </c>
      <c r="D409" s="2">
        <v>1</v>
      </c>
      <c r="E409" s="2">
        <v>1</v>
      </c>
      <c r="F409" s="2">
        <v>2</v>
      </c>
      <c r="G409" s="2">
        <v>1</v>
      </c>
      <c r="H409" s="2">
        <v>3</v>
      </c>
    </row>
    <row r="410" spans="1:8" x14ac:dyDescent="0.35">
      <c r="A410" s="2" t="s">
        <v>226</v>
      </c>
      <c r="B410" s="2" t="s">
        <v>227</v>
      </c>
      <c r="C410" s="2" t="s">
        <v>497</v>
      </c>
      <c r="D410" s="2">
        <v>0</v>
      </c>
      <c r="E410" s="2">
        <v>0</v>
      </c>
      <c r="F410" s="2">
        <v>0</v>
      </c>
      <c r="G410" s="2">
        <v>0</v>
      </c>
      <c r="H410" s="2">
        <v>28</v>
      </c>
    </row>
    <row r="411" spans="1:8" x14ac:dyDescent="0.35">
      <c r="A411" s="2" t="s">
        <v>226</v>
      </c>
      <c r="B411" s="2" t="s">
        <v>227</v>
      </c>
      <c r="C411" s="2" t="s">
        <v>11</v>
      </c>
      <c r="D411" s="2">
        <v>1</v>
      </c>
      <c r="E411" s="2">
        <v>0</v>
      </c>
      <c r="F411" s="2">
        <v>1</v>
      </c>
      <c r="G411" s="2">
        <v>0</v>
      </c>
      <c r="H411" s="2">
        <v>2</v>
      </c>
    </row>
    <row r="412" spans="1:8" x14ac:dyDescent="0.35">
      <c r="A412" s="2" t="s">
        <v>226</v>
      </c>
      <c r="B412" s="2" t="s">
        <v>227</v>
      </c>
      <c r="C412" s="2" t="s">
        <v>13</v>
      </c>
      <c r="D412" s="2">
        <v>0</v>
      </c>
      <c r="E412" s="2">
        <v>0</v>
      </c>
      <c r="F412" s="2">
        <v>1</v>
      </c>
      <c r="G412" s="2">
        <v>0</v>
      </c>
      <c r="H412" s="2">
        <v>0</v>
      </c>
    </row>
    <row r="413" spans="1:8" x14ac:dyDescent="0.35">
      <c r="A413" s="2" t="s">
        <v>226</v>
      </c>
      <c r="B413" s="2" t="s">
        <v>227</v>
      </c>
      <c r="C413" s="2" t="s">
        <v>17</v>
      </c>
      <c r="D413" s="2">
        <v>0</v>
      </c>
      <c r="E413" s="2">
        <v>40</v>
      </c>
      <c r="F413" s="2">
        <v>20</v>
      </c>
      <c r="G413" s="2">
        <v>5</v>
      </c>
      <c r="H413" s="2">
        <v>0</v>
      </c>
    </row>
    <row r="414" spans="1:8" x14ac:dyDescent="0.35">
      <c r="A414" s="2" t="s">
        <v>226</v>
      </c>
      <c r="B414" s="2" t="s">
        <v>227</v>
      </c>
      <c r="C414" s="2" t="s">
        <v>10</v>
      </c>
      <c r="D414" s="2">
        <v>0</v>
      </c>
      <c r="E414" s="2">
        <v>0</v>
      </c>
      <c r="F414" s="2">
        <v>0</v>
      </c>
      <c r="G414" s="2">
        <v>0</v>
      </c>
      <c r="H414" s="2">
        <v>2</v>
      </c>
    </row>
    <row r="415" spans="1:8" x14ac:dyDescent="0.35">
      <c r="A415" s="2" t="s">
        <v>191</v>
      </c>
      <c r="B415" s="2" t="s">
        <v>192</v>
      </c>
      <c r="C415" s="2" t="s">
        <v>148</v>
      </c>
      <c r="D415" s="2">
        <v>44</v>
      </c>
      <c r="E415" s="2">
        <v>38</v>
      </c>
      <c r="F415" s="2">
        <v>39</v>
      </c>
      <c r="G415" s="2">
        <v>33</v>
      </c>
      <c r="H415" s="2">
        <v>28</v>
      </c>
    </row>
    <row r="416" spans="1:8" x14ac:dyDescent="0.35">
      <c r="A416" s="2" t="s">
        <v>191</v>
      </c>
      <c r="B416" s="2" t="s">
        <v>192</v>
      </c>
      <c r="C416" s="2" t="s">
        <v>15</v>
      </c>
      <c r="D416" s="2">
        <v>13</v>
      </c>
      <c r="E416" s="2">
        <v>8</v>
      </c>
      <c r="F416" s="2">
        <v>6</v>
      </c>
      <c r="G416" s="2">
        <v>7</v>
      </c>
      <c r="H416" s="2">
        <v>6</v>
      </c>
    </row>
    <row r="417" spans="1:8" x14ac:dyDescent="0.35">
      <c r="A417" s="2" t="s">
        <v>191</v>
      </c>
      <c r="B417" s="2" t="s">
        <v>192</v>
      </c>
      <c r="C417" s="2" t="s">
        <v>149</v>
      </c>
      <c r="D417" s="2">
        <v>1</v>
      </c>
      <c r="E417" s="2">
        <v>0</v>
      </c>
      <c r="F417" s="2">
        <v>0</v>
      </c>
      <c r="G417" s="2">
        <v>0</v>
      </c>
      <c r="H417" s="2">
        <v>0</v>
      </c>
    </row>
    <row r="418" spans="1:8" x14ac:dyDescent="0.35">
      <c r="A418" s="2" t="s">
        <v>191</v>
      </c>
      <c r="B418" s="2" t="s">
        <v>192</v>
      </c>
      <c r="C418" s="2" t="s">
        <v>150</v>
      </c>
      <c r="D418" s="2">
        <v>0</v>
      </c>
      <c r="E418" s="2">
        <v>1</v>
      </c>
      <c r="F418" s="2">
        <v>0</v>
      </c>
      <c r="G418" s="2">
        <v>0</v>
      </c>
      <c r="H418" s="2">
        <v>0</v>
      </c>
    </row>
    <row r="419" spans="1:8" x14ac:dyDescent="0.35">
      <c r="A419" s="2" t="s">
        <v>191</v>
      </c>
      <c r="B419" s="2" t="s">
        <v>192</v>
      </c>
      <c r="C419" s="2" t="s">
        <v>497</v>
      </c>
      <c r="D419" s="2">
        <v>0</v>
      </c>
      <c r="E419" s="2">
        <v>0</v>
      </c>
      <c r="F419" s="2">
        <v>0</v>
      </c>
      <c r="G419" s="2">
        <v>0</v>
      </c>
      <c r="H419" s="2">
        <v>34</v>
      </c>
    </row>
    <row r="420" spans="1:8" x14ac:dyDescent="0.35">
      <c r="A420" s="2" t="s">
        <v>191</v>
      </c>
      <c r="B420" s="2" t="s">
        <v>192</v>
      </c>
      <c r="C420" s="2" t="s">
        <v>11</v>
      </c>
      <c r="D420" s="2">
        <v>11</v>
      </c>
      <c r="E420" s="2">
        <v>5</v>
      </c>
      <c r="F420" s="2">
        <v>8</v>
      </c>
      <c r="G420" s="2">
        <v>5</v>
      </c>
      <c r="H420" s="2">
        <v>3</v>
      </c>
    </row>
    <row r="421" spans="1:8" x14ac:dyDescent="0.35">
      <c r="A421" s="2" t="s">
        <v>191</v>
      </c>
      <c r="B421" s="2" t="s">
        <v>192</v>
      </c>
      <c r="C421" s="2" t="s">
        <v>16</v>
      </c>
      <c r="D421" s="2">
        <v>0</v>
      </c>
      <c r="E421" s="2">
        <v>0</v>
      </c>
      <c r="F421" s="2">
        <v>14</v>
      </c>
      <c r="G421" s="2">
        <v>1</v>
      </c>
      <c r="H421" s="2">
        <v>0</v>
      </c>
    </row>
    <row r="422" spans="1:8" x14ac:dyDescent="0.35">
      <c r="A422" s="2" t="s">
        <v>191</v>
      </c>
      <c r="B422" s="2" t="s">
        <v>192</v>
      </c>
      <c r="C422" s="2" t="s">
        <v>17</v>
      </c>
      <c r="D422" s="2">
        <v>0</v>
      </c>
      <c r="E422" s="2">
        <v>0</v>
      </c>
      <c r="F422" s="2">
        <v>0</v>
      </c>
      <c r="G422" s="2">
        <v>19</v>
      </c>
      <c r="H422" s="2">
        <v>0</v>
      </c>
    </row>
    <row r="423" spans="1:8" x14ac:dyDescent="0.35">
      <c r="A423" s="2" t="s">
        <v>191</v>
      </c>
      <c r="B423" s="2" t="s">
        <v>192</v>
      </c>
      <c r="C423" s="2" t="s">
        <v>429</v>
      </c>
      <c r="D423" s="2">
        <v>0</v>
      </c>
      <c r="E423" s="2">
        <v>0</v>
      </c>
      <c r="F423" s="2">
        <v>0</v>
      </c>
      <c r="G423" s="2">
        <v>2</v>
      </c>
      <c r="H423" s="2">
        <v>2</v>
      </c>
    </row>
    <row r="424" spans="1:8" x14ac:dyDescent="0.35">
      <c r="A424" s="2" t="s">
        <v>191</v>
      </c>
      <c r="B424" s="2" t="s">
        <v>192</v>
      </c>
      <c r="C424" s="2" t="s">
        <v>225</v>
      </c>
      <c r="D424" s="2">
        <v>0</v>
      </c>
      <c r="E424" s="2">
        <v>0</v>
      </c>
      <c r="F424" s="2">
        <v>0</v>
      </c>
      <c r="G424" s="2">
        <v>1</v>
      </c>
      <c r="H424" s="2">
        <v>0</v>
      </c>
    </row>
    <row r="425" spans="1:8" x14ac:dyDescent="0.35">
      <c r="A425" s="2" t="s">
        <v>27</v>
      </c>
      <c r="B425" s="2" t="s">
        <v>28</v>
      </c>
      <c r="C425" s="2" t="s">
        <v>148</v>
      </c>
      <c r="D425" s="2">
        <v>0</v>
      </c>
      <c r="E425" s="2">
        <v>66</v>
      </c>
      <c r="F425" s="2">
        <v>167</v>
      </c>
      <c r="G425" s="2">
        <v>100</v>
      </c>
      <c r="H425" s="2">
        <v>77</v>
      </c>
    </row>
    <row r="426" spans="1:8" x14ac:dyDescent="0.35">
      <c r="A426" s="2" t="s">
        <v>27</v>
      </c>
      <c r="B426" s="2" t="s">
        <v>28</v>
      </c>
      <c r="C426" s="2" t="s">
        <v>29</v>
      </c>
      <c r="D426" s="2">
        <v>31</v>
      </c>
      <c r="E426" s="2">
        <v>107</v>
      </c>
      <c r="F426" s="2">
        <v>86</v>
      </c>
      <c r="G426" s="2">
        <v>78</v>
      </c>
      <c r="H426" s="2">
        <v>116</v>
      </c>
    </row>
    <row r="427" spans="1:8" x14ac:dyDescent="0.35">
      <c r="A427" s="2" t="s">
        <v>27</v>
      </c>
      <c r="B427" s="2" t="s">
        <v>28</v>
      </c>
      <c r="C427" s="2" t="s">
        <v>14</v>
      </c>
      <c r="D427" s="2">
        <v>262</v>
      </c>
      <c r="E427" s="2">
        <v>626</v>
      </c>
      <c r="F427" s="2">
        <v>410</v>
      </c>
      <c r="G427" s="2">
        <v>471</v>
      </c>
      <c r="H427" s="2">
        <v>357</v>
      </c>
    </row>
    <row r="428" spans="1:8" x14ac:dyDescent="0.35">
      <c r="A428" s="2" t="s">
        <v>27</v>
      </c>
      <c r="B428" s="2" t="s">
        <v>28</v>
      </c>
      <c r="C428" s="2" t="s">
        <v>143</v>
      </c>
      <c r="D428" s="2">
        <v>0</v>
      </c>
      <c r="E428" s="2">
        <v>3</v>
      </c>
      <c r="F428" s="2">
        <v>32</v>
      </c>
      <c r="G428" s="2">
        <v>40</v>
      </c>
      <c r="H428" s="2">
        <v>4</v>
      </c>
    </row>
    <row r="429" spans="1:8" x14ac:dyDescent="0.35">
      <c r="A429" s="2" t="s">
        <v>27</v>
      </c>
      <c r="B429" s="2" t="s">
        <v>28</v>
      </c>
      <c r="C429" s="2" t="s">
        <v>15</v>
      </c>
      <c r="D429" s="2">
        <v>5</v>
      </c>
      <c r="E429" s="2">
        <v>12</v>
      </c>
      <c r="F429" s="2">
        <v>7</v>
      </c>
      <c r="G429" s="2">
        <v>10</v>
      </c>
      <c r="H429" s="2">
        <v>14</v>
      </c>
    </row>
    <row r="430" spans="1:8" x14ac:dyDescent="0.35">
      <c r="A430" s="2" t="s">
        <v>27</v>
      </c>
      <c r="B430" s="2" t="s">
        <v>28</v>
      </c>
      <c r="C430" s="2" t="s">
        <v>473</v>
      </c>
      <c r="D430" s="2">
        <v>0</v>
      </c>
      <c r="E430" s="2">
        <v>0</v>
      </c>
      <c r="F430" s="2">
        <v>0</v>
      </c>
      <c r="G430" s="2">
        <v>0</v>
      </c>
      <c r="H430" s="2">
        <v>1</v>
      </c>
    </row>
    <row r="431" spans="1:8" x14ac:dyDescent="0.35">
      <c r="A431" s="2" t="s">
        <v>27</v>
      </c>
      <c r="B431" s="2" t="s">
        <v>28</v>
      </c>
      <c r="C431" s="2" t="s">
        <v>150</v>
      </c>
      <c r="D431" s="2">
        <v>0</v>
      </c>
      <c r="E431" s="2">
        <v>2</v>
      </c>
      <c r="F431" s="2">
        <v>0</v>
      </c>
      <c r="G431" s="2">
        <v>0</v>
      </c>
      <c r="H431" s="2">
        <v>0</v>
      </c>
    </row>
    <row r="432" spans="1:8" x14ac:dyDescent="0.35">
      <c r="A432" s="2" t="s">
        <v>27</v>
      </c>
      <c r="B432" s="2" t="s">
        <v>28</v>
      </c>
      <c r="C432" s="2" t="s">
        <v>497</v>
      </c>
      <c r="D432" s="2">
        <v>0</v>
      </c>
      <c r="E432" s="2">
        <v>0</v>
      </c>
      <c r="F432" s="2">
        <v>0</v>
      </c>
      <c r="G432" s="2">
        <v>0</v>
      </c>
      <c r="H432" s="2">
        <v>47</v>
      </c>
    </row>
    <row r="433" spans="1:8" x14ac:dyDescent="0.35">
      <c r="A433" s="2" t="s">
        <v>27</v>
      </c>
      <c r="B433" s="2" t="s">
        <v>28</v>
      </c>
      <c r="C433" s="2" t="s">
        <v>11</v>
      </c>
      <c r="D433" s="2">
        <v>8</v>
      </c>
      <c r="E433" s="2">
        <v>9</v>
      </c>
      <c r="F433" s="2">
        <v>4</v>
      </c>
      <c r="G433" s="2">
        <v>4</v>
      </c>
      <c r="H433" s="2">
        <v>8</v>
      </c>
    </row>
    <row r="434" spans="1:8" x14ac:dyDescent="0.35">
      <c r="A434" s="2" t="s">
        <v>27</v>
      </c>
      <c r="B434" s="2" t="s">
        <v>28</v>
      </c>
      <c r="C434" s="2" t="s">
        <v>13</v>
      </c>
      <c r="D434" s="2">
        <v>0</v>
      </c>
      <c r="E434" s="2">
        <v>1</v>
      </c>
      <c r="F434" s="2">
        <v>1</v>
      </c>
      <c r="G434" s="2">
        <v>1</v>
      </c>
      <c r="H434" s="2">
        <v>1</v>
      </c>
    </row>
    <row r="435" spans="1:8" x14ac:dyDescent="0.35">
      <c r="A435" s="2" t="s">
        <v>27</v>
      </c>
      <c r="B435" s="2" t="s">
        <v>28</v>
      </c>
      <c r="C435" s="2" t="s">
        <v>12</v>
      </c>
      <c r="D435" s="2">
        <v>0</v>
      </c>
      <c r="E435" s="2">
        <v>0</v>
      </c>
      <c r="F435" s="2">
        <v>1</v>
      </c>
      <c r="G435" s="2">
        <v>0</v>
      </c>
      <c r="H435" s="2">
        <v>0</v>
      </c>
    </row>
    <row r="436" spans="1:8" x14ac:dyDescent="0.35">
      <c r="A436" s="2" t="s">
        <v>27</v>
      </c>
      <c r="B436" s="2" t="s">
        <v>28</v>
      </c>
      <c r="C436" s="2" t="s">
        <v>17</v>
      </c>
      <c r="D436" s="2">
        <v>1</v>
      </c>
      <c r="E436" s="2">
        <v>41</v>
      </c>
      <c r="F436" s="2">
        <v>64</v>
      </c>
      <c r="G436" s="2">
        <v>8</v>
      </c>
      <c r="H436" s="2">
        <v>0</v>
      </c>
    </row>
    <row r="437" spans="1:8" x14ac:dyDescent="0.35">
      <c r="A437" s="2" t="s">
        <v>27</v>
      </c>
      <c r="B437" s="2" t="s">
        <v>28</v>
      </c>
      <c r="C437" s="2" t="s">
        <v>10</v>
      </c>
      <c r="D437" s="2">
        <v>0</v>
      </c>
      <c r="E437" s="2">
        <v>0</v>
      </c>
      <c r="F437" s="2">
        <v>0</v>
      </c>
      <c r="G437" s="2">
        <v>22</v>
      </c>
      <c r="H437" s="2">
        <v>14</v>
      </c>
    </row>
    <row r="438" spans="1:8" x14ac:dyDescent="0.35">
      <c r="A438" s="2" t="s">
        <v>30</v>
      </c>
      <c r="B438" s="2" t="s">
        <v>31</v>
      </c>
      <c r="C438" s="2" t="s">
        <v>148</v>
      </c>
      <c r="D438" s="2">
        <v>0</v>
      </c>
      <c r="E438" s="2">
        <v>0</v>
      </c>
      <c r="F438" s="2">
        <v>0</v>
      </c>
      <c r="G438" s="2">
        <v>20</v>
      </c>
      <c r="H438" s="2">
        <v>14</v>
      </c>
    </row>
    <row r="439" spans="1:8" x14ac:dyDescent="0.35">
      <c r="A439" s="2" t="s">
        <v>30</v>
      </c>
      <c r="B439" s="2" t="s">
        <v>31</v>
      </c>
      <c r="C439" s="2" t="s">
        <v>15</v>
      </c>
      <c r="D439" s="2">
        <v>7</v>
      </c>
      <c r="E439" s="2">
        <v>10</v>
      </c>
      <c r="F439" s="2">
        <v>4</v>
      </c>
      <c r="G439" s="2">
        <v>3</v>
      </c>
      <c r="H439" s="2">
        <v>5</v>
      </c>
    </row>
    <row r="440" spans="1:8" x14ac:dyDescent="0.35">
      <c r="A440" s="2" t="s">
        <v>30</v>
      </c>
      <c r="B440" s="2" t="s">
        <v>31</v>
      </c>
      <c r="C440" s="2" t="s">
        <v>473</v>
      </c>
      <c r="D440" s="2">
        <v>0</v>
      </c>
      <c r="E440" s="2">
        <v>0</v>
      </c>
      <c r="F440" s="2">
        <v>0</v>
      </c>
      <c r="G440" s="2">
        <v>0</v>
      </c>
      <c r="H440" s="2">
        <v>1</v>
      </c>
    </row>
    <row r="441" spans="1:8" x14ac:dyDescent="0.35">
      <c r="A441" s="2" t="s">
        <v>30</v>
      </c>
      <c r="B441" s="2" t="s">
        <v>31</v>
      </c>
      <c r="C441" s="2" t="s">
        <v>149</v>
      </c>
      <c r="D441" s="2">
        <v>0</v>
      </c>
      <c r="E441" s="2">
        <v>0</v>
      </c>
      <c r="F441" s="2">
        <v>3</v>
      </c>
      <c r="G441" s="2">
        <v>0</v>
      </c>
      <c r="H441" s="2">
        <v>0</v>
      </c>
    </row>
    <row r="442" spans="1:8" x14ac:dyDescent="0.35">
      <c r="A442" s="2" t="s">
        <v>30</v>
      </c>
      <c r="B442" s="2" t="s">
        <v>31</v>
      </c>
      <c r="C442" s="2" t="s">
        <v>150</v>
      </c>
      <c r="D442" s="2">
        <v>0</v>
      </c>
      <c r="E442" s="2">
        <v>1</v>
      </c>
      <c r="F442" s="2">
        <v>0</v>
      </c>
      <c r="G442" s="2">
        <v>0</v>
      </c>
      <c r="H442" s="2">
        <v>0</v>
      </c>
    </row>
    <row r="443" spans="1:8" x14ac:dyDescent="0.35">
      <c r="A443" s="2" t="s">
        <v>30</v>
      </c>
      <c r="B443" s="2" t="s">
        <v>31</v>
      </c>
      <c r="C443" s="2" t="s">
        <v>497</v>
      </c>
      <c r="D443" s="2">
        <v>0</v>
      </c>
      <c r="E443" s="2">
        <v>0</v>
      </c>
      <c r="F443" s="2">
        <v>0</v>
      </c>
      <c r="G443" s="2">
        <v>0</v>
      </c>
      <c r="H443" s="2">
        <v>35</v>
      </c>
    </row>
    <row r="444" spans="1:8" x14ac:dyDescent="0.35">
      <c r="A444" s="2" t="s">
        <v>30</v>
      </c>
      <c r="B444" s="2" t="s">
        <v>31</v>
      </c>
      <c r="C444" s="2" t="s">
        <v>11</v>
      </c>
      <c r="D444" s="2">
        <v>2</v>
      </c>
      <c r="E444" s="2">
        <v>3</v>
      </c>
      <c r="F444" s="2">
        <v>3</v>
      </c>
      <c r="G444" s="2">
        <v>1</v>
      </c>
      <c r="H444" s="2">
        <v>1</v>
      </c>
    </row>
    <row r="445" spans="1:8" x14ac:dyDescent="0.35">
      <c r="A445" s="2" t="s">
        <v>30</v>
      </c>
      <c r="B445" s="2" t="s">
        <v>31</v>
      </c>
      <c r="C445" s="2" t="s">
        <v>13</v>
      </c>
      <c r="D445" s="2">
        <v>3</v>
      </c>
      <c r="E445" s="2">
        <v>2</v>
      </c>
      <c r="F445" s="2">
        <v>0</v>
      </c>
      <c r="G445" s="2">
        <v>0</v>
      </c>
      <c r="H445" s="2">
        <v>0</v>
      </c>
    </row>
    <row r="446" spans="1:8" x14ac:dyDescent="0.35">
      <c r="A446" s="2" t="s">
        <v>30</v>
      </c>
      <c r="B446" s="2" t="s">
        <v>31</v>
      </c>
      <c r="C446" s="2" t="s">
        <v>12</v>
      </c>
      <c r="D446" s="2">
        <v>0</v>
      </c>
      <c r="E446" s="2">
        <v>1</v>
      </c>
      <c r="F446" s="2">
        <v>1</v>
      </c>
      <c r="G446" s="2">
        <v>0</v>
      </c>
      <c r="H446" s="2">
        <v>0</v>
      </c>
    </row>
    <row r="447" spans="1:8" x14ac:dyDescent="0.35">
      <c r="A447" s="2" t="s">
        <v>30</v>
      </c>
      <c r="B447" s="2" t="s">
        <v>31</v>
      </c>
      <c r="C447" s="2" t="s">
        <v>17</v>
      </c>
      <c r="D447" s="2">
        <v>2</v>
      </c>
      <c r="E447" s="2">
        <v>39</v>
      </c>
      <c r="F447" s="2">
        <v>56</v>
      </c>
      <c r="G447" s="2">
        <v>2</v>
      </c>
      <c r="H447" s="2">
        <v>0</v>
      </c>
    </row>
    <row r="448" spans="1:8" x14ac:dyDescent="0.35">
      <c r="A448" s="2" t="s">
        <v>30</v>
      </c>
      <c r="B448" s="2" t="s">
        <v>31</v>
      </c>
      <c r="C448" s="2" t="s">
        <v>10</v>
      </c>
      <c r="D448" s="2">
        <v>0</v>
      </c>
      <c r="E448" s="2">
        <v>3</v>
      </c>
      <c r="F448" s="2">
        <v>5</v>
      </c>
      <c r="G448" s="2">
        <v>24</v>
      </c>
      <c r="H448" s="2">
        <v>2</v>
      </c>
    </row>
    <row r="449" spans="1:8" x14ac:dyDescent="0.35">
      <c r="A449" s="2" t="s">
        <v>30</v>
      </c>
      <c r="B449" s="2" t="s">
        <v>31</v>
      </c>
      <c r="C449" s="2" t="s">
        <v>429</v>
      </c>
      <c r="D449" s="2">
        <v>0</v>
      </c>
      <c r="E449" s="2">
        <v>0</v>
      </c>
      <c r="F449" s="2">
        <v>0</v>
      </c>
      <c r="G449" s="2">
        <v>1</v>
      </c>
      <c r="H449" s="2">
        <v>0</v>
      </c>
    </row>
    <row r="450" spans="1:8" x14ac:dyDescent="0.35">
      <c r="A450" s="2" t="s">
        <v>205</v>
      </c>
      <c r="B450" s="2" t="s">
        <v>206</v>
      </c>
      <c r="C450" s="2" t="s">
        <v>148</v>
      </c>
      <c r="D450" s="2">
        <v>0</v>
      </c>
      <c r="E450" s="2">
        <v>0</v>
      </c>
      <c r="F450" s="2">
        <v>20</v>
      </c>
      <c r="G450" s="2">
        <v>21</v>
      </c>
      <c r="H450" s="2">
        <v>36</v>
      </c>
    </row>
    <row r="451" spans="1:8" x14ac:dyDescent="0.35">
      <c r="A451" s="2" t="s">
        <v>205</v>
      </c>
      <c r="B451" s="2" t="s">
        <v>206</v>
      </c>
      <c r="C451" s="2" t="s">
        <v>14</v>
      </c>
      <c r="D451" s="2">
        <v>0</v>
      </c>
      <c r="E451" s="2">
        <v>0</v>
      </c>
      <c r="F451" s="2">
        <v>0</v>
      </c>
      <c r="G451" s="2">
        <v>2</v>
      </c>
      <c r="H451" s="2">
        <v>0</v>
      </c>
    </row>
    <row r="452" spans="1:8" x14ac:dyDescent="0.35">
      <c r="A452" s="2" t="s">
        <v>205</v>
      </c>
      <c r="B452" s="2" t="s">
        <v>206</v>
      </c>
      <c r="C452" s="2" t="s">
        <v>15</v>
      </c>
      <c r="D452" s="2">
        <v>7</v>
      </c>
      <c r="E452" s="2">
        <v>5</v>
      </c>
      <c r="F452" s="2">
        <v>24</v>
      </c>
      <c r="G452" s="2">
        <v>6</v>
      </c>
      <c r="H452" s="2">
        <v>2</v>
      </c>
    </row>
    <row r="453" spans="1:8" x14ac:dyDescent="0.35">
      <c r="A453" s="2" t="s">
        <v>205</v>
      </c>
      <c r="B453" s="2" t="s">
        <v>206</v>
      </c>
      <c r="C453" s="2" t="s">
        <v>74</v>
      </c>
      <c r="D453" s="2">
        <v>0</v>
      </c>
      <c r="E453" s="2">
        <v>0</v>
      </c>
      <c r="F453" s="2">
        <v>2</v>
      </c>
      <c r="G453" s="2">
        <v>0</v>
      </c>
      <c r="H453" s="2">
        <v>0</v>
      </c>
    </row>
    <row r="454" spans="1:8" x14ac:dyDescent="0.35">
      <c r="A454" s="2" t="s">
        <v>205</v>
      </c>
      <c r="B454" s="2" t="s">
        <v>206</v>
      </c>
      <c r="C454" s="2" t="s">
        <v>497</v>
      </c>
      <c r="D454" s="2">
        <v>0</v>
      </c>
      <c r="E454" s="2">
        <v>0</v>
      </c>
      <c r="F454" s="2">
        <v>0</v>
      </c>
      <c r="G454" s="2">
        <v>0</v>
      </c>
      <c r="H454" s="2">
        <v>50</v>
      </c>
    </row>
    <row r="455" spans="1:8" x14ac:dyDescent="0.35">
      <c r="A455" s="2" t="s">
        <v>205</v>
      </c>
      <c r="B455" s="2" t="s">
        <v>206</v>
      </c>
      <c r="C455" s="2" t="s">
        <v>11</v>
      </c>
      <c r="D455" s="2">
        <v>3</v>
      </c>
      <c r="E455" s="2">
        <v>0</v>
      </c>
      <c r="F455" s="2">
        <v>2</v>
      </c>
      <c r="G455" s="2">
        <v>3</v>
      </c>
      <c r="H455" s="2">
        <v>0</v>
      </c>
    </row>
    <row r="456" spans="1:8" x14ac:dyDescent="0.35">
      <c r="A456" s="2" t="s">
        <v>152</v>
      </c>
      <c r="B456" s="2" t="s">
        <v>153</v>
      </c>
      <c r="C456" s="2" t="s">
        <v>148</v>
      </c>
      <c r="D456" s="2">
        <v>0</v>
      </c>
      <c r="E456" s="2">
        <v>0</v>
      </c>
      <c r="F456" s="2">
        <v>0</v>
      </c>
      <c r="G456" s="2">
        <v>0</v>
      </c>
      <c r="H456" s="2">
        <v>84</v>
      </c>
    </row>
    <row r="457" spans="1:8" x14ac:dyDescent="0.35">
      <c r="A457" s="2" t="s">
        <v>152</v>
      </c>
      <c r="B457" s="2" t="s">
        <v>153</v>
      </c>
      <c r="C457" s="2" t="s">
        <v>15</v>
      </c>
      <c r="D457" s="2">
        <v>2</v>
      </c>
      <c r="E457" s="2">
        <v>12</v>
      </c>
      <c r="F457" s="2">
        <v>6</v>
      </c>
      <c r="G457" s="2">
        <v>4</v>
      </c>
      <c r="H457" s="2">
        <v>4</v>
      </c>
    </row>
    <row r="458" spans="1:8" x14ac:dyDescent="0.35">
      <c r="A458" s="2" t="s">
        <v>152</v>
      </c>
      <c r="B458" s="2" t="s">
        <v>153</v>
      </c>
      <c r="C458" s="2" t="s">
        <v>74</v>
      </c>
      <c r="D458" s="2">
        <v>0</v>
      </c>
      <c r="E458" s="2">
        <v>2</v>
      </c>
      <c r="F458" s="2">
        <v>0</v>
      </c>
      <c r="G458" s="2">
        <v>0</v>
      </c>
      <c r="H458" s="2">
        <v>0</v>
      </c>
    </row>
    <row r="459" spans="1:8" x14ac:dyDescent="0.35">
      <c r="A459" s="2" t="s">
        <v>152</v>
      </c>
      <c r="B459" s="2" t="s">
        <v>153</v>
      </c>
      <c r="C459" s="2" t="s">
        <v>497</v>
      </c>
      <c r="D459" s="2">
        <v>0</v>
      </c>
      <c r="E459" s="2">
        <v>0</v>
      </c>
      <c r="F459" s="2">
        <v>0</v>
      </c>
      <c r="G459" s="2">
        <v>0</v>
      </c>
      <c r="H459" s="2">
        <v>41</v>
      </c>
    </row>
    <row r="460" spans="1:8" x14ac:dyDescent="0.35">
      <c r="A460" s="2" t="s">
        <v>152</v>
      </c>
      <c r="B460" s="2" t="s">
        <v>153</v>
      </c>
      <c r="C460" s="2" t="s">
        <v>11</v>
      </c>
      <c r="D460" s="2">
        <v>2</v>
      </c>
      <c r="E460" s="2">
        <v>4</v>
      </c>
      <c r="F460" s="2">
        <v>3</v>
      </c>
      <c r="G460" s="2">
        <v>2</v>
      </c>
      <c r="H460" s="2">
        <v>2</v>
      </c>
    </row>
    <row r="461" spans="1:8" x14ac:dyDescent="0.35">
      <c r="A461" s="2" t="s">
        <v>152</v>
      </c>
      <c r="B461" s="2" t="s">
        <v>153</v>
      </c>
      <c r="C461" s="2" t="s">
        <v>16</v>
      </c>
      <c r="D461" s="2">
        <v>1</v>
      </c>
      <c r="E461" s="2">
        <v>0</v>
      </c>
      <c r="F461" s="2">
        <v>5</v>
      </c>
      <c r="G461" s="2">
        <v>0</v>
      </c>
      <c r="H461" s="2">
        <v>0</v>
      </c>
    </row>
    <row r="462" spans="1:8" x14ac:dyDescent="0.35">
      <c r="A462" s="2" t="s">
        <v>152</v>
      </c>
      <c r="B462" s="2" t="s">
        <v>153</v>
      </c>
      <c r="C462" s="2" t="s">
        <v>17</v>
      </c>
      <c r="D462" s="2">
        <v>99</v>
      </c>
      <c r="E462" s="2">
        <v>0</v>
      </c>
      <c r="F462" s="2">
        <v>0</v>
      </c>
      <c r="G462" s="2">
        <v>0</v>
      </c>
      <c r="H462" s="2">
        <v>0</v>
      </c>
    </row>
    <row r="463" spans="1:8" x14ac:dyDescent="0.35">
      <c r="A463" s="2" t="s">
        <v>152</v>
      </c>
      <c r="B463" s="2" t="s">
        <v>153</v>
      </c>
      <c r="C463" s="2" t="s">
        <v>430</v>
      </c>
      <c r="D463" s="2">
        <v>0</v>
      </c>
      <c r="E463" s="2">
        <v>1</v>
      </c>
      <c r="F463" s="2">
        <v>0</v>
      </c>
      <c r="G463" s="2">
        <v>0</v>
      </c>
      <c r="H463" s="2">
        <v>0</v>
      </c>
    </row>
    <row r="464" spans="1:8" x14ac:dyDescent="0.35">
      <c r="A464" s="2" t="s">
        <v>152</v>
      </c>
      <c r="B464" s="2" t="s">
        <v>153</v>
      </c>
      <c r="C464" s="2" t="s">
        <v>10</v>
      </c>
      <c r="D464" s="2">
        <v>18</v>
      </c>
      <c r="E464" s="2">
        <v>95</v>
      </c>
      <c r="F464" s="2">
        <v>79</v>
      </c>
      <c r="G464" s="2">
        <v>64</v>
      </c>
      <c r="H464" s="2">
        <v>47</v>
      </c>
    </row>
    <row r="465" spans="1:8" x14ac:dyDescent="0.35">
      <c r="A465" s="2" t="s">
        <v>152</v>
      </c>
      <c r="B465" s="2" t="s">
        <v>153</v>
      </c>
      <c r="C465" s="2" t="s">
        <v>151</v>
      </c>
      <c r="D465" s="2">
        <v>0</v>
      </c>
      <c r="E465" s="2">
        <v>3</v>
      </c>
      <c r="F465" s="2">
        <v>0</v>
      </c>
      <c r="G465" s="2">
        <v>0</v>
      </c>
      <c r="H465" s="2">
        <v>0</v>
      </c>
    </row>
    <row r="466" spans="1:8" x14ac:dyDescent="0.35">
      <c r="A466" s="2" t="s">
        <v>263</v>
      </c>
      <c r="B466" s="2" t="s">
        <v>264</v>
      </c>
      <c r="C466" s="2" t="s">
        <v>237</v>
      </c>
      <c r="D466" s="2">
        <v>0</v>
      </c>
      <c r="E466" s="2">
        <v>0</v>
      </c>
      <c r="F466" s="2">
        <v>0</v>
      </c>
      <c r="G466" s="2">
        <v>15</v>
      </c>
      <c r="H466" s="2">
        <v>0</v>
      </c>
    </row>
    <row r="467" spans="1:8" x14ac:dyDescent="0.35">
      <c r="A467" s="2" t="s">
        <v>263</v>
      </c>
      <c r="B467" s="2" t="s">
        <v>264</v>
      </c>
      <c r="C467" s="2" t="s">
        <v>15</v>
      </c>
      <c r="D467" s="2">
        <v>2</v>
      </c>
      <c r="E467" s="2">
        <v>4</v>
      </c>
      <c r="F467" s="2">
        <v>7</v>
      </c>
      <c r="G467" s="2">
        <v>5</v>
      </c>
      <c r="H467" s="2">
        <v>2</v>
      </c>
    </row>
    <row r="468" spans="1:8" x14ac:dyDescent="0.35">
      <c r="A468" s="2" t="s">
        <v>263</v>
      </c>
      <c r="B468" s="2" t="s">
        <v>264</v>
      </c>
      <c r="C468" s="2" t="s">
        <v>473</v>
      </c>
      <c r="D468" s="2">
        <v>0</v>
      </c>
      <c r="E468" s="2">
        <v>0</v>
      </c>
      <c r="F468" s="2">
        <v>0</v>
      </c>
      <c r="G468" s="2">
        <v>2</v>
      </c>
      <c r="H468" s="2">
        <v>1</v>
      </c>
    </row>
    <row r="469" spans="1:8" x14ac:dyDescent="0.35">
      <c r="A469" s="2" t="s">
        <v>263</v>
      </c>
      <c r="B469" s="2" t="s">
        <v>264</v>
      </c>
      <c r="C469" s="2" t="s">
        <v>74</v>
      </c>
      <c r="D469" s="2">
        <v>0</v>
      </c>
      <c r="E469" s="2">
        <v>0</v>
      </c>
      <c r="F469" s="2">
        <v>1</v>
      </c>
      <c r="G469" s="2">
        <v>0</v>
      </c>
      <c r="H469" s="2">
        <v>0</v>
      </c>
    </row>
    <row r="470" spans="1:8" x14ac:dyDescent="0.35">
      <c r="A470" s="2" t="s">
        <v>263</v>
      </c>
      <c r="B470" s="2" t="s">
        <v>264</v>
      </c>
      <c r="C470" s="2" t="s">
        <v>150</v>
      </c>
      <c r="D470" s="2">
        <v>1</v>
      </c>
      <c r="E470" s="2">
        <v>0</v>
      </c>
      <c r="F470" s="2">
        <v>0</v>
      </c>
      <c r="G470" s="2">
        <v>0</v>
      </c>
      <c r="H470" s="2">
        <v>0</v>
      </c>
    </row>
    <row r="471" spans="1:8" x14ac:dyDescent="0.35">
      <c r="A471" s="2" t="s">
        <v>263</v>
      </c>
      <c r="B471" s="2" t="s">
        <v>264</v>
      </c>
      <c r="C471" s="2" t="s">
        <v>497</v>
      </c>
      <c r="D471" s="2">
        <v>0</v>
      </c>
      <c r="E471" s="2">
        <v>0</v>
      </c>
      <c r="F471" s="2">
        <v>0</v>
      </c>
      <c r="G471" s="2">
        <v>0</v>
      </c>
      <c r="H471" s="2">
        <v>31</v>
      </c>
    </row>
    <row r="472" spans="1:8" x14ac:dyDescent="0.35">
      <c r="A472" s="2" t="s">
        <v>263</v>
      </c>
      <c r="B472" s="2" t="s">
        <v>264</v>
      </c>
      <c r="C472" s="2" t="s">
        <v>11</v>
      </c>
      <c r="D472" s="2">
        <v>1</v>
      </c>
      <c r="E472" s="2">
        <v>4</v>
      </c>
      <c r="F472" s="2">
        <v>5</v>
      </c>
      <c r="G472" s="2">
        <v>3</v>
      </c>
      <c r="H472" s="2">
        <v>1</v>
      </c>
    </row>
    <row r="473" spans="1:8" x14ac:dyDescent="0.35">
      <c r="A473" s="2" t="s">
        <v>263</v>
      </c>
      <c r="B473" s="2" t="s">
        <v>264</v>
      </c>
      <c r="C473" s="2" t="s">
        <v>13</v>
      </c>
      <c r="D473" s="2">
        <v>1</v>
      </c>
      <c r="E473" s="2">
        <v>0</v>
      </c>
      <c r="F473" s="2">
        <v>0</v>
      </c>
      <c r="G473" s="2">
        <v>0</v>
      </c>
      <c r="H473" s="2">
        <v>0</v>
      </c>
    </row>
    <row r="474" spans="1:8" x14ac:dyDescent="0.35">
      <c r="A474" s="2" t="s">
        <v>263</v>
      </c>
      <c r="B474" s="2" t="s">
        <v>264</v>
      </c>
      <c r="C474" s="2" t="s">
        <v>16</v>
      </c>
      <c r="D474" s="2">
        <v>0</v>
      </c>
      <c r="E474" s="2">
        <v>1</v>
      </c>
      <c r="F474" s="2">
        <v>0</v>
      </c>
      <c r="G474" s="2">
        <v>0</v>
      </c>
      <c r="H474" s="2">
        <v>0</v>
      </c>
    </row>
    <row r="475" spans="1:8" x14ac:dyDescent="0.35">
      <c r="A475" s="2" t="s">
        <v>263</v>
      </c>
      <c r="B475" s="2" t="s">
        <v>264</v>
      </c>
      <c r="C475" s="2" t="s">
        <v>17</v>
      </c>
      <c r="D475" s="2">
        <v>30</v>
      </c>
      <c r="E475" s="2">
        <v>16</v>
      </c>
      <c r="F475" s="2">
        <v>29</v>
      </c>
      <c r="G475" s="2">
        <v>2</v>
      </c>
      <c r="H475" s="2">
        <v>0</v>
      </c>
    </row>
    <row r="476" spans="1:8" x14ac:dyDescent="0.35">
      <c r="A476" s="2" t="s">
        <v>263</v>
      </c>
      <c r="B476" s="2" t="s">
        <v>264</v>
      </c>
      <c r="C476" s="2" t="s">
        <v>10</v>
      </c>
      <c r="D476" s="2">
        <v>0</v>
      </c>
      <c r="E476" s="2">
        <v>0</v>
      </c>
      <c r="F476" s="2">
        <v>0</v>
      </c>
      <c r="G476" s="2">
        <v>1</v>
      </c>
      <c r="H476" s="2">
        <v>0</v>
      </c>
    </row>
    <row r="477" spans="1:8" x14ac:dyDescent="0.35">
      <c r="A477" s="2" t="s">
        <v>267</v>
      </c>
      <c r="B477" s="2" t="s">
        <v>268</v>
      </c>
      <c r="C477" s="2" t="s">
        <v>148</v>
      </c>
      <c r="D477" s="2">
        <v>0</v>
      </c>
      <c r="E477" s="2">
        <v>0</v>
      </c>
      <c r="F477" s="2">
        <v>113</v>
      </c>
      <c r="G477" s="2">
        <v>15</v>
      </c>
      <c r="H477" s="2">
        <v>16</v>
      </c>
    </row>
    <row r="478" spans="1:8" x14ac:dyDescent="0.35">
      <c r="A478" s="2" t="s">
        <v>267</v>
      </c>
      <c r="B478" s="2" t="s">
        <v>268</v>
      </c>
      <c r="C478" s="2" t="s">
        <v>15</v>
      </c>
      <c r="D478" s="2">
        <v>13</v>
      </c>
      <c r="E478" s="2">
        <v>5</v>
      </c>
      <c r="F478" s="2">
        <v>1</v>
      </c>
      <c r="G478" s="2">
        <v>7</v>
      </c>
      <c r="H478" s="2">
        <v>2</v>
      </c>
    </row>
    <row r="479" spans="1:8" x14ac:dyDescent="0.35">
      <c r="A479" s="2" t="s">
        <v>267</v>
      </c>
      <c r="B479" s="2" t="s">
        <v>268</v>
      </c>
      <c r="C479" s="2" t="s">
        <v>497</v>
      </c>
      <c r="D479" s="2">
        <v>0</v>
      </c>
      <c r="E479" s="2">
        <v>0</v>
      </c>
      <c r="F479" s="2">
        <v>0</v>
      </c>
      <c r="G479" s="2">
        <v>0</v>
      </c>
      <c r="H479" s="2">
        <v>46</v>
      </c>
    </row>
    <row r="480" spans="1:8" x14ac:dyDescent="0.35">
      <c r="A480" s="2" t="s">
        <v>267</v>
      </c>
      <c r="B480" s="2" t="s">
        <v>268</v>
      </c>
      <c r="C480" s="2" t="s">
        <v>11</v>
      </c>
      <c r="D480" s="2">
        <v>8</v>
      </c>
      <c r="E480" s="2">
        <v>2</v>
      </c>
      <c r="F480" s="2">
        <v>1</v>
      </c>
      <c r="G480" s="2">
        <v>6</v>
      </c>
      <c r="H480" s="2">
        <v>1</v>
      </c>
    </row>
    <row r="481" spans="1:8" x14ac:dyDescent="0.35">
      <c r="A481" s="2" t="s">
        <v>267</v>
      </c>
      <c r="B481" s="2" t="s">
        <v>268</v>
      </c>
      <c r="C481" s="2" t="s">
        <v>13</v>
      </c>
      <c r="D481" s="2">
        <v>0</v>
      </c>
      <c r="E481" s="2">
        <v>0</v>
      </c>
      <c r="F481" s="2">
        <v>0</v>
      </c>
      <c r="G481" s="2">
        <v>0</v>
      </c>
      <c r="H481" s="2">
        <v>1</v>
      </c>
    </row>
    <row r="482" spans="1:8" x14ac:dyDescent="0.35">
      <c r="A482" s="2" t="s">
        <v>267</v>
      </c>
      <c r="B482" s="2" t="s">
        <v>268</v>
      </c>
      <c r="C482" s="2" t="s">
        <v>17</v>
      </c>
      <c r="D482" s="2">
        <v>0</v>
      </c>
      <c r="E482" s="2">
        <v>0</v>
      </c>
      <c r="F482" s="2">
        <v>33</v>
      </c>
      <c r="G482" s="2">
        <v>16</v>
      </c>
      <c r="H482" s="2">
        <v>0</v>
      </c>
    </row>
    <row r="483" spans="1:8" x14ac:dyDescent="0.35">
      <c r="A483" s="2" t="s">
        <v>267</v>
      </c>
      <c r="B483" s="2" t="s">
        <v>268</v>
      </c>
      <c r="C483" s="2" t="s">
        <v>429</v>
      </c>
      <c r="D483" s="2">
        <v>0</v>
      </c>
      <c r="E483" s="2">
        <v>0</v>
      </c>
      <c r="F483" s="2">
        <v>0</v>
      </c>
      <c r="G483" s="2">
        <v>1</v>
      </c>
      <c r="H483" s="2">
        <v>0</v>
      </c>
    </row>
    <row r="484" spans="1:8" x14ac:dyDescent="0.35">
      <c r="A484" s="2" t="s">
        <v>267</v>
      </c>
      <c r="B484" s="2" t="s">
        <v>268</v>
      </c>
      <c r="C484" s="2" t="s">
        <v>269</v>
      </c>
      <c r="D484" s="2">
        <v>31</v>
      </c>
      <c r="E484" s="2">
        <v>26</v>
      </c>
      <c r="F484" s="2">
        <v>61</v>
      </c>
      <c r="G484" s="2">
        <v>72</v>
      </c>
      <c r="H484" s="2">
        <v>34</v>
      </c>
    </row>
    <row r="485" spans="1:8" x14ac:dyDescent="0.35">
      <c r="A485" s="2" t="s">
        <v>146</v>
      </c>
      <c r="B485" s="2" t="s">
        <v>147</v>
      </c>
      <c r="C485" s="2" t="s">
        <v>148</v>
      </c>
      <c r="D485" s="2">
        <v>873</v>
      </c>
      <c r="E485" s="2">
        <v>1144</v>
      </c>
      <c r="F485" s="2">
        <v>1303</v>
      </c>
      <c r="G485" s="2">
        <v>1126</v>
      </c>
      <c r="H485" s="2">
        <v>1319</v>
      </c>
    </row>
    <row r="486" spans="1:8" x14ac:dyDescent="0.35">
      <c r="A486" s="2" t="s">
        <v>146</v>
      </c>
      <c r="B486" s="2" t="s">
        <v>147</v>
      </c>
      <c r="C486" s="2" t="s">
        <v>14</v>
      </c>
      <c r="D486" s="2">
        <v>678</v>
      </c>
      <c r="E486" s="2">
        <v>941</v>
      </c>
      <c r="F486" s="2">
        <v>1487</v>
      </c>
      <c r="G486" s="2">
        <v>2727</v>
      </c>
      <c r="H486" s="2">
        <v>2414</v>
      </c>
    </row>
    <row r="487" spans="1:8" x14ac:dyDescent="0.35">
      <c r="A487" s="2" t="s">
        <v>146</v>
      </c>
      <c r="B487" s="2" t="s">
        <v>147</v>
      </c>
      <c r="C487" s="2" t="s">
        <v>234</v>
      </c>
      <c r="D487" s="2">
        <v>0</v>
      </c>
      <c r="E487" s="2">
        <v>2</v>
      </c>
      <c r="F487" s="2">
        <v>6</v>
      </c>
      <c r="G487" s="2">
        <v>1</v>
      </c>
      <c r="H487" s="2">
        <v>4</v>
      </c>
    </row>
    <row r="488" spans="1:8" x14ac:dyDescent="0.35">
      <c r="A488" s="2" t="s">
        <v>146</v>
      </c>
      <c r="B488" s="2" t="s">
        <v>147</v>
      </c>
      <c r="C488" s="2" t="s">
        <v>15</v>
      </c>
      <c r="D488" s="2">
        <v>215</v>
      </c>
      <c r="E488" s="2">
        <v>197</v>
      </c>
      <c r="F488" s="2">
        <v>227</v>
      </c>
      <c r="G488" s="2">
        <v>207</v>
      </c>
      <c r="H488" s="2">
        <v>256</v>
      </c>
    </row>
    <row r="489" spans="1:8" x14ac:dyDescent="0.35">
      <c r="A489" s="2" t="s">
        <v>146</v>
      </c>
      <c r="B489" s="2" t="s">
        <v>147</v>
      </c>
      <c r="C489" s="2" t="s">
        <v>473</v>
      </c>
      <c r="D489" s="2">
        <v>0</v>
      </c>
      <c r="E489" s="2">
        <v>0</v>
      </c>
      <c r="F489" s="2">
        <v>0</v>
      </c>
      <c r="G489" s="2">
        <v>28</v>
      </c>
      <c r="H489" s="2">
        <v>53</v>
      </c>
    </row>
    <row r="490" spans="1:8" x14ac:dyDescent="0.35">
      <c r="A490" s="2" t="s">
        <v>146</v>
      </c>
      <c r="B490" s="2" t="s">
        <v>147</v>
      </c>
      <c r="C490" s="2" t="s">
        <v>149</v>
      </c>
      <c r="D490" s="2">
        <v>1</v>
      </c>
      <c r="E490" s="2">
        <v>2</v>
      </c>
      <c r="F490" s="2">
        <v>2</v>
      </c>
      <c r="G490" s="2">
        <v>2</v>
      </c>
      <c r="H490" s="2">
        <v>0</v>
      </c>
    </row>
    <row r="491" spans="1:8" x14ac:dyDescent="0.35">
      <c r="A491" s="2" t="s">
        <v>146</v>
      </c>
      <c r="B491" s="2" t="s">
        <v>147</v>
      </c>
      <c r="C491" s="2" t="s">
        <v>74</v>
      </c>
      <c r="D491" s="2">
        <v>0</v>
      </c>
      <c r="E491" s="2">
        <v>2</v>
      </c>
      <c r="F491" s="2">
        <v>3</v>
      </c>
      <c r="G491" s="2">
        <v>3</v>
      </c>
      <c r="H491" s="2">
        <v>0</v>
      </c>
    </row>
    <row r="492" spans="1:8" x14ac:dyDescent="0.35">
      <c r="A492" s="2" t="s">
        <v>146</v>
      </c>
      <c r="B492" s="2" t="s">
        <v>147</v>
      </c>
      <c r="C492" s="2" t="s">
        <v>150</v>
      </c>
      <c r="D492" s="2">
        <v>5</v>
      </c>
      <c r="E492" s="2">
        <v>6</v>
      </c>
      <c r="F492" s="2">
        <v>1</v>
      </c>
      <c r="G492" s="2">
        <v>0</v>
      </c>
      <c r="H492" s="2">
        <v>0</v>
      </c>
    </row>
    <row r="493" spans="1:8" x14ac:dyDescent="0.35">
      <c r="A493" s="2" t="s">
        <v>146</v>
      </c>
      <c r="B493" s="2" t="s">
        <v>147</v>
      </c>
      <c r="C493" s="2" t="s">
        <v>497</v>
      </c>
      <c r="D493" s="2">
        <v>0</v>
      </c>
      <c r="E493" s="2">
        <v>0</v>
      </c>
      <c r="F493" s="2">
        <v>0</v>
      </c>
      <c r="G493" s="2">
        <v>0</v>
      </c>
      <c r="H493" s="2">
        <v>555</v>
      </c>
    </row>
    <row r="494" spans="1:8" x14ac:dyDescent="0.35">
      <c r="A494" s="2" t="s">
        <v>146</v>
      </c>
      <c r="B494" s="2" t="s">
        <v>147</v>
      </c>
      <c r="C494" s="2" t="s">
        <v>11</v>
      </c>
      <c r="D494" s="2">
        <v>62</v>
      </c>
      <c r="E494" s="2">
        <v>63</v>
      </c>
      <c r="F494" s="2">
        <v>43</v>
      </c>
      <c r="G494" s="2">
        <v>65</v>
      </c>
      <c r="H494" s="2">
        <v>63</v>
      </c>
    </row>
    <row r="495" spans="1:8" x14ac:dyDescent="0.35">
      <c r="A495" s="2" t="s">
        <v>146</v>
      </c>
      <c r="B495" s="2" t="s">
        <v>147</v>
      </c>
      <c r="C495" s="2" t="s">
        <v>13</v>
      </c>
      <c r="D495" s="2">
        <v>14</v>
      </c>
      <c r="E495" s="2">
        <v>54</v>
      </c>
      <c r="F495" s="2">
        <v>53</v>
      </c>
      <c r="G495" s="2">
        <v>0</v>
      </c>
      <c r="H495" s="2">
        <v>0</v>
      </c>
    </row>
    <row r="496" spans="1:8" x14ac:dyDescent="0.35">
      <c r="A496" s="2" t="s">
        <v>146</v>
      </c>
      <c r="B496" s="2" t="s">
        <v>147</v>
      </c>
      <c r="C496" s="2" t="s">
        <v>12</v>
      </c>
      <c r="D496" s="2">
        <v>0</v>
      </c>
      <c r="E496" s="2">
        <v>3</v>
      </c>
      <c r="F496" s="2">
        <v>1</v>
      </c>
      <c r="G496" s="2">
        <v>0</v>
      </c>
      <c r="H496" s="2">
        <v>0</v>
      </c>
    </row>
    <row r="497" spans="1:8" x14ac:dyDescent="0.35">
      <c r="A497" s="2" t="s">
        <v>146</v>
      </c>
      <c r="B497" s="2" t="s">
        <v>147</v>
      </c>
      <c r="C497" s="2" t="s">
        <v>16</v>
      </c>
      <c r="D497" s="2">
        <v>11</v>
      </c>
      <c r="E497" s="2">
        <v>50</v>
      </c>
      <c r="F497" s="2">
        <v>57</v>
      </c>
      <c r="G497" s="2">
        <v>9</v>
      </c>
      <c r="H497" s="2">
        <v>11</v>
      </c>
    </row>
    <row r="498" spans="1:8" x14ac:dyDescent="0.35">
      <c r="A498" s="2" t="s">
        <v>146</v>
      </c>
      <c r="B498" s="2" t="s">
        <v>147</v>
      </c>
      <c r="C498" s="2" t="s">
        <v>17</v>
      </c>
      <c r="D498" s="2">
        <v>10</v>
      </c>
      <c r="E498" s="2">
        <v>289</v>
      </c>
      <c r="F498" s="2">
        <v>333</v>
      </c>
      <c r="G498" s="2">
        <v>238</v>
      </c>
      <c r="H498" s="2">
        <v>0</v>
      </c>
    </row>
    <row r="499" spans="1:8" x14ac:dyDescent="0.35">
      <c r="A499" s="2" t="s">
        <v>146</v>
      </c>
      <c r="B499" s="2" t="s">
        <v>147</v>
      </c>
      <c r="C499" s="2" t="s">
        <v>10</v>
      </c>
      <c r="D499" s="2">
        <v>1</v>
      </c>
      <c r="E499" s="2">
        <v>65</v>
      </c>
      <c r="F499" s="2">
        <v>21</v>
      </c>
      <c r="G499" s="2">
        <v>30</v>
      </c>
      <c r="H499" s="2">
        <v>7</v>
      </c>
    </row>
    <row r="500" spans="1:8" x14ac:dyDescent="0.35">
      <c r="A500" s="2" t="s">
        <v>146</v>
      </c>
      <c r="B500" s="2" t="s">
        <v>147</v>
      </c>
      <c r="C500" s="2" t="s">
        <v>429</v>
      </c>
      <c r="D500" s="2">
        <v>0</v>
      </c>
      <c r="E500" s="2">
        <v>1</v>
      </c>
      <c r="F500" s="2">
        <v>0</v>
      </c>
      <c r="G500" s="2">
        <v>0</v>
      </c>
      <c r="H500" s="2">
        <v>0</v>
      </c>
    </row>
    <row r="501" spans="1:8" x14ac:dyDescent="0.35">
      <c r="A501" s="2" t="s">
        <v>146</v>
      </c>
      <c r="B501" s="2" t="s">
        <v>147</v>
      </c>
      <c r="C501" s="2" t="s">
        <v>151</v>
      </c>
      <c r="D501" s="2">
        <v>1</v>
      </c>
      <c r="E501" s="2">
        <v>9</v>
      </c>
      <c r="F501" s="2">
        <v>15</v>
      </c>
      <c r="G501" s="2">
        <v>4</v>
      </c>
      <c r="H501" s="2">
        <v>2</v>
      </c>
    </row>
    <row r="502" spans="1:8" x14ac:dyDescent="0.35">
      <c r="A502" s="2" t="s">
        <v>144</v>
      </c>
      <c r="B502" s="2" t="s">
        <v>145</v>
      </c>
      <c r="C502" s="2" t="s">
        <v>148</v>
      </c>
      <c r="D502" s="2">
        <v>0</v>
      </c>
      <c r="E502" s="2">
        <v>22</v>
      </c>
      <c r="F502" s="2">
        <v>87</v>
      </c>
      <c r="G502" s="2">
        <v>81</v>
      </c>
      <c r="H502" s="2">
        <v>65</v>
      </c>
    </row>
    <row r="503" spans="1:8" x14ac:dyDescent="0.35">
      <c r="A503" s="2" t="s">
        <v>144</v>
      </c>
      <c r="B503" s="2" t="s">
        <v>145</v>
      </c>
      <c r="C503" s="2" t="s">
        <v>479</v>
      </c>
      <c r="D503" s="2">
        <v>0</v>
      </c>
      <c r="E503" s="2">
        <v>0</v>
      </c>
      <c r="F503" s="2">
        <v>0</v>
      </c>
      <c r="G503" s="2">
        <v>2</v>
      </c>
      <c r="H503" s="2">
        <v>3</v>
      </c>
    </row>
    <row r="504" spans="1:8" x14ac:dyDescent="0.35">
      <c r="A504" s="2" t="s">
        <v>144</v>
      </c>
      <c r="B504" s="2" t="s">
        <v>145</v>
      </c>
      <c r="C504" s="2" t="s">
        <v>14</v>
      </c>
      <c r="D504" s="2">
        <v>452</v>
      </c>
      <c r="E504" s="2">
        <v>922</v>
      </c>
      <c r="F504" s="2">
        <v>555</v>
      </c>
      <c r="G504" s="2">
        <v>106</v>
      </c>
      <c r="H504" s="2">
        <v>998</v>
      </c>
    </row>
    <row r="505" spans="1:8" x14ac:dyDescent="0.35">
      <c r="A505" s="2" t="s">
        <v>144</v>
      </c>
      <c r="B505" s="2" t="s">
        <v>145</v>
      </c>
      <c r="C505" s="2" t="s">
        <v>15</v>
      </c>
      <c r="D505" s="2">
        <v>8</v>
      </c>
      <c r="E505" s="2">
        <v>13</v>
      </c>
      <c r="F505" s="2">
        <v>10</v>
      </c>
      <c r="G505" s="2">
        <v>22</v>
      </c>
      <c r="H505" s="2">
        <v>14</v>
      </c>
    </row>
    <row r="506" spans="1:8" x14ac:dyDescent="0.35">
      <c r="A506" s="2" t="s">
        <v>144</v>
      </c>
      <c r="B506" s="2" t="s">
        <v>145</v>
      </c>
      <c r="C506" s="2" t="s">
        <v>473</v>
      </c>
      <c r="D506" s="2">
        <v>0</v>
      </c>
      <c r="E506" s="2">
        <v>0</v>
      </c>
      <c r="F506" s="2">
        <v>0</v>
      </c>
      <c r="G506" s="2">
        <v>1</v>
      </c>
      <c r="H506" s="2">
        <v>3</v>
      </c>
    </row>
    <row r="507" spans="1:8" x14ac:dyDescent="0.35">
      <c r="A507" s="2" t="s">
        <v>144</v>
      </c>
      <c r="B507" s="2" t="s">
        <v>145</v>
      </c>
      <c r="C507" s="2" t="s">
        <v>150</v>
      </c>
      <c r="D507" s="2">
        <v>0</v>
      </c>
      <c r="E507" s="2">
        <v>1</v>
      </c>
      <c r="F507" s="2">
        <v>0</v>
      </c>
      <c r="G507" s="2">
        <v>0</v>
      </c>
      <c r="H507" s="2">
        <v>1</v>
      </c>
    </row>
    <row r="508" spans="1:8" x14ac:dyDescent="0.35">
      <c r="A508" s="2" t="s">
        <v>144</v>
      </c>
      <c r="B508" s="2" t="s">
        <v>145</v>
      </c>
      <c r="C508" s="2" t="s">
        <v>497</v>
      </c>
      <c r="D508" s="2">
        <v>0</v>
      </c>
      <c r="E508" s="2">
        <v>0</v>
      </c>
      <c r="F508" s="2">
        <v>0</v>
      </c>
      <c r="G508" s="2">
        <v>0</v>
      </c>
      <c r="H508" s="2">
        <v>78</v>
      </c>
    </row>
    <row r="509" spans="1:8" x14ac:dyDescent="0.35">
      <c r="A509" s="2" t="s">
        <v>144</v>
      </c>
      <c r="B509" s="2" t="s">
        <v>145</v>
      </c>
      <c r="C509" s="2" t="s">
        <v>11</v>
      </c>
      <c r="D509" s="2">
        <v>3</v>
      </c>
      <c r="E509" s="2">
        <v>7</v>
      </c>
      <c r="F509" s="2">
        <v>6</v>
      </c>
      <c r="G509" s="2">
        <v>7</v>
      </c>
      <c r="H509" s="2">
        <v>12</v>
      </c>
    </row>
    <row r="510" spans="1:8" x14ac:dyDescent="0.35">
      <c r="A510" s="2" t="s">
        <v>144</v>
      </c>
      <c r="B510" s="2" t="s">
        <v>145</v>
      </c>
      <c r="C510" s="2" t="s">
        <v>13</v>
      </c>
      <c r="D510" s="2">
        <v>4</v>
      </c>
      <c r="E510" s="2">
        <v>5</v>
      </c>
      <c r="F510" s="2">
        <v>4</v>
      </c>
      <c r="G510" s="2">
        <v>0</v>
      </c>
      <c r="H510" s="2">
        <v>0</v>
      </c>
    </row>
    <row r="511" spans="1:8" x14ac:dyDescent="0.35">
      <c r="A511" s="2" t="s">
        <v>144</v>
      </c>
      <c r="B511" s="2" t="s">
        <v>145</v>
      </c>
      <c r="C511" s="2" t="s">
        <v>12</v>
      </c>
      <c r="D511" s="2">
        <v>3</v>
      </c>
      <c r="E511" s="2">
        <v>3</v>
      </c>
      <c r="F511" s="2">
        <v>2</v>
      </c>
      <c r="G511" s="2">
        <v>0</v>
      </c>
      <c r="H511" s="2">
        <v>0</v>
      </c>
    </row>
    <row r="512" spans="1:8" x14ac:dyDescent="0.35">
      <c r="A512" s="2" t="s">
        <v>144</v>
      </c>
      <c r="B512" s="2" t="s">
        <v>145</v>
      </c>
      <c r="C512" s="2" t="s">
        <v>17</v>
      </c>
      <c r="D512" s="2">
        <v>2</v>
      </c>
      <c r="E512" s="2">
        <v>0</v>
      </c>
      <c r="F512" s="2">
        <v>1</v>
      </c>
      <c r="G512" s="2">
        <v>1</v>
      </c>
      <c r="H512" s="2">
        <v>0</v>
      </c>
    </row>
    <row r="513" spans="1:8" x14ac:dyDescent="0.35">
      <c r="A513" s="2" t="s">
        <v>165</v>
      </c>
      <c r="B513" s="2" t="s">
        <v>166</v>
      </c>
      <c r="C513" s="2" t="s">
        <v>148</v>
      </c>
      <c r="D513" s="2">
        <v>0</v>
      </c>
      <c r="E513" s="2">
        <v>32</v>
      </c>
      <c r="F513" s="2">
        <v>66</v>
      </c>
      <c r="G513" s="2">
        <v>70</v>
      </c>
      <c r="H513" s="2">
        <v>81</v>
      </c>
    </row>
    <row r="514" spans="1:8" x14ac:dyDescent="0.35">
      <c r="A514" s="2" t="s">
        <v>165</v>
      </c>
      <c r="B514" s="2" t="s">
        <v>166</v>
      </c>
      <c r="C514" s="2" t="s">
        <v>29</v>
      </c>
      <c r="D514" s="2">
        <v>0</v>
      </c>
      <c r="E514" s="2">
        <v>0</v>
      </c>
      <c r="F514" s="2">
        <v>5</v>
      </c>
      <c r="G514" s="2">
        <v>10</v>
      </c>
      <c r="H514" s="2">
        <v>28</v>
      </c>
    </row>
    <row r="515" spans="1:8" x14ac:dyDescent="0.35">
      <c r="A515" s="2" t="s">
        <v>165</v>
      </c>
      <c r="B515" s="2" t="s">
        <v>166</v>
      </c>
      <c r="C515" s="2" t="s">
        <v>14</v>
      </c>
      <c r="D515" s="2">
        <v>0</v>
      </c>
      <c r="E515" s="2">
        <v>0</v>
      </c>
      <c r="F515" s="2">
        <v>121</v>
      </c>
      <c r="G515" s="2">
        <v>60</v>
      </c>
      <c r="H515" s="2">
        <v>79</v>
      </c>
    </row>
    <row r="516" spans="1:8" x14ac:dyDescent="0.35">
      <c r="A516" s="2" t="s">
        <v>165</v>
      </c>
      <c r="B516" s="2" t="s">
        <v>166</v>
      </c>
      <c r="C516" s="2" t="s">
        <v>234</v>
      </c>
      <c r="D516" s="2">
        <v>0</v>
      </c>
      <c r="E516" s="2">
        <v>0</v>
      </c>
      <c r="F516" s="2">
        <v>4</v>
      </c>
      <c r="G516" s="2">
        <v>0</v>
      </c>
      <c r="H516" s="2">
        <v>0</v>
      </c>
    </row>
    <row r="517" spans="1:8" x14ac:dyDescent="0.35">
      <c r="A517" s="2" t="s">
        <v>165</v>
      </c>
      <c r="B517" s="2" t="s">
        <v>166</v>
      </c>
      <c r="C517" s="2" t="s">
        <v>143</v>
      </c>
      <c r="D517" s="2">
        <v>0</v>
      </c>
      <c r="E517" s="2">
        <v>4</v>
      </c>
      <c r="F517" s="2">
        <v>8</v>
      </c>
      <c r="G517" s="2">
        <v>9</v>
      </c>
      <c r="H517" s="2">
        <v>0</v>
      </c>
    </row>
    <row r="518" spans="1:8" x14ac:dyDescent="0.35">
      <c r="A518" s="2" t="s">
        <v>165</v>
      </c>
      <c r="B518" s="2" t="s">
        <v>166</v>
      </c>
      <c r="C518" s="2" t="s">
        <v>237</v>
      </c>
      <c r="D518" s="2">
        <v>0</v>
      </c>
      <c r="E518" s="2">
        <v>0</v>
      </c>
      <c r="F518" s="2">
        <v>2</v>
      </c>
      <c r="G518" s="2">
        <v>0</v>
      </c>
      <c r="H518" s="2">
        <v>4</v>
      </c>
    </row>
    <row r="519" spans="1:8" x14ac:dyDescent="0.35">
      <c r="A519" s="2" t="s">
        <v>165</v>
      </c>
      <c r="B519" s="2" t="s">
        <v>166</v>
      </c>
      <c r="C519" s="2" t="s">
        <v>15</v>
      </c>
      <c r="D519" s="2">
        <v>1</v>
      </c>
      <c r="E519" s="2">
        <v>2</v>
      </c>
      <c r="F519" s="2">
        <v>2</v>
      </c>
      <c r="G519" s="2">
        <v>3</v>
      </c>
      <c r="H519" s="2">
        <v>2</v>
      </c>
    </row>
    <row r="520" spans="1:8" x14ac:dyDescent="0.35">
      <c r="A520" s="2" t="s">
        <v>165</v>
      </c>
      <c r="B520" s="2" t="s">
        <v>166</v>
      </c>
      <c r="C520" s="2" t="s">
        <v>150</v>
      </c>
      <c r="D520" s="2">
        <v>0</v>
      </c>
      <c r="E520" s="2">
        <v>0</v>
      </c>
      <c r="F520" s="2">
        <v>1</v>
      </c>
      <c r="G520" s="2">
        <v>0</v>
      </c>
      <c r="H520" s="2">
        <v>0</v>
      </c>
    </row>
    <row r="521" spans="1:8" x14ac:dyDescent="0.35">
      <c r="A521" s="2" t="s">
        <v>165</v>
      </c>
      <c r="B521" s="2" t="s">
        <v>166</v>
      </c>
      <c r="C521" s="2" t="s">
        <v>497</v>
      </c>
      <c r="D521" s="2">
        <v>0</v>
      </c>
      <c r="E521" s="2">
        <v>0</v>
      </c>
      <c r="F521" s="2">
        <v>0</v>
      </c>
      <c r="G521" s="2">
        <v>0</v>
      </c>
      <c r="H521" s="2">
        <v>17</v>
      </c>
    </row>
    <row r="522" spans="1:8" x14ac:dyDescent="0.35">
      <c r="A522" s="2" t="s">
        <v>165</v>
      </c>
      <c r="B522" s="2" t="s">
        <v>166</v>
      </c>
      <c r="C522" s="2" t="s">
        <v>11</v>
      </c>
      <c r="D522" s="2">
        <v>1</v>
      </c>
      <c r="E522" s="2">
        <v>2</v>
      </c>
      <c r="F522" s="2">
        <v>2</v>
      </c>
      <c r="G522" s="2">
        <v>1</v>
      </c>
      <c r="H522" s="2">
        <v>1</v>
      </c>
    </row>
    <row r="523" spans="1:8" x14ac:dyDescent="0.35">
      <c r="A523" s="2" t="s">
        <v>165</v>
      </c>
      <c r="B523" s="2" t="s">
        <v>166</v>
      </c>
      <c r="C523" s="2" t="s">
        <v>16</v>
      </c>
      <c r="D523" s="2">
        <v>0</v>
      </c>
      <c r="E523" s="2">
        <v>0</v>
      </c>
      <c r="F523" s="2">
        <v>1</v>
      </c>
      <c r="G523" s="2">
        <v>0</v>
      </c>
      <c r="H523" s="2">
        <v>0</v>
      </c>
    </row>
    <row r="524" spans="1:8" x14ac:dyDescent="0.35">
      <c r="A524" s="2" t="s">
        <v>165</v>
      </c>
      <c r="B524" s="2" t="s">
        <v>166</v>
      </c>
      <c r="C524" s="2" t="s">
        <v>17</v>
      </c>
      <c r="D524" s="2">
        <v>0</v>
      </c>
      <c r="E524" s="2">
        <v>0</v>
      </c>
      <c r="F524" s="2">
        <v>8</v>
      </c>
      <c r="G524" s="2">
        <v>11</v>
      </c>
      <c r="H524" s="2">
        <v>0</v>
      </c>
    </row>
    <row r="525" spans="1:8" x14ac:dyDescent="0.35">
      <c r="A525" s="2" t="s">
        <v>165</v>
      </c>
      <c r="B525" s="2" t="s">
        <v>166</v>
      </c>
      <c r="C525" s="2" t="s">
        <v>429</v>
      </c>
      <c r="D525" s="2">
        <v>0</v>
      </c>
      <c r="E525" s="2">
        <v>10</v>
      </c>
      <c r="F525" s="2">
        <v>0</v>
      </c>
      <c r="G525" s="2">
        <v>0</v>
      </c>
      <c r="H525" s="2">
        <v>0</v>
      </c>
    </row>
    <row r="526" spans="1:8" x14ac:dyDescent="0.35">
      <c r="A526" s="2" t="s">
        <v>213</v>
      </c>
      <c r="B526" s="2" t="s">
        <v>214</v>
      </c>
      <c r="C526" s="2" t="s">
        <v>148</v>
      </c>
      <c r="D526" s="2">
        <v>0</v>
      </c>
      <c r="E526" s="2">
        <v>2</v>
      </c>
      <c r="F526" s="2">
        <v>12</v>
      </c>
      <c r="G526" s="2">
        <v>0</v>
      </c>
      <c r="H526" s="2">
        <v>0</v>
      </c>
    </row>
    <row r="527" spans="1:8" x14ac:dyDescent="0.35">
      <c r="A527" s="2" t="s">
        <v>213</v>
      </c>
      <c r="B527" s="2" t="s">
        <v>214</v>
      </c>
      <c r="C527" s="2" t="s">
        <v>14</v>
      </c>
      <c r="D527" s="2">
        <v>0</v>
      </c>
      <c r="E527" s="2">
        <v>0</v>
      </c>
      <c r="F527" s="2">
        <v>1</v>
      </c>
      <c r="G527" s="2">
        <v>1</v>
      </c>
      <c r="H527" s="2">
        <v>0</v>
      </c>
    </row>
    <row r="528" spans="1:8" x14ac:dyDescent="0.35">
      <c r="A528" s="2" t="s">
        <v>213</v>
      </c>
      <c r="B528" s="2" t="s">
        <v>214</v>
      </c>
      <c r="C528" s="2" t="s">
        <v>237</v>
      </c>
      <c r="D528" s="2">
        <v>0</v>
      </c>
      <c r="E528" s="2">
        <v>0</v>
      </c>
      <c r="F528" s="2">
        <v>0</v>
      </c>
      <c r="G528" s="2">
        <v>0</v>
      </c>
      <c r="H528" s="2">
        <v>16</v>
      </c>
    </row>
    <row r="529" spans="1:8" x14ac:dyDescent="0.35">
      <c r="A529" s="2" t="s">
        <v>213</v>
      </c>
      <c r="B529" s="2" t="s">
        <v>214</v>
      </c>
      <c r="C529" s="2" t="s">
        <v>481</v>
      </c>
      <c r="D529" s="2">
        <v>0</v>
      </c>
      <c r="E529" s="2">
        <v>0</v>
      </c>
      <c r="F529" s="2">
        <v>0</v>
      </c>
      <c r="G529" s="2">
        <v>1</v>
      </c>
      <c r="H529" s="2">
        <v>0</v>
      </c>
    </row>
    <row r="530" spans="1:8" x14ac:dyDescent="0.35">
      <c r="A530" s="2" t="s">
        <v>213</v>
      </c>
      <c r="B530" s="2" t="s">
        <v>214</v>
      </c>
      <c r="C530" s="2" t="s">
        <v>15</v>
      </c>
      <c r="D530" s="2">
        <v>2</v>
      </c>
      <c r="E530" s="2">
        <v>3</v>
      </c>
      <c r="F530" s="2">
        <v>4</v>
      </c>
      <c r="G530" s="2">
        <v>2</v>
      </c>
      <c r="H530" s="2">
        <v>6</v>
      </c>
    </row>
    <row r="531" spans="1:8" x14ac:dyDescent="0.35">
      <c r="A531" s="2" t="s">
        <v>213</v>
      </c>
      <c r="B531" s="2" t="s">
        <v>214</v>
      </c>
      <c r="C531" s="2" t="s">
        <v>497</v>
      </c>
      <c r="D531" s="2">
        <v>0</v>
      </c>
      <c r="E531" s="2">
        <v>0</v>
      </c>
      <c r="F531" s="2">
        <v>0</v>
      </c>
      <c r="G531" s="2">
        <v>0</v>
      </c>
      <c r="H531" s="2">
        <v>16</v>
      </c>
    </row>
    <row r="532" spans="1:8" x14ac:dyDescent="0.35">
      <c r="A532" s="2" t="s">
        <v>213</v>
      </c>
      <c r="B532" s="2" t="s">
        <v>214</v>
      </c>
      <c r="C532" s="2" t="s">
        <v>11</v>
      </c>
      <c r="D532" s="2">
        <v>1</v>
      </c>
      <c r="E532" s="2">
        <v>2</v>
      </c>
      <c r="F532" s="2">
        <v>3</v>
      </c>
      <c r="G532" s="2">
        <v>1</v>
      </c>
      <c r="H532" s="2">
        <v>1</v>
      </c>
    </row>
    <row r="533" spans="1:8" x14ac:dyDescent="0.35">
      <c r="A533" s="2" t="s">
        <v>213</v>
      </c>
      <c r="B533" s="2" t="s">
        <v>214</v>
      </c>
      <c r="C533" s="2" t="s">
        <v>13</v>
      </c>
      <c r="D533" s="2">
        <v>1</v>
      </c>
      <c r="E533" s="2">
        <v>3</v>
      </c>
      <c r="F533" s="2">
        <v>1</v>
      </c>
      <c r="G533" s="2">
        <v>0</v>
      </c>
      <c r="H533" s="2">
        <v>2</v>
      </c>
    </row>
    <row r="534" spans="1:8" x14ac:dyDescent="0.35">
      <c r="A534" s="2" t="s">
        <v>213</v>
      </c>
      <c r="B534" s="2" t="s">
        <v>214</v>
      </c>
      <c r="C534" s="2" t="s">
        <v>17</v>
      </c>
      <c r="D534" s="2">
        <v>62</v>
      </c>
      <c r="E534" s="2">
        <v>41</v>
      </c>
      <c r="F534" s="2">
        <v>54</v>
      </c>
      <c r="G534" s="2">
        <v>14</v>
      </c>
      <c r="H534" s="2">
        <v>0</v>
      </c>
    </row>
    <row r="535" spans="1:8" x14ac:dyDescent="0.35">
      <c r="A535" s="2" t="s">
        <v>213</v>
      </c>
      <c r="B535" s="2" t="s">
        <v>214</v>
      </c>
      <c r="C535" s="2" t="s">
        <v>10</v>
      </c>
      <c r="D535" s="2">
        <v>8</v>
      </c>
      <c r="E535" s="2">
        <v>6</v>
      </c>
      <c r="F535" s="2">
        <v>11</v>
      </c>
      <c r="G535" s="2">
        <v>0</v>
      </c>
      <c r="H535" s="2">
        <v>0</v>
      </c>
    </row>
    <row r="537" spans="1:8" x14ac:dyDescent="0.35">
      <c r="A537" s="3"/>
      <c r="C537" s="3"/>
    </row>
    <row r="538" spans="1:8" x14ac:dyDescent="0.35">
      <c r="C538" s="3"/>
    </row>
  </sheetData>
  <autoFilter ref="A1:H535" xr:uid="{0D22C787-616C-4328-BD42-F56C7BD9412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53594E76256F84FA051E76A7AA24743" ma:contentTypeVersion="14" ma:contentTypeDescription="Create a new document." ma:contentTypeScope="" ma:versionID="194c9864c7e3b8235b1bdecd6fa6d9cb">
  <xsd:schema xmlns:xsd="http://www.w3.org/2001/XMLSchema" xmlns:xs="http://www.w3.org/2001/XMLSchema" xmlns:p="http://schemas.microsoft.com/office/2006/metadata/properties" xmlns:ns3="1537e8cf-9dd6-4d06-8771-ee2c942197eb" xmlns:ns4="88b74e2d-fb52-4bbe-b8a2-5aab33061dd6" targetNamespace="http://schemas.microsoft.com/office/2006/metadata/properties" ma:root="true" ma:fieldsID="a9d8478ea9934fa8468f733e34cd5284" ns3:_="" ns4:_="">
    <xsd:import namespace="1537e8cf-9dd6-4d06-8771-ee2c942197eb"/>
    <xsd:import namespace="88b74e2d-fb52-4bbe-b8a2-5aab33061dd6"/>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37e8cf-9dd6-4d06-8771-ee2c942197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8b74e2d-fb52-4bbe-b8a2-5aab33061dd6"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SharingHintHash" ma:index="1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D614F5-E99F-4954-ADAB-31EAC37BE4FE}">
  <ds:schemaRefs>
    <ds:schemaRef ds:uri="http://schemas.microsoft.com/sharepoint/v3/contenttype/forms"/>
  </ds:schemaRefs>
</ds:datastoreItem>
</file>

<file path=customXml/itemProps2.xml><?xml version="1.0" encoding="utf-8"?>
<ds:datastoreItem xmlns:ds="http://schemas.openxmlformats.org/officeDocument/2006/customXml" ds:itemID="{3D0FF662-252F-40F8-A255-EF6A15BFF04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D2C7032-C02C-4294-A9C7-7D057CA334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37e8cf-9dd6-4d06-8771-ee2c942197eb"/>
    <ds:schemaRef ds:uri="88b74e2d-fb52-4bbe-b8a2-5aab33061d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10</vt:i4>
      </vt:variant>
    </vt:vector>
  </HeadingPairs>
  <TitlesOfParts>
    <vt:vector size="10" baseType="lpstr">
      <vt:lpstr>2017</vt:lpstr>
      <vt:lpstr>2018</vt:lpstr>
      <vt:lpstr>2019</vt:lpstr>
      <vt:lpstr>2020</vt:lpstr>
      <vt:lpstr>2021</vt:lpstr>
      <vt:lpstr>2022</vt:lpstr>
      <vt:lpstr>Pamečiui pilnas sąrašas</vt:lpstr>
      <vt:lpstr>Sumų palyginimas</vt:lpstr>
      <vt:lpstr>Lic. savivaldybių LIS</vt:lpstr>
      <vt:lpstr>Savivaldybių licencijos LIS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Roberta Valinčienė</cp:lastModifiedBy>
  <cp:revision/>
  <dcterms:created xsi:type="dcterms:W3CDTF">2022-06-21T11:40:30Z</dcterms:created>
  <dcterms:modified xsi:type="dcterms:W3CDTF">2023-04-04T13:09:07Z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0x010100C53594E76256F84FA051E76A7AA24743</vt:lpwstr>
  </property>
</Properties>
</file>