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Šios_darbaknygės"/>
  <mc:AlternateContent xmlns:mc="http://schemas.openxmlformats.org/markup-compatibility/2006">
    <mc:Choice Requires="x15">
      <x15ac:absPath xmlns:x15ac="http://schemas.microsoft.com/office/spreadsheetml/2010/11/ac" url="C:\Users\kogel\Documents\konkursams\2024.07.16 09-00 709486 - Nuotolinio nuskaitymo vandens tiekimo apskaitos sistemos sukūrimas Molėtų rsa\"/>
    </mc:Choice>
  </mc:AlternateContent>
  <xr:revisionPtr revIDLastSave="0" documentId="13_ncr:1_{C946100E-95FB-42DA-BD41-C905DD62603F}" xr6:coauthVersionLast="47" xr6:coauthVersionMax="47" xr10:uidLastSave="{00000000-0000-0000-0000-000000000000}"/>
  <bookViews>
    <workbookView xWindow="28680" yWindow="-120" windowWidth="29040" windowHeight="157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2" i="1" l="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3" i="1"/>
  <c r="F94" i="1"/>
  <c r="F95" i="1"/>
  <c r="F46" i="1"/>
  <c r="F47" i="1"/>
  <c r="G21" i="1"/>
  <c r="G97" i="1"/>
  <c r="F58" i="1"/>
  <c r="F57" i="1"/>
  <c r="F56" i="1"/>
  <c r="F55" i="1"/>
  <c r="F54" i="1"/>
  <c r="F53" i="1"/>
  <c r="F52" i="1"/>
  <c r="F51" i="1"/>
  <c r="F50" i="1"/>
  <c r="F49" i="1"/>
  <c r="F48" i="1"/>
  <c r="F96" i="1" l="1" a="1"/>
  <c r="F96" i="1" s="1"/>
  <c r="F97" i="1" s="1"/>
  <c r="F98" i="1" s="1"/>
  <c r="G96" i="1" a="1"/>
  <c r="G9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<sst xmlns="http://schemas.openxmlformats.org/spreadsheetml/2006/main" count="279" uniqueCount="211">
  <si>
    <t>PIRKIMO SĄLYGŲ PRIEDAS "PASIŪLYMO FORMA"</t>
  </si>
  <si>
    <t>Kam:</t>
  </si>
  <si>
    <t>Molėtų rajono savivaldybės administracija</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</si>
  <si>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</si>
  <si>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</si>
  <si>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</si>
  <si>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</si>
  <si>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</si>
  <si>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</si>
  <si>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</si>
  <si>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</si>
  <si>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</si>
  <si>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</si>
  <si>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</si>
  <si>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</si>
  <si>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</si>
  <si>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</si>
  <si>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</si>
  <si>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</si>
  <si>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</si>
  <si>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</si>
  <si>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</si>
  <si>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</si>
  <si>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</si>
  <si>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</si>
  <si>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 pagal pirkimo sąlygų kriterijų:</t>
  </si>
  <si>
    <t>Tiekėjo pasiūlymas:</t>
  </si>
  <si>
    <t>Nr.</t>
  </si>
  <si>
    <t>Pavadinimas</t>
  </si>
  <si>
    <t>Kiekis</t>
  </si>
  <si>
    <t>Mato vienetas</t>
  </si>
  <si>
    <t>Kaina be PVM, Eur</t>
  </si>
  <si>
    <t>Suma be PVM, Eur</t>
  </si>
  <si>
    <t>1.1.</t>
  </si>
  <si>
    <t>1.2.</t>
  </si>
  <si>
    <t>1.3.</t>
  </si>
  <si>
    <t>1.4.</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</si>
  <si>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</si>
  <si>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</si>
  <si>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</si>
  <si>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</si>
  <si>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</si>
  <si>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</si>
  <si>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</si>
  <si>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</si>
  <si>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</si>
  <si>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</si>
  <si>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</si>
  <si>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</si>
  <si>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</si>
  <si>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</si>
  <si>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</si>
  <si>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</si>
  <si>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</si>
  <si>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</si>
  <si>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</si>
  <si>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</si>
  <si>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</si>
  <si>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</si>
  <si>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</si>
  <si>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</si>
  <si>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2029 2023-10-26 09:19:55</t>
  </si>
  <si>
    <t>Pasiūlymo priedai, subtiekėjai ir kita informacija nurodomi kitame lape &gt;&gt;&gt;</t>
  </si>
  <si>
    <t>NUOTOLINIO NUSKAITYMO VANDENS TIEKIMO APSKAITOS SISTEMOS SUKŪRIMAS MOLĖTŲ RAJONO SAVIVALDYBĖJE</t>
  </si>
  <si>
    <t>Tiekėjo siūlomos įrangos gamintojas</t>
  </si>
  <si>
    <t>Tiekėjo siūlomos įrangos gamintojo kilmės šalis</t>
  </si>
  <si>
    <t>T1</t>
  </si>
  <si>
    <t>T2</t>
  </si>
  <si>
    <t>T3</t>
  </si>
  <si>
    <t>Duomenų nuskaitymo ir perdavimo sistemos garantija ir pilnas aptarnavimas</t>
  </si>
  <si>
    <t>Įrengtų GSM abonentų skaičius (išskaičiuojamas vertinant  viso objekto abonentų skaičių ir viso objekto įrengtų kortelių skaičių)</t>
  </si>
  <si>
    <t>Šalto ir karšto vandens skaitiklių duomenų nuskaitymo įrangos maitinimo elementų tarnavimo laikas</t>
  </si>
  <si>
    <t>T2 balo reikšmė metais (0, 2-10, 11-20, 21-40, 41-80, 81-150, 151 ir daugiau)</t>
  </si>
  <si>
    <t>2-10</t>
  </si>
  <si>
    <t>11-20</t>
  </si>
  <si>
    <t>21-40</t>
  </si>
  <si>
    <t>41-80</t>
  </si>
  <si>
    <t>81-150</t>
  </si>
  <si>
    <t>151 ir daugiau</t>
  </si>
  <si>
    <t>T3 balo reikšmė metais (6, 7, 8, 9, 10, 11 ir daugiau)</t>
  </si>
  <si>
    <t>11 ir daugiau</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</si>
  <si>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</si>
  <si>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</si>
  <si>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</si>
  <si>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</si>
  <si>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</si>
  <si>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</si>
  <si>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</si>
  <si>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</si>
  <si>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</si>
  <si>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</si>
  <si>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</si>
  <si>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</si>
  <si>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</si>
  <si>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</si>
  <si>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</si>
  <si>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</si>
  <si>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</si>
  <si>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</si>
  <si>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</si>
  <si>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</si>
  <si>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</si>
  <si>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</si>
  <si>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</si>
  <si>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</si>
  <si>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</si>
  <si>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</si>
  <si>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</si>
  <si>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</si>
  <si>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</si>
  <si>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</si>
  <si>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</si>
  <si>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</si>
  <si>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</si>
  <si>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</si>
  <si>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</si>
  <si>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</si>
  <si>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</si>
  <si>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</si>
  <si>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</si>
  <si>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</si>
  <si>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</si>
  <si>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</si>
  <si>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</si>
  <si>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</si>
  <si>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</si>
  <si>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Nuotolinio nuskaitymo įrangos montavimo darbai ir duomenų perdavimo tinklo diegimas Alanta</t>
  </si>
  <si>
    <t>Nuotolinio nuskaitymo įrangos montavimo darbai ir duomenų perdavimo tinklo diegimas Ambraziškiai</t>
  </si>
  <si>
    <t>Nuotolinio nuskaitymo įrangos montavimo darbai ir duomenų perdavimo tinklo diegimas Anomislis</t>
  </si>
  <si>
    <t>Nuotolinio nuskaitymo įrangos montavimo darbai ir duomenų perdavimo tinklo diegimas Arnionys</t>
  </si>
  <si>
    <t>Nuotolinio nuskaitymo įrangos montavimo darbai ir duomenų perdavimo tinklo diegimas Balninkai</t>
  </si>
  <si>
    <t>Nuotolinio nuskaitymo įrangos montavimo darbai ir duomenų perdavimo tinklo diegimas Balninkai2</t>
  </si>
  <si>
    <t>Nuotolinio nuskaitymo įrangos montavimo darbai ir duomenų perdavimo tinklo diegimas Bekupė</t>
  </si>
  <si>
    <t>Nuotolinio nuskaitymo įrangos montavimo darbai ir duomenų perdavimo tinklo diegimas Bijutiškis</t>
  </si>
  <si>
    <t>Nuotolinio nuskaitymo įrangos montavimo darbai ir duomenų perdavimo tinklo diegimas Ciuniškiai</t>
  </si>
  <si>
    <t>Nuotolinio nuskaitymo įrangos montavimo darbai ir duomenų perdavimo tinklo diegimas Čiviliai</t>
  </si>
  <si>
    <t>Nuotolinio nuskaitymo įrangos montavimo darbai ir duomenų perdavimo tinklo diegimas Dapkūniškiai</t>
  </si>
  <si>
    <t>Nuotolinio nuskaitymo įrangos montavimo darbai ir duomenų perdavimo tinklo diegimas Drąsėnai</t>
  </si>
  <si>
    <t>Nuotolinio nuskaitymo įrangos montavimo darbai ir duomenų perdavimo tinklo diegimas Dubingiai</t>
  </si>
  <si>
    <t>Nuotolinio nuskaitymo įrangos montavimo darbai ir duomenų perdavimo tinklo diegimas Gėliogaliai</t>
  </si>
  <si>
    <t>Nuotolinio nuskaitymo įrangos montavimo darbai ir duomenų perdavimo tinklo diegimas Giedraičiai</t>
  </si>
  <si>
    <t>Nuotolinio nuskaitymo įrangos montavimo darbai ir duomenų perdavimo tinklo diegimas Giraičių k.</t>
  </si>
  <si>
    <t>Nuotolinio nuskaitymo įrangos montavimo darbai ir duomenų perdavimo tinklo diegimas Girsteitiškis</t>
  </si>
  <si>
    <t>Nuotolinio nuskaitymo įrangos montavimo darbai ir duomenų perdavimo tinklo diegimas Inturkė</t>
  </si>
  <si>
    <t>Nuotolinio nuskaitymo įrangos montavimo darbai ir duomenų perdavimo tinklo diegimas Joniškis</t>
  </si>
  <si>
    <t>Nuotolinio nuskaitymo įrangos montavimo darbai ir duomenų perdavimo tinklo diegimas Juodėnai</t>
  </si>
  <si>
    <t>Nuotolinio nuskaitymo įrangos montavimo darbai ir duomenų perdavimo tinklo diegimas Kaniūkai</t>
  </si>
  <si>
    <t>Nuotolinio nuskaitymo įrangos montavimo darbai ir duomenų perdavimo tinklo diegimas Keveliai</t>
  </si>
  <si>
    <t>Nuotolinio nuskaitymo įrangos montavimo darbai ir duomenų perdavimo tinklo diegimas Kijėliai vanduo</t>
  </si>
  <si>
    <t>Nuotolinio nuskaitymo įrangos montavimo darbai ir duomenų perdavimo tinklo diegimas Klabiniai</t>
  </si>
  <si>
    <t>Nuotolinio nuskaitymo įrangos montavimo darbai ir duomenų perdavimo tinklo diegimas Laičiai</t>
  </si>
  <si>
    <t>Nuotolinio nuskaitymo įrangos montavimo darbai ir duomenų perdavimo tinklo diegimas Levaniškiai</t>
  </si>
  <si>
    <t>Nuotolinio nuskaitymo įrangos montavimo darbai ir duomenų perdavimo tinklo diegimas Luokesa</t>
  </si>
  <si>
    <t>Nuotolinio nuskaitymo įrangos montavimo darbai ir duomenų perdavimo tinklo diegimas Miežonys</t>
  </si>
  <si>
    <t>Nuotolinio nuskaitymo įrangos montavimo darbai ir duomenų perdavimo tinklo diegimas Mindūnai</t>
  </si>
  <si>
    <t>Nuotolinio nuskaitymo įrangos montavimo darbai ir duomenų perdavimo tinklo diegimas Naujasodis</t>
  </si>
  <si>
    <t>Nuotolinio nuskaitymo įrangos montavimo darbai ir duomenų perdavimo tinklo diegimas Purvėnai</t>
  </si>
  <si>
    <t>Nuotolinio nuskaitymo įrangos montavimo darbai ir duomenų perdavimo tinklo diegimas Runionys</t>
  </si>
  <si>
    <t>Nuotolinio nuskaitymo įrangos montavimo darbai ir duomenų perdavimo tinklo diegimas Sidabrinės</t>
  </si>
  <si>
    <t>Nuotolinio nuskaitymo įrangos montavimo darbai ir duomenų perdavimo tinklo diegimas Skudutiškis</t>
  </si>
  <si>
    <t>Nuotolinio nuskaitymo įrangos montavimo darbai ir duomenų perdavimo tinklo diegimas Suginčiai</t>
  </si>
  <si>
    <t>Nuotolinio nuskaitymo įrangos montavimo darbai ir duomenų perdavimo tinklo diegimas Šakališkiai</t>
  </si>
  <si>
    <t>Nuotolinio nuskaitymo įrangos montavimo darbai ir duomenų perdavimo tinklo diegimas Šeikiškiai</t>
  </si>
  <si>
    <t>Nuotolinio nuskaitymo įrangos montavimo darbai ir duomenų perdavimo tinklo diegimas Šeštokiškis</t>
  </si>
  <si>
    <t>Nuotolinio nuskaitymo įrangos montavimo darbai ir duomenų perdavimo tinklo diegimas Toliejai</t>
  </si>
  <si>
    <t>Nuotolinio nuskaitymo įrangos montavimo darbai ir duomenų perdavimo tinklo diegimas Ūta</t>
  </si>
  <si>
    <t>Nuotolinio nuskaitymo įrangos montavimo darbai ir duomenų perdavimo tinklo diegimas Verbiškiai</t>
  </si>
  <si>
    <t>Nuotolinio nuskaitymo įrangos montavimo darbai ir duomenų perdavimo tinklo diegimas Videniškiai</t>
  </si>
  <si>
    <t>Nuotolinio nuskaitymo įrangos montavimo darbai ir duomenų perdavimo tinklo diegimas Žalvariai</t>
  </si>
  <si>
    <t>Nuotolinio nuskaitymo įrangos montavimo darbai ir duomenų perdavimo tinklo diegimas Žiūrai</t>
  </si>
  <si>
    <t>Nuotolinio nuskaitymo įrangos montavimo darbai ir duomenų perdavimo tinklo diegimas geriamojo vandens apskaitai Molėtų mieste</t>
  </si>
  <si>
    <t>Nuotolinio nuskaitymo įrangos montavimo darbai ir duomenų perdavimo tinklo diegimas karšto vandens apskaitai Molėtų mieste</t>
  </si>
  <si>
    <t>Nuotolinio nuskaitymo įrangos montavimo darbai ir duomenų perdavimo tinklo diegimas šilumos apskaitai Molėtų mieste</t>
  </si>
  <si>
    <t>Duomenų nuskaitymo tinklo valdymo  programinės  įrangos įdiegimas ir derinimas</t>
  </si>
  <si>
    <t>T1 balo reikšmė metais (0, 2, 3, 4, 5, 6, 7 ir daugiau)</t>
  </si>
  <si>
    <t>Gyvenvietė</t>
  </si>
  <si>
    <t>Miestas</t>
  </si>
  <si>
    <t>Komplektas</t>
  </si>
  <si>
    <t>7 ir daugiau</t>
  </si>
  <si>
    <t>1.50</t>
  </si>
  <si>
    <t>Įrangos ir atliktų darbų  pridavimo dokumentacijos parengimas</t>
  </si>
  <si>
    <t>Apmokymai</t>
  </si>
  <si>
    <t>Tiekėjo siūloma įranga:</t>
  </si>
  <si>
    <t>=</t>
  </si>
  <si>
    <t>Personalo apmokymas (Nuo 8 iki 40 val.)</t>
  </si>
  <si>
    <t>Jei tiekėjas pasitelkia subtiekėjus, subtiekėjo deklaracija ar kitas dokumentas, patvirtinantis jo sutikimą būti subtiekėju pirkime</t>
  </si>
  <si>
    <t>Nacionalinio saugumo reikalavimų atitikties deklaracija</t>
  </si>
  <si>
    <t>Deklaracija dėl (ne)atitikties Reglamento nuostatoms</t>
  </si>
  <si>
    <t>DC-24/82</t>
  </si>
  <si>
    <t>Kaunas</t>
  </si>
  <si>
    <t>2024.07.15</t>
  </si>
  <si>
    <t>Eglė Šiškauskienė</t>
  </si>
  <si>
    <t>UAB "Dicto Citius",  UAB “GO Energy LT”,  UAB Navitus LT</t>
  </si>
  <si>
    <t>Draugystės 19b, Kaunas, Raudondvario pl. 84, Kaunas, Visorių g. 2, Vilnius</t>
  </si>
  <si>
    <t xml:space="preserve">124448290, 303042623, 122889756 </t>
  </si>
  <si>
    <t>LT244482917, LT100013514117, LT228897515</t>
  </si>
  <si>
    <t>a.s. LT387290000013467789, AS "Citadele banka" Lietuvos filialas, 72900</t>
  </si>
  <si>
    <t>+370 37 713 977, sales@dicto.net</t>
  </si>
  <si>
    <t>Direktorius Šarūnas Tamašauskas</t>
  </si>
  <si>
    <t>Eglė Šiškauskienė, +370 37 713 977, sales@dicto.net</t>
  </si>
  <si>
    <t>B METERS S.R.L.</t>
  </si>
  <si>
    <t>Italija</t>
  </si>
  <si>
    <t>Tektelic</t>
  </si>
  <si>
    <t>Kanada</t>
  </si>
  <si>
    <t>-</t>
  </si>
  <si>
    <t>Taip</t>
  </si>
  <si>
    <t>Ne</t>
  </si>
  <si>
    <t>Pardavimų vadovė</t>
  </si>
  <si>
    <t>Konfidencialu - Įgaliojimas 2024.pdf</t>
  </si>
  <si>
    <t>Axioma</t>
  </si>
  <si>
    <t>Lietuva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</si>
</sst>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sz val="11"/>
      <color theme="0" tint="-0.249977111117893"/>
      <name val="Calibri"/>
      <family val="2"/>
      <scheme val="minor"/>
    </font>
    <font>
      <u/>
      <sz val="12"/>
      <color theme="10"/>
      <name val="Calibri"/>
      <family val="2"/>
      <scheme val="minor"/>
    </font>
    <font>
      <b/>
      <u/>
      <sz val="12"/>
      <color theme="10"/>
      <name val="Calibri"/>
      <family val="2"/>
      <charset val="186"/>
      <scheme val="minor"/>
    </font>
    <font>
      <b/>
      <sz val="11"/>
      <color theme="1"/>
      <name val="Calibri"/>
      <family val="2"/>
      <charset val="186"/>
      <scheme val="minor"/>
    </font>
    <font>
      <sz val="8"/>
      <name val="Calibri"/>
      <family val="2"/>
      <scheme val="minor"/>
    </font>
  </fonts>
  <fills count="1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theme="0"/>
        <bgColor rgb="FFFFFFFF"/>
      </patternFill>
    </fill>
    <fill>
      <patternFill patternType="solid">
        <fgColor theme="0" tint="-0.249977111117893"/>
        <bgColor rgb="FFBFBFBF"/>
      </patternFill>
    </fill>
    <fill>
      <patternFill patternType="solid">
        <fgColor theme="0"/>
        <bgColor rgb="FFBFBFBF"/>
      </patternFill>
    </fill>
    <fill>
      <patternFill patternType="solid">
        <fgColor theme="0" tint="-0.249977111117893"/>
        <bgColor rgb="FFFFFFFF"/>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2">
    <xf numFmtId="0" fontId="0" fillId="0" borderId="0"/>
    <xf numFmtId="0" fontId="9" fillId="0" borderId="0" applyNumberFormat="0" applyFill="0" applyBorder="0" applyAlignment="0" applyProtection="0"/>
  </cellStyleXfs>
  <cellXfs count="101">
    <xf numFmtId="0" fontId="0" fillId="0" borderId="0" xfId="0"/>
    <xf numFmtId="0" fontId="4" fillId="2" borderId="0" xfId="0" applyFont="1" applyFill="1"/>
    <xf numFmtId="0" fontId="5" fillId="2" borderId="0" xfId="0" applyFont="1" applyFill="1"/>
    <xf numFmtId="0" fontId="5" fillId="2" borderId="0" xfId="0" applyFont="1" applyFill="1" applyAlignment="1">
      <alignment horizontal="center"/>
    </xf>
    <xf numFmtId="0" fontId="4" fillId="2" borderId="1" xfId="0" applyFont="1" applyFill="1" applyBorder="1" applyAlignment="1">
      <alignment horizontal="left"/>
    </xf>
    <xf numFmtId="0" fontId="4" fillId="2" borderId="0" xfId="0" applyFont="1" applyFill="1" applyAlignment="1">
      <alignment vertical="center" wrapText="1"/>
    </xf>
    <xf numFmtId="0" fontId="4" fillId="2" borderId="0" xfId="0" applyFont="1" applyFill="1" applyAlignment="1" applyProtection="1">
      <alignment horizontal="center" vertical="center" wrapText="1"/>
      <protection locked="0"/>
    </xf>
    <xf numFmtId="0" fontId="4" fillId="2" borderId="3" xfId="0" applyFont="1" applyFill="1" applyBorder="1"/>
    <xf numFmtId="0" fontId="4" fillId="2" borderId="4" xfId="0" applyFont="1" applyFill="1" applyBorder="1" applyAlignment="1">
      <alignment horizontal="center" vertical="center" wrapText="1"/>
    </xf>
    <xf numFmtId="0" fontId="4" fillId="2" borderId="6" xfId="0" applyFont="1" applyFill="1" applyBorder="1" applyAlignment="1">
      <alignment horizontal="center" wrapText="1"/>
    </xf>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5" fillId="4" borderId="0" xfId="0" applyFont="1" applyFill="1"/>
    <xf numFmtId="0" fontId="4" fillId="4" borderId="0" xfId="0" applyFont="1" applyFill="1"/>
    <xf numFmtId="0" fontId="4" fillId="5" borderId="0" xfId="0" applyFont="1" applyFill="1" applyProtection="1">
      <protection locked="0"/>
    </xf>
    <xf numFmtId="0" fontId="4" fillId="4" borderId="23" xfId="0" applyFont="1" applyFill="1" applyBorder="1"/>
    <xf numFmtId="0" fontId="4" fillId="5" borderId="23" xfId="0" applyFont="1" applyFill="1" applyBorder="1" applyProtection="1">
      <protection locked="0"/>
    </xf>
    <xf numFmtId="0" fontId="5" fillId="4" borderId="23" xfId="0" applyFont="1" applyFill="1" applyBorder="1"/>
    <xf numFmtId="0" fontId="4" fillId="3" borderId="8"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4" borderId="7" xfId="0" applyFont="1" applyFill="1" applyBorder="1" applyAlignment="1">
      <alignment horizontal="center" vertical="center" wrapText="1"/>
    </xf>
    <xf numFmtId="0" fontId="4" fillId="5" borderId="7" xfId="0" applyFont="1" applyFill="1" applyBorder="1" applyAlignment="1" applyProtection="1">
      <alignment horizontal="center" vertical="center" wrapText="1"/>
      <protection locked="0"/>
    </xf>
    <xf numFmtId="0" fontId="4" fillId="5" borderId="18" xfId="0" applyFont="1" applyFill="1" applyBorder="1" applyAlignment="1" applyProtection="1">
      <alignment horizontal="center" vertical="center" wrapText="1"/>
      <protection locked="0"/>
    </xf>
    <xf numFmtId="0" fontId="8" fillId="4" borderId="23" xfId="0" applyFont="1" applyFill="1" applyBorder="1" applyProtection="1">
      <protection locked="0"/>
    </xf>
    <xf numFmtId="0" fontId="10" fillId="2" borderId="0" xfId="1" applyFont="1" applyFill="1"/>
    <xf numFmtId="0" fontId="4" fillId="3" borderId="1" xfId="0" applyFont="1" applyFill="1" applyBorder="1"/>
    <xf numFmtId="0" fontId="4" fillId="4" borderId="23" xfId="0" applyFont="1" applyFill="1" applyBorder="1" applyAlignment="1">
      <alignment wrapText="1"/>
    </xf>
    <xf numFmtId="0" fontId="4" fillId="7" borderId="0" xfId="0" applyFont="1" applyFill="1"/>
    <xf numFmtId="0" fontId="5" fillId="7" borderId="23" xfId="0" applyFont="1" applyFill="1" applyBorder="1"/>
    <xf numFmtId="0" fontId="4" fillId="7" borderId="23" xfId="0" applyFont="1" applyFill="1" applyBorder="1"/>
    <xf numFmtId="0" fontId="4" fillId="8" borderId="23" xfId="0" applyFont="1" applyFill="1" applyBorder="1"/>
    <xf numFmtId="0" fontId="4" fillId="7" borderId="24" xfId="0" applyFont="1" applyFill="1" applyBorder="1"/>
    <xf numFmtId="0" fontId="4" fillId="7" borderId="1" xfId="0" applyFont="1" applyFill="1" applyBorder="1"/>
    <xf numFmtId="0" fontId="8" fillId="2" borderId="0" xfId="0" applyFont="1" applyFill="1"/>
    <xf numFmtId="0" fontId="8" fillId="2" borderId="0" xfId="0" applyFont="1" applyFill="1" applyAlignment="1">
      <alignment horizontal="right"/>
    </xf>
    <xf numFmtId="49" fontId="8" fillId="2" borderId="0" xfId="0" applyNumberFormat="1" applyFont="1" applyFill="1" applyAlignment="1">
      <alignment horizontal="right"/>
    </xf>
    <xf numFmtId="0" fontId="4" fillId="9" borderId="23" xfId="0" applyFont="1" applyFill="1" applyBorder="1" applyProtection="1">
      <protection locked="0"/>
    </xf>
    <xf numFmtId="0" fontId="11" fillId="2" borderId="0" xfId="0" applyFont="1" applyFill="1" applyAlignment="1">
      <alignment horizontal="center" vertical="center"/>
    </xf>
    <xf numFmtId="0" fontId="11" fillId="2" borderId="0" xfId="0" applyFont="1" applyFill="1" applyAlignment="1">
      <alignment vertical="center"/>
    </xf>
    <xf numFmtId="0" fontId="11" fillId="2" borderId="0" xfId="0" applyFont="1" applyFill="1" applyAlignment="1">
      <alignment vertical="center" wrapText="1"/>
    </xf>
    <xf numFmtId="0" fontId="4" fillId="9" borderId="7" xfId="0" applyFont="1" applyFill="1" applyBorder="1" applyAlignment="1" applyProtection="1">
      <alignment horizontal="center" vertical="center" wrapText="1"/>
      <protection locked="0"/>
    </xf>
    <xf numFmtId="0" fontId="3" fillId="5" borderId="1" xfId="0" applyFont="1" applyFill="1" applyBorder="1" applyProtection="1">
      <protection locked="0"/>
    </xf>
    <xf numFmtId="14" fontId="3" fillId="5" borderId="1" xfId="0" quotePrefix="1" applyNumberFormat="1" applyFont="1" applyFill="1" applyBorder="1" applyProtection="1">
      <protection locked="0"/>
    </xf>
    <xf numFmtId="0" fontId="3" fillId="3" borderId="1" xfId="0" applyFont="1" applyFill="1" applyBorder="1"/>
    <xf numFmtId="0" fontId="2" fillId="3" borderId="8" xfId="0" quotePrefix="1" applyFont="1" applyFill="1" applyBorder="1" applyAlignment="1" applyProtection="1">
      <alignment horizontal="center" vertical="center"/>
      <protection locked="0"/>
    </xf>
    <xf numFmtId="0" fontId="4" fillId="2" borderId="0" xfId="0" applyFont="1" applyFill="1"/>
    <xf numFmtId="0" fontId="3"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4" fillId="2" borderId="1" xfId="0" applyFont="1" applyFill="1" applyBorder="1" applyAlignment="1">
      <alignment vertical="center" wrapText="1"/>
    </xf>
    <xf numFmtId="0" fontId="0" fillId="0" borderId="15" xfId="0" applyBorder="1"/>
    <xf numFmtId="0" fontId="4" fillId="4" borderId="23" xfId="0" applyFont="1" applyFill="1" applyBorder="1" applyAlignment="1">
      <alignment vertical="center" wrapText="1"/>
    </xf>
    <xf numFmtId="0" fontId="0" fillId="0" borderId="23" xfId="0" applyBorder="1"/>
    <xf numFmtId="0" fontId="4" fillId="2" borderId="0" xfId="0" applyFont="1" applyFill="1" applyAlignment="1">
      <alignment vertical="center" wrapText="1"/>
    </xf>
    <xf numFmtId="49" fontId="6" fillId="2" borderId="2" xfId="0" applyNumberFormat="1" applyFont="1" applyFill="1" applyBorder="1" applyAlignment="1">
      <alignment horizontal="left" vertical="center"/>
    </xf>
    <xf numFmtId="0" fontId="0" fillId="0" borderId="22" xfId="0" applyBorder="1"/>
    <xf numFmtId="0" fontId="3" fillId="6" borderId="23" xfId="0" applyFont="1" applyFill="1" applyBorder="1" applyAlignment="1" applyProtection="1">
      <alignment horizontal="center" vertical="center" wrapText="1"/>
      <protection locked="0"/>
    </xf>
    <xf numFmtId="0" fontId="0" fillId="3" borderId="23" xfId="0" applyFill="1" applyBorder="1" applyProtection="1">
      <protection locked="0"/>
    </xf>
    <xf numFmtId="0" fontId="3" fillId="5" borderId="1" xfId="0" quotePrefix="1" applyFont="1" applyFill="1" applyBorder="1" applyAlignment="1" applyProtection="1">
      <alignment horizontal="center" vertical="center" wrapText="1"/>
      <protection locked="0"/>
    </xf>
    <xf numFmtId="49" fontId="6" fillId="2" borderId="2" xfId="0" applyNumberFormat="1" applyFont="1" applyFill="1" applyBorder="1" applyAlignment="1">
      <alignment horizontal="left" vertical="center" wrapText="1"/>
    </xf>
    <xf numFmtId="0" fontId="5" fillId="2" borderId="0" xfId="0" applyFont="1" applyFill="1"/>
    <xf numFmtId="0" fontId="4" fillId="2" borderId="5" xfId="0" applyFont="1" applyFill="1" applyBorder="1" applyAlignment="1">
      <alignment horizontal="center" vertical="center" wrapText="1"/>
    </xf>
    <xf numFmtId="0" fontId="0" fillId="0" borderId="13" xfId="0" applyBorder="1"/>
    <xf numFmtId="0" fontId="0" fillId="0" borderId="12" xfId="0" applyBorder="1"/>
    <xf numFmtId="0" fontId="4" fillId="4" borderId="1" xfId="0" applyFont="1" applyFill="1" applyBorder="1" applyAlignment="1">
      <alignment horizontal="left" vertical="center" wrapText="1"/>
    </xf>
    <xf numFmtId="0" fontId="0" fillId="0" borderId="16" xfId="0" applyBorder="1"/>
    <xf numFmtId="0" fontId="4" fillId="3" borderId="7" xfId="0" applyFont="1" applyFill="1" applyBorder="1" applyAlignment="1" applyProtection="1">
      <alignment horizontal="center" vertical="center" wrapText="1"/>
      <protection locked="0"/>
    </xf>
    <xf numFmtId="0" fontId="2" fillId="3" borderId="1" xfId="0" quotePrefix="1"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protection locked="0"/>
    </xf>
    <xf numFmtId="0" fontId="4"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5" fillId="2" borderId="0" xfId="0" applyFont="1" applyFill="1" applyAlignment="1">
      <alignment horizontal="left"/>
    </xf>
    <xf numFmtId="0" fontId="4" fillId="3" borderId="8" xfId="0" applyFont="1" applyFill="1" applyBorder="1" applyAlignment="1" applyProtection="1">
      <alignment horizontal="center" vertical="center" wrapText="1"/>
      <protection locked="0"/>
    </xf>
    <xf numFmtId="0" fontId="0" fillId="0" borderId="17" xfId="0" applyBorder="1"/>
    <xf numFmtId="0" fontId="2" fillId="5" borderId="17" xfId="0" applyFont="1" applyFill="1" applyBorder="1" applyAlignment="1" applyProtection="1">
      <alignment horizontal="center" vertical="center" wrapText="1"/>
      <protection locked="0"/>
    </xf>
    <xf numFmtId="0" fontId="2" fillId="5" borderId="17" xfId="0" quotePrefix="1" applyFont="1" applyFill="1" applyBorder="1" applyAlignment="1" applyProtection="1">
      <alignment horizontal="center" vertical="center" wrapText="1"/>
      <protection locked="0"/>
    </xf>
    <xf numFmtId="0" fontId="5" fillId="2" borderId="0" xfId="0" applyFont="1" applyFill="1" applyAlignment="1">
      <alignment horizontal="left" vertical="center" wrapText="1"/>
    </xf>
    <xf numFmtId="0" fontId="5" fillId="2" borderId="0" xfId="0" applyFont="1" applyFill="1" applyAlignment="1">
      <alignment horizontal="left" wrapText="1"/>
    </xf>
    <xf numFmtId="0" fontId="4" fillId="5" borderId="1" xfId="0" applyFont="1" applyFill="1" applyBorder="1" applyAlignment="1" applyProtection="1">
      <alignment horizontal="left" vertical="center" wrapText="1"/>
      <protection locked="0"/>
    </xf>
    <xf numFmtId="0" fontId="2" fillId="3" borderId="7" xfId="0" quotePrefix="1" applyFont="1" applyFill="1" applyBorder="1" applyAlignment="1" applyProtection="1">
      <alignment horizontal="center" vertical="center" wrapText="1"/>
      <protection locked="0"/>
    </xf>
    <xf numFmtId="0" fontId="4" fillId="5" borderId="17" xfId="0" applyFont="1" applyFill="1" applyBorder="1" applyAlignment="1" applyProtection="1">
      <alignment horizontal="center" vertical="center" wrapText="1"/>
      <protection locked="0"/>
    </xf>
    <xf numFmtId="0" fontId="4" fillId="2" borderId="4" xfId="0" applyFont="1" applyFill="1" applyBorder="1" applyAlignment="1">
      <alignment horizontal="center" vertical="center" wrapText="1"/>
    </xf>
    <xf numFmtId="0" fontId="4" fillId="2" borderId="0" xfId="0" applyFont="1" applyFill="1" applyAlignment="1">
      <alignment horizontal="right"/>
    </xf>
    <xf numFmtId="0" fontId="7" fillId="2" borderId="0" xfId="0" applyFont="1" applyFill="1" applyAlignment="1">
      <alignment horizontal="left" vertical="top" wrapText="1"/>
    </xf>
    <xf numFmtId="0" fontId="2" fillId="3" borderId="8" xfId="0" quotePrefix="1" applyFont="1" applyFill="1" applyBorder="1" applyAlignment="1" applyProtection="1">
      <alignment horizontal="center" vertical="center" wrapText="1"/>
      <protection locked="0"/>
    </xf>
    <xf numFmtId="0" fontId="2" fillId="3" borderId="0" xfId="0" applyFont="1" applyFill="1" applyProtection="1">
      <protection locked="0"/>
    </xf>
    <xf numFmtId="0" fontId="2" fillId="5" borderId="1" xfId="0" applyFont="1" applyFill="1" applyBorder="1" applyAlignment="1" applyProtection="1">
      <alignment horizontal="left" vertical="center" wrapText="1"/>
      <protection locked="0"/>
    </xf>
    <xf numFmtId="0" fontId="4" fillId="2" borderId="6" xfId="0" applyFont="1" applyFill="1" applyBorder="1" applyAlignment="1">
      <alignment horizontal="center" vertical="center" wrapText="1"/>
    </xf>
    <xf numFmtId="0" fontId="0" fillId="0" borderId="14" xfId="0" applyBorder="1"/>
    <xf numFmtId="0" fontId="4" fillId="3" borderId="9" xfId="0" applyFont="1" applyFill="1" applyBorder="1" applyAlignment="1" applyProtection="1">
      <alignment horizontal="center" vertical="center" wrapText="1"/>
      <protection locked="0"/>
    </xf>
    <xf numFmtId="0" fontId="4" fillId="9" borderId="1" xfId="0" applyFont="1" applyFill="1" applyBorder="1" applyAlignment="1" applyProtection="1">
      <alignment horizontal="left" vertical="center" wrapText="1"/>
      <protection locked="0"/>
    </xf>
    <xf numFmtId="0" fontId="0" fillId="2" borderId="16" xfId="0" applyFill="1" applyBorder="1"/>
    <xf numFmtId="0" fontId="0" fillId="2" borderId="15" xfId="0" applyFill="1" applyBorder="1"/>
    <xf numFmtId="0" fontId="4" fillId="2" borderId="12"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5" borderId="1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3" borderId="1" xfId="0" applyFont="1" applyFill="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1">
    <pageSetUpPr fitToPage="1"/>
  </sheetPr>
  <dimension ref="A2:I114"/>
  <sheetViews>
    <sheetView tabSelected="1" zoomScale="85" zoomScaleNormal="85" workbookViewId="0">
      <selection activeCell="B2" sqref="B2"/>
    </sheetView>
  </sheetViews>
  <sheetFormatPr defaultColWidth="10.8984375" defaultRowHeight="14.4" x14ac:dyDescent="0.3"/>
  <cols>
    <col min="1" max="1" width="9.09765625" style="1" customWidth="1"/>
    <col min="2" max="2" width="87.8984375" style="1" customWidth="1"/>
    <col min="3" max="6" width="29.3984375" style="1" customWidth="1"/>
    <col min="7" max="7" width="20.5" style="1" customWidth="1"/>
    <col min="8" max="8" width="26.5" style="1" customWidth="1"/>
    <col min="9" max="15" width="25" style="1" customWidth="1"/>
    <col min="16" max="16" width="10.8984375" style="1" customWidth="1"/>
    <col min="17" max="16384" width="10.8984375" style="1"/>
  </cols>
  <sheetData>
    <row r="2" spans="1:9" x14ac:dyDescent="0.3">
      <c r="A2" s="12" t="s">
        <v>0</v>
      </c>
      <c r="B2" s="2"/>
    </row>
    <row r="3" spans="1:9" x14ac:dyDescent="0.3">
      <c r="B3" s="3"/>
    </row>
    <row r="4" spans="1:9" x14ac:dyDescent="0.3">
      <c r="A4" s="12" t="s">
        <v>63</v>
      </c>
      <c r="B4" s="2"/>
      <c r="G4" s="33">
        <v>0</v>
      </c>
      <c r="H4" s="33"/>
      <c r="I4" s="33">
        <v>0</v>
      </c>
    </row>
    <row r="5" spans="1:9" x14ac:dyDescent="0.3">
      <c r="A5" s="2"/>
      <c r="B5" s="2"/>
      <c r="G5" s="33">
        <v>2</v>
      </c>
      <c r="H5" s="33"/>
      <c r="I5" s="33">
        <v>21</v>
      </c>
    </row>
    <row r="6" spans="1:9" x14ac:dyDescent="0.3">
      <c r="A6" s="1" t="s">
        <v>1</v>
      </c>
      <c r="B6" s="12" t="s">
        <v>2</v>
      </c>
      <c r="G6" s="33">
        <v>3</v>
      </c>
      <c r="H6" s="33"/>
    </row>
    <row r="7" spans="1:9" x14ac:dyDescent="0.3">
      <c r="B7" s="2"/>
      <c r="G7" s="33">
        <v>4</v>
      </c>
      <c r="H7" s="33"/>
    </row>
    <row r="8" spans="1:9" x14ac:dyDescent="0.3">
      <c r="A8" s="4" t="s">
        <v>3</v>
      </c>
      <c r="B8" s="42" t="s">
        <v>190</v>
      </c>
      <c r="G8" s="33">
        <v>5</v>
      </c>
      <c r="H8" s="33"/>
    </row>
    <row r="9" spans="1:9" x14ac:dyDescent="0.3">
      <c r="A9" s="4" t="s">
        <v>4</v>
      </c>
      <c r="B9" s="41" t="s">
        <v>188</v>
      </c>
      <c r="G9" s="33">
        <v>6</v>
      </c>
      <c r="H9" s="33"/>
    </row>
    <row r="10" spans="1:9" x14ac:dyDescent="0.3">
      <c r="A10" s="4" t="s">
        <v>5</v>
      </c>
      <c r="B10" s="41" t="s">
        <v>189</v>
      </c>
      <c r="G10" s="34" t="s">
        <v>178</v>
      </c>
      <c r="H10" s="33"/>
    </row>
    <row r="11" spans="1:9" x14ac:dyDescent="0.3">
      <c r="G11" s="33">
        <v>1</v>
      </c>
      <c r="H11" s="33">
        <v>6</v>
      </c>
    </row>
    <row r="12" spans="1:9" ht="15.6" x14ac:dyDescent="0.3">
      <c r="A12" s="49" t="s">
        <v>6</v>
      </c>
      <c r="B12" s="50"/>
      <c r="C12" s="46" t="s">
        <v>192</v>
      </c>
      <c r="D12" s="47"/>
      <c r="E12" s="47"/>
      <c r="F12" s="48"/>
      <c r="G12" s="35" t="s">
        <v>73</v>
      </c>
      <c r="H12" s="33">
        <v>7</v>
      </c>
    </row>
    <row r="13" spans="1:9" ht="15.9" customHeight="1" x14ac:dyDescent="0.3">
      <c r="A13" s="54" t="s">
        <v>7</v>
      </c>
      <c r="B13" s="55"/>
      <c r="C13" s="58" t="s">
        <v>194</v>
      </c>
      <c r="D13" s="47"/>
      <c r="E13" s="47"/>
      <c r="F13" s="48"/>
      <c r="G13" s="35" t="s">
        <v>74</v>
      </c>
      <c r="H13" s="33">
        <v>8</v>
      </c>
    </row>
    <row r="14" spans="1:9" ht="15.9" customHeight="1" x14ac:dyDescent="0.3">
      <c r="A14" s="54" t="s">
        <v>8</v>
      </c>
      <c r="B14" s="55"/>
      <c r="C14" s="46" t="s">
        <v>193</v>
      </c>
      <c r="D14" s="47"/>
      <c r="E14" s="47"/>
      <c r="F14" s="48"/>
      <c r="G14" s="35" t="s">
        <v>75</v>
      </c>
      <c r="H14" s="33">
        <v>9</v>
      </c>
    </row>
    <row r="15" spans="1:9" ht="15.9" customHeight="1" x14ac:dyDescent="0.3">
      <c r="A15" s="49" t="s">
        <v>9</v>
      </c>
      <c r="B15" s="50"/>
      <c r="C15" s="58" t="s">
        <v>195</v>
      </c>
      <c r="D15" s="47"/>
      <c r="E15" s="47"/>
      <c r="F15" s="48"/>
      <c r="G15" s="35" t="s">
        <v>76</v>
      </c>
      <c r="H15" s="33">
        <v>10</v>
      </c>
    </row>
    <row r="16" spans="1:9" ht="63" customHeight="1" x14ac:dyDescent="0.3">
      <c r="A16" s="59" t="s">
        <v>10</v>
      </c>
      <c r="B16" s="55"/>
      <c r="C16" s="46" t="s">
        <v>196</v>
      </c>
      <c r="D16" s="47"/>
      <c r="E16" s="47"/>
      <c r="F16" s="48"/>
      <c r="G16" s="34" t="s">
        <v>77</v>
      </c>
      <c r="H16" s="34" t="s">
        <v>80</v>
      </c>
    </row>
    <row r="17" spans="1:8" ht="15.9" customHeight="1" x14ac:dyDescent="0.3">
      <c r="A17" s="49" t="s">
        <v>11</v>
      </c>
      <c r="B17" s="50"/>
      <c r="C17" s="46" t="s">
        <v>191</v>
      </c>
      <c r="D17" s="47"/>
      <c r="E17" s="47"/>
      <c r="F17" s="48"/>
      <c r="G17" s="34" t="s">
        <v>78</v>
      </c>
      <c r="H17" s="33"/>
    </row>
    <row r="18" spans="1:8" ht="15.9" customHeight="1" x14ac:dyDescent="0.3">
      <c r="A18" s="49" t="s">
        <v>12</v>
      </c>
      <c r="B18" s="50"/>
      <c r="C18" s="58" t="s">
        <v>197</v>
      </c>
      <c r="D18" s="47"/>
      <c r="E18" s="47"/>
      <c r="F18" s="48"/>
      <c r="G18" s="33"/>
      <c r="H18" s="33"/>
    </row>
    <row r="19" spans="1:8" ht="48" customHeight="1" x14ac:dyDescent="0.3">
      <c r="A19" s="49" t="s">
        <v>13</v>
      </c>
      <c r="B19" s="50"/>
      <c r="C19" s="46" t="s">
        <v>198</v>
      </c>
      <c r="D19" s="47"/>
      <c r="E19" s="47"/>
      <c r="F19" s="48"/>
    </row>
    <row r="20" spans="1:8" ht="54.9" customHeight="1" x14ac:dyDescent="0.3">
      <c r="A20" s="49" t="s">
        <v>14</v>
      </c>
      <c r="B20" s="50"/>
      <c r="C20" s="46" t="s">
        <v>199</v>
      </c>
      <c r="D20" s="47"/>
      <c r="E20" s="47"/>
      <c r="F20" s="48"/>
    </row>
    <row r="21" spans="1:8" ht="71.099999999999994" customHeight="1" x14ac:dyDescent="0.3">
      <c r="A21" s="51" t="s">
        <v>15</v>
      </c>
      <c r="B21" s="52"/>
      <c r="C21" s="56" t="s">
        <v>192</v>
      </c>
      <c r="D21" s="57"/>
      <c r="E21" s="57"/>
      <c r="F21" s="57"/>
      <c r="G21" s="27" t="str">
        <f>IF((SUMPRODUCT(--(C21=""))&gt;0), "Privaloma užpildyti, kai taikomi pašalinimo pagrindai", "")</f>
        <v/>
      </c>
    </row>
    <row r="22" spans="1:8" ht="18" customHeight="1" x14ac:dyDescent="0.3">
      <c r="A22" s="5"/>
      <c r="B22" s="5"/>
      <c r="C22" s="6"/>
      <c r="D22" s="6"/>
      <c r="E22" s="6"/>
      <c r="F22" s="6"/>
    </row>
    <row r="23" spans="1:8" x14ac:dyDescent="0.3">
      <c r="A23" s="60" t="s">
        <v>16</v>
      </c>
      <c r="B23" s="45"/>
      <c r="C23" s="45"/>
      <c r="D23" s="45"/>
      <c r="E23" s="45"/>
      <c r="F23" s="45"/>
    </row>
    <row r="24" spans="1:8" x14ac:dyDescent="0.3">
      <c r="A24" s="45" t="s">
        <v>17</v>
      </c>
      <c r="B24" s="45"/>
      <c r="C24" s="45"/>
      <c r="D24" s="45"/>
      <c r="E24" s="45"/>
      <c r="F24" s="45"/>
    </row>
    <row r="25" spans="1:8" x14ac:dyDescent="0.3">
      <c r="A25" s="45" t="s">
        <v>18</v>
      </c>
      <c r="B25" s="45"/>
      <c r="C25" s="45"/>
      <c r="D25" s="45"/>
      <c r="E25" s="45"/>
      <c r="F25" s="45"/>
    </row>
    <row r="26" spans="1:8" x14ac:dyDescent="0.3">
      <c r="A26" s="45" t="s">
        <v>19</v>
      </c>
      <c r="B26" s="45"/>
      <c r="C26" s="45"/>
      <c r="D26" s="45"/>
      <c r="E26" s="45"/>
      <c r="F26" s="45"/>
    </row>
    <row r="27" spans="1:8" x14ac:dyDescent="0.3">
      <c r="A27" s="45" t="s">
        <v>20</v>
      </c>
      <c r="B27" s="45"/>
      <c r="C27" s="45"/>
      <c r="D27" s="45"/>
      <c r="E27" s="45"/>
      <c r="F27" s="45"/>
    </row>
    <row r="28" spans="1:8" ht="32.1" customHeight="1" x14ac:dyDescent="0.3">
      <c r="A28" s="53" t="s">
        <v>21</v>
      </c>
      <c r="B28" s="45"/>
      <c r="C28" s="45"/>
      <c r="D28" s="45"/>
      <c r="E28" s="45"/>
      <c r="F28" s="45"/>
    </row>
    <row r="29" spans="1:8" x14ac:dyDescent="0.3">
      <c r="A29" s="45" t="s">
        <v>22</v>
      </c>
      <c r="B29" s="45"/>
      <c r="C29" s="45"/>
      <c r="D29" s="45"/>
      <c r="E29" s="45"/>
      <c r="F29" s="45"/>
    </row>
    <row r="30" spans="1:8" x14ac:dyDescent="0.3">
      <c r="A30" s="13" t="s">
        <v>23</v>
      </c>
      <c r="D30" s="14"/>
    </row>
    <row r="31" spans="1:8" x14ac:dyDescent="0.3">
      <c r="A31" s="13" t="s">
        <v>24</v>
      </c>
    </row>
    <row r="32" spans="1:8" x14ac:dyDescent="0.3">
      <c r="A32" s="12" t="s">
        <v>25</v>
      </c>
    </row>
    <row r="33" spans="1:6" x14ac:dyDescent="0.3">
      <c r="A33" s="15" t="s">
        <v>66</v>
      </c>
      <c r="B33" s="15" t="s">
        <v>69</v>
      </c>
      <c r="C33" s="16">
        <v>5</v>
      </c>
    </row>
    <row r="34" spans="1:6" x14ac:dyDescent="0.3">
      <c r="B34" s="15" t="s">
        <v>174</v>
      </c>
      <c r="C34" s="23"/>
    </row>
    <row r="36" spans="1:6" x14ac:dyDescent="0.3">
      <c r="A36" s="12" t="s">
        <v>25</v>
      </c>
    </row>
    <row r="37" spans="1:6" ht="28.8" x14ac:dyDescent="0.3">
      <c r="A37" s="15" t="s">
        <v>67</v>
      </c>
      <c r="B37" s="26" t="s">
        <v>70</v>
      </c>
      <c r="C37" s="16" t="s">
        <v>78</v>
      </c>
    </row>
    <row r="38" spans="1:6" x14ac:dyDescent="0.3">
      <c r="B38" s="15" t="s">
        <v>72</v>
      </c>
      <c r="C38" s="23"/>
    </row>
    <row r="40" spans="1:6" x14ac:dyDescent="0.3">
      <c r="A40" s="12" t="s">
        <v>25</v>
      </c>
    </row>
    <row r="41" spans="1:6" x14ac:dyDescent="0.3">
      <c r="A41" s="15" t="s">
        <v>68</v>
      </c>
      <c r="B41" s="15" t="s">
        <v>71</v>
      </c>
      <c r="C41" s="16">
        <v>6</v>
      </c>
    </row>
    <row r="42" spans="1:6" x14ac:dyDescent="0.3">
      <c r="B42" s="15" t="s">
        <v>79</v>
      </c>
      <c r="C42" s="23" t="s">
        <v>183</v>
      </c>
    </row>
    <row r="44" spans="1:6" x14ac:dyDescent="0.3">
      <c r="A44" s="12" t="s">
        <v>26</v>
      </c>
    </row>
    <row r="45" spans="1:6" x14ac:dyDescent="0.3">
      <c r="A45" s="28" t="s">
        <v>27</v>
      </c>
      <c r="B45" s="28" t="s">
        <v>28</v>
      </c>
      <c r="C45" s="28" t="s">
        <v>29</v>
      </c>
      <c r="D45" s="28" t="s">
        <v>30</v>
      </c>
      <c r="E45" s="17" t="s">
        <v>31</v>
      </c>
      <c r="F45" s="17" t="s">
        <v>32</v>
      </c>
    </row>
    <row r="46" spans="1:6" x14ac:dyDescent="0.3">
      <c r="A46" s="29" t="s">
        <v>33</v>
      </c>
      <c r="B46" s="29" t="s">
        <v>126</v>
      </c>
      <c r="C46" s="29">
        <v>1</v>
      </c>
      <c r="D46" s="29" t="s">
        <v>175</v>
      </c>
      <c r="E46" s="30">
        <v>15062</v>
      </c>
      <c r="F46" s="15">
        <f t="shared" ref="F46:F95" si="0">IF(ISBLANK(E46),"", PRODUCT(C46,E46))</f>
        <v>15062</v>
      </c>
    </row>
    <row r="47" spans="1:6" x14ac:dyDescent="0.3">
      <c r="A47" s="29" t="s">
        <v>34</v>
      </c>
      <c r="B47" s="29" t="s">
        <v>127</v>
      </c>
      <c r="C47" s="29">
        <v>1</v>
      </c>
      <c r="D47" s="29" t="s">
        <v>175</v>
      </c>
      <c r="E47" s="30">
        <v>4641</v>
      </c>
      <c r="F47" s="15">
        <f t="shared" si="0"/>
        <v>4641</v>
      </c>
    </row>
    <row r="48" spans="1:6" x14ac:dyDescent="0.3">
      <c r="A48" s="29" t="s">
        <v>35</v>
      </c>
      <c r="B48" s="29" t="s">
        <v>128</v>
      </c>
      <c r="C48" s="29">
        <v>1</v>
      </c>
      <c r="D48" s="29" t="s">
        <v>175</v>
      </c>
      <c r="E48" s="30">
        <v>613</v>
      </c>
      <c r="F48" s="15">
        <f t="shared" si="0"/>
        <v>613</v>
      </c>
    </row>
    <row r="49" spans="1:6" x14ac:dyDescent="0.3">
      <c r="A49" s="29" t="s">
        <v>36</v>
      </c>
      <c r="B49" s="29" t="s">
        <v>129</v>
      </c>
      <c r="C49" s="29">
        <v>1</v>
      </c>
      <c r="D49" s="29" t="s">
        <v>175</v>
      </c>
      <c r="E49" s="30">
        <v>8319</v>
      </c>
      <c r="F49" s="15">
        <f t="shared" si="0"/>
        <v>8319</v>
      </c>
    </row>
    <row r="50" spans="1:6" x14ac:dyDescent="0.3">
      <c r="A50" s="29" t="s">
        <v>81</v>
      </c>
      <c r="B50" s="29" t="s">
        <v>130</v>
      </c>
      <c r="C50" s="29">
        <v>1</v>
      </c>
      <c r="D50" s="29" t="s">
        <v>175</v>
      </c>
      <c r="E50" s="30">
        <v>14711</v>
      </c>
      <c r="F50" s="15">
        <f t="shared" si="0"/>
        <v>14711</v>
      </c>
    </row>
    <row r="51" spans="1:6" x14ac:dyDescent="0.3">
      <c r="A51" s="29" t="s">
        <v>82</v>
      </c>
      <c r="B51" s="29" t="s">
        <v>131</v>
      </c>
      <c r="C51" s="29">
        <v>1</v>
      </c>
      <c r="D51" s="29" t="s">
        <v>175</v>
      </c>
      <c r="E51" s="30">
        <v>2014</v>
      </c>
      <c r="F51" s="15">
        <f t="shared" si="0"/>
        <v>2014</v>
      </c>
    </row>
    <row r="52" spans="1:6" x14ac:dyDescent="0.3">
      <c r="A52" s="29" t="s">
        <v>83</v>
      </c>
      <c r="B52" s="29" t="s">
        <v>132</v>
      </c>
      <c r="C52" s="29">
        <v>1</v>
      </c>
      <c r="D52" s="29" t="s">
        <v>175</v>
      </c>
      <c r="E52" s="30">
        <v>6830</v>
      </c>
      <c r="F52" s="15">
        <f t="shared" si="0"/>
        <v>6830</v>
      </c>
    </row>
    <row r="53" spans="1:6" x14ac:dyDescent="0.3">
      <c r="A53" s="29" t="s">
        <v>84</v>
      </c>
      <c r="B53" s="29" t="s">
        <v>133</v>
      </c>
      <c r="C53" s="29">
        <v>1</v>
      </c>
      <c r="D53" s="29" t="s">
        <v>175</v>
      </c>
      <c r="E53" s="30">
        <v>5342</v>
      </c>
      <c r="F53" s="15">
        <f t="shared" si="0"/>
        <v>5342</v>
      </c>
    </row>
    <row r="54" spans="1:6" x14ac:dyDescent="0.3">
      <c r="A54" s="29" t="s">
        <v>85</v>
      </c>
      <c r="B54" s="29" t="s">
        <v>134</v>
      </c>
      <c r="C54" s="29">
        <v>1</v>
      </c>
      <c r="D54" s="29" t="s">
        <v>175</v>
      </c>
      <c r="E54" s="30">
        <v>1489</v>
      </c>
      <c r="F54" s="15">
        <f t="shared" si="0"/>
        <v>1489</v>
      </c>
    </row>
    <row r="55" spans="1:6" x14ac:dyDescent="0.3">
      <c r="A55" s="29" t="s">
        <v>86</v>
      </c>
      <c r="B55" s="29" t="s">
        <v>135</v>
      </c>
      <c r="C55" s="29">
        <v>1</v>
      </c>
      <c r="D55" s="29" t="s">
        <v>175</v>
      </c>
      <c r="E55" s="30">
        <v>1489</v>
      </c>
      <c r="F55" s="15">
        <f t="shared" si="0"/>
        <v>1489</v>
      </c>
    </row>
    <row r="56" spans="1:6" x14ac:dyDescent="0.3">
      <c r="A56" s="29" t="s">
        <v>87</v>
      </c>
      <c r="B56" s="29" t="s">
        <v>136</v>
      </c>
      <c r="C56" s="29">
        <v>1</v>
      </c>
      <c r="D56" s="29" t="s">
        <v>175</v>
      </c>
      <c r="E56" s="30">
        <v>7268</v>
      </c>
      <c r="F56" s="15">
        <f t="shared" si="0"/>
        <v>7268</v>
      </c>
    </row>
    <row r="57" spans="1:6" x14ac:dyDescent="0.3">
      <c r="A57" s="29" t="s">
        <v>88</v>
      </c>
      <c r="B57" s="29" t="s">
        <v>137</v>
      </c>
      <c r="C57" s="29">
        <v>1</v>
      </c>
      <c r="D57" s="29" t="s">
        <v>175</v>
      </c>
      <c r="E57" s="30">
        <v>1576</v>
      </c>
      <c r="F57" s="15">
        <f t="shared" si="0"/>
        <v>1576</v>
      </c>
    </row>
    <row r="58" spans="1:6" x14ac:dyDescent="0.3">
      <c r="A58" s="29" t="s">
        <v>89</v>
      </c>
      <c r="B58" s="29" t="s">
        <v>138</v>
      </c>
      <c r="C58" s="29">
        <v>1</v>
      </c>
      <c r="D58" s="29" t="s">
        <v>175</v>
      </c>
      <c r="E58" s="30">
        <v>6918</v>
      </c>
      <c r="F58" s="15">
        <f t="shared" si="0"/>
        <v>6918</v>
      </c>
    </row>
    <row r="59" spans="1:6" x14ac:dyDescent="0.3">
      <c r="A59" s="29" t="s">
        <v>90</v>
      </c>
      <c r="B59" s="29" t="s">
        <v>139</v>
      </c>
      <c r="C59" s="29">
        <v>1</v>
      </c>
      <c r="D59" s="29" t="s">
        <v>175</v>
      </c>
      <c r="E59" s="30">
        <v>1401</v>
      </c>
      <c r="F59" s="15">
        <f t="shared" si="0"/>
        <v>1401</v>
      </c>
    </row>
    <row r="60" spans="1:6" x14ac:dyDescent="0.3">
      <c r="A60" s="29" t="s">
        <v>91</v>
      </c>
      <c r="B60" s="29" t="s">
        <v>140</v>
      </c>
      <c r="C60" s="29">
        <v>1</v>
      </c>
      <c r="D60" s="29" t="s">
        <v>175</v>
      </c>
      <c r="E60" s="30">
        <v>27233</v>
      </c>
      <c r="F60" s="15">
        <f t="shared" si="0"/>
        <v>27233</v>
      </c>
    </row>
    <row r="61" spans="1:6" x14ac:dyDescent="0.3">
      <c r="A61" s="29" t="s">
        <v>92</v>
      </c>
      <c r="B61" s="29" t="s">
        <v>141</v>
      </c>
      <c r="C61" s="29">
        <v>1</v>
      </c>
      <c r="D61" s="29" t="s">
        <v>175</v>
      </c>
      <c r="E61" s="30">
        <v>2102</v>
      </c>
      <c r="F61" s="15">
        <f t="shared" si="0"/>
        <v>2102</v>
      </c>
    </row>
    <row r="62" spans="1:6" x14ac:dyDescent="0.3">
      <c r="A62" s="15" t="s">
        <v>93</v>
      </c>
      <c r="B62" s="15" t="s">
        <v>142</v>
      </c>
      <c r="C62" s="15">
        <v>1</v>
      </c>
      <c r="D62" s="29" t="s">
        <v>175</v>
      </c>
      <c r="E62" s="30">
        <v>5692</v>
      </c>
      <c r="F62" s="15">
        <f t="shared" si="0"/>
        <v>5692</v>
      </c>
    </row>
    <row r="63" spans="1:6" x14ac:dyDescent="0.3">
      <c r="A63" s="15" t="s">
        <v>94</v>
      </c>
      <c r="B63" s="15" t="s">
        <v>143</v>
      </c>
      <c r="C63" s="15">
        <v>1</v>
      </c>
      <c r="D63" s="29" t="s">
        <v>175</v>
      </c>
      <c r="E63" s="30">
        <v>9370</v>
      </c>
      <c r="F63" s="15">
        <f t="shared" si="0"/>
        <v>9370</v>
      </c>
    </row>
    <row r="64" spans="1:6" x14ac:dyDescent="0.3">
      <c r="A64" s="15" t="s">
        <v>95</v>
      </c>
      <c r="B64" s="15" t="s">
        <v>144</v>
      </c>
      <c r="C64" s="15">
        <v>1</v>
      </c>
      <c r="D64" s="29" t="s">
        <v>175</v>
      </c>
      <c r="E64" s="30">
        <v>8319</v>
      </c>
      <c r="F64" s="15">
        <f t="shared" si="0"/>
        <v>8319</v>
      </c>
    </row>
    <row r="65" spans="1:6" x14ac:dyDescent="0.3">
      <c r="A65" s="15" t="s">
        <v>96</v>
      </c>
      <c r="B65" s="15" t="s">
        <v>145</v>
      </c>
      <c r="C65" s="15">
        <v>1</v>
      </c>
      <c r="D65" s="29" t="s">
        <v>175</v>
      </c>
      <c r="E65" s="30">
        <v>2189</v>
      </c>
      <c r="F65" s="15">
        <f t="shared" si="0"/>
        <v>2189</v>
      </c>
    </row>
    <row r="66" spans="1:6" x14ac:dyDescent="0.3">
      <c r="A66" s="15" t="s">
        <v>97</v>
      </c>
      <c r="B66" s="15" t="s">
        <v>146</v>
      </c>
      <c r="C66" s="15">
        <v>1</v>
      </c>
      <c r="D66" s="29" t="s">
        <v>175</v>
      </c>
      <c r="E66" s="30">
        <v>1489</v>
      </c>
      <c r="F66" s="15">
        <f t="shared" si="0"/>
        <v>1489</v>
      </c>
    </row>
    <row r="67" spans="1:6" x14ac:dyDescent="0.3">
      <c r="A67" s="15" t="s">
        <v>98</v>
      </c>
      <c r="B67" s="15" t="s">
        <v>147</v>
      </c>
      <c r="C67" s="15">
        <v>1</v>
      </c>
      <c r="D67" s="29" t="s">
        <v>175</v>
      </c>
      <c r="E67" s="30">
        <v>788</v>
      </c>
      <c r="F67" s="15">
        <f t="shared" si="0"/>
        <v>788</v>
      </c>
    </row>
    <row r="68" spans="1:6" x14ac:dyDescent="0.3">
      <c r="A68" s="15" t="s">
        <v>99</v>
      </c>
      <c r="B68" s="15" t="s">
        <v>148</v>
      </c>
      <c r="C68" s="15">
        <v>1</v>
      </c>
      <c r="D68" s="29" t="s">
        <v>175</v>
      </c>
      <c r="E68" s="30">
        <v>5517</v>
      </c>
      <c r="F68" s="15">
        <f t="shared" si="0"/>
        <v>5517</v>
      </c>
    </row>
    <row r="69" spans="1:6" x14ac:dyDescent="0.3">
      <c r="A69" s="15" t="s">
        <v>100</v>
      </c>
      <c r="B69" s="15" t="s">
        <v>149</v>
      </c>
      <c r="C69" s="15">
        <v>1</v>
      </c>
      <c r="D69" s="29" t="s">
        <v>175</v>
      </c>
      <c r="E69" s="30">
        <v>613</v>
      </c>
      <c r="F69" s="15">
        <f t="shared" si="0"/>
        <v>613</v>
      </c>
    </row>
    <row r="70" spans="1:6" x14ac:dyDescent="0.3">
      <c r="A70" s="15" t="s">
        <v>101</v>
      </c>
      <c r="B70" s="15" t="s">
        <v>150</v>
      </c>
      <c r="C70" s="15">
        <v>1</v>
      </c>
      <c r="D70" s="29" t="s">
        <v>175</v>
      </c>
      <c r="E70" s="30">
        <v>2627</v>
      </c>
      <c r="F70" s="15">
        <f t="shared" si="0"/>
        <v>2627</v>
      </c>
    </row>
    <row r="71" spans="1:6" x14ac:dyDescent="0.3">
      <c r="A71" s="15" t="s">
        <v>102</v>
      </c>
      <c r="B71" s="15" t="s">
        <v>151</v>
      </c>
      <c r="C71" s="15">
        <v>1</v>
      </c>
      <c r="D71" s="29" t="s">
        <v>175</v>
      </c>
      <c r="E71" s="30">
        <v>7531</v>
      </c>
      <c r="F71" s="15">
        <f t="shared" si="0"/>
        <v>7531</v>
      </c>
    </row>
    <row r="72" spans="1:6" x14ac:dyDescent="0.3">
      <c r="A72" s="15" t="s">
        <v>103</v>
      </c>
      <c r="B72" s="15" t="s">
        <v>152</v>
      </c>
      <c r="C72" s="15">
        <v>1</v>
      </c>
      <c r="D72" s="29" t="s">
        <v>175</v>
      </c>
      <c r="E72" s="30">
        <v>4729</v>
      </c>
      <c r="F72" s="15">
        <f t="shared" si="0"/>
        <v>4729</v>
      </c>
    </row>
    <row r="73" spans="1:6" x14ac:dyDescent="0.3">
      <c r="A73" s="15" t="s">
        <v>104</v>
      </c>
      <c r="B73" s="15" t="s">
        <v>153</v>
      </c>
      <c r="C73" s="15">
        <v>1</v>
      </c>
      <c r="D73" s="29" t="s">
        <v>175</v>
      </c>
      <c r="E73" s="30">
        <v>5604</v>
      </c>
      <c r="F73" s="15">
        <f t="shared" si="0"/>
        <v>5604</v>
      </c>
    </row>
    <row r="74" spans="1:6" x14ac:dyDescent="0.3">
      <c r="A74" s="15" t="s">
        <v>105</v>
      </c>
      <c r="B74" s="15" t="s">
        <v>154</v>
      </c>
      <c r="C74" s="15">
        <v>1</v>
      </c>
      <c r="D74" s="29" t="s">
        <v>175</v>
      </c>
      <c r="E74" s="30">
        <v>5429</v>
      </c>
      <c r="F74" s="15">
        <f t="shared" si="0"/>
        <v>5429</v>
      </c>
    </row>
    <row r="75" spans="1:6" x14ac:dyDescent="0.3">
      <c r="A75" s="15" t="s">
        <v>106</v>
      </c>
      <c r="B75" s="15" t="s">
        <v>155</v>
      </c>
      <c r="C75" s="15">
        <v>1</v>
      </c>
      <c r="D75" s="29" t="s">
        <v>175</v>
      </c>
      <c r="E75" s="30">
        <v>14886</v>
      </c>
      <c r="F75" s="15">
        <f t="shared" si="0"/>
        <v>14886</v>
      </c>
    </row>
    <row r="76" spans="1:6" x14ac:dyDescent="0.3">
      <c r="A76" s="15" t="s">
        <v>107</v>
      </c>
      <c r="B76" s="15" t="s">
        <v>156</v>
      </c>
      <c r="C76" s="15">
        <v>1</v>
      </c>
      <c r="D76" s="29" t="s">
        <v>175</v>
      </c>
      <c r="E76" s="30">
        <v>1138</v>
      </c>
      <c r="F76" s="15">
        <f t="shared" si="0"/>
        <v>1138</v>
      </c>
    </row>
    <row r="77" spans="1:6" x14ac:dyDescent="0.3">
      <c r="A77" s="15" t="s">
        <v>108</v>
      </c>
      <c r="B77" s="15" t="s">
        <v>157</v>
      </c>
      <c r="C77" s="15">
        <v>1</v>
      </c>
      <c r="D77" s="29" t="s">
        <v>175</v>
      </c>
      <c r="E77" s="30">
        <v>1314</v>
      </c>
      <c r="F77" s="15">
        <f t="shared" si="0"/>
        <v>1314</v>
      </c>
    </row>
    <row r="78" spans="1:6" x14ac:dyDescent="0.3">
      <c r="A78" s="15" t="s">
        <v>109</v>
      </c>
      <c r="B78" s="15" t="s">
        <v>158</v>
      </c>
      <c r="C78" s="15">
        <v>1</v>
      </c>
      <c r="D78" s="29" t="s">
        <v>175</v>
      </c>
      <c r="E78" s="30">
        <v>4291</v>
      </c>
      <c r="F78" s="15">
        <f t="shared" si="0"/>
        <v>4291</v>
      </c>
    </row>
    <row r="79" spans="1:6" x14ac:dyDescent="0.3">
      <c r="A79" s="15" t="s">
        <v>110</v>
      </c>
      <c r="B79" s="15" t="s">
        <v>159</v>
      </c>
      <c r="C79" s="15">
        <v>1</v>
      </c>
      <c r="D79" s="29" t="s">
        <v>175</v>
      </c>
      <c r="E79" s="30">
        <v>7618</v>
      </c>
      <c r="F79" s="15">
        <f t="shared" si="0"/>
        <v>7618</v>
      </c>
    </row>
    <row r="80" spans="1:6" x14ac:dyDescent="0.3">
      <c r="A80" s="15" t="s">
        <v>111</v>
      </c>
      <c r="B80" s="15" t="s">
        <v>160</v>
      </c>
      <c r="C80" s="15">
        <v>1</v>
      </c>
      <c r="D80" s="29" t="s">
        <v>175</v>
      </c>
      <c r="E80" s="30">
        <v>14711</v>
      </c>
      <c r="F80" s="15">
        <f t="shared" si="0"/>
        <v>14711</v>
      </c>
    </row>
    <row r="81" spans="1:7" x14ac:dyDescent="0.3">
      <c r="A81" s="15" t="s">
        <v>112</v>
      </c>
      <c r="B81" s="15" t="s">
        <v>161</v>
      </c>
      <c r="C81" s="15">
        <v>1</v>
      </c>
      <c r="D81" s="29" t="s">
        <v>175</v>
      </c>
      <c r="E81" s="30">
        <v>525</v>
      </c>
      <c r="F81" s="15">
        <f t="shared" si="0"/>
        <v>525</v>
      </c>
    </row>
    <row r="82" spans="1:7" x14ac:dyDescent="0.3">
      <c r="A82" s="15" t="s">
        <v>113</v>
      </c>
      <c r="B82" s="15" t="s">
        <v>162</v>
      </c>
      <c r="C82" s="15">
        <v>1</v>
      </c>
      <c r="D82" s="29" t="s">
        <v>175</v>
      </c>
      <c r="E82" s="30">
        <v>1401</v>
      </c>
      <c r="F82" s="15">
        <f t="shared" si="0"/>
        <v>1401</v>
      </c>
    </row>
    <row r="83" spans="1:7" x14ac:dyDescent="0.3">
      <c r="A83" s="15" t="s">
        <v>114</v>
      </c>
      <c r="B83" s="15" t="s">
        <v>163</v>
      </c>
      <c r="C83" s="15">
        <v>1</v>
      </c>
      <c r="D83" s="29" t="s">
        <v>175</v>
      </c>
      <c r="E83" s="30">
        <v>2977</v>
      </c>
      <c r="F83" s="15">
        <f t="shared" si="0"/>
        <v>2977</v>
      </c>
    </row>
    <row r="84" spans="1:7" x14ac:dyDescent="0.3">
      <c r="A84" s="15" t="s">
        <v>115</v>
      </c>
      <c r="B84" s="15" t="s">
        <v>164</v>
      </c>
      <c r="C84" s="15">
        <v>1</v>
      </c>
      <c r="D84" s="29" t="s">
        <v>175</v>
      </c>
      <c r="E84" s="30">
        <v>12347</v>
      </c>
      <c r="F84" s="15">
        <f t="shared" si="0"/>
        <v>12347</v>
      </c>
    </row>
    <row r="85" spans="1:7" x14ac:dyDescent="0.3">
      <c r="A85" s="15" t="s">
        <v>116</v>
      </c>
      <c r="B85" s="15" t="s">
        <v>165</v>
      </c>
      <c r="C85" s="15">
        <v>1</v>
      </c>
      <c r="D85" s="29" t="s">
        <v>175</v>
      </c>
      <c r="E85" s="30">
        <v>2364</v>
      </c>
      <c r="F85" s="15">
        <f t="shared" si="0"/>
        <v>2364</v>
      </c>
    </row>
    <row r="86" spans="1:7" x14ac:dyDescent="0.3">
      <c r="A86" s="15" t="s">
        <v>117</v>
      </c>
      <c r="B86" s="15" t="s">
        <v>166</v>
      </c>
      <c r="C86" s="15">
        <v>1</v>
      </c>
      <c r="D86" s="29" t="s">
        <v>175</v>
      </c>
      <c r="E86" s="30">
        <v>10683</v>
      </c>
      <c r="F86" s="15">
        <f t="shared" si="0"/>
        <v>10683</v>
      </c>
    </row>
    <row r="87" spans="1:7" x14ac:dyDescent="0.3">
      <c r="A87" s="15" t="s">
        <v>118</v>
      </c>
      <c r="B87" s="15" t="s">
        <v>167</v>
      </c>
      <c r="C87" s="15">
        <v>1</v>
      </c>
      <c r="D87" s="29" t="s">
        <v>175</v>
      </c>
      <c r="E87" s="30">
        <v>11646</v>
      </c>
      <c r="F87" s="15">
        <f t="shared" si="0"/>
        <v>11646</v>
      </c>
    </row>
    <row r="88" spans="1:7" x14ac:dyDescent="0.3">
      <c r="A88" s="15" t="s">
        <v>119</v>
      </c>
      <c r="B88" s="15" t="s">
        <v>168</v>
      </c>
      <c r="C88" s="15">
        <v>1</v>
      </c>
      <c r="D88" s="29" t="s">
        <v>175</v>
      </c>
      <c r="E88" s="30">
        <v>4991</v>
      </c>
      <c r="F88" s="15">
        <f t="shared" si="0"/>
        <v>4991</v>
      </c>
    </row>
    <row r="89" spans="1:7" x14ac:dyDescent="0.3">
      <c r="A89" s="15" t="s">
        <v>120</v>
      </c>
      <c r="B89" s="15" t="s">
        <v>169</v>
      </c>
      <c r="C89" s="15">
        <v>1</v>
      </c>
      <c r="D89" s="29" t="s">
        <v>175</v>
      </c>
      <c r="E89" s="30">
        <v>2802</v>
      </c>
      <c r="F89" s="15">
        <f t="shared" si="0"/>
        <v>2802</v>
      </c>
    </row>
    <row r="90" spans="1:7" ht="28.8" x14ac:dyDescent="0.3">
      <c r="A90" s="15" t="s">
        <v>121</v>
      </c>
      <c r="B90" s="26" t="s">
        <v>170</v>
      </c>
      <c r="C90" s="15">
        <v>1</v>
      </c>
      <c r="D90" s="29" t="s">
        <v>176</v>
      </c>
      <c r="E90" s="30">
        <v>273384</v>
      </c>
      <c r="F90" s="15">
        <f t="shared" si="0"/>
        <v>273384</v>
      </c>
    </row>
    <row r="91" spans="1:7" ht="28.8" x14ac:dyDescent="0.3">
      <c r="A91" s="15" t="s">
        <v>122</v>
      </c>
      <c r="B91" s="26" t="s">
        <v>171</v>
      </c>
      <c r="C91" s="15">
        <v>1</v>
      </c>
      <c r="D91" s="29" t="s">
        <v>176</v>
      </c>
      <c r="E91" s="30">
        <v>190108</v>
      </c>
      <c r="F91" s="15">
        <f t="shared" si="0"/>
        <v>190108</v>
      </c>
    </row>
    <row r="92" spans="1:7" ht="28.8" x14ac:dyDescent="0.3">
      <c r="A92" s="15" t="s">
        <v>123</v>
      </c>
      <c r="B92" s="26" t="s">
        <v>172</v>
      </c>
      <c r="C92" s="15">
        <v>1</v>
      </c>
      <c r="D92" s="29" t="s">
        <v>176</v>
      </c>
      <c r="E92" s="30">
        <v>7356</v>
      </c>
      <c r="F92" s="15">
        <f>IF(ISBLANK(E92),"", PRODUCT(C92,E92))</f>
        <v>7356</v>
      </c>
    </row>
    <row r="93" spans="1:7" x14ac:dyDescent="0.3">
      <c r="A93" s="15" t="s">
        <v>124</v>
      </c>
      <c r="B93" s="26" t="s">
        <v>173</v>
      </c>
      <c r="C93" s="15">
        <v>1</v>
      </c>
      <c r="D93" s="29" t="s">
        <v>177</v>
      </c>
      <c r="E93" s="30">
        <v>115000</v>
      </c>
      <c r="F93" s="15">
        <f t="shared" si="0"/>
        <v>115000</v>
      </c>
    </row>
    <row r="94" spans="1:7" x14ac:dyDescent="0.3">
      <c r="A94" s="31" t="s">
        <v>125</v>
      </c>
      <c r="B94" s="31" t="s">
        <v>180</v>
      </c>
      <c r="C94" s="31">
        <v>1</v>
      </c>
      <c r="D94" s="31" t="s">
        <v>177</v>
      </c>
      <c r="E94" s="30">
        <v>3000</v>
      </c>
      <c r="F94" s="15">
        <f t="shared" si="0"/>
        <v>3000</v>
      </c>
    </row>
    <row r="95" spans="1:7" x14ac:dyDescent="0.3">
      <c r="A95" s="32" t="s">
        <v>179</v>
      </c>
      <c r="B95" s="32" t="s">
        <v>184</v>
      </c>
      <c r="C95" s="32">
        <v>1</v>
      </c>
      <c r="D95" s="32" t="s">
        <v>181</v>
      </c>
      <c r="E95" s="30">
        <v>402</v>
      </c>
      <c r="F95" s="15">
        <f t="shared" si="0"/>
        <v>402</v>
      </c>
    </row>
    <row r="96" spans="1:7" x14ac:dyDescent="0.3">
      <c r="E96" s="17" t="s">
        <v>37</v>
      </c>
      <c r="F96" s="17" cm="1">
        <f t="array" ref="F96">IF((SUMPRODUCT(--(F46:F95=""))&gt;1), "", ROUND(SUM(F46:F95),2))</f>
        <v>849849</v>
      </c>
      <c r="G96" s="13" t="str" cm="1">
        <f t="array" ref="G96">IF((SUMPRODUCT(--(F46:F95=""))&gt;1), "Neužpildytos visų objektų kainos", "")</f>
        <v/>
      </c>
    </row>
    <row r="97" spans="2:7" x14ac:dyDescent="0.3">
      <c r="C97" s="28" t="s">
        <v>38</v>
      </c>
      <c r="D97" s="36">
        <v>21</v>
      </c>
      <c r="E97" s="17" t="s">
        <v>39</v>
      </c>
      <c r="F97" s="17">
        <f>IF(OR(F96="",D97=""),"", ROUND(PRODUCT(D97,F96)/100,2))</f>
        <v>178468.29</v>
      </c>
      <c r="G97" s="13" t="str">
        <f>IF(D97="", "Nurodykite taikomą PVM dydį", "")</f>
        <v/>
      </c>
    </row>
    <row r="98" spans="2:7" x14ac:dyDescent="0.3">
      <c r="E98" s="17" t="s">
        <v>40</v>
      </c>
      <c r="F98" s="17">
        <f>IF(ISBLANK(F97), "", ROUND(SUM(F96:F97),2))</f>
        <v>1028317.29</v>
      </c>
      <c r="G98" s="27"/>
    </row>
    <row r="101" spans="2:7" ht="28.8" x14ac:dyDescent="0.3">
      <c r="B101" s="37" t="s">
        <v>182</v>
      </c>
      <c r="C101" s="38" t="s">
        <v>64</v>
      </c>
      <c r="D101" s="39" t="s">
        <v>65</v>
      </c>
    </row>
    <row r="102" spans="2:7" x14ac:dyDescent="0.3">
      <c r="C102" s="43" t="s">
        <v>200</v>
      </c>
      <c r="D102" s="43" t="s">
        <v>201</v>
      </c>
    </row>
    <row r="103" spans="2:7" ht="15.6" x14ac:dyDescent="0.3">
      <c r="B103" s="24" t="s">
        <v>62</v>
      </c>
      <c r="C103" s="43" t="s">
        <v>202</v>
      </c>
      <c r="D103" s="43" t="s">
        <v>203</v>
      </c>
    </row>
    <row r="104" spans="2:7" x14ac:dyDescent="0.3">
      <c r="C104" s="100" t="s">
        <v>209</v>
      </c>
      <c r="D104" s="100" t="s">
        <v>210</v>
      </c>
    </row>
    <row r="105" spans="2:7" x14ac:dyDescent="0.3">
      <c r="C105" s="25"/>
      <c r="D105" s="25"/>
    </row>
    <row r="106" spans="2:7" x14ac:dyDescent="0.3">
      <c r="C106" s="25"/>
      <c r="D106" s="25"/>
    </row>
    <row r="107" spans="2:7" x14ac:dyDescent="0.3">
      <c r="C107" s="25"/>
      <c r="D107" s="25"/>
    </row>
    <row r="108" spans="2:7" x14ac:dyDescent="0.3">
      <c r="C108" s="25"/>
      <c r="D108" s="25"/>
    </row>
    <row r="109" spans="2:7" x14ac:dyDescent="0.3">
      <c r="C109" s="25"/>
      <c r="D109" s="25"/>
    </row>
    <row r="110" spans="2:7" x14ac:dyDescent="0.3">
      <c r="C110" s="25"/>
      <c r="D110" s="25"/>
    </row>
    <row r="111" spans="2:7" x14ac:dyDescent="0.3">
      <c r="C111" s="25"/>
      <c r="D111" s="25"/>
    </row>
    <row r="112" spans="2:7" x14ac:dyDescent="0.3">
      <c r="C112" s="25"/>
      <c r="D112" s="25"/>
    </row>
    <row r="113" spans="3:4" x14ac:dyDescent="0.3">
      <c r="C113" s="25"/>
      <c r="D113" s="25"/>
    </row>
    <row r="114" spans="3:4" x14ac:dyDescent="0.3">
      <c r="C114" s="25"/>
      <c r="D114" s="25"/>
    </row>
  </sheetData>
  <sheetProtection algorithmName="SHA-512" hashValue="H31E1Y0p/Q4DvI0YUxN2dGnxfe8mjQNatmlFh1wyaMd0vzjoHoGM1mOGJYn3jVPIKajjZL/Ns9Bhn0WosE00VA==" saltValue="fj863GfWOySQzxiHJIpPqA==" spinCount="100000" sheet="1"/>
  <protectedRanges>
    <protectedRange sqref="B8:B10 C12:F21 D30 C33 C37 C41 C102:D114 E46:E95" name="Diapazonas1"/>
  </protectedRanges>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phoneticPr fontId="12" type="noConversion"/>
  <dataValidations count="4">
    <dataValidation type="list" allowBlank="1" showInputMessage="1" showErrorMessage="1" sqref="C33" xr:uid="{802267E7-A767-4BFA-A4CD-F04FA96B6DA8}">
      <formula1>$G$4:$G$10</formula1>
    </dataValidation>
    <dataValidation type="list" allowBlank="1" showInputMessage="1" showErrorMessage="1" sqref="C37" xr:uid="{D8B7AAE0-6740-4101-A47A-0839545FAFC7}">
      <formula1>$G$11:$G$17</formula1>
    </dataValidation>
    <dataValidation type="list" allowBlank="1" showInputMessage="1" showErrorMessage="1" sqref="C41" xr:uid="{E7E80C6C-99B7-4CD0-88BA-28057B398D6C}">
      <formula1>$H$11:$H$16</formula1>
    </dataValidation>
    <dataValidation type="list" allowBlank="1" showInputMessage="1" showErrorMessage="1" sqref="D97" xr:uid="{4AB74666-B00F-44BA-AAEB-9B6FD8548F32}">
      <formula1>$I$4:$I$5</formula1>
    </dataValidation>
  </dataValidations>
  <hyperlinks>
    <hyperlink ref="B103" location="'Subtiekėjai ir priedai'!A1" display="Pasiūlymo priedai, subtiekėjai ir kita informacija nurodomi kitame lape &gt;&gt;&gt;" xr:uid="{795BFD1B-0F53-4AF3-A40F-FE5D0A1875CF}"/>
  </hyperlinks>
  <pageMargins left="0.7" right="0.7" top="0.75" bottom="0.75" header="0.3" footer="0.3"/>
  <pageSetup paperSize="9" scale="2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s2">
    <pageSetUpPr fitToPage="1"/>
  </sheetPr>
  <dimension ref="A2:K100"/>
  <sheetViews>
    <sheetView topLeftCell="A45" zoomScale="145" zoomScaleNormal="145" workbookViewId="0">
      <selection activeCell="B42" sqref="B42:G42"/>
    </sheetView>
  </sheetViews>
  <sheetFormatPr defaultColWidth="10.8984375" defaultRowHeight="14.4" x14ac:dyDescent="0.3"/>
  <cols>
    <col min="1" max="1" width="13.8984375" style="1" customWidth="1"/>
    <col min="2" max="2" width="10.8984375" style="1" customWidth="1"/>
    <col min="3" max="16384" width="10.8984375" style="1"/>
  </cols>
  <sheetData>
    <row r="2" spans="1:11" x14ac:dyDescent="0.3">
      <c r="A2" s="78" t="s">
        <v>41</v>
      </c>
      <c r="B2" s="45"/>
      <c r="C2" s="45"/>
      <c r="D2" s="45"/>
      <c r="E2" s="45"/>
      <c r="F2" s="45"/>
      <c r="G2" s="45"/>
      <c r="H2" s="45"/>
      <c r="I2" s="45"/>
      <c r="J2" s="45"/>
      <c r="K2" s="45"/>
    </row>
    <row r="3" spans="1:11" x14ac:dyDescent="0.3">
      <c r="A3" s="45"/>
      <c r="B3" s="45"/>
      <c r="C3" s="45"/>
      <c r="D3" s="45"/>
      <c r="E3" s="45"/>
      <c r="F3" s="45"/>
      <c r="G3" s="45"/>
      <c r="H3" s="45"/>
      <c r="I3" s="45"/>
      <c r="J3" s="45"/>
      <c r="K3" s="45"/>
    </row>
    <row r="4" spans="1:11" ht="15.9" customHeight="1" thickBot="1" x14ac:dyDescent="0.35">
      <c r="A4" s="7"/>
      <c r="B4" s="7"/>
      <c r="C4" s="7"/>
      <c r="D4" s="7"/>
      <c r="E4" s="7"/>
      <c r="F4" s="7"/>
      <c r="G4" s="7"/>
      <c r="H4" s="7"/>
      <c r="I4" s="7"/>
      <c r="J4" s="7"/>
    </row>
    <row r="5" spans="1:11" ht="48" customHeight="1" x14ac:dyDescent="0.3">
      <c r="A5" s="82" t="s">
        <v>42</v>
      </c>
      <c r="B5" s="63"/>
      <c r="C5" s="61" t="s">
        <v>43</v>
      </c>
      <c r="D5" s="62"/>
      <c r="E5" s="63"/>
      <c r="F5" s="61" t="s">
        <v>44</v>
      </c>
      <c r="G5" s="62"/>
      <c r="H5" s="63"/>
      <c r="I5" s="61" t="s">
        <v>45</v>
      </c>
      <c r="J5" s="63"/>
      <c r="K5" s="9" t="s">
        <v>46</v>
      </c>
    </row>
    <row r="6" spans="1:11" ht="48.9" customHeight="1" x14ac:dyDescent="0.3">
      <c r="A6" s="80" t="s">
        <v>204</v>
      </c>
      <c r="B6" s="50"/>
      <c r="C6" s="67" t="s">
        <v>204</v>
      </c>
      <c r="D6" s="65"/>
      <c r="E6" s="50"/>
      <c r="F6" s="67" t="s">
        <v>204</v>
      </c>
      <c r="G6" s="65"/>
      <c r="H6" s="50"/>
      <c r="I6" s="67" t="s">
        <v>204</v>
      </c>
      <c r="J6" s="50"/>
      <c r="K6" s="44" t="s">
        <v>204</v>
      </c>
    </row>
    <row r="7" spans="1:11" ht="48.9" customHeight="1" x14ac:dyDescent="0.3">
      <c r="A7" s="66"/>
      <c r="B7" s="50"/>
      <c r="C7" s="68"/>
      <c r="D7" s="65"/>
      <c r="E7" s="50"/>
      <c r="F7" s="68"/>
      <c r="G7" s="65"/>
      <c r="H7" s="50"/>
      <c r="I7" s="68"/>
      <c r="J7" s="50"/>
      <c r="K7" s="18"/>
    </row>
    <row r="8" spans="1:11" ht="48.9" customHeight="1" x14ac:dyDescent="0.3">
      <c r="A8" s="66"/>
      <c r="B8" s="50"/>
      <c r="C8" s="68"/>
      <c r="D8" s="65"/>
      <c r="E8" s="50"/>
      <c r="F8" s="68"/>
      <c r="G8" s="65"/>
      <c r="H8" s="50"/>
      <c r="I8" s="68"/>
      <c r="J8" s="50"/>
      <c r="K8" s="18"/>
    </row>
    <row r="9" spans="1:11" ht="48.9" customHeight="1" x14ac:dyDescent="0.3">
      <c r="A9" s="66"/>
      <c r="B9" s="50"/>
      <c r="C9" s="68"/>
      <c r="D9" s="65"/>
      <c r="E9" s="50"/>
      <c r="F9" s="68"/>
      <c r="G9" s="65"/>
      <c r="H9" s="50"/>
      <c r="I9" s="68"/>
      <c r="J9" s="50"/>
      <c r="K9" s="18"/>
    </row>
    <row r="10" spans="1:11" ht="48.9" customHeight="1" x14ac:dyDescent="0.3">
      <c r="A10" s="66"/>
      <c r="B10" s="50"/>
      <c r="C10" s="68"/>
      <c r="D10" s="65"/>
      <c r="E10" s="50"/>
      <c r="F10" s="68"/>
      <c r="G10" s="65"/>
      <c r="H10" s="50"/>
      <c r="I10" s="68"/>
      <c r="J10" s="50"/>
      <c r="K10" s="18"/>
    </row>
    <row r="11" spans="1:11" ht="48.9" customHeight="1" x14ac:dyDescent="0.3">
      <c r="A11" s="66"/>
      <c r="B11" s="50"/>
      <c r="C11" s="68"/>
      <c r="D11" s="65"/>
      <c r="E11" s="50"/>
      <c r="F11" s="68"/>
      <c r="G11" s="65"/>
      <c r="H11" s="50"/>
      <c r="I11" s="68"/>
      <c r="J11" s="50"/>
      <c r="K11" s="18"/>
    </row>
    <row r="12" spans="1:11" ht="48.9" customHeight="1" x14ac:dyDescent="0.3">
      <c r="A12" s="66"/>
      <c r="B12" s="50"/>
      <c r="C12" s="68"/>
      <c r="D12" s="65"/>
      <c r="E12" s="50"/>
      <c r="F12" s="68"/>
      <c r="G12" s="65"/>
      <c r="H12" s="50"/>
      <c r="I12" s="68"/>
      <c r="J12" s="50"/>
      <c r="K12" s="18"/>
    </row>
    <row r="13" spans="1:11" ht="48.9" customHeight="1" x14ac:dyDescent="0.3">
      <c r="A13" s="66"/>
      <c r="B13" s="50"/>
      <c r="C13" s="68"/>
      <c r="D13" s="65"/>
      <c r="E13" s="50"/>
      <c r="F13" s="68"/>
      <c r="G13" s="65"/>
      <c r="H13" s="50"/>
      <c r="I13" s="68"/>
      <c r="J13" s="50"/>
      <c r="K13" s="18"/>
    </row>
    <row r="14" spans="1:11" ht="48.9" customHeight="1" x14ac:dyDescent="0.3">
      <c r="A14" s="66"/>
      <c r="B14" s="50"/>
      <c r="C14" s="68"/>
      <c r="D14" s="65"/>
      <c r="E14" s="50"/>
      <c r="F14" s="68"/>
      <c r="G14" s="65"/>
      <c r="H14" s="50"/>
      <c r="I14" s="68"/>
      <c r="J14" s="50"/>
      <c r="K14" s="18"/>
    </row>
    <row r="15" spans="1:11" ht="48" customHeight="1" thickBot="1" x14ac:dyDescent="0.35">
      <c r="A15" s="90"/>
      <c r="B15" s="71"/>
      <c r="C15" s="69"/>
      <c r="D15" s="70"/>
      <c r="E15" s="71"/>
      <c r="F15" s="69"/>
      <c r="G15" s="70"/>
      <c r="H15" s="71"/>
      <c r="I15" s="69"/>
      <c r="J15" s="71"/>
      <c r="K15" s="19"/>
    </row>
    <row r="16" spans="1:11" ht="18.899999999999999" customHeight="1" x14ac:dyDescent="0.3">
      <c r="A16" s="10"/>
      <c r="B16" s="10"/>
      <c r="C16" s="10"/>
      <c r="D16" s="10"/>
      <c r="E16" s="10"/>
      <c r="F16" s="10"/>
      <c r="G16" s="10"/>
      <c r="H16" s="10"/>
      <c r="I16" s="10"/>
      <c r="J16" s="10"/>
      <c r="K16" s="11"/>
    </row>
    <row r="17" spans="1:11" ht="48.9" customHeight="1" x14ac:dyDescent="0.3">
      <c r="A17" s="77" t="s">
        <v>47</v>
      </c>
      <c r="B17" s="45"/>
      <c r="C17" s="45"/>
      <c r="D17" s="45"/>
      <c r="E17" s="45"/>
      <c r="F17" s="45"/>
      <c r="G17" s="45"/>
      <c r="H17" s="45"/>
      <c r="I17" s="45"/>
      <c r="J17" s="45"/>
      <c r="K17" s="45"/>
    </row>
    <row r="18" spans="1:11" ht="15.9" customHeight="1" thickBot="1" x14ac:dyDescent="0.35">
      <c r="A18" s="10"/>
      <c r="B18" s="10"/>
      <c r="C18" s="10"/>
      <c r="D18" s="10"/>
      <c r="E18" s="10"/>
      <c r="F18" s="10"/>
      <c r="G18" s="10"/>
      <c r="H18" s="10"/>
      <c r="I18" s="10"/>
      <c r="J18" s="10"/>
      <c r="K18" s="11"/>
    </row>
    <row r="19" spans="1:11" ht="48.9" customHeight="1" x14ac:dyDescent="0.3">
      <c r="A19" s="82" t="s">
        <v>28</v>
      </c>
      <c r="B19" s="63"/>
      <c r="C19" s="61" t="s">
        <v>43</v>
      </c>
      <c r="D19" s="62"/>
      <c r="E19" s="63"/>
      <c r="F19" s="61" t="s">
        <v>48</v>
      </c>
      <c r="G19" s="62"/>
      <c r="H19" s="63"/>
      <c r="I19" s="88" t="s">
        <v>45</v>
      </c>
      <c r="J19" s="89"/>
      <c r="K19" s="11"/>
    </row>
    <row r="20" spans="1:11" ht="48.9" customHeight="1" x14ac:dyDescent="0.3">
      <c r="A20" s="80" t="s">
        <v>204</v>
      </c>
      <c r="B20" s="50"/>
      <c r="C20" s="67" t="s">
        <v>204</v>
      </c>
      <c r="D20" s="65"/>
      <c r="E20" s="50"/>
      <c r="F20" s="67" t="s">
        <v>204</v>
      </c>
      <c r="G20" s="65"/>
      <c r="H20" s="50"/>
      <c r="I20" s="85" t="s">
        <v>204</v>
      </c>
      <c r="J20" s="74"/>
      <c r="K20" s="11"/>
    </row>
    <row r="21" spans="1:11" ht="48.9" customHeight="1" x14ac:dyDescent="0.3">
      <c r="A21" s="66"/>
      <c r="B21" s="50"/>
      <c r="C21" s="68"/>
      <c r="D21" s="65"/>
      <c r="E21" s="50"/>
      <c r="F21" s="68"/>
      <c r="G21" s="65"/>
      <c r="H21" s="50"/>
      <c r="I21" s="73"/>
      <c r="J21" s="74"/>
      <c r="K21" s="11"/>
    </row>
    <row r="22" spans="1:11" ht="48.9" customHeight="1" x14ac:dyDescent="0.3">
      <c r="A22" s="66"/>
      <c r="B22" s="50"/>
      <c r="C22" s="68"/>
      <c r="D22" s="65"/>
      <c r="E22" s="50"/>
      <c r="F22" s="68"/>
      <c r="G22" s="65"/>
      <c r="H22" s="50"/>
      <c r="I22" s="73"/>
      <c r="J22" s="74"/>
      <c r="K22" s="11"/>
    </row>
    <row r="23" spans="1:11" ht="48.9" customHeight="1" x14ac:dyDescent="0.3">
      <c r="A23" s="66"/>
      <c r="B23" s="50"/>
      <c r="C23" s="68"/>
      <c r="D23" s="65"/>
      <c r="E23" s="50"/>
      <c r="F23" s="68"/>
      <c r="G23" s="65"/>
      <c r="H23" s="50"/>
      <c r="I23" s="73"/>
      <c r="J23" s="74"/>
      <c r="K23" s="11"/>
    </row>
    <row r="24" spans="1:11" ht="48.9" customHeight="1" x14ac:dyDescent="0.3">
      <c r="A24" s="66"/>
      <c r="B24" s="50"/>
      <c r="C24" s="68"/>
      <c r="D24" s="65"/>
      <c r="E24" s="50"/>
      <c r="F24" s="68"/>
      <c r="G24" s="65"/>
      <c r="H24" s="50"/>
      <c r="I24" s="73"/>
      <c r="J24" s="74"/>
      <c r="K24" s="11"/>
    </row>
    <row r="25" spans="1:11" ht="48.9" customHeight="1" x14ac:dyDescent="0.3">
      <c r="A25" s="66"/>
      <c r="B25" s="50"/>
      <c r="C25" s="68"/>
      <c r="D25" s="65"/>
      <c r="E25" s="50"/>
      <c r="F25" s="68"/>
      <c r="G25" s="65"/>
      <c r="H25" s="50"/>
      <c r="I25" s="73"/>
      <c r="J25" s="74"/>
      <c r="K25" s="11"/>
    </row>
    <row r="26" spans="1:11" ht="48.9" customHeight="1" x14ac:dyDescent="0.3">
      <c r="A26" s="66"/>
      <c r="B26" s="50"/>
      <c r="C26" s="68"/>
      <c r="D26" s="65"/>
      <c r="E26" s="50"/>
      <c r="F26" s="68"/>
      <c r="G26" s="65"/>
      <c r="H26" s="50"/>
      <c r="I26" s="73"/>
      <c r="J26" s="74"/>
      <c r="K26" s="11"/>
    </row>
    <row r="27" spans="1:11" ht="48.9" customHeight="1" x14ac:dyDescent="0.3">
      <c r="A27" s="66"/>
      <c r="B27" s="50"/>
      <c r="C27" s="68"/>
      <c r="D27" s="65"/>
      <c r="E27" s="50"/>
      <c r="F27" s="68"/>
      <c r="G27" s="65"/>
      <c r="H27" s="50"/>
      <c r="I27" s="73"/>
      <c r="J27" s="74"/>
      <c r="K27" s="11"/>
    </row>
    <row r="28" spans="1:11" ht="48.9" customHeight="1" x14ac:dyDescent="0.3">
      <c r="A28" s="66"/>
      <c r="B28" s="50"/>
      <c r="C28" s="68"/>
      <c r="D28" s="65"/>
      <c r="E28" s="50"/>
      <c r="F28" s="68"/>
      <c r="G28" s="65"/>
      <c r="H28" s="50"/>
      <c r="I28" s="73"/>
      <c r="J28" s="74"/>
      <c r="K28" s="11"/>
    </row>
    <row r="29" spans="1:11" ht="48.9" customHeight="1" x14ac:dyDescent="0.3">
      <c r="A29" s="66"/>
      <c r="B29" s="50"/>
      <c r="C29" s="68"/>
      <c r="D29" s="65"/>
      <c r="E29" s="50"/>
      <c r="F29" s="68"/>
      <c r="G29" s="65"/>
      <c r="H29" s="50"/>
      <c r="I29" s="73"/>
      <c r="J29" s="74"/>
      <c r="K29" s="11"/>
    </row>
    <row r="31" spans="1:11" ht="33" customHeight="1" x14ac:dyDescent="0.3">
      <c r="A31" s="84"/>
      <c r="B31" s="45"/>
      <c r="C31" s="45"/>
      <c r="D31" s="45"/>
      <c r="E31" s="45"/>
      <c r="F31" s="45"/>
      <c r="G31" s="45"/>
      <c r="H31" s="45"/>
      <c r="I31" s="45"/>
      <c r="J31" s="45"/>
    </row>
    <row r="33" spans="1:10" ht="15.9" customHeight="1" x14ac:dyDescent="0.3">
      <c r="A33" s="72" t="s">
        <v>49</v>
      </c>
      <c r="B33" s="45"/>
      <c r="C33" s="45"/>
      <c r="D33" s="45"/>
      <c r="E33" s="45"/>
      <c r="F33" s="45"/>
      <c r="G33" s="45"/>
      <c r="H33" s="45"/>
      <c r="I33" s="45"/>
      <c r="J33" s="45"/>
    </row>
    <row r="34" spans="1:10" ht="15.9" customHeight="1" thickBot="1" x14ac:dyDescent="0.35"/>
    <row r="35" spans="1:10" ht="15.9" customHeight="1" x14ac:dyDescent="0.3">
      <c r="A35" s="8" t="s">
        <v>27</v>
      </c>
      <c r="B35" s="94" t="s">
        <v>50</v>
      </c>
      <c r="C35" s="62"/>
      <c r="D35" s="62"/>
      <c r="E35" s="62"/>
      <c r="F35" s="62"/>
      <c r="G35" s="63"/>
      <c r="H35" s="95" t="s">
        <v>51</v>
      </c>
      <c r="I35" s="62"/>
      <c r="J35" s="89"/>
    </row>
    <row r="36" spans="1:10" ht="48" customHeight="1" x14ac:dyDescent="0.3">
      <c r="A36" s="20" t="s">
        <v>52</v>
      </c>
      <c r="B36" s="64" t="s">
        <v>53</v>
      </c>
      <c r="C36" s="65"/>
      <c r="D36" s="65"/>
      <c r="E36" s="65"/>
      <c r="F36" s="65"/>
      <c r="G36" s="50"/>
      <c r="H36" s="75" t="s">
        <v>205</v>
      </c>
      <c r="I36" s="65"/>
      <c r="J36" s="74"/>
    </row>
    <row r="37" spans="1:10" ht="48" customHeight="1" x14ac:dyDescent="0.3">
      <c r="A37" s="20" t="s">
        <v>54</v>
      </c>
      <c r="B37" s="64" t="s">
        <v>55</v>
      </c>
      <c r="C37" s="65"/>
      <c r="D37" s="65"/>
      <c r="E37" s="65"/>
      <c r="F37" s="65"/>
      <c r="G37" s="50"/>
      <c r="H37" s="75" t="s">
        <v>206</v>
      </c>
      <c r="I37" s="65"/>
      <c r="J37" s="74"/>
    </row>
    <row r="38" spans="1:10" ht="48" customHeight="1" x14ac:dyDescent="0.3">
      <c r="A38" s="20" t="s">
        <v>56</v>
      </c>
      <c r="B38" s="64" t="s">
        <v>57</v>
      </c>
      <c r="C38" s="65"/>
      <c r="D38" s="65"/>
      <c r="E38" s="65"/>
      <c r="F38" s="65"/>
      <c r="G38" s="50"/>
      <c r="H38" s="76" t="s">
        <v>204</v>
      </c>
      <c r="I38" s="65"/>
      <c r="J38" s="74"/>
    </row>
    <row r="39" spans="1:10" ht="48" customHeight="1" x14ac:dyDescent="0.3">
      <c r="A39" s="20">
        <v>4</v>
      </c>
      <c r="B39" s="64" t="s">
        <v>185</v>
      </c>
      <c r="C39" s="65"/>
      <c r="D39" s="65"/>
      <c r="E39" s="65"/>
      <c r="F39" s="65"/>
      <c r="G39" s="50"/>
      <c r="H39" s="76" t="s">
        <v>204</v>
      </c>
      <c r="I39" s="65"/>
      <c r="J39" s="74"/>
    </row>
    <row r="40" spans="1:10" ht="48" customHeight="1" x14ac:dyDescent="0.3">
      <c r="A40" s="20">
        <v>5</v>
      </c>
      <c r="B40" s="64" t="s">
        <v>186</v>
      </c>
      <c r="C40" s="65"/>
      <c r="D40" s="65"/>
      <c r="E40" s="65"/>
      <c r="F40" s="65"/>
      <c r="G40" s="50"/>
      <c r="H40" s="75" t="s">
        <v>206</v>
      </c>
      <c r="I40" s="65"/>
      <c r="J40" s="74"/>
    </row>
    <row r="41" spans="1:10" ht="48" customHeight="1" x14ac:dyDescent="0.3">
      <c r="A41" s="40">
        <v>6</v>
      </c>
      <c r="B41" s="91" t="s">
        <v>187</v>
      </c>
      <c r="C41" s="92"/>
      <c r="D41" s="92"/>
      <c r="E41" s="92"/>
      <c r="F41" s="92"/>
      <c r="G41" s="93"/>
      <c r="H41" s="75" t="s">
        <v>206</v>
      </c>
      <c r="I41" s="65"/>
      <c r="J41" s="74"/>
    </row>
    <row r="42" spans="1:10" ht="48" customHeight="1" x14ac:dyDescent="0.3">
      <c r="A42" s="21">
        <v>7</v>
      </c>
      <c r="B42" s="87" t="s">
        <v>208</v>
      </c>
      <c r="C42" s="65"/>
      <c r="D42" s="65"/>
      <c r="E42" s="65"/>
      <c r="F42" s="65"/>
      <c r="G42" s="50"/>
      <c r="H42" s="75" t="s">
        <v>205</v>
      </c>
      <c r="I42" s="65"/>
      <c r="J42" s="74"/>
    </row>
    <row r="43" spans="1:10" ht="48" customHeight="1" x14ac:dyDescent="0.3">
      <c r="A43" s="21"/>
      <c r="B43" s="79"/>
      <c r="C43" s="65"/>
      <c r="D43" s="65"/>
      <c r="E43" s="65"/>
      <c r="F43" s="65"/>
      <c r="G43" s="50"/>
      <c r="H43" s="81"/>
      <c r="I43" s="65"/>
      <c r="J43" s="74"/>
    </row>
    <row r="44" spans="1:10" ht="48" customHeight="1" x14ac:dyDescent="0.3">
      <c r="A44" s="21"/>
      <c r="B44" s="79"/>
      <c r="C44" s="65"/>
      <c r="D44" s="65"/>
      <c r="E44" s="65"/>
      <c r="F44" s="65"/>
      <c r="G44" s="50"/>
      <c r="H44" s="81"/>
      <c r="I44" s="65"/>
      <c r="J44" s="74"/>
    </row>
    <row r="45" spans="1:10" ht="48" customHeight="1" x14ac:dyDescent="0.3">
      <c r="A45" s="21"/>
      <c r="B45" s="79"/>
      <c r="C45" s="65"/>
      <c r="D45" s="65"/>
      <c r="E45" s="65"/>
      <c r="F45" s="65"/>
      <c r="G45" s="50"/>
      <c r="H45" s="81"/>
      <c r="I45" s="65"/>
      <c r="J45" s="74"/>
    </row>
    <row r="46" spans="1:10" ht="48.9" customHeight="1" thickBot="1" x14ac:dyDescent="0.35">
      <c r="A46" s="22"/>
      <c r="B46" s="96"/>
      <c r="C46" s="70"/>
      <c r="D46" s="70"/>
      <c r="E46" s="70"/>
      <c r="F46" s="70"/>
      <c r="G46" s="71"/>
      <c r="H46" s="97"/>
      <c r="I46" s="98"/>
      <c r="J46" s="99"/>
    </row>
    <row r="48" spans="1:10" ht="102" customHeight="1" x14ac:dyDescent="0.3">
      <c r="A48" s="84" t="s">
        <v>58</v>
      </c>
      <c r="B48" s="45"/>
      <c r="C48" s="45"/>
      <c r="D48" s="45"/>
      <c r="E48" s="45"/>
      <c r="F48" s="45"/>
      <c r="G48" s="45"/>
      <c r="H48" s="45"/>
      <c r="I48" s="45"/>
      <c r="J48" s="45"/>
    </row>
    <row r="51" spans="1:10" x14ac:dyDescent="0.3">
      <c r="A51" s="83" t="s">
        <v>59</v>
      </c>
      <c r="B51" s="45"/>
      <c r="C51" s="45"/>
      <c r="D51" s="45"/>
      <c r="E51" s="86" t="s">
        <v>207</v>
      </c>
      <c r="F51" s="45"/>
      <c r="G51" s="45"/>
      <c r="H51" s="45"/>
      <c r="I51" s="45"/>
      <c r="J51" s="45"/>
    </row>
    <row r="53" spans="1:10" x14ac:dyDescent="0.3">
      <c r="A53" s="83" t="s">
        <v>60</v>
      </c>
      <c r="B53" s="45"/>
      <c r="C53" s="45"/>
      <c r="D53" s="45"/>
      <c r="E53" s="86" t="s">
        <v>191</v>
      </c>
      <c r="F53" s="45"/>
      <c r="G53" s="45"/>
      <c r="H53" s="45"/>
      <c r="I53" s="45"/>
      <c r="J53" s="45"/>
    </row>
    <row r="100" spans="1:1" ht="15.6" x14ac:dyDescent="0.3">
      <c r="A100" t="s">
        <v>61</v>
      </c>
    </row>
  </sheetData>
  <sheetProtection algorithmName="SHA-512" hashValue="Z+xI4Pr5gcQkuPKt6kebvjlSt39WUa/nDdgHYWNG9CmdyZ+BwSL7XWsYFuhpBypL80Fjvm0JC+b3B44ZtuW1fw==" saltValue="AchESD0s/s7us2XZ3HA6QQ==" spinCount="100000" sheet="1"/>
  <protectedRanges>
    <protectedRange sqref="A6:K15 A20:J29 H36:J46 A42:G46 E51 E53" name="Diapazonas1"/>
  </protectedRanges>
  <mergeCells count="121">
    <mergeCell ref="H46:J46"/>
    <mergeCell ref="B42:G42"/>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B43:G43"/>
    <mergeCell ref="A8:B8"/>
    <mergeCell ref="A48:J48"/>
    <mergeCell ref="B46:G46"/>
    <mergeCell ref="C29:E29"/>
    <mergeCell ref="F20:H20"/>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H41:J41"/>
    <mergeCell ref="I23:J23"/>
    <mergeCell ref="F26:H26"/>
    <mergeCell ref="H45:J45"/>
    <mergeCell ref="B38:G38"/>
    <mergeCell ref="A27:B27"/>
    <mergeCell ref="I21:J21"/>
    <mergeCell ref="F19:H19"/>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F5:H5"/>
    <mergeCell ref="F8:H8"/>
    <mergeCell ref="C21:E21"/>
    <mergeCell ref="A5:B5"/>
    <mergeCell ref="A14:B14"/>
    <mergeCell ref="F21:H21"/>
    <mergeCell ref="A29:B29"/>
    <mergeCell ref="H36:J36"/>
    <mergeCell ref="I27:J27"/>
    <mergeCell ref="A23:B23"/>
    <mergeCell ref="C14:E14"/>
    <mergeCell ref="A13:B13"/>
    <mergeCell ref="H39:J39"/>
    <mergeCell ref="C6:E6"/>
    <mergeCell ref="C28:E28"/>
    <mergeCell ref="A24:B24"/>
    <mergeCell ref="I11:J11"/>
    <mergeCell ref="F25:H25"/>
    <mergeCell ref="C9:E9"/>
    <mergeCell ref="A17:K17"/>
    <mergeCell ref="A22:B22"/>
    <mergeCell ref="F23:H23"/>
    <mergeCell ref="B36:G36"/>
    <mergeCell ref="F13:H13"/>
    <mergeCell ref="I26:J26"/>
    <mergeCell ref="F22:H22"/>
    <mergeCell ref="A7:B7"/>
    <mergeCell ref="I25:J25"/>
    <mergeCell ref="C23:E23"/>
    <mergeCell ref="F14:H14"/>
    <mergeCell ref="C5:E5"/>
    <mergeCell ref="B40:G40"/>
    <mergeCell ref="A12:B12"/>
    <mergeCell ref="I6:J6"/>
    <mergeCell ref="C26:E26"/>
    <mergeCell ref="F15:H15"/>
    <mergeCell ref="I9:J9"/>
    <mergeCell ref="F24:H24"/>
    <mergeCell ref="C10:E10"/>
    <mergeCell ref="F7:H7"/>
    <mergeCell ref="F12:H12"/>
    <mergeCell ref="A9:B9"/>
    <mergeCell ref="F11:H11"/>
    <mergeCell ref="C7:E7"/>
    <mergeCell ref="C24:E24"/>
    <mergeCell ref="F6:H6"/>
    <mergeCell ref="I10:J10"/>
    <mergeCell ref="A21:B21"/>
    <mergeCell ref="A10:B10"/>
    <mergeCell ref="F9:H9"/>
    <mergeCell ref="C11:E11"/>
    <mergeCell ref="A33:J33"/>
    <mergeCell ref="I29:J29"/>
    <mergeCell ref="F10:H10"/>
  </mergeCells>
  <pageMargins left="0.7" right="0.7" top="0.75" bottom="0.75" header="0.3" footer="0.3"/>
  <pageSetup paperSize="9" scale="6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riedas" ma:contentTypeID="0x01010031A3634DF9DB4FFBA1EC65766E7376F5002DB646006A010C41A03564BD150A5EE1" ma:contentTypeVersion="1" ma:contentTypeDescription="" ma:contentTypeScope="" ma:versionID="09f50724e41b8982c5e463142aac7b70">
  <xsd:schema xmlns:xsd="http://www.w3.org/2001/XMLSchema" xmlns:xs="http://www.w3.org/2001/XMLSchema" xmlns:p="http://schemas.microsoft.com/office/2006/metadata/properties" xmlns:ns2="4b2e9d09-07c5-42d4-ad0a-92e216c40b99" xmlns:ns3="028236e2-f653-4d19-ab67-4d06a9145e0c" xmlns:ns4="ac3775fa-9d3b-4d8c-bc3d-fbdb29195e0c" targetNamespace="http://schemas.microsoft.com/office/2006/metadata/properties" ma:root="true" ma:fieldsID="12db833c73a23ca982a368ac21338a90" ns2:_="" ns3:_="" ns4:_="">
    <xsd:import namespace="4b2e9d09-07c5-42d4-ad0a-92e216c40b99"/>
    <xsd:import namespace="028236e2-f653-4d19-ab67-4d06a9145e0c"/>
    <xsd:import namespace="ac3775fa-9d3b-4d8c-bc3d-fbdb29195e0c"/>
    <xsd:element name="properties">
      <xsd:complexType>
        <xsd:sequence>
          <xsd:element name="documentManagement">
            <xsd:complexType>
              <xsd:all>
                <xsd:element ref="ns2:DmsRegDoc"/>
                <xsd:element ref="ns3:DmsAddMarkOnPdf" minOccurs="0"/>
                <xsd:element ref="ns4:a14285f26a0b45bfa54ed9a05aaa3ab1"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2e9d09-07c5-42d4-ad0a-92e216c40b99" elementFormDefault="qualified">
    <xsd:import namespace="http://schemas.microsoft.com/office/2006/documentManagement/types"/>
    <xsd:import namespace="http://schemas.microsoft.com/office/infopath/2007/PartnerControls"/>
    <xsd:element name="DmsRegDoc" ma:index="10" ma:displayName="Pagrindinis dokumentas" ma:description="" ma:hidden="true" ma:list="Self" ma:internalName="DmsRegDoc" ma:showField="Titl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028236e2-f653-4d19-ab67-4d06a9145e0c" elementFormDefault="qualified">
    <xsd:import namespace="http://schemas.microsoft.com/office/2006/documentManagement/types"/>
    <xsd:import namespace="http://schemas.microsoft.com/office/infopath/2007/PartnerControls"/>
    <xsd:element name="DmsAddMarkOnPdf" ma:index="11" nillable="true" ma:displayName="Registravimo žyma" ma:default="0" ma:description="" ma:internalName="DmsAddMarkOnPdf">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c3775fa-9d3b-4d8c-bc3d-fbdb29195e0c" elementFormDefault="qualified">
    <xsd:import namespace="http://schemas.microsoft.com/office/2006/documentManagement/types"/>
    <xsd:import namespace="http://schemas.microsoft.com/office/infopath/2007/PartnerControls"/>
    <xsd:element name="a14285f26a0b45bfa54ed9a05aaa3ab1" ma:index="12" nillable="true" ma:displayName="DmsPermissionsDivisions_0" ma:hidden="true" ma:internalName="a14285f26a0b45bfa54ed9a05aaa3ab1">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8" ma:displayName="Priedo pavadinima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14285f26a0b45bfa54ed9a05aaa3ab1 xmlns="ac3775fa-9d3b-4d8c-bc3d-fbdb29195e0c">Pirkimų ir pažeidimų prevencijos skyrius|910dd03e-a0db-46f4-af07-603a3c0d6728;Informacinės visuomenės plėtros projektų skyrius|2dc2f6d3-2445-4367-ada3-9d9c6cbeaac6;Bendrųjų reikalų skyrius|98e1b560-c021-41d6-9632-b7f5b05ae6e9</a14285f26a0b45bfa54ed9a05aaa3ab1>
    <DmsRegDoc xmlns="4b2e9d09-07c5-42d4-ad0a-92e216c40b99">265283</DmsRegDoc>
    <DmsAddMarkOnPdf xmlns="028236e2-f653-4d19-ab67-4d06a9145e0c">false</DmsAddMarkOnPd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CCD4FF-78B2-410A-AFED-4007E5C805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2e9d09-07c5-42d4-ad0a-92e216c40b99"/>
    <ds:schemaRef ds:uri="028236e2-f653-4d19-ab67-4d06a9145e0c"/>
    <ds:schemaRef ds:uri="ac3775fa-9d3b-4d8c-bc3d-fbdb29195e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217D5D-9CE7-4E68-AB11-9C0B0D71444B}">
  <ds:schemaRefs>
    <ds:schemaRef ds:uri="http://purl.org/dc/dcmitype/"/>
    <ds:schemaRef ds:uri="4b2e9d09-07c5-42d4-ad0a-92e216c40b99"/>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http://www.w3.org/XML/1998/namespace"/>
    <ds:schemaRef ds:uri="http://schemas.microsoft.com/office/2006/documentManagement/types"/>
    <ds:schemaRef ds:uri="ac3775fa-9d3b-4d8c-bc3d-fbdb29195e0c"/>
    <ds:schemaRef ds:uri="028236e2-f653-4d19-ab67-4d06a9145e0c"/>
  </ds:schemaRefs>
</ds:datastoreItem>
</file>

<file path=customXml/itemProps3.xml><?xml version="1.0" encoding="utf-8"?>
<ds:datastoreItem xmlns:ds="http://schemas.openxmlformats.org/officeDocument/2006/customXml" ds:itemID="{4B39E386-914F-498C-848A-56E8AC088C2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PASIŪLYMO FORMA</dc:title>
  <dc:creator>Microsoft Office User</dc:creator>
  <cp:lastModifiedBy>Eglė Esu</cp:lastModifiedBy>
  <cp:lastPrinted>2024-07-15T20:55:22Z</cp:lastPrinted>
  <dcterms:created xsi:type="dcterms:W3CDTF">2023-04-04T12:16:45Z</dcterms:created>
  <dcterms:modified xsi:type="dcterms:W3CDTF">2024-07-16T07:05:51Z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CatchAll">
    <vt:lpwstr>206;#Informacinės visuomenės plėtros projektų skyrius|2dc2f6d3-2445-4367-ada3-9d9c6cbeaac6;#3465;#Pirkimų ir pažeidimų prevencijos skyrius|910dd03e-a0db-46f4-af07-603a3c0d6728</vt:lpwstr>
  </property>
  <property fmtid="{D5CDD505-2E9C-101B-9397-08002B2CF9AE}" pid="3" name="DmsPermissionsFlags">
    <vt:lpwstr>,SECTRUE,</vt:lpwstr>
  </property>
  <property fmtid="{D5CDD505-2E9C-101B-9397-08002B2CF9AE}" pid="4" name="DmsPermissionsDivisions">
    <vt:lpwstr>3465;#Pirkimų ir pažeidimų prevencijos skyrius|910dd03e-a0db-46f4-af07-603a3c0d6728;#206;#Informacinės visuomenės plėtros projektų skyrius|2dc2f6d3-2445-4367-ada3-9d9c6cbeaac6;#47;#Bendrųjų reikalų skyrius|98e1b560-c021-41d6-9632-b7f5b05ae6e9</vt:lpwstr>
  </property>
  <property fmtid="{D5CDD505-2E9C-101B-9397-08002B2CF9AE}" pid="5" name="ContentTypeId">
    <vt:lpwstr>0x01010031A3634DF9DB4FFBA1EC65766E7376F5002DB646006A010C41A03564BD150A5EE1</vt:lpwstr>
  </property>
  <property fmtid="{D5CDD505-2E9C-101B-9397-08002B2CF9AE}" pid="6" name="DmsPermissionsUsers">
    <vt:lpwstr>1073741823;#Sistemos abonementas;#864;#Renata Narmontienė;#1255;#Monika Barkauskaitė;#790;#Lina Jucytė;#961;#i:0#.w|cpma\daiva-va</vt:lpwstr>
  </property>
  <property fmtid="{D5CDD505-2E9C-101B-9397-08002B2CF9AE}" pid="7" name="DmsPermissionsConfid">
    <vt:bool>false</vt:bool>
  </property>
  <property fmtid="{D5CDD505-2E9C-101B-9397-08002B2CF9AE}" pid="8" name="DmsDocPrepDocSendRegReal">
    <vt:bool>false</vt:bool>
  </property>
  <property fmtid="{D5CDD505-2E9C-101B-9397-08002B2CF9AE}" pid="9" name="DmsWaitingForSign">
    <vt:bool>false</vt:bool>
  </property>
  <property fmtid="{D5CDD505-2E9C-101B-9397-08002B2CF9AE}" pid="10" name="DmsSendingDocType">
    <vt:lpwstr/>
  </property>
  <property fmtid="{D5CDD505-2E9C-101B-9397-08002B2CF9AE}" pid="11" name="DmsCPVADocSubtype">
    <vt:lpwstr/>
  </property>
  <property fmtid="{D5CDD505-2E9C-101B-9397-08002B2CF9AE}" pid="12" name="DmsCPVADocProgram">
    <vt:lpwstr/>
  </property>
  <property fmtid="{D5CDD505-2E9C-101B-9397-08002B2CF9AE}" pid="13" name="DmsVisers">
    <vt:lpwstr/>
  </property>
  <property fmtid="{D5CDD505-2E9C-101B-9397-08002B2CF9AE}" pid="14" name="DmsOrganizer">
    <vt:lpwstr/>
  </property>
  <property fmtid="{D5CDD505-2E9C-101B-9397-08002B2CF9AE}" pid="15" name="DmsCPVAOtherResponsiblePersons">
    <vt:lpwstr/>
  </property>
  <property fmtid="{D5CDD505-2E9C-101B-9397-08002B2CF9AE}" pid="16" name="DmsRegState">
    <vt:lpwstr>Naujas</vt:lpwstr>
  </property>
  <property fmtid="{D5CDD505-2E9C-101B-9397-08002B2CF9AE}" pid="17" name="DmsApprovers">
    <vt:lpwstr/>
  </property>
  <property fmtid="{D5CDD505-2E9C-101B-9397-08002B2CF9AE}" pid="18" name="DmsSendingType">
    <vt:lpwstr>8</vt:lpwstr>
  </property>
  <property fmtid="{D5CDD505-2E9C-101B-9397-08002B2CF9AE}" pid="19" name="DmsResponsiblePerson">
    <vt:lpwstr/>
  </property>
  <property fmtid="{D5CDD505-2E9C-101B-9397-08002B2CF9AE}" pid="20" name="DmsDocPrepAdocType">
    <vt:lpwstr>-</vt:lpwstr>
  </property>
  <property fmtid="{D5CDD505-2E9C-101B-9397-08002B2CF9AE}" pid="21" name="DmsSigners">
    <vt:lpwstr/>
  </property>
  <property fmtid="{D5CDD505-2E9C-101B-9397-08002B2CF9AE}" pid="22" name="DmsRegPerson">
    <vt:lpwstr/>
  </property>
  <property fmtid="{D5CDD505-2E9C-101B-9397-08002B2CF9AE}" pid="23" name="DmsCoordinators">
    <vt:lpwstr/>
  </property>
  <property fmtid="{D5CDD505-2E9C-101B-9397-08002B2CF9AE}" pid="24" name="OLD_DMSPERMISSIONSCONFID_VALUE">
    <vt:lpwstr>False_</vt:lpwstr>
  </property>
  <property fmtid="{D5CDD505-2E9C-101B-9397-08002B2CF9AE}" pid="25" name="e60ee4271ca74d28a1640aed29de29ee">
    <vt:lpwstr/>
  </property>
  <property fmtid="{D5CDD505-2E9C-101B-9397-08002B2CF9AE}" pid="26" name="h5d7dfff98a247c1954587ec9b17d55b">
    <vt:lpwstr/>
  </property>
  <property fmtid="{D5CDD505-2E9C-101B-9397-08002B2CF9AE}" pid="27" name="bef85333021544dbbbb8b847b70284cc">
    <vt:lpwstr/>
  </property>
  <property fmtid="{D5CDD505-2E9C-101B-9397-08002B2CF9AE}" pid="28" name="DmsCase">
    <vt:lpwstr>109083</vt:lpwstr>
  </property>
  <property fmtid="{D5CDD505-2E9C-101B-9397-08002B2CF9AE}" pid="29" name="o3cb2451d6904553a72e202c291dd6d8">
    <vt:lpwstr/>
  </property>
  <property fmtid="{D5CDD505-2E9C-101B-9397-08002B2CF9AE}" pid="30" name="b1f23dead1274c488d632b6cb8d4aba0">
    <vt:lpwstr/>
  </property>
  <property fmtid="{D5CDD505-2E9C-101B-9397-08002B2CF9AE}" pid="31" name="DmsRegister">
    <vt:lpwstr>110453</vt:lpwstr>
  </property>
</Properties>
</file>