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letic-my.sharepoint.com/personal/mindaugas_brusokas_ignitis_lt/Documents/Desktop/New folder/(2021-CP-11) Automatinių plovyklų paslaugos/Galutiniai pasiūlymai/Viada LT/"/>
    </mc:Choice>
  </mc:AlternateContent>
  <xr:revisionPtr revIDLastSave="66" documentId="8_{76715F44-E1B6-4381-88CE-D377FDF0B6F2}" xr6:coauthVersionLast="46" xr6:coauthVersionMax="47" xr10:uidLastSave="{842D2E5B-B012-4C4F-9A5E-6F9642DBE3B8}"/>
  <bookViews>
    <workbookView xWindow="8880" yWindow="1035" windowWidth="18645" windowHeight="14565" tabRatio="725" xr2:uid="{DEEC6431-9326-450C-B4B2-084AA9F19250}"/>
  </bookViews>
  <sheets>
    <sheet name="III pirkimo objekto dalis" sheetId="4" r:id="rId1"/>
    <sheet name="Išnašos"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4" l="1"/>
  <c r="E9" i="4"/>
  <c r="E8" i="4"/>
  <c r="E7" i="4"/>
  <c r="F7" i="4" s="1"/>
  <c r="E6" i="4"/>
  <c r="F6" i="4" s="1"/>
  <c r="A35" i="4"/>
  <c r="H6" i="4" l="1"/>
  <c r="H9" i="4"/>
  <c r="H8" i="4"/>
  <c r="H7" i="4"/>
  <c r="G10" i="4" l="1"/>
</calcChain>
</file>

<file path=xl/sharedStrings.xml><?xml version="1.0" encoding="utf-8"?>
<sst xmlns="http://schemas.openxmlformats.org/spreadsheetml/2006/main" count="51" uniqueCount="38">
  <si>
    <t>Eil.Nr.</t>
  </si>
  <si>
    <t>Paslauga</t>
  </si>
  <si>
    <t>Paslaugos apimtys</t>
  </si>
  <si>
    <t>Mato vnt.</t>
  </si>
  <si>
    <t xml:space="preserve"> ESO Suma </t>
  </si>
  <si>
    <t>Plovimas + džiovinimas</t>
  </si>
  <si>
    <t>Cheminis purvo atmirkymas, padengimas putomis, ratų plovimas, plovimas aukšto slėgio srove, plovimas šepečiais su šampūnu, skalavimas, džiovinimas</t>
  </si>
  <si>
    <t>vnt.</t>
  </si>
  <si>
    <t>Plovimas  + džiovinimas + vaškavimas</t>
  </si>
  <si>
    <t>Cheminis purvo atmirkymas, padengimas putomis, ratų plovimas, plovimas aukšto slėgio srove, plovimas šepečiais su šampūnu, skalavimas, džiovinimas, vaškavimas</t>
  </si>
  <si>
    <t>Plovimas  + džiovinimas + poliravimas</t>
  </si>
  <si>
    <t>Cheminis purvo atmirkymas, padengimas putomis, ratų plovimas, plovimas aukšto slėgio srove, plovimas šepečiais su šampūnu, skalavimas, džiovinimas, poliravimas</t>
  </si>
  <si>
    <t>Siurlio naudojimas (savitarna)</t>
  </si>
  <si>
    <t xml:space="preserve">* Nurodytas preliminarus Pirkimo objekto kiekis, skirtas tik pasiūlymų vertinimui. Pirkėjas neįsipareigoja nupirkti viso nurodyto kiekio ar bet kokios jo dalies. Sutarties vykdymo laikotarpiu Pirkėjas atsiskaitys už faktiškai per praėjusį mėnesį suteiktas Paslaugas.
**Visos išlaidos, susijusios su tiesioginiu Paslaugų suteikimu turi būti įskaičiuotos į siūlomą įkainį. </t>
  </si>
  <si>
    <t>2 lentelė</t>
  </si>
  <si>
    <t>Plovimo programos (plovimas + džiovinimas) pardavimo įkainis EUR be PVM (2 išnaša)</t>
  </si>
  <si>
    <t>Miestas ir automatinės plovyklos adresas</t>
  </si>
  <si>
    <t>3 lentelė</t>
  </si>
  <si>
    <t>Plovimo programos (plovimas + džiovinimas + vaškavimas) pardavimo įkainis EUR be PVM (2 išnaša)</t>
  </si>
  <si>
    <t>4 lentelė</t>
  </si>
  <si>
    <t>Siūlomi įkainiai (3 išnaša)</t>
  </si>
  <si>
    <t xml:space="preserve">Automobilių plovimo programų kainoms Tiekėjo tinkle taikoma nuolaida (procentais) </t>
  </si>
  <si>
    <t>Plovimo programos (plovimas + džiovinimas + poliravimas) pardavimo įkainis EUR be PVM (2 išnaša)</t>
  </si>
  <si>
    <t>5 lentelė</t>
  </si>
  <si>
    <r>
      <rPr>
        <b/>
        <i/>
        <sz val="12"/>
        <color rgb="FFFF0000"/>
        <rFont val="Arial"/>
        <family val="2"/>
        <charset val="186"/>
      </rPr>
      <t xml:space="preserve">Pastaba: </t>
    </r>
    <r>
      <rPr>
        <b/>
        <i/>
        <sz val="12"/>
        <color theme="1"/>
        <rFont val="Arial"/>
        <family val="2"/>
        <charset val="186"/>
      </rPr>
      <t>pasiūlyme pateiktos nuolaidos turės būti taikomos visoms automatinės plovyklos paslaugoms visame Tiekėjo automatinių plovyklų tinkle, o už Tiekėjo nurodytą fiksuotą įkainį bus galima pirkti siurblio naudojimo žetonus visame Tiekėjo automatinių plovyklų tinkle.</t>
    </r>
  </si>
  <si>
    <t>Siurbimo žetonai / techninė priemonė</t>
  </si>
  <si>
    <t>Telšiai (įrašyti)</t>
  </si>
  <si>
    <r>
      <t xml:space="preserve">(4) Pasiūlymo kaina EUR be PVM (nurodoma ne daugiau kaip dviejų skaičių po kablelio tikslumu) turi apimti visas išlaidas, visus mokesčius, išskyrus PVM mokestį, mokėtinus pagal galiojančius Lietuvos Respublikos įstatymus, įskaitant sąskaitų pateikimo kaštus per „E.sąskaita“ sistemą.  Pasiūlymo kaina EUR be PVM </t>
    </r>
    <r>
      <rPr>
        <b/>
        <sz val="11"/>
        <color theme="1"/>
        <rFont val="Calibri"/>
        <family val="2"/>
        <charset val="186"/>
        <scheme val="minor"/>
      </rPr>
      <t>bus naudojama tik pasiūlymų vertinimui,</t>
    </r>
    <r>
      <rPr>
        <sz val="11"/>
        <color theme="1"/>
        <rFont val="Calibri"/>
        <family val="2"/>
        <charset val="186"/>
        <scheme val="minor"/>
      </rPr>
      <t xml:space="preserve"> kiekviena Pirkėjo įmonė sudarys su atitinkamoje pirkimo objekto dalyje Laimėjusiu tiekėju sutartį už sumą, nurodytą Techninės specifikacijos 3.1. punkte.</t>
    </r>
  </si>
  <si>
    <t>III pirkimo objekto dalis - Automatinių plovyklų paslaugos Telšiuose</t>
  </si>
  <si>
    <t>2021.06.07 d. (8 - 17 val).</t>
  </si>
  <si>
    <t>AB „Energijos skirstymo operatorius“  (ESO) preliminarus kiekis sutarties galiojimo laikotarpiu, vnt. (1 išnaša)</t>
  </si>
  <si>
    <t>Vieno mato vieneto įkainis EUR be PVM (naudojamas pasiūlymų vertinimui) (3 išnaša)</t>
  </si>
  <si>
    <r>
      <t xml:space="preserve">Vieno mato vieneto </t>
    </r>
    <r>
      <rPr>
        <b/>
        <u/>
        <sz val="12"/>
        <rFont val="Arial"/>
        <family val="2"/>
        <charset val="186"/>
      </rPr>
      <t>įkainis su nuolaida</t>
    </r>
    <r>
      <rPr>
        <b/>
        <sz val="12"/>
        <rFont val="Arial"/>
        <family val="2"/>
        <charset val="186"/>
      </rPr>
      <t xml:space="preserve"> EUR be PVM (naudojamas pasiūlymų vertinimui) (3 išnaša)</t>
    </r>
  </si>
  <si>
    <t>1 siurbimo žetono/techninė priemonės, suteikiančios galimybę naudotis siurbliu ne mažiau kaip 7 min. fiksuotas įkainis (EUR be PVM)</t>
  </si>
  <si>
    <t>(1) Nurodytas preliminarus Pirkimo objekto kiekis, skirtas tik pasiūlymų vertinimui. Pirkėjas neįsipareigoja nupirkti viso nurodyto kiekio ar bet kokios jo dalies. Sutarties vykdymo laikotarpiu Pirkėjas atsiskaitys už faktiškai per praėjusį mėnesį suteiktas Paslaugas.</t>
  </si>
  <si>
    <r>
      <t xml:space="preserve">(3) Tiekėjo pasiūlyme </t>
    </r>
    <r>
      <rPr>
        <b/>
        <u/>
        <sz val="11"/>
        <rFont val="Calibri"/>
        <family val="2"/>
        <charset val="186"/>
        <scheme val="minor"/>
      </rPr>
      <t>(5 lentelė</t>
    </r>
    <r>
      <rPr>
        <b/>
        <sz val="11"/>
        <rFont val="Calibri"/>
        <family val="2"/>
        <charset val="186"/>
        <scheme val="minor"/>
      </rPr>
      <t>) nurodyta nuolaida (procentais) turės būti taikoma visoms plovimo programoms, o už Tiekėjo nurodytą siurbimo įkainį bus galima įsigyti siurbimo žetonus visame Tiekėjo paslaugų tinkle.</t>
    </r>
  </si>
  <si>
    <t>Pasiūlymo kaina EUR be PVM (4 išnaša):</t>
  </si>
  <si>
    <r>
      <t>(2) Kiekvienos plovimo programos įkainis 1 lentelėje, apskaičiuojamas kaip vidurkis imant 2021-06-07 dienos (</t>
    </r>
    <r>
      <rPr>
        <u/>
        <sz val="11"/>
        <color theme="1"/>
        <rFont val="Calibri"/>
        <family val="2"/>
        <charset val="186"/>
        <scheme val="minor"/>
      </rPr>
      <t>jei nurodytą dieną nebuvo parduota atitinkama plovimo programa, pateikiamas arčiausiai po nurodyto laiko parduotos plovimo programos įkainis</t>
    </r>
    <r>
      <rPr>
        <sz val="11"/>
        <color theme="1"/>
        <rFont val="Calibri"/>
        <family val="2"/>
        <charset val="186"/>
        <scheme val="minor"/>
      </rPr>
      <t xml:space="preserve">) nurodyto laiko intervalo (nurodyto 2 ir 3 lentelėse) </t>
    </r>
    <r>
      <rPr>
        <u/>
        <sz val="11"/>
        <color theme="1"/>
        <rFont val="Calibri"/>
        <family val="2"/>
        <charset val="186"/>
        <scheme val="minor"/>
      </rPr>
      <t>didžiausią tos plovimo programos pardavimo kainą EUR be PVM prieš visas nuolaidas</t>
    </r>
    <r>
      <rPr>
        <sz val="11"/>
        <color theme="1"/>
        <rFont val="Calibri"/>
        <family val="2"/>
        <charset val="186"/>
        <scheme val="minor"/>
      </rPr>
      <t xml:space="preserve">, užfiksuotą kasos aparato čekiuose, atitinkamos pirkimo objekto dalies kiekvieno miesto vienoje plovykloje. (Tiekėjas įrašo kainas 2 ir 3  lentelėse, o vidurkis pasiūlymo formoje apskaičiuojamas automatiškai).  
Įkainio apskaičiavimo  įrodymui Tiekėjas pateikia kasos aparatų čekių arba el. čekių kopijas: atitinkamos pirkimo objekto dalies kiekvieno miesto plovyklos, po vieną nurodytos dienos čekį kiekvienai nurodytai plovimo programai.  Kilus įtarimui dėl pateiktuose čekiuose nurodytos pardavimo kainos, Pirkėjas pasilieka teisę paprašyti Tiekėjo pateikti Pirkėjo nurodytos datos ir valandų intervalų kasos aparatų kontrolines juostų kopijas, įrodančias reikalaujamo periodo didžiausią kainą. (Tokiu atveju kasos aparatų juostų kopijose turėtų būti aiškiai pažymėta pasiūlymo formoje nurodyta kaina, juostų kopijos turėtų būti patvirtintos Tiekėjo vadovo ar jo įgalioto asmens parašu.)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</si>
</sst>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3" x14ac:knownFonts="1">
    <font>
      <sz val="11"/>
      <color theme="1"/>
      <name val="Calibri"/>
      <family val="2"/>
      <charset val="186"/>
      <scheme val="minor"/>
    </font>
    <font>
      <sz val="12"/>
      <color theme="1"/>
      <name val="Arial"/>
      <family val="2"/>
      <charset val="186"/>
    </font>
    <font>
      <b/>
      <sz val="12"/>
      <color theme="1"/>
      <name val="Arial"/>
      <family val="2"/>
      <charset val="186"/>
    </font>
    <font>
      <sz val="11"/>
      <color theme="1"/>
      <name val="Calibri"/>
      <family val="2"/>
      <charset val="186"/>
      <scheme val="minor"/>
    </font>
    <font>
      <b/>
      <sz val="11"/>
      <color theme="1"/>
      <name val="Calibri"/>
      <family val="2"/>
      <charset val="186"/>
      <scheme val="minor"/>
    </font>
    <font>
      <sz val="12"/>
      <name val="Arial"/>
      <family val="2"/>
      <charset val="186"/>
    </font>
    <font>
      <b/>
      <i/>
      <sz val="12"/>
      <color theme="1"/>
      <name val="Arial"/>
      <family val="2"/>
      <charset val="186"/>
    </font>
    <font>
      <b/>
      <i/>
      <sz val="12"/>
      <color rgb="FFFF0000"/>
      <name val="Arial"/>
      <family val="2"/>
      <charset val="186"/>
    </font>
    <font>
      <b/>
      <sz val="12"/>
      <name val="Arial"/>
      <family val="2"/>
      <charset val="186"/>
    </font>
    <font>
      <b/>
      <u/>
      <sz val="12"/>
      <name val="Arial"/>
      <family val="2"/>
      <charset val="186"/>
    </font>
    <font>
      <u/>
      <sz val="11"/>
      <color theme="1"/>
      <name val="Calibri"/>
      <family val="2"/>
      <charset val="186"/>
      <scheme val="minor"/>
    </font>
    <font>
      <b/>
      <sz val="11"/>
      <name val="Calibri"/>
      <family val="2"/>
      <charset val="186"/>
      <scheme val="minor"/>
    </font>
    <font>
      <b/>
      <u/>
      <sz val="11"/>
      <name val="Calibri"/>
      <family val="2"/>
      <charset val="186"/>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8">
    <xf numFmtId="0" fontId="0" fillId="0" borderId="0" xfId="0"/>
    <xf numFmtId="0" fontId="2" fillId="0" borderId="0" xfId="0" applyFont="1" applyProtection="1">
      <protection locked="0"/>
    </xf>
    <xf numFmtId="0" fontId="1" fillId="0" borderId="0" xfId="0" applyFont="1" applyProtection="1">
      <protection locked="0"/>
    </xf>
    <xf numFmtId="0" fontId="2" fillId="0" borderId="1" xfId="0" applyFont="1" applyBorder="1" applyAlignment="1" applyProtection="1">
      <alignment vertical="center"/>
      <protection locked="0"/>
    </xf>
    <xf numFmtId="0" fontId="2" fillId="2" borderId="1" xfId="0" applyFont="1" applyFill="1" applyBorder="1" applyAlignment="1" applyProtection="1">
      <alignment vertical="center" wrapText="1"/>
      <protection locked="0"/>
    </xf>
    <xf numFmtId="14" fontId="1" fillId="2" borderId="1" xfId="0" applyNumberFormat="1" applyFont="1" applyFill="1" applyBorder="1" applyAlignment="1" applyProtection="1">
      <alignment horizontal="center" wrapText="1"/>
      <protection locked="0"/>
    </xf>
    <xf numFmtId="0" fontId="1" fillId="0" borderId="1" xfId="0" applyFont="1" applyBorder="1" applyAlignment="1" applyProtection="1">
      <alignment horizontal="center"/>
      <protection locked="0"/>
    </xf>
    <xf numFmtId="0" fontId="5" fillId="0" borderId="1" xfId="0" applyFont="1" applyBorder="1" applyProtection="1">
      <protection locked="0"/>
    </xf>
    <xf numFmtId="164"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left"/>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3" borderId="1" xfId="0" applyFont="1" applyFill="1" applyBorder="1" applyProtection="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wrapText="1"/>
      <protection locked="0"/>
    </xf>
    <xf numFmtId="0" fontId="8" fillId="0" borderId="1" xfId="0" applyFont="1" applyBorder="1" applyAlignment="1" applyProtection="1">
      <alignment horizontal="center" vertical="center" wrapText="1"/>
      <protection locked="0"/>
    </xf>
    <xf numFmtId="0" fontId="0" fillId="0" borderId="0" xfId="0" applyProtection="1">
      <protection locked="0"/>
    </xf>
    <xf numFmtId="0" fontId="2" fillId="0" borderId="1" xfId="0" applyFont="1" applyBorder="1" applyAlignment="1" applyProtection="1">
      <alignment horizontal="center" vertical="center" wrapText="1"/>
    </xf>
    <xf numFmtId="2" fontId="8" fillId="0" borderId="4"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64" fontId="1" fillId="0" borderId="1"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2" fontId="2" fillId="0" borderId="1" xfId="0" applyNumberFormat="1" applyFont="1" applyBorder="1" applyAlignment="1" applyProtection="1">
      <alignment horizontal="center" vertical="center" wrapText="1"/>
    </xf>
    <xf numFmtId="0" fontId="1" fillId="0" borderId="0" xfId="0" applyFont="1" applyProtection="1"/>
    <xf numFmtId="2" fontId="1" fillId="4" borderId="1" xfId="0" applyNumberFormat="1" applyFont="1" applyFill="1" applyBorder="1" applyAlignment="1" applyProtection="1">
      <alignment horizontal="center" vertical="center" wrapText="1"/>
    </xf>
    <xf numFmtId="0" fontId="1" fillId="0" borderId="0" xfId="0" applyFont="1" applyBorder="1" applyProtection="1"/>
    <xf numFmtId="0" fontId="6" fillId="0" borderId="0" xfId="0" applyFont="1" applyAlignment="1" applyProtection="1">
      <alignment horizontal="left" wrapText="1"/>
      <protection locked="0"/>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0" fillId="0" borderId="0" xfId="0" applyFont="1" applyAlignment="1">
      <alignment horizontal="left" wrapText="1"/>
    </xf>
    <xf numFmtId="0" fontId="3" fillId="0" borderId="0" xfId="0" applyFont="1" applyAlignment="1">
      <alignment horizontal="left" wrapText="1"/>
    </xf>
    <xf numFmtId="0" fontId="11" fillId="0" borderId="0" xfId="0" applyFont="1" applyAlignment="1">
      <alignment horizontal="left"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E1D-98B0-4EEC-94D0-BDAE4D968874}">
  <dimension ref="A1:X35"/>
  <sheetViews>
    <sheetView tabSelected="1" topLeftCell="A16" zoomScale="70" zoomScaleNormal="70" workbookViewId="0">
      <selection activeCell="G10" sqref="G10"/>
    </sheetView>
  </sheetViews>
  <sheetFormatPr defaultRowHeight="15" x14ac:dyDescent="0.25"/>
  <cols>
    <col min="1" max="1" width="16.140625" style="20" customWidth="1"/>
    <col min="2" max="2" width="18.42578125" style="20" customWidth="1"/>
    <col min="3" max="3" width="41.140625" style="20" customWidth="1"/>
    <col min="4" max="7" width="22.28515625" style="20" customWidth="1"/>
    <col min="8" max="8" width="18.42578125" style="20" customWidth="1"/>
    <col min="9" max="16384" width="9.140625" style="20"/>
  </cols>
  <sheetData>
    <row r="1" spans="1:24" ht="15.75" x14ac:dyDescent="0.25">
      <c r="A1" s="2"/>
      <c r="B1" s="2"/>
      <c r="C1" s="2"/>
      <c r="D1" s="2"/>
      <c r="E1" s="2"/>
      <c r="F1" s="2"/>
      <c r="G1" s="2"/>
      <c r="H1" s="2"/>
      <c r="I1" s="2"/>
      <c r="J1" s="2"/>
      <c r="K1" s="2"/>
      <c r="L1" s="2"/>
      <c r="M1" s="2"/>
      <c r="N1" s="2"/>
      <c r="O1" s="2"/>
      <c r="P1" s="2"/>
      <c r="Q1" s="2"/>
      <c r="R1" s="2"/>
      <c r="S1" s="2"/>
      <c r="T1" s="2"/>
      <c r="U1" s="2"/>
      <c r="V1" s="2"/>
      <c r="W1" s="2"/>
    </row>
    <row r="2" spans="1:24" ht="15.75" x14ac:dyDescent="0.25">
      <c r="C2" s="2" t="s">
        <v>28</v>
      </c>
      <c r="D2" s="2"/>
      <c r="E2" s="2"/>
      <c r="F2" s="2"/>
      <c r="G2" s="2"/>
      <c r="H2" s="2"/>
      <c r="I2" s="2"/>
      <c r="J2" s="2"/>
      <c r="K2" s="2"/>
      <c r="L2" s="2"/>
      <c r="M2" s="2"/>
      <c r="N2" s="2"/>
      <c r="O2" s="2"/>
      <c r="P2" s="2"/>
      <c r="Q2" s="2"/>
      <c r="R2" s="2"/>
      <c r="S2" s="2"/>
      <c r="T2" s="2"/>
      <c r="U2" s="2"/>
      <c r="V2" s="2"/>
      <c r="W2" s="2"/>
    </row>
    <row r="3" spans="1:24" ht="16.5" thickBot="1" x14ac:dyDescent="0.3">
      <c r="A3" s="2"/>
      <c r="B3" s="2"/>
      <c r="C3" s="2"/>
      <c r="D3" s="2"/>
      <c r="E3" s="2"/>
      <c r="F3" s="2"/>
      <c r="G3" s="2"/>
      <c r="H3" s="2"/>
      <c r="I3" s="2"/>
      <c r="J3" s="2"/>
      <c r="K3" s="2"/>
      <c r="L3" s="2"/>
      <c r="M3" s="2"/>
      <c r="N3" s="2"/>
      <c r="O3" s="2"/>
      <c r="P3" s="2"/>
      <c r="Q3" s="2"/>
      <c r="R3" s="2"/>
      <c r="S3" s="2"/>
      <c r="T3" s="2"/>
      <c r="U3" s="2"/>
      <c r="V3" s="2"/>
      <c r="W3" s="2"/>
    </row>
    <row r="4" spans="1:24" ht="133.5" customHeight="1" x14ac:dyDescent="0.25">
      <c r="A4" s="21" t="s">
        <v>0</v>
      </c>
      <c r="B4" s="21" t="s">
        <v>1</v>
      </c>
      <c r="C4" s="21" t="s">
        <v>2</v>
      </c>
      <c r="D4" s="21" t="s">
        <v>3</v>
      </c>
      <c r="E4" s="22" t="s">
        <v>31</v>
      </c>
      <c r="F4" s="22" t="s">
        <v>32</v>
      </c>
      <c r="G4" s="21" t="s">
        <v>30</v>
      </c>
      <c r="H4" s="21" t="s">
        <v>4</v>
      </c>
      <c r="I4" s="2"/>
      <c r="J4" s="2"/>
      <c r="K4" s="2"/>
      <c r="L4" s="2"/>
      <c r="M4" s="2"/>
      <c r="N4" s="2"/>
      <c r="O4" s="2"/>
      <c r="P4" s="2"/>
      <c r="Q4" s="2"/>
      <c r="R4" s="2"/>
      <c r="S4" s="2"/>
      <c r="T4" s="2"/>
      <c r="U4" s="2"/>
      <c r="V4" s="2"/>
      <c r="W4" s="2"/>
      <c r="X4" s="2"/>
    </row>
    <row r="5" spans="1:24" ht="15.75" x14ac:dyDescent="0.25">
      <c r="A5" s="23"/>
      <c r="B5" s="23"/>
      <c r="C5" s="23"/>
      <c r="D5" s="23"/>
      <c r="E5" s="23"/>
      <c r="F5" s="23"/>
      <c r="G5" s="23"/>
      <c r="H5" s="23"/>
      <c r="I5" s="2"/>
      <c r="J5" s="2"/>
      <c r="K5" s="2"/>
      <c r="L5" s="2"/>
      <c r="M5" s="2"/>
      <c r="N5" s="2"/>
      <c r="O5" s="2"/>
      <c r="P5" s="2"/>
      <c r="Q5" s="2"/>
      <c r="R5" s="2"/>
      <c r="S5" s="2"/>
      <c r="T5" s="2"/>
      <c r="U5" s="2"/>
      <c r="V5" s="2"/>
      <c r="W5" s="2"/>
      <c r="X5" s="2"/>
    </row>
    <row r="6" spans="1:24" ht="75" x14ac:dyDescent="0.25">
      <c r="A6" s="23">
        <v>1</v>
      </c>
      <c r="B6" s="23" t="s">
        <v>5</v>
      </c>
      <c r="C6" s="23" t="s">
        <v>6</v>
      </c>
      <c r="D6" s="23" t="s">
        <v>7</v>
      </c>
      <c r="E6" s="24">
        <f>C20</f>
        <v>5.79</v>
      </c>
      <c r="F6" s="24">
        <f>E6-(E6*C34)</f>
        <v>4.0529999999999999</v>
      </c>
      <c r="G6" s="23">
        <v>13000</v>
      </c>
      <c r="H6" s="23">
        <f>F6*G6</f>
        <v>52689</v>
      </c>
      <c r="I6" s="2"/>
      <c r="J6" s="2"/>
      <c r="K6" s="2"/>
      <c r="L6" s="2"/>
      <c r="M6" s="2"/>
      <c r="N6" s="2"/>
      <c r="O6" s="2"/>
      <c r="P6" s="2"/>
      <c r="Q6" s="2"/>
      <c r="R6" s="2"/>
      <c r="S6" s="2"/>
      <c r="T6" s="2"/>
      <c r="U6" s="2"/>
      <c r="V6" s="2"/>
      <c r="W6" s="2"/>
      <c r="X6" s="2"/>
    </row>
    <row r="7" spans="1:24" ht="75" x14ac:dyDescent="0.25">
      <c r="A7" s="23">
        <v>2</v>
      </c>
      <c r="B7" s="23" t="s">
        <v>8</v>
      </c>
      <c r="C7" s="23" t="s">
        <v>9</v>
      </c>
      <c r="D7" s="23" t="s">
        <v>7</v>
      </c>
      <c r="E7" s="24">
        <f>C25</f>
        <v>7.02</v>
      </c>
      <c r="F7" s="24">
        <f>E7-(E7*C34)</f>
        <v>4.9139999999999997</v>
      </c>
      <c r="G7" s="23">
        <v>2850</v>
      </c>
      <c r="H7" s="23">
        <f t="shared" ref="H7:H9" si="0">F7*G7</f>
        <v>14004.9</v>
      </c>
      <c r="I7" s="2"/>
      <c r="J7" s="2"/>
      <c r="K7" s="2"/>
      <c r="L7" s="2"/>
      <c r="M7" s="2"/>
      <c r="N7" s="2"/>
      <c r="O7" s="2"/>
      <c r="P7" s="2"/>
      <c r="Q7" s="2"/>
      <c r="R7" s="2"/>
      <c r="S7" s="2"/>
      <c r="T7" s="2"/>
      <c r="U7" s="2"/>
      <c r="V7" s="2"/>
      <c r="W7" s="2"/>
      <c r="X7" s="2"/>
    </row>
    <row r="8" spans="1:24" ht="75" x14ac:dyDescent="0.25">
      <c r="A8" s="23">
        <v>3</v>
      </c>
      <c r="B8" s="23" t="s">
        <v>10</v>
      </c>
      <c r="C8" s="23" t="s">
        <v>11</v>
      </c>
      <c r="D8" s="23" t="s">
        <v>7</v>
      </c>
      <c r="E8" s="24">
        <f>C30</f>
        <v>9.09</v>
      </c>
      <c r="F8" s="24">
        <f>E8-(E8*C34)</f>
        <v>6.3629999999999995</v>
      </c>
      <c r="G8" s="23">
        <v>2850</v>
      </c>
      <c r="H8" s="23">
        <f t="shared" si="0"/>
        <v>18134.55</v>
      </c>
      <c r="I8" s="2"/>
      <c r="J8" s="2"/>
      <c r="K8" s="2"/>
      <c r="L8" s="2"/>
      <c r="M8" s="2"/>
      <c r="N8" s="2"/>
      <c r="O8" s="2"/>
      <c r="P8" s="2"/>
      <c r="Q8" s="2"/>
      <c r="R8" s="2"/>
      <c r="S8" s="2"/>
      <c r="T8" s="2"/>
      <c r="U8" s="2"/>
      <c r="V8" s="2"/>
      <c r="W8" s="2"/>
      <c r="X8" s="2"/>
    </row>
    <row r="9" spans="1:24" ht="45" x14ac:dyDescent="0.25">
      <c r="A9" s="23">
        <v>4</v>
      </c>
      <c r="B9" s="23" t="s">
        <v>25</v>
      </c>
      <c r="C9" s="23" t="s">
        <v>12</v>
      </c>
      <c r="D9" s="23" t="s">
        <v>7</v>
      </c>
      <c r="E9" s="25">
        <f>C35</f>
        <v>1.24</v>
      </c>
      <c r="F9" s="28"/>
      <c r="G9" s="23">
        <v>500</v>
      </c>
      <c r="H9" s="23">
        <f t="shared" si="0"/>
        <v>0</v>
      </c>
      <c r="I9" s="2"/>
      <c r="J9" s="2"/>
      <c r="K9" s="2"/>
      <c r="L9" s="2"/>
      <c r="M9" s="2"/>
      <c r="N9" s="2"/>
      <c r="O9" s="2"/>
      <c r="P9" s="2"/>
      <c r="Q9" s="2"/>
      <c r="R9" s="2"/>
      <c r="S9" s="2"/>
      <c r="T9" s="2"/>
      <c r="U9" s="2"/>
      <c r="V9" s="2"/>
      <c r="W9" s="2"/>
      <c r="X9" s="2"/>
    </row>
    <row r="10" spans="1:24" ht="15.75" x14ac:dyDescent="0.25">
      <c r="A10" s="23"/>
      <c r="B10" s="23"/>
      <c r="C10" s="23"/>
      <c r="D10" s="23"/>
      <c r="E10" s="32" t="s">
        <v>36</v>
      </c>
      <c r="F10" s="33"/>
      <c r="G10" s="26">
        <f>SUM(H6:H9)</f>
        <v>84828.45</v>
      </c>
      <c r="H10" s="27"/>
      <c r="I10" s="2"/>
      <c r="J10" s="2"/>
      <c r="K10" s="2"/>
      <c r="L10" s="2"/>
      <c r="M10" s="2"/>
      <c r="N10" s="2"/>
      <c r="O10" s="2"/>
      <c r="P10" s="2"/>
      <c r="Q10" s="2"/>
      <c r="R10" s="2"/>
      <c r="S10" s="2"/>
      <c r="T10" s="2"/>
      <c r="U10" s="2"/>
      <c r="V10" s="2"/>
      <c r="W10" s="2"/>
    </row>
    <row r="11" spans="1:24" ht="15.75" x14ac:dyDescent="0.25">
      <c r="A11" s="27"/>
      <c r="B11" s="27"/>
      <c r="C11" s="27"/>
      <c r="D11" s="27"/>
      <c r="E11" s="27"/>
      <c r="F11" s="27"/>
      <c r="G11" s="27"/>
      <c r="H11" s="27"/>
      <c r="I11" s="2"/>
      <c r="J11" s="2"/>
      <c r="K11" s="2"/>
      <c r="L11" s="2"/>
      <c r="M11" s="2"/>
      <c r="N11" s="2"/>
      <c r="O11" s="2"/>
      <c r="P11" s="2"/>
      <c r="Q11" s="2"/>
      <c r="R11" s="2"/>
      <c r="S11" s="2"/>
      <c r="T11" s="2"/>
      <c r="U11" s="2"/>
      <c r="V11" s="2"/>
      <c r="W11" s="2"/>
    </row>
    <row r="12" spans="1:24" ht="15.75" x14ac:dyDescent="0.25">
      <c r="A12" s="27"/>
      <c r="B12" s="31"/>
      <c r="C12" s="31"/>
      <c r="D12" s="29"/>
      <c r="E12" s="29"/>
      <c r="F12" s="27"/>
      <c r="G12" s="27"/>
      <c r="H12" s="27"/>
      <c r="I12" s="2"/>
      <c r="J12" s="2"/>
      <c r="K12" s="2"/>
      <c r="L12" s="2"/>
      <c r="M12" s="2"/>
      <c r="N12" s="2"/>
      <c r="O12" s="2"/>
      <c r="P12" s="2"/>
      <c r="Q12" s="2"/>
      <c r="R12" s="2"/>
      <c r="S12" s="2"/>
      <c r="T12" s="2"/>
      <c r="U12" s="2"/>
      <c r="V12" s="2"/>
      <c r="W12" s="2"/>
    </row>
    <row r="13" spans="1:24" ht="97.9" hidden="1" customHeight="1" x14ac:dyDescent="0.25">
      <c r="A13" s="11"/>
      <c r="B13" s="30" t="s">
        <v>13</v>
      </c>
      <c r="C13" s="30"/>
      <c r="D13" s="30"/>
      <c r="E13" s="11"/>
      <c r="F13" s="11"/>
      <c r="G13" s="11"/>
      <c r="H13" s="11"/>
      <c r="I13" s="11"/>
      <c r="J13" s="11"/>
      <c r="K13" s="11"/>
      <c r="L13" s="11"/>
      <c r="M13" s="2"/>
      <c r="N13" s="2"/>
      <c r="O13" s="2"/>
      <c r="P13" s="2"/>
      <c r="Q13" s="2"/>
      <c r="R13" s="2"/>
      <c r="S13" s="2"/>
      <c r="T13" s="2"/>
      <c r="U13" s="2"/>
      <c r="V13" s="2"/>
      <c r="W13" s="2"/>
    </row>
    <row r="14" spans="1:24" ht="15.75" hidden="1" x14ac:dyDescent="0.25">
      <c r="A14" s="11"/>
      <c r="B14" s="11"/>
      <c r="C14" s="11"/>
      <c r="D14" s="11"/>
      <c r="E14" s="11"/>
      <c r="F14" s="11"/>
      <c r="G14" s="11"/>
      <c r="H14" s="11"/>
      <c r="I14" s="11"/>
      <c r="J14" s="11"/>
      <c r="K14" s="11"/>
      <c r="L14" s="11"/>
      <c r="M14" s="2"/>
      <c r="N14" s="2"/>
      <c r="O14" s="2"/>
      <c r="P14" s="2"/>
      <c r="Q14" s="2"/>
      <c r="R14" s="2"/>
      <c r="S14" s="2"/>
      <c r="T14" s="2"/>
      <c r="U14" s="2"/>
      <c r="V14" s="2"/>
      <c r="W14" s="2"/>
    </row>
    <row r="15" spans="1:24" ht="36" hidden="1" customHeight="1" x14ac:dyDescent="0.25">
      <c r="A15" s="11"/>
      <c r="B15" s="30" t="s">
        <v>24</v>
      </c>
      <c r="C15" s="30"/>
      <c r="D15" s="30"/>
      <c r="E15" s="30"/>
      <c r="F15" s="30"/>
      <c r="G15" s="30"/>
      <c r="H15" s="30"/>
      <c r="I15" s="30"/>
      <c r="J15" s="30"/>
      <c r="K15" s="30"/>
      <c r="L15" s="30"/>
      <c r="M15" s="2"/>
      <c r="N15" s="2"/>
      <c r="O15" s="2"/>
      <c r="P15" s="2"/>
      <c r="Q15" s="2"/>
      <c r="R15" s="2"/>
      <c r="S15" s="2"/>
      <c r="T15" s="2"/>
      <c r="U15" s="2"/>
      <c r="V15" s="2"/>
      <c r="W15" s="2"/>
    </row>
    <row r="16" spans="1:24" ht="15.75" x14ac:dyDescent="0.25">
      <c r="A16" s="11"/>
      <c r="B16" s="11"/>
      <c r="C16" s="11"/>
      <c r="D16" s="11"/>
      <c r="E16" s="11"/>
      <c r="F16" s="11"/>
      <c r="G16" s="11"/>
      <c r="H16" s="11"/>
      <c r="I16" s="11"/>
      <c r="J16" s="11"/>
      <c r="K16" s="11"/>
      <c r="L16" s="11"/>
      <c r="M16" s="2"/>
      <c r="N16" s="2"/>
      <c r="O16" s="2"/>
      <c r="P16" s="2"/>
      <c r="Q16" s="2"/>
      <c r="R16" s="2"/>
      <c r="S16" s="2"/>
      <c r="T16" s="2"/>
      <c r="U16" s="2"/>
      <c r="V16" s="2"/>
      <c r="W16" s="2"/>
    </row>
    <row r="17" spans="1:23" ht="15.75" x14ac:dyDescent="0.25">
      <c r="A17" s="1"/>
      <c r="B17" s="2"/>
      <c r="C17" s="2" t="s">
        <v>14</v>
      </c>
      <c r="D17" s="11"/>
      <c r="E17" s="11"/>
      <c r="F17" s="11"/>
      <c r="G17" s="11"/>
      <c r="H17" s="11"/>
      <c r="I17" s="11"/>
      <c r="J17" s="11"/>
      <c r="K17" s="11"/>
      <c r="L17" s="11"/>
      <c r="M17" s="2"/>
      <c r="N17" s="2"/>
      <c r="O17" s="2"/>
      <c r="P17" s="2"/>
      <c r="Q17" s="2"/>
      <c r="R17" s="2"/>
      <c r="S17" s="2"/>
      <c r="T17" s="2"/>
      <c r="U17" s="2"/>
      <c r="V17" s="2"/>
      <c r="W17" s="2"/>
    </row>
    <row r="18" spans="1:23" ht="15.75" x14ac:dyDescent="0.25">
      <c r="A18" s="1" t="s">
        <v>15</v>
      </c>
      <c r="B18" s="1"/>
      <c r="C18" s="2"/>
      <c r="D18" s="11"/>
      <c r="E18" s="11"/>
      <c r="F18" s="11"/>
      <c r="G18" s="11"/>
      <c r="H18" s="11"/>
      <c r="I18" s="11"/>
      <c r="J18" s="11"/>
      <c r="K18" s="11"/>
      <c r="L18" s="11"/>
      <c r="M18" s="2"/>
      <c r="N18" s="2"/>
      <c r="O18" s="2"/>
      <c r="P18" s="2"/>
      <c r="Q18" s="2"/>
      <c r="R18" s="2"/>
      <c r="S18" s="2"/>
      <c r="T18" s="2"/>
      <c r="U18" s="2"/>
      <c r="V18" s="2"/>
      <c r="W18" s="2"/>
    </row>
    <row r="19" spans="1:23" ht="63" x14ac:dyDescent="0.25">
      <c r="A19" s="3" t="s">
        <v>0</v>
      </c>
      <c r="B19" s="4" t="s">
        <v>16</v>
      </c>
      <c r="C19" s="5" t="s">
        <v>29</v>
      </c>
      <c r="D19" s="11"/>
      <c r="E19" s="11"/>
      <c r="F19" s="11"/>
      <c r="G19" s="11"/>
      <c r="H19" s="11"/>
      <c r="I19" s="11"/>
      <c r="J19" s="11"/>
      <c r="K19" s="11"/>
      <c r="L19" s="11"/>
    </row>
    <row r="20" spans="1:23" ht="15.75" x14ac:dyDescent="0.25">
      <c r="A20" s="6">
        <v>1</v>
      </c>
      <c r="B20" s="7" t="s">
        <v>26</v>
      </c>
      <c r="C20" s="8">
        <v>5.79</v>
      </c>
      <c r="D20" s="11"/>
      <c r="E20" s="11"/>
      <c r="F20" s="11"/>
      <c r="G20" s="11"/>
      <c r="H20" s="11"/>
      <c r="I20" s="11"/>
      <c r="J20" s="11"/>
      <c r="K20" s="11"/>
      <c r="L20" s="11"/>
    </row>
    <row r="21" spans="1:23" ht="15.75" x14ac:dyDescent="0.25">
      <c r="A21" s="9"/>
      <c r="B21" s="2"/>
      <c r="C21" s="2"/>
      <c r="D21" s="11"/>
      <c r="E21" s="11"/>
      <c r="F21" s="11"/>
      <c r="G21" s="11"/>
      <c r="H21" s="11"/>
      <c r="I21" s="11"/>
      <c r="J21" s="11"/>
      <c r="K21" s="11"/>
      <c r="L21" s="11"/>
    </row>
    <row r="22" spans="1:23" ht="15.75" x14ac:dyDescent="0.25">
      <c r="A22" s="9"/>
      <c r="B22" s="2"/>
      <c r="C22" s="2" t="s">
        <v>17</v>
      </c>
      <c r="D22" s="11"/>
      <c r="E22" s="11"/>
      <c r="F22" s="11"/>
      <c r="G22" s="11"/>
      <c r="H22" s="11"/>
      <c r="I22" s="11"/>
      <c r="J22" s="11"/>
      <c r="K22" s="11"/>
      <c r="L22" s="11"/>
    </row>
    <row r="23" spans="1:23" ht="15.75" x14ac:dyDescent="0.25">
      <c r="A23" s="10" t="s">
        <v>18</v>
      </c>
      <c r="B23" s="2"/>
      <c r="C23" s="2"/>
      <c r="D23" s="11"/>
      <c r="E23" s="11"/>
      <c r="F23" s="11"/>
      <c r="G23" s="11"/>
      <c r="H23" s="11"/>
      <c r="I23" s="11"/>
      <c r="J23" s="11"/>
      <c r="K23" s="11"/>
      <c r="L23" s="11"/>
    </row>
    <row r="24" spans="1:23" ht="63" x14ac:dyDescent="0.25">
      <c r="A24" s="3" t="s">
        <v>0</v>
      </c>
      <c r="B24" s="4" t="s">
        <v>16</v>
      </c>
      <c r="C24" s="5" t="s">
        <v>29</v>
      </c>
      <c r="D24" s="11"/>
      <c r="E24" s="11"/>
      <c r="F24" s="11"/>
      <c r="G24" s="11"/>
      <c r="H24" s="11"/>
      <c r="I24" s="11"/>
      <c r="J24" s="11"/>
      <c r="K24" s="11"/>
      <c r="L24" s="11"/>
    </row>
    <row r="25" spans="1:23" ht="15.75" x14ac:dyDescent="0.25">
      <c r="A25" s="6">
        <v>1</v>
      </c>
      <c r="B25" s="7" t="s">
        <v>26</v>
      </c>
      <c r="C25" s="8">
        <v>7.02</v>
      </c>
      <c r="D25" s="11"/>
      <c r="E25" s="11"/>
      <c r="F25" s="11"/>
      <c r="G25" s="11"/>
      <c r="H25" s="11"/>
      <c r="I25" s="11"/>
      <c r="J25" s="11"/>
      <c r="K25" s="11"/>
      <c r="L25" s="11"/>
    </row>
    <row r="26" spans="1:23" ht="15.75" x14ac:dyDescent="0.25">
      <c r="A26" s="11"/>
      <c r="B26" s="2"/>
      <c r="C26" s="12"/>
      <c r="D26" s="11"/>
      <c r="E26" s="11"/>
      <c r="F26" s="11"/>
      <c r="G26" s="11"/>
      <c r="H26" s="11"/>
      <c r="I26" s="11"/>
      <c r="J26" s="11"/>
      <c r="K26" s="11"/>
      <c r="L26" s="11"/>
    </row>
    <row r="27" spans="1:23" ht="15.75" x14ac:dyDescent="0.25">
      <c r="A27" s="9"/>
      <c r="B27" s="2"/>
      <c r="C27" s="2" t="s">
        <v>19</v>
      </c>
      <c r="D27" s="11"/>
      <c r="E27" s="11"/>
      <c r="F27" s="11"/>
      <c r="G27" s="11"/>
      <c r="H27" s="11"/>
      <c r="I27" s="11"/>
      <c r="J27" s="11"/>
      <c r="K27" s="11"/>
      <c r="L27" s="11"/>
    </row>
    <row r="28" spans="1:23" ht="15.75" x14ac:dyDescent="0.25">
      <c r="A28" s="10" t="s">
        <v>22</v>
      </c>
      <c r="B28" s="2"/>
      <c r="C28" s="2"/>
      <c r="D28" s="11"/>
      <c r="E28" s="11"/>
      <c r="F28" s="11"/>
      <c r="G28" s="11"/>
      <c r="H28" s="11"/>
      <c r="I28" s="11"/>
      <c r="J28" s="11"/>
      <c r="K28" s="11"/>
      <c r="L28" s="11"/>
    </row>
    <row r="29" spans="1:23" ht="63" x14ac:dyDescent="0.25">
      <c r="A29" s="3" t="s">
        <v>0</v>
      </c>
      <c r="B29" s="4" t="s">
        <v>16</v>
      </c>
      <c r="C29" s="5" t="s">
        <v>29</v>
      </c>
      <c r="D29" s="11"/>
      <c r="E29" s="11"/>
      <c r="F29" s="11"/>
      <c r="G29" s="11"/>
      <c r="H29" s="11"/>
      <c r="I29" s="11"/>
      <c r="J29" s="11"/>
      <c r="K29" s="11"/>
      <c r="L29" s="11"/>
    </row>
    <row r="30" spans="1:23" ht="15.75" x14ac:dyDescent="0.25">
      <c r="A30" s="6">
        <v>1</v>
      </c>
      <c r="B30" s="7" t="s">
        <v>26</v>
      </c>
      <c r="C30" s="8">
        <v>9.09</v>
      </c>
      <c r="D30" s="11"/>
      <c r="E30" s="11"/>
      <c r="F30" s="11"/>
      <c r="G30" s="11"/>
      <c r="H30" s="11"/>
      <c r="I30" s="11"/>
      <c r="J30" s="11"/>
      <c r="K30" s="11"/>
      <c r="L30" s="11"/>
    </row>
    <row r="31" spans="1:23" ht="15.75" x14ac:dyDescent="0.25">
      <c r="A31" s="11"/>
      <c r="B31" s="2"/>
      <c r="C31" s="12"/>
      <c r="D31" s="11"/>
      <c r="E31" s="11"/>
      <c r="F31" s="11"/>
      <c r="G31" s="11"/>
      <c r="H31" s="11"/>
      <c r="I31" s="11"/>
      <c r="J31" s="11"/>
      <c r="K31" s="11"/>
      <c r="L31" s="11"/>
    </row>
    <row r="32" spans="1:23" ht="15.75" x14ac:dyDescent="0.25">
      <c r="A32" s="10"/>
      <c r="B32" s="2"/>
      <c r="C32" s="2" t="s">
        <v>23</v>
      </c>
      <c r="D32" s="11"/>
      <c r="E32" s="11"/>
      <c r="F32" s="11"/>
      <c r="G32" s="11"/>
      <c r="H32" s="11"/>
      <c r="I32" s="11"/>
      <c r="J32" s="11"/>
      <c r="K32" s="11"/>
      <c r="L32" s="11"/>
    </row>
    <row r="33" spans="1:12" ht="31.5" x14ac:dyDescent="0.25">
      <c r="A33" s="3" t="s">
        <v>0</v>
      </c>
      <c r="B33" s="18" t="s">
        <v>20</v>
      </c>
      <c r="C33" s="13"/>
      <c r="D33" s="11"/>
      <c r="E33" s="11"/>
      <c r="F33" s="11"/>
      <c r="G33" s="11"/>
      <c r="H33" s="11"/>
      <c r="I33" s="11"/>
      <c r="J33" s="11"/>
      <c r="K33" s="11"/>
      <c r="L33" s="11"/>
    </row>
    <row r="34" spans="1:12" ht="126" x14ac:dyDescent="0.25">
      <c r="A34" s="14">
        <v>1</v>
      </c>
      <c r="B34" s="15" t="s">
        <v>21</v>
      </c>
      <c r="C34" s="16">
        <v>0.3</v>
      </c>
      <c r="D34" s="11"/>
      <c r="E34" s="11"/>
      <c r="F34" s="11"/>
      <c r="G34" s="11"/>
      <c r="H34" s="11"/>
      <c r="I34" s="11"/>
      <c r="J34" s="11"/>
      <c r="K34" s="11"/>
      <c r="L34" s="11"/>
    </row>
    <row r="35" spans="1:12" ht="173.25" x14ac:dyDescent="0.25">
      <c r="A35" s="14">
        <f>A34+1</f>
        <v>2</v>
      </c>
      <c r="B35" s="19" t="s">
        <v>33</v>
      </c>
      <c r="C35" s="17">
        <v>1.24</v>
      </c>
      <c r="D35" s="11"/>
      <c r="E35" s="11"/>
      <c r="F35" s="11"/>
      <c r="G35" s="11"/>
      <c r="H35" s="11"/>
      <c r="I35" s="11"/>
      <c r="J35" s="11"/>
      <c r="K35" s="11"/>
      <c r="L35" s="11"/>
    </row>
  </sheetData>
  <sheetProtection algorithmName="SHA-512" hashValue="vSel8+zmdo0cjg7z9B3bKtDdLhe7FSl98rrRAmK/mSrGoBBa2wmRpXX83L5L664noQ64tC6s6qrz5EQN/8q/aw==" saltValue="ahOUuLet8XkzhMFVFqfIRA==" spinCount="100000" sheet="1" objects="1" scenarios="1"/>
  <mergeCells count="4">
    <mergeCell ref="B12:C12"/>
    <mergeCell ref="B13:D13"/>
    <mergeCell ref="B15:L15"/>
    <mergeCell ref="E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8B32-D39F-4BE1-AB36-53D28AA146E6}">
  <dimension ref="B2:M5"/>
  <sheetViews>
    <sheetView workbookViewId="0">
      <selection activeCell="B3" sqref="B3:M3"/>
    </sheetView>
  </sheetViews>
  <sheetFormatPr defaultRowHeight="15" x14ac:dyDescent="0.25"/>
  <sheetData>
    <row r="2" spans="2:13" ht="52.5" customHeight="1" x14ac:dyDescent="0.25">
      <c r="B2" s="37" t="s">
        <v>34</v>
      </c>
      <c r="C2" s="37"/>
      <c r="D2" s="37"/>
      <c r="E2" s="37"/>
      <c r="F2" s="37"/>
      <c r="G2" s="37"/>
      <c r="H2" s="37"/>
      <c r="I2" s="37"/>
      <c r="J2" s="37"/>
      <c r="K2" s="37"/>
      <c r="L2" s="37"/>
      <c r="M2" s="37"/>
    </row>
    <row r="3" spans="2:13" ht="184.5" customHeight="1" x14ac:dyDescent="0.25">
      <c r="B3" s="34" t="s">
        <v>37</v>
      </c>
      <c r="C3" s="35"/>
      <c r="D3" s="35"/>
      <c r="E3" s="35"/>
      <c r="F3" s="35"/>
      <c r="G3" s="35"/>
      <c r="H3" s="35"/>
      <c r="I3" s="35"/>
      <c r="J3" s="35"/>
      <c r="K3" s="35"/>
      <c r="L3" s="35"/>
      <c r="M3" s="35"/>
    </row>
    <row r="4" spans="2:13" ht="32.25" customHeight="1" x14ac:dyDescent="0.25">
      <c r="B4" s="36" t="s">
        <v>35</v>
      </c>
      <c r="C4" s="36"/>
      <c r="D4" s="36"/>
      <c r="E4" s="36"/>
      <c r="F4" s="36"/>
      <c r="G4" s="36"/>
      <c r="H4" s="36"/>
      <c r="I4" s="36"/>
      <c r="J4" s="36"/>
      <c r="K4" s="36"/>
      <c r="L4" s="36"/>
      <c r="M4" s="36"/>
    </row>
    <row r="5" spans="2:13" ht="81" customHeight="1" x14ac:dyDescent="0.25">
      <c r="B5" s="35" t="s">
        <v>27</v>
      </c>
      <c r="C5" s="35"/>
      <c r="D5" s="35"/>
      <c r="E5" s="35"/>
      <c r="F5" s="35"/>
      <c r="G5" s="35"/>
      <c r="H5" s="35"/>
      <c r="I5" s="35"/>
      <c r="J5" s="35"/>
      <c r="K5" s="35"/>
      <c r="L5" s="35"/>
      <c r="M5" s="35"/>
    </row>
  </sheetData>
  <mergeCells count="4">
    <mergeCell ref="B3:M3"/>
    <mergeCell ref="B4:M4"/>
    <mergeCell ref="B5:M5"/>
    <mergeCell ref="B2:M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0E5C819E5084E9B2376D5FD4BFBAC" ma:contentTypeVersion="2" ma:contentTypeDescription="Create a new document." ma:contentTypeScope="" ma:versionID="17a6682deb9c0019c0852023f8821c8b">
  <xsd:schema xmlns:xsd="http://www.w3.org/2001/XMLSchema" xmlns:xs="http://www.w3.org/2001/XMLSchema" xmlns:p="http://schemas.microsoft.com/office/2006/metadata/properties" xmlns:ns2="f356f2c4-c3fa-4ef3-9935-384d8adc937d" targetNamespace="http://schemas.microsoft.com/office/2006/metadata/properties" ma:root="true" ma:fieldsID="455177ea8379dc1246c429283a414809" ns2:_="">
    <xsd:import namespace="f356f2c4-c3fa-4ef3-9935-384d8adc937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f2c4-c3fa-4ef3-9935-384d8adc9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30CDA3-CDDA-4F9B-BB65-4F62C0340CD3}">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f356f2c4-c3fa-4ef3-9935-384d8adc937d"/>
  </ds:schemaRefs>
</ds:datastoreItem>
</file>

<file path=customXml/itemProps2.xml><?xml version="1.0" encoding="utf-8"?>
<ds:datastoreItem xmlns:ds="http://schemas.openxmlformats.org/officeDocument/2006/customXml" ds:itemID="{19D0CCC3-1667-4355-90EA-B8DE8E71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6f2c4-c3fa-4ef3-9935-384d8adc9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E71DD-50F2-4AB4-9889-41D8AB15D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III pirkimo objekto dalis</vt:lpstr>
      <vt:lpstr>Išnašos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Vykintas Slivinskas</dc:creator>
  <cp:lastModifiedBy>Mindaugas Brusokas</cp:lastModifiedBy>
  <dcterms:created xsi:type="dcterms:W3CDTF">2021-05-13T15:10:53Z</dcterms:created>
  <dcterms:modified xsi:type="dcterms:W3CDTF">2021-11-03T11:21:37Z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0x010100CD00E5C819E5084E9B2376D5FD4BFBAC</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Mindaugas.Brusokas@ignitis.lt</vt:lpwstr>
  </property>
  <property fmtid="{D5CDD505-2E9C-101B-9397-08002B2CF9AE}" pid="6" name="MSIP_Label_320c693d-44b7-4e16-b3dd-4fcd87401cf5_SetDate">
    <vt:lpwstr>2021-06-04T12:54:20.1184735Z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fbe02141-e814-46c4-8c09-934cd2653a00</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Mindaugas.Brusokas@ignitis.lt</vt:lpwstr>
  </property>
  <property fmtid="{D5CDD505-2E9C-101B-9397-08002B2CF9AE}" pid="14" name="MSIP_Label_190751af-2442-49a7-b7b9-9f0bcce858c9_SetDate">
    <vt:lpwstr>2021-06-04T12:54:20.1184735Z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fbe02141-e814-46c4-8c09-934cd2653a00</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