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jarusauskaite\Desktop\MANO PIRKIMAI\14614-11_Reagentai_ir_kontrastiniai_preparatai CRB tyrimų atlikimui\SUTARTIS\"/>
    </mc:Choice>
  </mc:AlternateContent>
  <xr:revisionPtr revIDLastSave="0" documentId="13_ncr:1_{71CA77A2-F94C-4CCD-B4EC-A793C2BB5E38}" xr6:coauthVersionLast="47" xr6:coauthVersionMax="47" xr10:uidLastSave="{00000000-0000-0000-0000-000000000000}"/>
  <bookViews>
    <workbookView xWindow="28680" yWindow="-120" windowWidth="29040" windowHeight="15720" xr2:uid="{EA07E7D6-FDD4-4A96-A02A-077F3BF7C47F}"/>
  </bookViews>
  <sheets>
    <sheet name="Pasiūlymas ir 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L14" i="1" s="1"/>
  <c r="K13" i="1"/>
  <c r="J13" i="1" s="1"/>
  <c r="K14" i="1"/>
  <c r="J14" i="1" s="1"/>
  <c r="K15" i="1"/>
  <c r="J15" i="1" s="1"/>
  <c r="L15" i="1"/>
  <c r="K16" i="1"/>
  <c r="J16" i="1" s="1"/>
  <c r="L16" i="1"/>
  <c r="K12" i="1"/>
  <c r="J12" i="1" s="1"/>
  <c r="F13" i="1"/>
  <c r="L13" i="1" s="1"/>
  <c r="F12" i="1"/>
  <c r="L12" i="1" s="1"/>
  <c r="L20" i="1" l="1"/>
  <c r="L22" i="1" s="1"/>
  <c r="L21" i="1" s="1"/>
</calcChain>
</file>

<file path=xl/sharedStrings.xml><?xml version="1.0" encoding="utf-8"?>
<sst xmlns="http://schemas.openxmlformats.org/spreadsheetml/2006/main" count="101" uniqueCount="71">
  <si>
    <t>Tais atvejais, kai pagal galiojančius teisės aktus tiekėjui nereikia mokėti PVM, jis nurodo priežastis, dėl kurių PVM nemoka:</t>
  </si>
  <si>
    <t>/pildo tiekėjas/</t>
  </si>
  <si>
    <r>
      <t xml:space="preserve">Jeigu įsigyjamam pirkimo objektui netaikomas PVM arba taikomas lengvatinis PVM tarifas, pirkimo vykdytojas apie tai informaciją turėtų nurodyti šioje formoje arba konkretaus pirkimo sąlygose: </t>
    </r>
    <r>
      <rPr>
        <b/>
        <i/>
        <sz val="12"/>
        <color theme="1"/>
        <rFont val="Times New Roman"/>
        <family val="1"/>
      </rPr>
      <t>prekėms taikomas 5 proc. ir / ar 21 proc. PVM tarifas.</t>
    </r>
  </si>
  <si>
    <t xml:space="preserve"> Eil. Nr.</t>
  </si>
  <si>
    <t>Siūlomas mato vienetas</t>
  </si>
  <si>
    <t>Siūlomas kiekis mato vienetais (nurodytam preliminariam tyrimų skaičiui)</t>
  </si>
  <si>
    <t>Siūloma pakuotė 
(t. y. pakuotės sudėtis)</t>
  </si>
  <si>
    <t>Siūlomos pakuotės įkainis, Eur be PVM</t>
  </si>
  <si>
    <t>PVM tarifas (taikomas pakuotei) (%)</t>
  </si>
  <si>
    <t>PVM dydis (taikomas pakuotei) (Eur)</t>
  </si>
  <si>
    <t>Siūlomos pakuotės įkainis, Eur su PVM</t>
  </si>
  <si>
    <t>Bendra pakuočių kaina Eur be PVM</t>
  </si>
  <si>
    <t>1.</t>
  </si>
  <si>
    <t>1.1.</t>
  </si>
  <si>
    <t>...</t>
  </si>
  <si>
    <t>2.</t>
  </si>
  <si>
    <t>2.1.</t>
  </si>
  <si>
    <t>Bendra palyginamoji pasiūlymo kaina Eur be PVM:</t>
  </si>
  <si>
    <t>Bendras PVM Eur:</t>
  </si>
  <si>
    <t>Bendra palyginamoji pasiūlymo kaina Eur su PVM:</t>
  </si>
  <si>
    <t>1.2. REIKALAVIMAI ĮRANGAI PANAUDAI</t>
  </si>
  <si>
    <t>Eil. Nr.</t>
  </si>
  <si>
    <t>Pavadinimas / techniniai parametrai</t>
  </si>
  <si>
    <t>Reikalaujama parametro reikšmė</t>
  </si>
  <si>
    <t>1.2.</t>
  </si>
  <si>
    <t>1.3.</t>
  </si>
  <si>
    <t>Analizatoriaus charakteristikos</t>
  </si>
  <si>
    <t>Spausdintuvas</t>
  </si>
  <si>
    <t>Integracija į Laboratorijos informacinę sistemą</t>
  </si>
  <si>
    <t>Tyrimų pavadinimai  / Reagentų ir / ar papildomų priemonių pavadinimai</t>
  </si>
  <si>
    <t>Reagento / eksploatacinės edžiagos  / papildomos priemonės apibūdinimas</t>
  </si>
  <si>
    <r>
      <t>Tiekėjai, pildydami šią lentelę, jeigu yra toks poreikis, gali prie kiekvieno tyrimo išskirti pagrindinius reagentus, skirtus tik konkrečiam tyrim</t>
    </r>
    <r>
      <rPr>
        <i/>
        <sz val="12"/>
        <rFont val="Times New Roman"/>
        <family val="1"/>
      </rPr>
      <t>ui atlikti</t>
    </r>
    <r>
      <rPr>
        <i/>
        <sz val="12"/>
        <color theme="1"/>
        <rFont val="Times New Roman"/>
        <family val="1"/>
      </rPr>
      <t>, o e</t>
    </r>
    <r>
      <rPr>
        <i/>
        <sz val="12"/>
        <rFont val="Times New Roman"/>
        <family val="1"/>
      </rPr>
      <t>ksploatacines medžiagas / papildo</t>
    </r>
    <r>
      <rPr>
        <i/>
        <sz val="12"/>
        <color theme="1"/>
        <rFont val="Times New Roman"/>
        <family val="1"/>
      </rPr>
      <t>mas priemones, naudojamas tyrimams atlikti ir įrangai eksploatuoti, išskirti šioje vietoje, įterpiant papildomas eilutes.</t>
    </r>
  </si>
  <si>
    <r>
      <t>Kito</t>
    </r>
    <r>
      <rPr>
        <b/>
        <i/>
        <sz val="12"/>
        <rFont val="Times New Roman"/>
        <family val="1"/>
      </rPr>
      <t xml:space="preserve">s eksploatacinės medžiagos / </t>
    </r>
    <r>
      <rPr>
        <b/>
        <i/>
        <sz val="12"/>
        <color rgb="FF000000"/>
        <rFont val="Times New Roman"/>
        <family val="1"/>
      </rPr>
      <t>papildomos priemonės (pildoma tik pagal poreikį)</t>
    </r>
  </si>
  <si>
    <t>1.1. Reagentai, eksploatacinės medžiagos ir papildomos priemonės CRB tyrimų atlikimui iš kapiliarinio kraujo su analizatoriumi panaudai (1 vnt.)</t>
  </si>
  <si>
    <t>Būtinas</t>
  </si>
  <si>
    <t>Portatyvus automatinis diagnostinis analizatorius tinkamas naudoti bet kuriame ligoninės skyriuje</t>
  </si>
  <si>
    <t>Analizatorius turi turėti galimybę būti integruotas į turimą laboratorijos informacinę sistemą OpenLims.</t>
  </si>
  <si>
    <t>Mėginio tipas: kapiliarinis kraujas
Naudojamas mėginio tūris ne daugiau 20 µl
Nustatymo metodas – imunoturbidimetrinis ar lygiavertis
CRB kiekybinis nustatymas - matavimo ribos kraujo mėginyje ne mažesnės kaip nuo 5 iki100 mg/l
Matavimo procedūra atliekama matavimo kiuvetėje - nereikalingas atskiras mėginio paruošimas
Turi būti galimybė identifikuoti bandinius pagal brūkšninius kodus
CRB tyrimo atlikimo laikas ne daugiau kaip 2 minutės
Nereikalinga rankinė analizatoriaus kalibracija – analizatorius kalibruojasi automatiškai, kasdieninė 2-jų lygių kokybės kontrolė.</t>
  </si>
  <si>
    <t>1.4.</t>
  </si>
  <si>
    <r>
      <rPr>
        <b/>
        <sz val="12"/>
        <color theme="1"/>
        <rFont val="Times New Roman"/>
        <family val="1"/>
      </rPr>
      <t>REIKALAVIMAI PREKĖMS /ĮRANGAI / KITI REIKALAVIMAI IR PASTABOS:</t>
    </r>
    <r>
      <rPr>
        <b/>
        <sz val="12"/>
        <color theme="7"/>
        <rFont val="Times New Roman"/>
        <family val="1"/>
      </rPr>
      <t xml:space="preserve">
</t>
    </r>
    <r>
      <rPr>
        <b/>
        <sz val="12"/>
        <rFont val="Times New Roman"/>
        <family val="1"/>
      </rPr>
      <t>1. Tiekėjas nurodytų tyrimų atlikimui siūlo įrangą panaudai, kurios techniniai reikalavimai pateikti 1.2 punkto lentelėje.</t>
    </r>
    <r>
      <rPr>
        <sz val="12"/>
        <color theme="1"/>
        <rFont val="Times New Roman"/>
        <family val="1"/>
      </rPr>
      <t xml:space="preserve">	
2.</t>
    </r>
    <r>
      <rPr>
        <b/>
        <sz val="12"/>
        <color theme="1"/>
        <rFont val="Times New Roman"/>
        <family val="1"/>
      </rPr>
      <t xml:space="preserve"> Pasiūlymas turi būti teikiamas visai pirkimo objekto apimčiai. 
3. Tiekėjas privalo įvertinti ir nurodyti visas reikiamas sudedamąsias dalis tyrimams atlikti ir įrangai eksploatuoti. Pasiūlyme turi būti pateiktos visos nurodytam preliminariam tyrimų skaičiui per 60 mėnesius atlikti būtinos prekės: reagentai / eksploatacinės medžiagos / papildomos priemonė</t>
    </r>
    <r>
      <rPr>
        <b/>
        <sz val="12"/>
        <rFont val="Times New Roman"/>
        <family val="1"/>
      </rPr>
      <t xml:space="preserve">s. </t>
    </r>
    <r>
      <rPr>
        <b/>
        <i/>
        <sz val="12"/>
        <rFont val="Times New Roman"/>
        <family val="1"/>
      </rPr>
      <t>Tiekėjai turi įvertinti, kad bus atliekama kasdieninė 2-jų lygių kokybės kontrolė.</t>
    </r>
    <r>
      <rPr>
        <b/>
        <sz val="12"/>
        <rFont val="Times New Roman"/>
        <family val="1"/>
      </rPr>
      <t xml:space="preserve"> Siūlomų prekių kiekio turi pakakti nurodytam preliminariam tyrimų kiekiui atlikti per 60 mėnesių, atsižvelgiant į tyrimų skaičių ir reagentų, eksploatacinių medžiagų bei papildomų priemonių galiojimo trukmę, atidarius pakuotę. Perkančiajai organizacijai pasiūlymų vertinimo metu nustačius, kad tiekėjas įvertino ir nurodė ne visas reikiamas sudedamąsias dalis tyrimams atlikti ir įrangai eksploatuoti arba įvertino ir nurodė nepakankamus jų kiekius nurodytam preliminariam tyrimų kiekiui atlikti, tiekėjo pasiūlymas bus atmetamas.   </t>
    </r>
    <r>
      <rPr>
        <sz val="12"/>
        <rFont val="Times New Roman"/>
        <family val="1"/>
      </rPr>
      <t xml:space="preserve">                                                                                		</t>
    </r>
    <r>
      <rPr>
        <sz val="12"/>
        <color theme="1"/>
        <rFont val="Times New Roman"/>
        <family val="1"/>
      </rPr>
      <t xml:space="preserve">			</t>
    </r>
    <r>
      <rPr>
        <b/>
        <sz val="12"/>
        <color rgb="FFFF0000"/>
        <rFont val="Times New Roman"/>
        <family val="1"/>
      </rPr>
      <t xml:space="preserve">    </t>
    </r>
    <r>
      <rPr>
        <sz val="12"/>
        <color theme="1"/>
        <rFont val="Times New Roman"/>
        <family val="1"/>
      </rPr>
      <t xml:space="preserve">                                                                                                                                                                                                                                                                                                                                                                                                                                                                                                     4.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t>
    </r>
    <r>
      <rPr>
        <sz val="12"/>
        <rFont val="Times New Roman"/>
        <family val="1"/>
      </rPr>
      <t>5. Visos siūlomos prekės turi būti naujos,</t>
    </r>
    <r>
      <rPr>
        <sz val="12"/>
        <color theme="1"/>
        <rFont val="Times New Roman"/>
        <family val="1"/>
      </rPr>
      <t xml:space="preserve"> originalios,</t>
    </r>
    <r>
      <rPr>
        <sz val="12"/>
        <rFont val="Times New Roman"/>
        <family val="1"/>
      </rPr>
      <t xml:space="preserve"> jeigu reikalinga -su brūkšniniais kodais, tinkamos darbui su siūloma įranga, atitinkančios tyrimo metodą. </t>
    </r>
    <r>
      <rPr>
        <b/>
        <sz val="12"/>
        <rFont val="Times New Roman"/>
        <family val="1"/>
      </rPr>
      <t>Reagentai turi būti to paties gamintojo kaip ir įranga arba įrangos gamintojo validuoti / patvirtinti tyrimams atlikti su panaudai siūloma įranga (</t>
    </r>
    <r>
      <rPr>
        <b/>
        <u/>
        <sz val="12"/>
        <rFont val="Times New Roman"/>
        <family val="1"/>
      </rPr>
      <t>tokiu atveju tiekėjas kartu su pasiūlymu turi pateikti validavimą / patvirtinimą tyrimams atlikti panaudai siūloma įranga patvirtinančius reagentų ir įrangos gamintojų patvirtinimus arba kitus lygiaverčius dokumentus; pačių tiekėjų parengtos savideklaracijos dėl atitikimo šiam reikalavimui nebus laikomos pakankamu ir objektyviu dokumentu (įrodymu)); dokumentai pateikiami anglų ir / arba lietuvių kalba (-omis)).</t>
    </r>
    <r>
      <rPr>
        <b/>
        <sz val="12"/>
        <rFont val="Times New Roman"/>
        <family val="1"/>
      </rPr>
      <t xml:space="preserve">     
6. Prekės ir įranga panaudai turi būti paženklinti CE ženklu (jeigu pagal teisės aktus taikomas CE ženklinimas). </t>
    </r>
    <r>
      <rPr>
        <sz val="12"/>
        <rFont val="Times New Roman"/>
        <family val="1"/>
      </rPr>
      <t>Sutarties vykdymo metu atitikties šiam reikalavimui įrodymui tiekėjas kartu su pristatomomis prekėmis ir įranga privalės pateikti dokumentus, nurodytus Specialiosiose sutarties sąlygose</t>
    </r>
    <r>
      <rPr>
        <b/>
        <sz val="12"/>
        <rFont val="Times New Roman"/>
        <family val="1"/>
      </rPr>
      <t>.
7</t>
    </r>
    <r>
      <rPr>
        <b/>
        <sz val="12"/>
        <color theme="1"/>
        <rFont val="Times New Roman"/>
        <family val="1"/>
      </rPr>
      <t>. Bendra palyginamoji pasiūlymo kaina su PVM turi būti nurodyta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Šią kainą sudarančios kainos sudedamosios dalys ar įkainiai gali būti išreikštos neribojant skaičių po kablelio kiekio.                                                                                                                                                                                                                                                                                                            
8. 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
9</t>
    </r>
    <r>
      <rPr>
        <sz val="12"/>
        <color theme="1"/>
        <rFont val="Times New Roman"/>
        <family val="1"/>
      </rPr>
      <t xml:space="preserve">.  Bendra palyginamoji pasiūlymo kaina naudojama tik tiekėjų pasiūlymų įvertinimui. Lentelėje nurodyti preliminarūs kiekiai, naudojami pasiūlymų vertinime, nebus laikomi maksimaliais. Pradinės sutarties vertė lygi maksimaliai pirkimui skirtai lėšų sumai be PVM. Tiekėjo bendrai palyginamajai pasiūlymo kainai Eur su PVM viršijus pirkimui skirtų lėšų, nustatytų konkretaus pirkimo sąlygų 3 dalyje, sumą Eur su PVM, bus laikoma, kad tiekėjo pasiūlymo kaina yra per didelė ir perkančiajai organizacijai nepriimtina.       
                                                                                       </t>
    </r>
  </si>
  <si>
    <t>CRB reagentų rinkinys</t>
  </si>
  <si>
    <t>N500</t>
  </si>
  <si>
    <t>500 tyrimų</t>
  </si>
  <si>
    <t>1.5.</t>
  </si>
  <si>
    <t>N50</t>
  </si>
  <si>
    <t>50 kapiliarų</t>
  </si>
  <si>
    <t>67966  Aidian CRB stūmokliai N50 /67966/</t>
  </si>
  <si>
    <t>50 stūmoklių</t>
  </si>
  <si>
    <t>147851  Aidian Quikread GO CRB kapil. 10ul N50</t>
  </si>
  <si>
    <t>153763  Aidian Quikread GO CRB kontrolė (High), N1</t>
  </si>
  <si>
    <t>1ml</t>
  </si>
  <si>
    <t>kok.kontrolė</t>
  </si>
  <si>
    <t>153764  Aidian Quikread GO CRB kontrolė, N1</t>
  </si>
  <si>
    <t>CRB kapil.kraujui paimti</t>
  </si>
  <si>
    <t>CRB išstūm.kraujui</t>
  </si>
  <si>
    <t>67966  Aidian CRB stūmokliai N50</t>
  </si>
  <si>
    <t>146522 Aidian Quikread wrCRB GO rink. b/k N500</t>
  </si>
  <si>
    <t>Kok.kontrolė Iilygis</t>
  </si>
  <si>
    <t>Kok.kontrolė Ilygis</t>
  </si>
  <si>
    <r>
      <t xml:space="preserve">Gamintojas, komercinis prekės pavadinimas, 
prekės kodas (jei taikoma)
</t>
    </r>
    <r>
      <rPr>
        <b/>
        <u/>
        <sz val="10"/>
        <rFont val="Times New Roman"/>
        <family val="1"/>
      </rPr>
      <t xml:space="preserve">
Tiekėjas kartu su pasiūlymu privalo pateikti siūlomų prekių gamintojo parengtas prekių naudojimo instrukcijas, kurios įrodytų siūlomų prekių atitiktį techninės specifikacijos reikalavimams.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anglų ir / arba lietuvių kalba (-omis). 
Teikiami dokumentai turi būti parengti gamintojo, pilnos apimties (o ne jų iškarpos / fragmentai). 
Dokumentacijoje tiksliai pažymima informacija, įrodanti atitikimą reikalaujamam techninam parametrui.
Pačių tiekėjų parengtos savideklaracijos dėl atitikimo techninės specifikacijos reikalavimams nebus laikomos pakankamu ir objektyviu dokumentu (įrodymu), nebent techninėje specifikacijoje yra nurodyta kitaip.</t>
    </r>
  </si>
  <si>
    <r>
      <rPr>
        <b/>
        <u/>
        <sz val="10"/>
        <rFont val="Times New Roman"/>
        <family val="1"/>
      </rPr>
      <t>Preliminarus tyrimų skaičius per 60 mėnesių</t>
    </r>
    <r>
      <rPr>
        <b/>
        <sz val="10"/>
        <rFont val="Times New Roman"/>
        <family val="1"/>
      </rPr>
      <t xml:space="preserve">
Nurodytas tyrimų skaičius apima: tyrimus, kurių rezultatai yra raportuoti tyrimo užsakovui; vidaus kokybės kontrolės tyrimus; išorinės kokybės kontrolės tyrimus; tyrimų pakartojimus
</t>
    </r>
    <r>
      <rPr>
        <b/>
        <i/>
        <sz val="10"/>
        <rFont val="Times New Roman"/>
        <family val="1"/>
      </rPr>
      <t>Tiekėjai, skaičiuodami siūlomus prekių kiekius, turi įvertinti, kad keliamųjų metų 1 papildoma diena neturi būti įskaičiuojama (yra laikoma, kad 1 (vienerius) metus sudaro 365 dienos)</t>
    </r>
  </si>
  <si>
    <r>
      <t xml:space="preserve">Reikalavimų atitikimas
</t>
    </r>
    <r>
      <rPr>
        <b/>
        <u/>
        <sz val="10"/>
        <rFont val="Times New Roman"/>
        <family val="1"/>
      </rPr>
      <t>Tiekėjas nurodo (nebent langelyje šiame stulpelyje ties techniniu parametru yra nurodyta kitaip):
(1) tiekėjo siūlomos įrangos techniniai parametrai;
(2) tiksli nuoroda į informaciją, įrodančią atitiktį reikalaujamam techniniam parametrui gamintojo parengtoje techninėje dokumentacijoje* (dokumento pavadinimas, puslapio numeris ir/ar pan.) (dokumentacijoje tiksliai pažymima informacija, įrodanti atitikimą reikalaujamam techninam parametrui).
*Tiekėjas kartu su pasiūlymu privalo pateikti siūlomos įrangos gamintojo techninę dokumentaciją, įrodančią atitiktį reikalaujamiems techniniams parametrams. Jeigu įrangos gamintojo techninėje dokumentacijoje trūksta dalies informacijos, kuri įrodytų siūlomos įrangos panaudai atitiktį techninės specifikacijos reikalavimams, tuomet tiekėjas kartu su pasiūlymu turi pateikti ir siūlomų prekių gamintojo parengtus techninius dokumentus, kurie įrodytų pasiūlymo atitiktį techninės specifikacijos reikalavimams. Dokumentacijoje tiksliai pažymima informacija, įrodanti atitikimą reikalaujamam techninam parametrui.
Teikiami dokumentai turi būti parengti gamintojo, pilnos apimties (o ne jų iškarpos / fragmentai).  
Dokumentai pateikiami anglų ir / arba lietuvių kalba (-omis).
Pačių tiekėjų parengtos savideklaracijos dėl atitikimo techniniams parametrams nebus laikomos pakankamu ir objektyviu dokumentu (įrodymu), nebent techninėje specifikacijoje yra nurodyta kitaip.</t>
    </r>
  </si>
  <si>
    <t>Portatyvus automatinis diagnostinis analizatorius tinkamas naudoti bet kuriame ligoninės skyriuje
/ QuikRead-go-Family-Brochure 2psl.
/ QuikRead-go-Technical-Specifications 2psl.</t>
  </si>
  <si>
    <t>Analizatorius turi galimybę būti integruotas į turimą laboratorijos informacinę sistemą OpenLims.
/ Lietuvoje ne vienas analizatorius integruotas į šią sistemą.</t>
  </si>
  <si>
    <t>Esant poreikiui kompletuojamas su spausdintuvu</t>
  </si>
  <si>
    <t>Mėginio tipas: kapiliarinis kraujas
/ IFU-QR_go_wrCRP-lt 18psl.
Naudojamas mėginio tūris 10 µl
/ IFU-QR_go_wrCRP-lt 18psl.
Nustatymo metodas – imunoturbidimetrinis
/ QuikRead-go-Technical-Specifications 2psl.
CRB kiekybinis nustatymas - matavimo ribos kraujo mėginyje nuo 0,5 iki 200 mg/l
/ QuikRead-go-Family-Brochure 1psl.
Matavimo procedūra atliekama matavimo kiuvetėje - nereikalingas atskiras mėginio paruošimas
/ IFU-QR_go_wrCRP-lt 11psl.
Identifikuojama bandinius pagal brūkšninius kodus
/ IFU-QR_go_wrCRP-lt 17psl.
CRB tyrimo atlikimo laikas 2 minutės
/ QuikRead-go-Technical-Specifications 1psl.
Nereikalinga rankinė analizatoriaus kalibracija – analizatorius kalibruojasi automatiškai, 
/ IFU-QR_go_wrCRP-lt 17psl.
kasdieninė 2-jų lygių kokybės kontrolė.
/ IFU-QR_go_CRP_QC_IFU_LT-EN</t>
  </si>
  <si>
    <t>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Lygiavertiškumo įrodymas yra tiekėjo pareiga.</t>
  </si>
  <si>
    <r>
      <t xml:space="preserve"> Analizatorius CRB tyrimų atlikimui (iš kapiliarinio kraujo) panaudai - 1 vnt.*. Aidian OY, "QuikRead go Instrument", naujas, neeksploatuotas, nesenesnis kaip 2024m, kilmės šalis: Suomija </t>
    </r>
    <r>
      <rPr>
        <b/>
        <i/>
        <sz val="12"/>
        <rFont val="Times New Roman"/>
        <family val="1"/>
      </rPr>
      <t>/pildo tiekėjas/</t>
    </r>
    <r>
      <rPr>
        <b/>
        <sz val="12"/>
        <rFont val="Times New Roman"/>
        <family val="1"/>
      </rPr>
      <t xml:space="preserve">.  
</t>
    </r>
    <r>
      <rPr>
        <i/>
        <sz val="12"/>
        <rFont val="Times New Roman"/>
        <family val="1"/>
      </rPr>
      <t>*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
** analizatorius turi būti naujas, anksčiau neeksploatuotas, pagamintas ne anksčiau nei 2024 metais.</t>
    </r>
  </si>
  <si>
    <t>CRB tyrimas (iš kapiliarinio kraujo)</t>
  </si>
  <si>
    <t>Analizatoriaus apibūdinimas</t>
  </si>
  <si>
    <t>PRIEDAS NR. 1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</si>
</sst>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b/>
      <sz val="12"/>
      <color theme="1"/>
      <name val="Times New Roman"/>
      <family val="1"/>
    </font>
    <font>
      <sz val="12"/>
      <color theme="1"/>
      <name val="Times New Roman"/>
      <family val="1"/>
    </font>
    <font>
      <b/>
      <i/>
      <sz val="12"/>
      <color theme="1"/>
      <name val="Times New Roman"/>
      <family val="1"/>
    </font>
    <font>
      <b/>
      <i/>
      <sz val="11"/>
      <color theme="1"/>
      <name val="Times New Roman"/>
      <family val="1"/>
    </font>
    <font>
      <b/>
      <sz val="11"/>
      <color rgb="FF000000"/>
      <name val="Times New Roman"/>
      <family val="1"/>
    </font>
    <font>
      <i/>
      <sz val="11"/>
      <color theme="1"/>
      <name val="Times New Roman"/>
      <family val="1"/>
    </font>
    <font>
      <sz val="12"/>
      <name val="Times New Roman"/>
      <family val="1"/>
    </font>
    <font>
      <b/>
      <sz val="12"/>
      <color indexed="8"/>
      <name val="Times New Roman"/>
      <family val="1"/>
    </font>
    <font>
      <b/>
      <sz val="12"/>
      <name val="Times New Roman"/>
      <family val="1"/>
    </font>
    <font>
      <b/>
      <i/>
      <sz val="12"/>
      <name val="Times New Roman"/>
      <family val="1"/>
    </font>
    <font>
      <sz val="12"/>
      <color theme="1"/>
      <name val="Times New Roman"/>
      <family val="1"/>
      <charset val="186"/>
    </font>
    <font>
      <b/>
      <sz val="12"/>
      <color theme="1"/>
      <name val="Times New Roman"/>
      <family val="1"/>
      <charset val="186"/>
    </font>
    <font>
      <sz val="12"/>
      <color theme="1"/>
      <name val="Calibri"/>
      <family val="2"/>
      <charset val="186"/>
      <scheme val="minor"/>
    </font>
    <font>
      <i/>
      <sz val="12"/>
      <color theme="1"/>
      <name val="Times New Roman"/>
      <family val="1"/>
    </font>
    <font>
      <sz val="12"/>
      <color rgb="FF000000"/>
      <name val="Times New Roman"/>
      <family val="1"/>
    </font>
    <font>
      <b/>
      <i/>
      <sz val="12"/>
      <color rgb="FF000000"/>
      <name val="Times New Roman"/>
      <family val="1"/>
    </font>
    <font>
      <b/>
      <sz val="12"/>
      <color rgb="FFFF0000"/>
      <name val="Times New Roman"/>
      <family val="1"/>
    </font>
    <font>
      <b/>
      <u/>
      <sz val="12"/>
      <name val="Times New Roman"/>
      <family val="1"/>
    </font>
    <font>
      <b/>
      <sz val="14"/>
      <color rgb="FF000000"/>
      <name val="Times New Roman"/>
      <family val="1"/>
    </font>
    <font>
      <b/>
      <sz val="12"/>
      <color theme="7"/>
      <name val="Times New Roman"/>
      <family val="1"/>
    </font>
    <font>
      <i/>
      <sz val="12"/>
      <name val="Times New Roman"/>
      <family val="1"/>
    </font>
    <font>
      <sz val="12"/>
      <name val="Calibri"/>
      <family val="2"/>
      <charset val="186"/>
      <scheme val="minor"/>
    </font>
    <font>
      <sz val="11"/>
      <color indexed="8"/>
      <name val="Times New Roman"/>
      <family val="1"/>
      <charset val="186"/>
    </font>
    <font>
      <sz val="8"/>
      <name val="Calibri"/>
      <family val="2"/>
      <charset val="186"/>
      <scheme val="minor"/>
    </font>
    <font>
      <sz val="12"/>
      <color rgb="FF000000"/>
      <name val="Times New Roman"/>
      <family val="1"/>
      <charset val="186"/>
    </font>
    <font>
      <b/>
      <sz val="10"/>
      <name val="Times New Roman"/>
      <family val="1"/>
    </font>
    <font>
      <b/>
      <u/>
      <sz val="10"/>
      <name val="Times New Roman"/>
      <family val="1"/>
    </font>
    <font>
      <b/>
      <i/>
      <sz val="10"/>
      <name val="Times New Roman"/>
      <family val="1"/>
    </font>
    <font>
      <sz val="12"/>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23" fillId="0" borderId="0"/>
  </cellStyleXfs>
  <cellXfs count="82">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center"/>
    </xf>
    <xf numFmtId="2" fontId="1" fillId="2" borderId="0" xfId="0" applyNumberFormat="1"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49" fontId="8" fillId="4" borderId="7" xfId="0" applyNumberFormat="1" applyFont="1" applyFill="1" applyBorder="1" applyAlignment="1">
      <alignment horizontal="center" vertical="center"/>
    </xf>
    <xf numFmtId="49" fontId="7" fillId="4" borderId="10" xfId="0" applyNumberFormat="1" applyFont="1" applyFill="1" applyBorder="1" applyAlignment="1">
      <alignment horizontal="center" vertical="center"/>
    </xf>
    <xf numFmtId="0" fontId="7" fillId="4" borderId="1" xfId="0" applyFont="1" applyFill="1" applyBorder="1" applyAlignment="1">
      <alignment horizontal="left" vertical="center" wrapText="1"/>
    </xf>
    <xf numFmtId="49" fontId="7" fillId="4" borderId="2" xfId="0" applyNumberFormat="1" applyFont="1" applyFill="1" applyBorder="1" applyAlignment="1">
      <alignment horizontal="center" vertical="center"/>
    </xf>
    <xf numFmtId="3" fontId="5" fillId="0" borderId="0" xfId="0" applyNumberFormat="1" applyFont="1" applyAlignment="1">
      <alignment horizontal="center" vertical="center"/>
    </xf>
    <xf numFmtId="0" fontId="7" fillId="4" borderId="2"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3" fillId="0" borderId="0" xfId="0" applyFont="1"/>
    <xf numFmtId="1" fontId="15"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16" fillId="3" borderId="2" xfId="0" applyFont="1" applyFill="1" applyBorder="1" applyAlignment="1">
      <alignment vertical="center" wrapText="1"/>
    </xf>
    <xf numFmtId="0" fontId="14" fillId="3" borderId="3" xfId="0" applyFont="1" applyFill="1" applyBorder="1" applyAlignment="1">
      <alignment horizontal="center" vertical="center"/>
    </xf>
    <xf numFmtId="49" fontId="14" fillId="0" borderId="1" xfId="0" applyNumberFormat="1" applyFont="1" applyBorder="1" applyAlignment="1">
      <alignment vertical="center" wrapText="1"/>
    </xf>
    <xf numFmtId="0" fontId="13" fillId="2" borderId="0" xfId="0" applyFont="1" applyFill="1"/>
    <xf numFmtId="0" fontId="3" fillId="4" borderId="0" xfId="0" applyFont="1" applyFill="1" applyAlignment="1">
      <alignment horizontal="center" vertical="center"/>
    </xf>
    <xf numFmtId="0" fontId="14" fillId="3" borderId="1" xfId="0" applyFont="1" applyFill="1" applyBorder="1" applyAlignment="1">
      <alignment horizontal="center" vertical="center"/>
    </xf>
    <xf numFmtId="0" fontId="9" fillId="2" borderId="1" xfId="0" applyFont="1" applyFill="1" applyBorder="1" applyAlignment="1">
      <alignment horizontal="center" vertical="center" wrapText="1"/>
    </xf>
    <xf numFmtId="49" fontId="21" fillId="3" borderId="1" xfId="0" applyNumberFormat="1" applyFont="1" applyFill="1" applyBorder="1" applyAlignment="1">
      <alignment horizontal="center" vertical="center"/>
    </xf>
    <xf numFmtId="49" fontId="21" fillId="0" borderId="1" xfId="0" applyNumberFormat="1" applyFont="1" applyBorder="1" applyAlignment="1">
      <alignment vertical="center" wrapText="1"/>
    </xf>
    <xf numFmtId="1" fontId="7" fillId="3" borderId="3"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22" fillId="0" borderId="0" xfId="0" applyFont="1"/>
    <xf numFmtId="0" fontId="25" fillId="3" borderId="2" xfId="0" applyFont="1" applyFill="1" applyBorder="1" applyAlignment="1">
      <alignment vertical="center"/>
    </xf>
    <xf numFmtId="49" fontId="11" fillId="0" borderId="0" xfId="0" applyNumberFormat="1" applyFont="1" applyAlignment="1">
      <alignment vertical="center" wrapText="1"/>
    </xf>
    <xf numFmtId="49" fontId="12" fillId="0" borderId="1" xfId="0" applyNumberFormat="1" applyFont="1" applyBorder="1" applyAlignment="1">
      <alignment vertical="center" wrapText="1"/>
    </xf>
    <xf numFmtId="0" fontId="26"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shrinkToFit="1"/>
    </xf>
    <xf numFmtId="0" fontId="7" fillId="4" borderId="1" xfId="0" applyFont="1" applyFill="1" applyBorder="1" applyAlignment="1">
      <alignment horizontal="left" vertical="top" wrapText="1"/>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4" fontId="11" fillId="3" borderId="1" xfId="0" applyNumberFormat="1" applyFont="1" applyFill="1" applyBorder="1" applyAlignment="1">
      <alignment horizontal="center" vertical="center"/>
    </xf>
    <xf numFmtId="4" fontId="1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xf>
    <xf numFmtId="0" fontId="9" fillId="3" borderId="5" xfId="0" applyFont="1" applyFill="1" applyBorder="1" applyAlignment="1">
      <alignment horizontal="left" vertical="center"/>
    </xf>
    <xf numFmtId="0" fontId="9" fillId="3" borderId="6" xfId="0" applyFont="1" applyFill="1" applyBorder="1" applyAlignment="1">
      <alignment horizontal="left" vertical="center"/>
    </xf>
    <xf numFmtId="2" fontId="1" fillId="2" borderId="0" xfId="0" applyNumberFormat="1" applyFont="1" applyFill="1" applyAlignment="1">
      <alignment horizontal="left" vertical="center" wrapText="1"/>
    </xf>
    <xf numFmtId="0" fontId="3" fillId="3" borderId="0" xfId="0" applyFont="1" applyFill="1" applyAlignment="1">
      <alignment horizontal="center" vertical="center"/>
    </xf>
    <xf numFmtId="0" fontId="19" fillId="4" borderId="2"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6" xfId="0" applyFont="1" applyFill="1" applyBorder="1" applyAlignment="1">
      <alignment horizontal="left" vertical="center" wrapText="1"/>
    </xf>
    <xf numFmtId="49" fontId="1" fillId="4" borderId="1" xfId="0" applyNumberFormat="1" applyFont="1" applyFill="1" applyBorder="1" applyAlignment="1">
      <alignment horizontal="right" vertical="center"/>
    </xf>
    <xf numFmtId="49" fontId="2" fillId="4" borderId="0" xfId="0" applyNumberFormat="1" applyFont="1" applyFill="1" applyAlignment="1">
      <alignment horizontal="left" vertical="top" wrapText="1"/>
    </xf>
    <xf numFmtId="49" fontId="2" fillId="4" borderId="4" xfId="0" applyNumberFormat="1" applyFont="1" applyFill="1" applyBorder="1" applyAlignment="1">
      <alignment horizontal="left" vertical="top" wrapText="1"/>
    </xf>
    <xf numFmtId="0" fontId="8" fillId="4" borderId="1" xfId="0" applyFont="1" applyFill="1" applyBorder="1" applyAlignment="1">
      <alignment horizontal="center" vertical="center"/>
    </xf>
    <xf numFmtId="0" fontId="26" fillId="4" borderId="5" xfId="0" applyFont="1" applyFill="1" applyBorder="1" applyAlignment="1">
      <alignment horizontal="center" vertical="center" wrapText="1"/>
    </xf>
    <xf numFmtId="0" fontId="26" fillId="4" borderId="6" xfId="0" applyFont="1" applyFill="1" applyBorder="1" applyAlignment="1">
      <alignment horizontal="center" vertical="center" wrapText="1"/>
    </xf>
    <xf numFmtId="2" fontId="9" fillId="4" borderId="0" xfId="0" applyNumberFormat="1" applyFont="1" applyFill="1" applyAlignment="1">
      <alignment horizontal="left" vertical="top" wrapText="1"/>
    </xf>
    <xf numFmtId="0" fontId="29" fillId="3" borderId="2"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11" fillId="0" borderId="2"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7" fillId="4"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6"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cellXfs>
  <cellStyles count="2">
    <cellStyle name="Excel Built-in Normal" xfId="1" xr:uid="{B7280950-BF83-4602-813F-4D1D3152F0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7917-0D8C-4D10-B8A6-E3D4BDDF389C}">
  <dimension ref="A1:M36"/>
  <sheetViews>
    <sheetView tabSelected="1" zoomScale="70" zoomScaleNormal="70" workbookViewId="0">
      <selection activeCell="A7" sqref="A7:I7"/>
    </sheetView>
  </sheetViews>
  <sheetFormatPr defaultRowHeight="14.4" x14ac:dyDescent="0.3"/>
  <cols>
    <col min="2" max="2" width="103" customWidth="1"/>
    <col min="3" max="3" width="29.88671875" customWidth="1"/>
    <col min="4" max="4" width="29.109375" customWidth="1"/>
    <col min="5" max="5" width="24.21875" customWidth="1"/>
    <col min="6" max="6" width="33.44140625" customWidth="1"/>
    <col min="7" max="7" width="18.33203125" customWidth="1"/>
    <col min="8" max="8" width="16.88671875" customWidth="1"/>
    <col min="9" max="10" width="15.44140625" customWidth="1"/>
    <col min="11" max="11" width="13.6640625" customWidth="1"/>
    <col min="12" max="12" width="21.44140625" customWidth="1"/>
    <col min="13" max="13" width="79.6640625" customWidth="1"/>
  </cols>
  <sheetData>
    <row r="1" spans="1:13" ht="9.4499999999999993" customHeight="1" x14ac:dyDescent="0.3"/>
    <row r="2" spans="1:13" ht="15.6" x14ac:dyDescent="0.3">
      <c r="A2" s="1" t="s">
        <v>70</v>
      </c>
      <c r="B2" s="1"/>
      <c r="C2" s="2"/>
      <c r="D2" s="2"/>
      <c r="E2" s="2"/>
      <c r="F2" s="2"/>
      <c r="G2" s="2"/>
      <c r="H2" s="2"/>
      <c r="I2" s="2"/>
      <c r="J2" s="2"/>
      <c r="K2" s="2"/>
      <c r="L2" s="2"/>
      <c r="M2" s="2"/>
    </row>
    <row r="3" spans="1:13" ht="15.6" x14ac:dyDescent="0.3">
      <c r="A3" s="2"/>
      <c r="B3" s="3"/>
      <c r="C3" s="2"/>
      <c r="D3" s="2"/>
      <c r="E3" s="2"/>
      <c r="F3" s="2"/>
      <c r="G3" s="2"/>
      <c r="H3" s="2"/>
      <c r="I3" s="2"/>
      <c r="J3" s="2"/>
      <c r="K3" s="2"/>
      <c r="L3" s="2"/>
      <c r="M3" s="2"/>
    </row>
    <row r="4" spans="1:13" ht="16.2" x14ac:dyDescent="0.3">
      <c r="A4" s="57" t="s">
        <v>0</v>
      </c>
      <c r="B4" s="57"/>
      <c r="C4" s="57"/>
      <c r="D4" s="58" t="s">
        <v>1</v>
      </c>
      <c r="E4" s="58"/>
      <c r="F4" s="58"/>
      <c r="G4" s="2"/>
      <c r="H4" s="2"/>
      <c r="I4" s="2"/>
      <c r="J4" s="2"/>
      <c r="K4" s="2"/>
      <c r="L4" s="2"/>
      <c r="M4" s="2"/>
    </row>
    <row r="5" spans="1:13" ht="15.6" x14ac:dyDescent="0.3">
      <c r="A5" s="4"/>
      <c r="B5" s="4"/>
      <c r="C5" s="4"/>
      <c r="D5" s="4"/>
      <c r="E5" s="2"/>
      <c r="F5" s="2"/>
      <c r="G5" s="2"/>
      <c r="H5" s="2"/>
      <c r="I5" s="2"/>
      <c r="J5" s="2"/>
      <c r="K5" s="2"/>
      <c r="L5" s="2"/>
      <c r="M5" s="2"/>
    </row>
    <row r="6" spans="1:13" ht="36" customHeight="1" x14ac:dyDescent="0.3">
      <c r="A6" s="57" t="s">
        <v>2</v>
      </c>
      <c r="B6" s="57"/>
      <c r="C6" s="57"/>
      <c r="D6" s="57"/>
      <c r="E6" s="57"/>
      <c r="F6" s="57"/>
      <c r="G6" s="2"/>
      <c r="H6" s="2"/>
      <c r="I6" s="2"/>
      <c r="J6" s="2"/>
      <c r="K6" s="2"/>
      <c r="L6" s="2"/>
      <c r="M6" s="2"/>
    </row>
    <row r="7" spans="1:13" ht="79.05" customHeight="1" x14ac:dyDescent="0.3">
      <c r="A7" s="68" t="s">
        <v>66</v>
      </c>
      <c r="B7" s="68"/>
      <c r="C7" s="68"/>
      <c r="D7" s="68"/>
      <c r="E7" s="68"/>
      <c r="F7" s="68"/>
      <c r="G7" s="68"/>
      <c r="H7" s="68"/>
      <c r="I7" s="68"/>
      <c r="J7" s="2"/>
      <c r="K7" s="2"/>
      <c r="L7" s="2"/>
      <c r="M7" s="2"/>
    </row>
    <row r="8" spans="1:13" ht="25.2" customHeight="1" x14ac:dyDescent="0.3">
      <c r="A8" s="59" t="s">
        <v>33</v>
      </c>
      <c r="B8" s="60"/>
      <c r="C8" s="60"/>
      <c r="D8" s="60"/>
      <c r="E8" s="60"/>
      <c r="F8" s="60"/>
      <c r="G8" s="60"/>
      <c r="H8" s="60"/>
      <c r="I8" s="60"/>
      <c r="J8" s="60"/>
      <c r="K8" s="60"/>
      <c r="L8" s="60"/>
      <c r="M8" s="61"/>
    </row>
    <row r="9" spans="1:13" s="24" customFormat="1" ht="202.95" customHeight="1" x14ac:dyDescent="0.3">
      <c r="A9" s="22" t="s">
        <v>3</v>
      </c>
      <c r="B9" s="23" t="s">
        <v>29</v>
      </c>
      <c r="C9" s="43" t="s">
        <v>60</v>
      </c>
      <c r="D9" s="33" t="s">
        <v>30</v>
      </c>
      <c r="E9" s="21" t="s">
        <v>4</v>
      </c>
      <c r="F9" s="21" t="s">
        <v>5</v>
      </c>
      <c r="G9" s="21" t="s">
        <v>6</v>
      </c>
      <c r="H9" s="21" t="s">
        <v>7</v>
      </c>
      <c r="I9" s="21" t="s">
        <v>8</v>
      </c>
      <c r="J9" s="21" t="s">
        <v>9</v>
      </c>
      <c r="K9" s="21" t="s">
        <v>10</v>
      </c>
      <c r="L9" s="21" t="s">
        <v>11</v>
      </c>
      <c r="M9" s="42" t="s">
        <v>59</v>
      </c>
    </row>
    <row r="10" spans="1:13" x14ac:dyDescent="0.3">
      <c r="A10" s="5">
        <v>1</v>
      </c>
      <c r="B10" s="6">
        <v>2</v>
      </c>
      <c r="C10" s="7">
        <v>3</v>
      </c>
      <c r="D10" s="8">
        <v>4</v>
      </c>
      <c r="E10" s="8">
        <v>5</v>
      </c>
      <c r="F10" s="8">
        <v>6</v>
      </c>
      <c r="G10" s="8">
        <v>7</v>
      </c>
      <c r="H10" s="8">
        <v>8</v>
      </c>
      <c r="I10" s="8">
        <v>9</v>
      </c>
      <c r="J10" s="8">
        <v>10</v>
      </c>
      <c r="K10" s="8">
        <v>11</v>
      </c>
      <c r="L10" s="8">
        <v>12</v>
      </c>
      <c r="M10" s="9">
        <v>13</v>
      </c>
    </row>
    <row r="11" spans="1:13" ht="16.95" customHeight="1" x14ac:dyDescent="0.3">
      <c r="A11" s="49" t="s">
        <v>12</v>
      </c>
      <c r="B11" s="41" t="s">
        <v>68</v>
      </c>
      <c r="C11" s="17">
        <v>8000</v>
      </c>
      <c r="D11" s="10"/>
      <c r="E11" s="10"/>
      <c r="F11" s="10"/>
      <c r="G11" s="10"/>
      <c r="H11" s="10"/>
      <c r="I11" s="10"/>
      <c r="J11" s="10"/>
      <c r="K11" s="10"/>
      <c r="L11" s="10"/>
      <c r="M11" s="10"/>
    </row>
    <row r="12" spans="1:13" s="24" customFormat="1" ht="15.6" x14ac:dyDescent="0.3">
      <c r="A12" s="50" t="s">
        <v>13</v>
      </c>
      <c r="B12" s="40" t="s">
        <v>56</v>
      </c>
      <c r="C12" s="25"/>
      <c r="D12" s="45" t="s">
        <v>40</v>
      </c>
      <c r="E12" s="45" t="s">
        <v>41</v>
      </c>
      <c r="F12" s="45">
        <f>C11/500</f>
        <v>16</v>
      </c>
      <c r="G12" s="45" t="s">
        <v>42</v>
      </c>
      <c r="H12" s="47">
        <v>798</v>
      </c>
      <c r="I12" s="45">
        <v>5</v>
      </c>
      <c r="J12" s="47">
        <f>K12-H12</f>
        <v>39.900000000000091</v>
      </c>
      <c r="K12" s="47">
        <f>H12*1.05</f>
        <v>837.90000000000009</v>
      </c>
      <c r="L12" s="47">
        <f>H12*F12</f>
        <v>12768</v>
      </c>
      <c r="M12" s="45" t="s">
        <v>56</v>
      </c>
    </row>
    <row r="13" spans="1:13" s="24" customFormat="1" ht="15.6" x14ac:dyDescent="0.3">
      <c r="A13" s="50" t="s">
        <v>24</v>
      </c>
      <c r="B13" s="39" t="s">
        <v>48</v>
      </c>
      <c r="C13" s="25"/>
      <c r="D13" s="45" t="s">
        <v>53</v>
      </c>
      <c r="E13" s="45" t="s">
        <v>44</v>
      </c>
      <c r="F13" s="45">
        <f>C11/50</f>
        <v>160</v>
      </c>
      <c r="G13" s="45" t="s">
        <v>45</v>
      </c>
      <c r="H13" s="47">
        <v>15</v>
      </c>
      <c r="I13" s="45">
        <v>5</v>
      </c>
      <c r="J13" s="47">
        <f t="shared" ref="J13:J16" si="0">K13-H13</f>
        <v>0.75</v>
      </c>
      <c r="K13" s="47">
        <f t="shared" ref="K13:K16" si="1">H13*1.05</f>
        <v>15.75</v>
      </c>
      <c r="L13" s="47">
        <f t="shared" ref="L13:L16" si="2">H13*F13</f>
        <v>2400</v>
      </c>
      <c r="M13" s="52" t="s">
        <v>48</v>
      </c>
    </row>
    <row r="14" spans="1:13" s="24" customFormat="1" ht="15.6" x14ac:dyDescent="0.3">
      <c r="A14" s="50" t="s">
        <v>25</v>
      </c>
      <c r="B14" s="39" t="s">
        <v>46</v>
      </c>
      <c r="C14" s="25"/>
      <c r="D14" s="45" t="s">
        <v>54</v>
      </c>
      <c r="E14" s="45" t="s">
        <v>44</v>
      </c>
      <c r="F14" s="45">
        <f>C11/50</f>
        <v>160</v>
      </c>
      <c r="G14" s="45" t="s">
        <v>47</v>
      </c>
      <c r="H14" s="47">
        <v>6</v>
      </c>
      <c r="I14" s="45">
        <v>5</v>
      </c>
      <c r="J14" s="47">
        <f t="shared" si="0"/>
        <v>0.30000000000000071</v>
      </c>
      <c r="K14" s="47">
        <f t="shared" si="1"/>
        <v>6.3000000000000007</v>
      </c>
      <c r="L14" s="47">
        <f t="shared" si="2"/>
        <v>960</v>
      </c>
      <c r="M14" s="52" t="s">
        <v>55</v>
      </c>
    </row>
    <row r="15" spans="1:13" s="24" customFormat="1" ht="15.6" x14ac:dyDescent="0.3">
      <c r="A15" s="50" t="s">
        <v>38</v>
      </c>
      <c r="B15" s="39" t="s">
        <v>49</v>
      </c>
      <c r="C15" s="25"/>
      <c r="D15" s="45" t="s">
        <v>57</v>
      </c>
      <c r="E15" s="45" t="s">
        <v>50</v>
      </c>
      <c r="F15" s="45">
        <v>30</v>
      </c>
      <c r="G15" s="45" t="s">
        <v>51</v>
      </c>
      <c r="H15" s="47">
        <v>20</v>
      </c>
      <c r="I15" s="45">
        <v>5</v>
      </c>
      <c r="J15" s="47">
        <f t="shared" si="0"/>
        <v>1</v>
      </c>
      <c r="K15" s="47">
        <f t="shared" si="1"/>
        <v>21</v>
      </c>
      <c r="L15" s="47">
        <f t="shared" si="2"/>
        <v>600</v>
      </c>
      <c r="M15" s="52" t="s">
        <v>49</v>
      </c>
    </row>
    <row r="16" spans="1:13" s="24" customFormat="1" ht="15.6" x14ac:dyDescent="0.3">
      <c r="A16" s="50" t="s">
        <v>43</v>
      </c>
      <c r="B16" s="39" t="s">
        <v>52</v>
      </c>
      <c r="C16" s="25"/>
      <c r="D16" s="45" t="s">
        <v>58</v>
      </c>
      <c r="E16" s="45" t="s">
        <v>50</v>
      </c>
      <c r="F16" s="45">
        <v>30</v>
      </c>
      <c r="G16" s="45" t="s">
        <v>51</v>
      </c>
      <c r="H16" s="47">
        <v>20</v>
      </c>
      <c r="I16" s="45">
        <v>5</v>
      </c>
      <c r="J16" s="47">
        <f t="shared" si="0"/>
        <v>1</v>
      </c>
      <c r="K16" s="47">
        <f t="shared" si="1"/>
        <v>21</v>
      </c>
      <c r="L16" s="47">
        <f t="shared" si="2"/>
        <v>600</v>
      </c>
      <c r="M16" s="52" t="s">
        <v>52</v>
      </c>
    </row>
    <row r="17" spans="1:13" s="24" customFormat="1" ht="16.05" customHeight="1" x14ac:dyDescent="0.3">
      <c r="A17" s="51" t="s">
        <v>15</v>
      </c>
      <c r="B17" s="27" t="s">
        <v>32</v>
      </c>
      <c r="C17" s="25"/>
      <c r="D17" s="46"/>
      <c r="E17" s="28"/>
      <c r="F17" s="28"/>
      <c r="G17" s="28"/>
      <c r="H17" s="28"/>
      <c r="I17" s="28"/>
      <c r="J17" s="28"/>
      <c r="K17" s="28"/>
      <c r="L17" s="28"/>
      <c r="M17" s="28"/>
    </row>
    <row r="18" spans="1:13" s="24" customFormat="1" ht="13.5" customHeight="1" x14ac:dyDescent="0.3">
      <c r="A18" s="50" t="s">
        <v>16</v>
      </c>
      <c r="B18" s="29" t="s">
        <v>31</v>
      </c>
      <c r="C18" s="25"/>
      <c r="D18" s="26" t="s">
        <v>1</v>
      </c>
      <c r="E18" s="26" t="s">
        <v>1</v>
      </c>
      <c r="F18" s="26" t="s">
        <v>1</v>
      </c>
      <c r="G18" s="26" t="s">
        <v>1</v>
      </c>
      <c r="H18" s="32" t="s">
        <v>1</v>
      </c>
      <c r="I18" s="26" t="s">
        <v>1</v>
      </c>
      <c r="J18" s="26" t="s">
        <v>1</v>
      </c>
      <c r="K18" s="26" t="s">
        <v>1</v>
      </c>
      <c r="L18" s="26">
        <v>0</v>
      </c>
      <c r="M18" s="26" t="s">
        <v>1</v>
      </c>
    </row>
    <row r="19" spans="1:13" s="38" customFormat="1" ht="15.45" customHeight="1" x14ac:dyDescent="0.3">
      <c r="A19" s="34" t="s">
        <v>14</v>
      </c>
      <c r="B19" s="35"/>
      <c r="C19" s="36"/>
      <c r="D19" s="37" t="s">
        <v>1</v>
      </c>
      <c r="E19" s="37" t="s">
        <v>1</v>
      </c>
      <c r="F19" s="37" t="s">
        <v>1</v>
      </c>
      <c r="G19" s="37" t="s">
        <v>1</v>
      </c>
      <c r="H19" s="37" t="s">
        <v>1</v>
      </c>
      <c r="I19" s="37" t="s">
        <v>1</v>
      </c>
      <c r="J19" s="37" t="s">
        <v>1</v>
      </c>
      <c r="K19" s="37" t="s">
        <v>1</v>
      </c>
      <c r="L19" s="37">
        <v>0</v>
      </c>
      <c r="M19" s="37" t="s">
        <v>1</v>
      </c>
    </row>
    <row r="20" spans="1:13" s="24" customFormat="1" ht="18" customHeight="1" x14ac:dyDescent="0.3">
      <c r="A20" s="62" t="s">
        <v>17</v>
      </c>
      <c r="B20" s="62"/>
      <c r="C20" s="62"/>
      <c r="D20" s="62"/>
      <c r="E20" s="62"/>
      <c r="F20" s="62"/>
      <c r="G20" s="62"/>
      <c r="H20" s="62"/>
      <c r="I20" s="62"/>
      <c r="J20" s="62"/>
      <c r="K20" s="62"/>
      <c r="L20" s="48">
        <f>SUM(L12:L19)</f>
        <v>17328</v>
      </c>
      <c r="M20" s="30"/>
    </row>
    <row r="21" spans="1:13" s="24" customFormat="1" ht="16.5" customHeight="1" x14ac:dyDescent="0.3">
      <c r="A21" s="62" t="s">
        <v>18</v>
      </c>
      <c r="B21" s="62"/>
      <c r="C21" s="62"/>
      <c r="D21" s="62"/>
      <c r="E21" s="62"/>
      <c r="F21" s="62"/>
      <c r="G21" s="62"/>
      <c r="H21" s="62"/>
      <c r="I21" s="62"/>
      <c r="J21" s="62"/>
      <c r="K21" s="62"/>
      <c r="L21" s="48">
        <f>L22-L20</f>
        <v>866.40000000000146</v>
      </c>
      <c r="M21" s="30"/>
    </row>
    <row r="22" spans="1:13" s="24" customFormat="1" ht="18" customHeight="1" x14ac:dyDescent="0.3">
      <c r="A22" s="62" t="s">
        <v>19</v>
      </c>
      <c r="B22" s="62"/>
      <c r="C22" s="62"/>
      <c r="D22" s="62"/>
      <c r="E22" s="62"/>
      <c r="F22" s="62"/>
      <c r="G22" s="62"/>
      <c r="H22" s="62"/>
      <c r="I22" s="62"/>
      <c r="J22" s="62"/>
      <c r="K22" s="62"/>
      <c r="L22" s="48">
        <f>L20*1.05</f>
        <v>18194.400000000001</v>
      </c>
      <c r="M22" s="2"/>
    </row>
    <row r="23" spans="1:13" s="24" customFormat="1" ht="3.75" customHeight="1" x14ac:dyDescent="0.3">
      <c r="A23" s="31"/>
      <c r="B23" s="31"/>
      <c r="C23" s="31"/>
      <c r="D23" s="31"/>
      <c r="E23" s="31"/>
      <c r="F23" s="31"/>
      <c r="G23" s="31"/>
      <c r="H23" s="31"/>
      <c r="I23" s="31"/>
      <c r="J23" s="31"/>
      <c r="K23" s="31"/>
      <c r="L23" s="2"/>
      <c r="M23" s="2"/>
    </row>
    <row r="24" spans="1:13" ht="98.25" customHeight="1" x14ac:dyDescent="0.3">
      <c r="A24" s="63" t="s">
        <v>39</v>
      </c>
      <c r="B24" s="63"/>
      <c r="C24" s="63"/>
      <c r="D24" s="63"/>
      <c r="E24" s="63"/>
      <c r="F24" s="63"/>
      <c r="G24" s="63"/>
      <c r="H24" s="63"/>
      <c r="I24" s="63"/>
      <c r="J24" s="63"/>
      <c r="K24" s="63"/>
      <c r="L24" s="63"/>
      <c r="M24" s="63"/>
    </row>
    <row r="25" spans="1:13" ht="151.5" customHeight="1" x14ac:dyDescent="0.3">
      <c r="A25" s="63"/>
      <c r="B25" s="63"/>
      <c r="C25" s="63"/>
      <c r="D25" s="63"/>
      <c r="E25" s="63"/>
      <c r="F25" s="63"/>
      <c r="G25" s="63"/>
      <c r="H25" s="63"/>
      <c r="I25" s="63"/>
      <c r="J25" s="63"/>
      <c r="K25" s="63"/>
      <c r="L25" s="63"/>
      <c r="M25" s="63"/>
    </row>
    <row r="26" spans="1:13" ht="58.5" hidden="1" customHeight="1" x14ac:dyDescent="0.3">
      <c r="A26" s="63"/>
      <c r="B26" s="63"/>
      <c r="C26" s="63"/>
      <c r="D26" s="63"/>
      <c r="E26" s="63"/>
      <c r="F26" s="63"/>
      <c r="G26" s="63"/>
      <c r="H26" s="63"/>
      <c r="I26" s="63"/>
      <c r="J26" s="63"/>
      <c r="K26" s="63"/>
      <c r="L26" s="63"/>
      <c r="M26" s="63"/>
    </row>
    <row r="27" spans="1:13" ht="6" customHeight="1" x14ac:dyDescent="0.3">
      <c r="A27" s="63"/>
      <c r="B27" s="63"/>
      <c r="C27" s="63"/>
      <c r="D27" s="63"/>
      <c r="E27" s="63"/>
      <c r="F27" s="63"/>
      <c r="G27" s="63"/>
      <c r="H27" s="63"/>
      <c r="I27" s="63"/>
      <c r="J27" s="63"/>
      <c r="K27" s="63"/>
      <c r="L27" s="63"/>
      <c r="M27" s="63"/>
    </row>
    <row r="28" spans="1:13" ht="18" hidden="1" customHeight="1" x14ac:dyDescent="0.3">
      <c r="A28" s="63"/>
      <c r="B28" s="63"/>
      <c r="C28" s="63"/>
      <c r="D28" s="63"/>
      <c r="E28" s="63"/>
      <c r="F28" s="63"/>
      <c r="G28" s="63"/>
      <c r="H28" s="63"/>
      <c r="I28" s="63"/>
      <c r="J28" s="63"/>
      <c r="K28" s="63"/>
      <c r="L28" s="63"/>
      <c r="M28" s="63"/>
    </row>
    <row r="29" spans="1:13" ht="63.75" hidden="1" customHeight="1" x14ac:dyDescent="0.3">
      <c r="A29" s="64"/>
      <c r="B29" s="64"/>
      <c r="C29" s="64"/>
      <c r="D29" s="64"/>
      <c r="E29" s="64"/>
      <c r="F29" s="64"/>
      <c r="G29" s="64"/>
      <c r="H29" s="64"/>
      <c r="I29" s="64"/>
      <c r="J29" s="64"/>
      <c r="K29" s="64"/>
      <c r="L29" s="64"/>
      <c r="M29" s="64"/>
    </row>
    <row r="30" spans="1:13" ht="18" customHeight="1" x14ac:dyDescent="0.3">
      <c r="A30" s="65" t="s">
        <v>20</v>
      </c>
      <c r="B30" s="65"/>
      <c r="C30" s="65"/>
      <c r="D30" s="65"/>
      <c r="E30" s="65"/>
      <c r="F30" s="65"/>
      <c r="G30" s="65"/>
      <c r="H30" s="65"/>
      <c r="I30" s="65"/>
      <c r="J30" s="65"/>
      <c r="K30" s="65"/>
      <c r="L30" s="65"/>
      <c r="M30" s="65"/>
    </row>
    <row r="31" spans="1:13" ht="257.55" customHeight="1" x14ac:dyDescent="0.3">
      <c r="A31" s="11" t="s">
        <v>21</v>
      </c>
      <c r="B31" s="12" t="s">
        <v>22</v>
      </c>
      <c r="C31" s="65" t="s">
        <v>23</v>
      </c>
      <c r="D31" s="65"/>
      <c r="E31" s="65"/>
      <c r="F31" s="65"/>
      <c r="G31" s="65"/>
      <c r="H31" s="66" t="s">
        <v>61</v>
      </c>
      <c r="I31" s="66"/>
      <c r="J31" s="66"/>
      <c r="K31" s="66"/>
      <c r="L31" s="66"/>
      <c r="M31" s="67"/>
    </row>
    <row r="32" spans="1:13" ht="73.05" customHeight="1" x14ac:dyDescent="0.3">
      <c r="A32" s="13" t="s">
        <v>12</v>
      </c>
      <c r="B32" s="53" t="s">
        <v>67</v>
      </c>
      <c r="C32" s="54"/>
      <c r="D32" s="54"/>
      <c r="E32" s="54"/>
      <c r="F32" s="54"/>
      <c r="G32" s="54"/>
      <c r="H32" s="55"/>
      <c r="I32" s="55"/>
      <c r="J32" s="55"/>
      <c r="K32" s="55"/>
      <c r="L32" s="55"/>
      <c r="M32" s="56"/>
    </row>
    <row r="33" spans="1:13" ht="53.55" customHeight="1" x14ac:dyDescent="0.3">
      <c r="A33" s="14" t="s">
        <v>13</v>
      </c>
      <c r="B33" s="44" t="s">
        <v>69</v>
      </c>
      <c r="C33" s="75" t="s">
        <v>35</v>
      </c>
      <c r="D33" s="75"/>
      <c r="E33" s="75"/>
      <c r="F33" s="75"/>
      <c r="G33" s="75"/>
      <c r="H33" s="76" t="s">
        <v>62</v>
      </c>
      <c r="I33" s="77"/>
      <c r="J33" s="77"/>
      <c r="K33" s="77"/>
      <c r="L33" s="77"/>
      <c r="M33" s="78"/>
    </row>
    <row r="34" spans="1:13" ht="290.55" customHeight="1" x14ac:dyDescent="0.3">
      <c r="A34" s="16" t="s">
        <v>24</v>
      </c>
      <c r="B34" s="44" t="s">
        <v>26</v>
      </c>
      <c r="C34" s="75" t="s">
        <v>37</v>
      </c>
      <c r="D34" s="75"/>
      <c r="E34" s="75"/>
      <c r="F34" s="75"/>
      <c r="G34" s="75"/>
      <c r="H34" s="76" t="s">
        <v>65</v>
      </c>
      <c r="I34" s="77"/>
      <c r="J34" s="77"/>
      <c r="K34" s="77"/>
      <c r="L34" s="77"/>
      <c r="M34" s="78"/>
    </row>
    <row r="35" spans="1:13" ht="36" customHeight="1" x14ac:dyDescent="0.3">
      <c r="A35" s="14" t="s">
        <v>25</v>
      </c>
      <c r="B35" s="44" t="s">
        <v>28</v>
      </c>
      <c r="C35" s="79" t="s">
        <v>36</v>
      </c>
      <c r="D35" s="80"/>
      <c r="E35" s="80"/>
      <c r="F35" s="80"/>
      <c r="G35" s="81"/>
      <c r="H35" s="72" t="s">
        <v>63</v>
      </c>
      <c r="I35" s="73"/>
      <c r="J35" s="73"/>
      <c r="K35" s="73"/>
      <c r="L35" s="73"/>
      <c r="M35" s="74"/>
    </row>
    <row r="36" spans="1:13" ht="16.5" customHeight="1" x14ac:dyDescent="0.3">
      <c r="A36" s="14" t="s">
        <v>38</v>
      </c>
      <c r="B36" s="15" t="s">
        <v>27</v>
      </c>
      <c r="C36" s="18" t="s">
        <v>34</v>
      </c>
      <c r="D36" s="19"/>
      <c r="E36" s="19"/>
      <c r="F36" s="19"/>
      <c r="G36" s="20"/>
      <c r="H36" s="69" t="s">
        <v>64</v>
      </c>
      <c r="I36" s="70"/>
      <c r="J36" s="70"/>
      <c r="K36" s="70"/>
      <c r="L36" s="70"/>
      <c r="M36" s="71"/>
    </row>
  </sheetData>
  <sheetProtection algorithmName="SHA-512" hashValue="LZJR4V5211GhbqMOxWcqvkSnYRA6MAhDGMFhBJ0xxL/4yT8pMt9AbO3+I6wX2qVU6LKtd8ICro/NJvZWJLer8g==" saltValue="gLhXqNdJh7efv7qxDJ5Bmw==" spinCount="100000" sheet="1" objects="1" scenarios="1"/>
  <mergeCells count="20">
    <mergeCell ref="H36:M36"/>
    <mergeCell ref="H35:M35"/>
    <mergeCell ref="C33:G33"/>
    <mergeCell ref="H33:M33"/>
    <mergeCell ref="C34:G34"/>
    <mergeCell ref="H34:M34"/>
    <mergeCell ref="C35:G35"/>
    <mergeCell ref="B32:M32"/>
    <mergeCell ref="A4:C4"/>
    <mergeCell ref="D4:F4"/>
    <mergeCell ref="A6:F6"/>
    <mergeCell ref="A8:M8"/>
    <mergeCell ref="A20:K20"/>
    <mergeCell ref="A21:K21"/>
    <mergeCell ref="A22:K22"/>
    <mergeCell ref="A24:M29"/>
    <mergeCell ref="A30:M30"/>
    <mergeCell ref="C31:G31"/>
    <mergeCell ref="H31:M31"/>
    <mergeCell ref="A7:I7"/>
  </mergeCells>
  <phoneticPr fontId="24" type="noConversion"/>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faaa3f276a05a47ff741e5c5f70b3a33">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07a7e029144e1725bf524fe38cccd960"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FEDF235F-9868-4E6E-BD6B-923549FF71D8}">
  <ds:schemaRefs>
    <ds:schemaRef ds:uri="http://schemas.microsoft.com/sharepoint/v3/contenttype/forms"/>
  </ds:schemaRefs>
</ds:datastoreItem>
</file>

<file path=customXml/itemProps2.xml><?xml version="1.0" encoding="utf-8"?>
<ds:datastoreItem xmlns:ds="http://schemas.openxmlformats.org/officeDocument/2006/customXml" ds:itemID="{8B4B573F-9715-4349-B80F-B8A8F257E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A02A6F-EC37-49C0-8EE3-75C84B989043}">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 ir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Jarušauskaitė</dc:creator>
  <cp:lastModifiedBy>Agnė Jarušauskaitė</cp:lastModifiedBy>
  <cp:lastPrinted>2025-02-26T13:19:54Z</cp:lastPrinted>
  <dcterms:created xsi:type="dcterms:W3CDTF">2024-04-10T15:20:22Z</dcterms:created>
  <dcterms:modified xsi:type="dcterms:W3CDTF">2025-12-08T14:58:07Z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