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p\bendras\users\v.sobolevskiene\Desktop\PIRKIMAI\2019\Odontologinių, plombinių medžiagų, instrumentų bei kitų pagalbinių priemonių pirkimas\Pasiūlymai\Analizė\Pasiūlymas_V\"/>
    </mc:Choice>
  </mc:AlternateContent>
  <bookViews>
    <workbookView xWindow="0" yWindow="0" windowWidth="13440" windowHeight="11565"/>
  </bookViews>
  <sheets>
    <sheet name="Pasiūlymo forma" sheetId="6" r:id="rId1"/>
  </sheets>
  <definedNames>
    <definedName name="_xlnm.Print_Area" localSheetId="0">'Pasiūlymo forma'!$A$1:$I$119</definedName>
  </definedNames>
  <calcPr calcId="152511"/>
  <extLst>
    <ext uri="smNativeData">
      <pm:revision xmlns:pm="pm" day="1560151199" val="702"/>
    </ext>
  </extLst>
</workbook>
</file>

<file path=xl/calcChain.xml><?xml version="1.0" encoding="utf-8"?>
<calcChain xmlns="http://schemas.openxmlformats.org/spreadsheetml/2006/main">
  <c r="I67" i="6" l="1"/>
  <c r="I69" i="6" s="1"/>
  <c r="I68" i="6" s="1"/>
  <c r="I98" i="6" l="1"/>
  <c r="I100" i="6" s="1"/>
  <c r="I99" i="6" s="1"/>
  <c r="I94" i="6"/>
  <c r="I96" i="6" s="1"/>
  <c r="I95" i="6" s="1"/>
  <c r="I90" i="6"/>
  <c r="I92" i="6" s="1"/>
  <c r="I91" i="6" s="1"/>
  <c r="I85" i="6"/>
  <c r="I84" i="6"/>
  <c r="I80" i="6"/>
  <c r="I82" i="6" s="1"/>
  <c r="I81" i="6" s="1"/>
  <c r="I76" i="6"/>
  <c r="I78" i="6" s="1"/>
  <c r="I77" i="6" s="1"/>
  <c r="I71" i="6"/>
  <c r="I70" i="6"/>
  <c r="I62" i="6"/>
  <c r="I61" i="6"/>
  <c r="I57" i="6"/>
  <c r="I59" i="6" s="1"/>
  <c r="I58" i="6" s="1"/>
  <c r="I52" i="6"/>
  <c r="I51" i="6"/>
  <c r="I47" i="6"/>
  <c r="I49" i="6" s="1"/>
  <c r="I48" i="6" s="1"/>
  <c r="I42" i="6"/>
  <c r="I41" i="6"/>
  <c r="I37" i="6"/>
  <c r="I39" i="6" s="1"/>
  <c r="I38" i="6" s="1"/>
  <c r="I63" i="6" l="1"/>
  <c r="I65" i="6" s="1"/>
  <c r="I64" i="6" s="1"/>
  <c r="I72" i="6"/>
  <c r="I74" i="6" s="1"/>
  <c r="I73" i="6" s="1"/>
  <c r="I53" i="6"/>
  <c r="I55" i="6" s="1"/>
  <c r="I54" i="6" s="1"/>
  <c r="I43" i="6"/>
  <c r="I45" i="6" s="1"/>
  <c r="I44" i="6" s="1"/>
  <c r="I86" i="6"/>
  <c r="I88" i="6" s="1"/>
  <c r="I87" i="6" s="1"/>
</calcChain>
</file>

<file path=xl/sharedStrings.xml><?xml version="1.0" encoding="utf-8"?>
<sst xmlns="http://schemas.openxmlformats.org/spreadsheetml/2006/main" count="228" uniqueCount="198">
  <si>
    <t>Supaprastinto atviro konkurso sąlygų 1 priedas</t>
  </si>
  <si>
    <t>UAB ANALIZĖ</t>
  </si>
  <si>
    <t>Herbas arba prekių ženklas</t>
  </si>
  <si>
    <t>(Tiekėjo pavadinimas)</t>
  </si>
  <si>
    <t xml:space="preserve"> (Juridinio asmens teisinė forma, buveinė, kontaktinė informacija, registro, kuriame kaupiami ir saugomi duomenys apie tiekėją,</t>
  </si>
  <si>
    <t xml:space="preserve">pavadinimas, juridinio asmens kodas, pridėtinės vertės mokesčio mokėtojo kodas, jei juridinis asmuo yra pridėtinės vertės </t>
  </si>
  <si>
    <t>mokesčio mokėtojas)</t>
  </si>
  <si>
    <t>VšĮ Antakalnio poliklinikai</t>
  </si>
  <si>
    <t>PASIŪLYMAS</t>
  </si>
  <si>
    <t>DĖL ODONTOLOGINIŲ IR PLOMBINIŲ MEDŽIAGŲ, INSTRUMENTŲ BEI KITŲ PAGALBINIŲ PRIEMONIŲ PIRKIMO</t>
  </si>
  <si>
    <t>(Data)</t>
  </si>
  <si>
    <t>Kaunas</t>
  </si>
  <si>
    <t>(Sudarymo vieta)</t>
  </si>
  <si>
    <t>Tiekėjo pavadinimas / Jeigu dalyvauja ūkio subjektų grupė, surašomi visi dalyvių pavadinimai</t>
  </si>
  <si>
    <t>Tiekėjo adresas / Jeigu dalyvauja ūkio subjektų grupė, surašomi visi dalyvių adresai</t>
  </si>
  <si>
    <t>Margirio g. 1C, Ringaudai, Kauno raj.</t>
  </si>
  <si>
    <t>Tiekėjo įmonės kodas / Jeigu dalyvauja ūkio subjektų grupė, surašomi visų įmonių kodai</t>
  </si>
  <si>
    <t>Tiekėjo PVM kodas / Jeigu dalyvauja ūkio subjektų grupė, surašomi visų įmonių PVM kodai</t>
  </si>
  <si>
    <t>LT327979113</t>
  </si>
  <si>
    <t>Tiekėjo atsiskaitomosios sąskaitos numeris, banko pavadinimas, banko kodas</t>
  </si>
  <si>
    <t>LT337044060002929971, AB SEB bankas</t>
  </si>
  <si>
    <t>Už pasiūlymą atsakingo asmens vardas, pavardė, pareigos</t>
  </si>
  <si>
    <t>Viktorija Mazerskienė, pardavimų vadybininkė</t>
  </si>
  <si>
    <t>Telefono numeris</t>
  </si>
  <si>
    <t>8 655 45877</t>
  </si>
  <si>
    <t>Fakso numeris</t>
  </si>
  <si>
    <t>8 37 397377</t>
  </si>
  <si>
    <t>El. pašto adresas</t>
  </si>
  <si>
    <t xml:space="preserve">viktorijam@analizedental.lt </t>
  </si>
  <si>
    <t>Pastaba: Pildoma, jei ketinama pasitelkti subteikėją (-us).</t>
  </si>
  <si>
    <t>Subteikėjo (-ų) pavadinimas (-ai)</t>
  </si>
  <si>
    <t>Subteikėjo (-ų) adresas (-ai)</t>
  </si>
  <si>
    <t xml:space="preserve">Įsipareigojimų dalis (procentais), kuriai ketinama pasitelkti subteikėją (-us) </t>
  </si>
  <si>
    <r>
      <t xml:space="preserve">1. Šiuo pasiūlymu pažymime, kad sutinkame su visomis konkurso sąlygomis, nustatytomis:
1.1. Supaprastinto atviro konkurso skelbime, paskelbtame Viešųjų pirkimų įstatymo nustatyta tvarka Centrinėje viešųjų pirkimų informacinėje sistemoje (toliau – CVP IS);
1.2. Supaprastinto atviro konkurso sąlygose, kituose pirkimo dokumentuose (jų paaiškinimuose, papildymuose, papildymuose).
2. Pasirašydami CVP IS priemonėmis pateiktą pasiūlymą, patvirtiname, kad dokumentų skaitmeninės kopijos ir CVP IS pateikti duomenys yra tikri. 
3. Atsižvelgiant į pirkimo dokumentuose išdėstytas sąlygas, teikiame savo pasiūlymą bei duomenis apie mūsų pasirengimą įvykdyti numatomą sudaryti pirkimo sutartį.
</t>
    </r>
    <r>
      <rPr>
        <b/>
        <u/>
        <sz val="10"/>
        <rFont val="Arial"/>
      </rPr>
      <t>Mes siūlome šias prekes:</t>
    </r>
    <r>
      <rPr>
        <sz val="10"/>
        <rFont val="Arial"/>
        <family val="2"/>
      </rPr>
      <t xml:space="preserve">
</t>
    </r>
  </si>
  <si>
    <t xml:space="preserve">Pirkimo dalies
Nr.
</t>
  </si>
  <si>
    <t>Prekės pavadinimas</t>
  </si>
  <si>
    <t>Reikalavimai (techninės charakteristikos)</t>
  </si>
  <si>
    <r>
      <t xml:space="preserve">Tiekėjo siūlomų prekių charakteristikos </t>
    </r>
    <r>
      <rPr>
        <i/>
        <sz val="10"/>
        <rFont val="Arial"/>
      </rPr>
      <t>(užpildo tiekėjas)</t>
    </r>
  </si>
  <si>
    <r>
      <t>Siūlomos prekės pavadinimas, prekės kodas ir gamintojas (</t>
    </r>
    <r>
      <rPr>
        <i/>
        <sz val="10"/>
        <rFont val="Arial"/>
      </rPr>
      <t>užpildo tiekėjas)</t>
    </r>
  </si>
  <si>
    <t>Mato vnt.</t>
  </si>
  <si>
    <t>Numatomas metinis poreikis</t>
  </si>
  <si>
    <t>Vnt. kaina, Eur be PVM</t>
  </si>
  <si>
    <t>Pirkimo objekto dalies kaina, Eur be PVM</t>
  </si>
  <si>
    <t>PVM, Eur:</t>
  </si>
  <si>
    <t>flak.</t>
  </si>
  <si>
    <t>dėž.</t>
  </si>
  <si>
    <t>vnt.</t>
  </si>
  <si>
    <t>11 PIRKIMO DALIS. „PREPARATAS KANALAMS APDOROTI“</t>
  </si>
  <si>
    <t xml:space="preserve">      11.</t>
  </si>
  <si>
    <t>Preparatas kanalams apdoroti</t>
  </si>
  <si>
    <t>Reikalavimai: skystame pavidale. Sudėtis - 17% (EDTA-Ca2*). Skirtas siaurų kanalų prieinamumui.Plastikiniame buteliuke po 50 ml.  Pakuotėje- 5 ml švirkštas ir spec.dangtelis skirtas į švirkštą pritraukti.</t>
  </si>
  <si>
    <t>skystame pavidale. Sudėtis - 17% (EDTA-Ca2*). Skirtas siaurų kanalų prieinamumui.Plastikiniame buteliuke po 50 ml.  Pakuotėje- 5 ml švirkštas ir spec.dangtelis skirtas į švirkštą pritraukti.</t>
  </si>
  <si>
    <t>Endosolution, 50 ml, Cerkamed</t>
  </si>
  <si>
    <t>pak.</t>
  </si>
  <si>
    <t>Bendra 11 pirkimo objekto dalies kaina, Eur su PVM:</t>
  </si>
  <si>
    <t>rink.</t>
  </si>
  <si>
    <t>21 PIRKIMO DALIS. „ŠVIESOJE KIETĖJANČIOS KOMPOZICINĖS PLOMBOS“</t>
  </si>
  <si>
    <t>21.1.</t>
  </si>
  <si>
    <t>Šviesoje kietėjančios kompozicinės plombos</t>
  </si>
  <si>
    <t>Reikalavimai: šviesoje kietėjantis mikroužpildas; hibridinis kompozitas; užpildas polimerizuota derva; spalvos (A2, A3, A3,5, CV, CT, P-A2, AO3). Turi būti išfasuota švirkštuose. 6 švirkštai po 4 g; 1 švirkštas 4,7 g., spalvų raktas.</t>
  </si>
  <si>
    <t>šviesoje kietėjantis mikroužpildas; hibridinis kompozitas; užpildas polimerizuota derva; spalvos (A2, A3, A3,5, CV, CT, P-A2, AO3). Turi būti išfasuota švirkštuose. 6 švirkštai po 4 g; 1 švirkštas 4,7 g., spalvų raktas.</t>
  </si>
  <si>
    <t>Gradia</t>
  </si>
  <si>
    <t>21.2.</t>
  </si>
  <si>
    <t>Reikalavimai: šviesoje kietėjantis mikroužpildas; hibridinis kompozitas; užpildas polimerizuota derva. Spalvos P-A1, P-A2, P-A3,5 švirkštas 4,7g. Spalvos A1, A2, A3. Švirkštuose po 4 g.</t>
  </si>
  <si>
    <t xml:space="preserve"> šviesoje kietėjantis mikroužpildas; hibridinis kompozitas; užpildas polimerizuota derva. Spalvos P-A1, P-A2, P-A3,5 švirkštas 4,7g. Spalvos A1, A2, A3. Švirkštuose po 4 g.</t>
  </si>
  <si>
    <t>Bendra 21 pirkimo objekto dalies kaina, Eur be PVM:</t>
  </si>
  <si>
    <t>Bendra 21 pirkimo objekto dalies kaina, Eur su PVM:</t>
  </si>
  <si>
    <t>24 PIRKIMO DALIS. „ŠVIESOJE KIETĖJANTI STIKLOJONOMERINĖ PAMUŠALINĖ MEDŽIAGA“</t>
  </si>
  <si>
    <t xml:space="preserve">24. </t>
  </si>
  <si>
    <t>Šviesoje kietėjanti stiklojonomerinė pamušalinė medžiaga</t>
  </si>
  <si>
    <t>Reikalavimai: šviesoje kietinama, rentgenokontrastiška, išskiriantifluorą medžiaga, švirkštuose po 2ml., tiesioginei aplikacijai, gerai susirišanti prie kompozitų.</t>
  </si>
  <si>
    <t>šviesoje kietinama, rentgenokontrastiška, išskiriantifluorą medžiaga, švirkštuose po 2ml., tiesioginei aplikacijai, gerai susirišanti prie kompozitų.</t>
  </si>
  <si>
    <t>Glass Liner, 2 ml, WP Dental</t>
  </si>
  <si>
    <t>Bendra 24 pirkimo objekto dalies kaina, Eur su PVM:</t>
  </si>
  <si>
    <t>30 PIRKIMO DALIS. „POLIRAVIMO PASTA“</t>
  </si>
  <si>
    <t>30.1.</t>
  </si>
  <si>
    <t>Poliravimo pasta be fluoro</t>
  </si>
  <si>
    <t>Reikalavimai: tinkama dantų bei restauracijų poliravimui, skirtingo grubumo. Supakuota ne daugiau nei po 50g.</t>
  </si>
  <si>
    <t>tinkama dantų bei restauracijų poliravimui, skirtingo grubumo. Supakuota ne daugiau nei po 50g.</t>
  </si>
  <si>
    <t>Kerr superpolish/ Cleanpolish</t>
  </si>
  <si>
    <t>30.2.</t>
  </si>
  <si>
    <t>Poliravimo pasta su fluoru</t>
  </si>
  <si>
    <t>Reikalavimai: su fluoru savo sudėtyje turi 1.23 % natrio fluorido, supakuota ne daugiau nei po 100 g. Grubi ir vidutinio grubumo.</t>
  </si>
  <si>
    <t>su fluoru savo sudėtyje turi 1.23 % natrio fluorido, supakuota ne daugiau nei po 100 g. Grubi ir vidutinio grubumo.</t>
  </si>
  <si>
    <t>Kerr Cleanic</t>
  </si>
  <si>
    <t xml:space="preserve">pak. </t>
  </si>
  <si>
    <t>Bendra 30 pirkimo objekto dalies kaina, Eur be PVM:</t>
  </si>
  <si>
    <t>Bendra 30 pirkimo objekto dalies kaina, Eur su PVM:</t>
  </si>
  <si>
    <t>37 PIRKIMO DALIS. „HEMOSTATINIS SKYSTIS“.</t>
  </si>
  <si>
    <t>Hemostatinis skystis</t>
  </si>
  <si>
    <t>Reikalavimai: geležies sulfato arba Aliuminio chlorido pagrindu 10 ml±5 ml.</t>
  </si>
  <si>
    <t>geležies sulfato arba Aliuminio chlorido pagrindu 10 ml</t>
  </si>
  <si>
    <t>Alustat, 10 ml, Cerkamed</t>
  </si>
  <si>
    <t>Bendra 37 pirkimo objekto dalies kaina, Eur su PVM:</t>
  </si>
  <si>
    <t>38 PIRKMO DALIS. „METALINĖS SEKCIJINĖS MATRICOS „PUPELĖS“.</t>
  </si>
  <si>
    <t>38.1.</t>
  </si>
  <si>
    <t>Matricos metalinės sekcijinės "pupelės" formos, kontūruotos, išgaubtos TOR VM arba joms lygiavertės</t>
  </si>
  <si>
    <t>Reikalavimai: daugkartinio naudojimo, skirtos krūminiams dantims. Kontūrinės, išgaubtos, prieš krūminiams dantims, paprastos. Pagamintos iš nerūdijančio plieno. Kietos, storis 50 µm.</t>
  </si>
  <si>
    <t>daugkartinio naudojimo, skirtos krūminiams dantims. Kontūrinės, išgaubtos, prieš krūminiams dantims, paprastos. Pagamintos iš nerūdijančio plieno. Kietos, storis 50 µm.</t>
  </si>
  <si>
    <t>TOR VM, džutėse po 10 vnt.</t>
  </si>
  <si>
    <t>38.2.</t>
  </si>
  <si>
    <t>Matricos metalinės sekcijinės "pupelės" formos, kontūruotos, išgaubtos, su laipteliu TOR VM arba joms lygiavertės</t>
  </si>
  <si>
    <t>Reikalavimai: daugkartinio naudojimo, skirtos krūminiams  dantims, prieš krūminiams dantims; su laipteliu, įvairių dydžių: didelės, vidutinės, mažos. Pagamintos iš nerūdijančio plieno. Kietos, storis 50 µm (įvairių dydžių: didelės, vidutinės, mažos).</t>
  </si>
  <si>
    <t>daugkartinio naudojimo, skirtos krūminiams  dantims, prieš krūminiams dantims; su laipteliu, įvairių dydžių: didelės, vidutinės, mažos. Pagamintos iš nerūdijančio plieno. Kietos, storis 50 µm (įvairių dydžių: didelės, vidutinės, mažos).</t>
  </si>
  <si>
    <t>Bendra 38 pirkimo objekto dalies kaina, Eur be PVM:</t>
  </si>
  <si>
    <t>Bendra 38 pirkimo objekto dalies kaina, Eur su PVM:</t>
  </si>
  <si>
    <t>55.1.</t>
  </si>
  <si>
    <t>Seilių atsiurbėjai</t>
  </si>
  <si>
    <t xml:space="preserve">Reikalavimai: vienkartiniai, tiesūs, skaidrūs, plastikiniai vamzdeliai su skylutėmis. 5 mm skersmens, vamzdelio kontaktinė dalis su apvaliu plastikiniu gaubteliu su angelėm, vamzdelio viduje turi būti minkšta, lanksti, fiksuota prie sienelės vielutė. </t>
  </si>
  <si>
    <t xml:space="preserve">vienkartiniai, tiesūs, skaidrūs, plastikiniai vamzdeliai su skylutėmis. 5 mm skersmens, vamzdelio kontaktinė dalis su apvaliu plastikiniu gaubteliu su angelėm, vamzdelio viduje turi būti minkšta, lanksti, fiksuota prie sienelės vielutė. </t>
  </si>
  <si>
    <t>Siri Mauritius, 100 vnt. pakuotėj</t>
  </si>
  <si>
    <t>55.2.</t>
  </si>
  <si>
    <t>Dulkių atsiurbėjai</t>
  </si>
  <si>
    <t>Reikalavimai: autoklavuojami, 11 mm skersmens, piltuvėlio formos, tolygiai, apvaliai lenkti. Turi būti supakuoti po 5 vnt., spalvoti (geltonos, pilkos, mėlynos, rožinės arba turkio spalvos).</t>
  </si>
  <si>
    <t>autoklavuojami, 11 mm skersmens, piltuvėlio formos, tolygiai, apvaliai lenkti. Turi būti supakuoti po 5 vnt., spalvoti (geltonos, pilkos, mėlynos, rožinės arba turkio spalvos).</t>
  </si>
  <si>
    <t>Euronda, pakuotėj 10 vnt., skaičiuojama pusės pakuotės kaina</t>
  </si>
  <si>
    <t>Bendra 55 pirkimo objekto dalies kaina, Eur be PVM:</t>
  </si>
  <si>
    <t>Bendra 55 pirkimo objekto dalies kaina, Eur su PVM:</t>
  </si>
  <si>
    <t>60 PIRKIMO DALIS. „SODA“</t>
  </si>
  <si>
    <t>60.</t>
  </si>
  <si>
    <t>Soda</t>
  </si>
  <si>
    <t xml:space="preserve">Reikalavimai:  sodos dalelių dydis – 60-70µ., nebraižo emalio. Supakuota po 15g. </t>
  </si>
  <si>
    <t xml:space="preserve">sodos dalelių dydis – 60-70µ., nebraižo emalio. Supakuota po 15g. </t>
  </si>
  <si>
    <t>Kavo perlai, pasirinkto skonio, pakuotėje 80 vnt. po 15 g</t>
  </si>
  <si>
    <t>Bendra 60 pirkimo objekto dalies kaina, Eur su PVM:</t>
  </si>
  <si>
    <t>62 PIRKIMO DALIS. „ARTIKULIACINIS POPIERIUS“</t>
  </si>
  <si>
    <t>62.</t>
  </si>
  <si>
    <t>Artikuliacinis popierius</t>
  </si>
  <si>
    <t>Reikalavimai: dvipusis; spalvotas: tamsiai mėlynas ir raudonas. I - formos; storis 40 mikr.; įpakavimas dėžutėje (12 knygelių po 12 lapų).</t>
  </si>
  <si>
    <t>spalvotas: tamsiai mėlynas ir raudonas. I - formos; storis 70 mikr.; įpakavimas dėžutėje (12 knygelių po 12 lapų).</t>
  </si>
  <si>
    <t>Henry Schein, JAV</t>
  </si>
  <si>
    <t>Bendra 62 pirkimo objekto dalies kaina, Eur su PVM:</t>
  </si>
  <si>
    <t>63 PIRKIMO DALIS. „TEPALAS ANTGALIAMS TEPTI“</t>
  </si>
  <si>
    <t>63.1.</t>
  </si>
  <si>
    <t>Tepalas, skirtas antgaliams tepti</t>
  </si>
  <si>
    <t>Reikalavimai:  talpa ne didesnė kaip 500 ml. Turi būti gamintojo nurodymas, kad tinkamas Kavo antgaliams tepti.</t>
  </si>
  <si>
    <t>Reitalpa ne didesnė kaip 500 ml. Turi būti gamintojo nurodymas, kad tinkamas Kavo antgaliams tepti.</t>
  </si>
  <si>
    <t>Tepalas Kavo spray, 500 ml</t>
  </si>
  <si>
    <t>litrai</t>
  </si>
  <si>
    <t>63.2.</t>
  </si>
  <si>
    <t>Antgaliukai skirti Kavo antgaliams tepti</t>
  </si>
  <si>
    <t>Reikalavimai: plastikiniai, supakuoti po 1 vnt. Užsideda ant  Kavo tepalo flakono ir tinka Kavo antgaliams tepti.</t>
  </si>
  <si>
    <t>plastikiniai, supakuoti po 1 vnt. Užsideda ant  Kavo tepalo flakono ir tinka Kavo antgaliams tepti.</t>
  </si>
  <si>
    <t xml:space="preserve">Antgalis KaVo tepalo flakonui universalus 4119911     </t>
  </si>
  <si>
    <t>Bendra 63 pirkimo objekto dalies kaina, Eur be PVM:</t>
  </si>
  <si>
    <t>Bendra 63 pirkimo objekto dalies kaina, Eur su PVM:</t>
  </si>
  <si>
    <t>65 PIRKIMO DALIS. „FORMAKREZOLIS“</t>
  </si>
  <si>
    <t>65.</t>
  </si>
  <si>
    <t>Formakrezolis</t>
  </si>
  <si>
    <t>Reikalavimai: flakone su pipete. Flakono talpa - 10 ml.</t>
  </si>
  <si>
    <t>flakone su pipete. Flakono talpa - 10 ml.</t>
  </si>
  <si>
    <t xml:space="preserve">Formakrezolis dezinfekcijos sk.20ml  </t>
  </si>
  <si>
    <t>Bendra 65 pirkimo objekto dalies kaina, Eur su PVM:</t>
  </si>
  <si>
    <t>74 PIRKIMO DALIS. „LAIKINAS KARIOZINĖS ERTMĖS UŽPILDAS“</t>
  </si>
  <si>
    <t>74.</t>
  </si>
  <si>
    <t>Laikinas kariozinės ertmės užpildas</t>
  </si>
  <si>
    <t>Reikalavimai: rinkinys: milteliai-cinko oksidas, skystis-eugenolis. 30g greito kietėjimo miltelių, 30g lėto kietėjimo miltelių, 25g eugenolio.</t>
  </si>
  <si>
    <t>rinkinys: milteliai-cinko oksidas, skystis-eugenolis. 30g greito kietėjimo miltelių, 30g lėto kietėjimo miltelių, 25g eugenolio.</t>
  </si>
  <si>
    <t>Caryosan</t>
  </si>
  <si>
    <t>Bendra 74 pirkimo objekto dalies kaina, Eur su PVM:</t>
  </si>
  <si>
    <t>78 PIRKIMO DALIS. „DENTINAS BE EUGENOLIO“</t>
  </si>
  <si>
    <t>78.</t>
  </si>
  <si>
    <t>Dentinas be eugenolio</t>
  </si>
  <si>
    <t>Reikalavimai:  cheminio  kietėjimo    rentgenokontrastinė  dantų  atspalvio medžiaga skirta    laikinam dantų ertmių plombavimui. Cinko oksido/cinko sulfato  cemento pagrindu, su  fluoru,   sukurta  trumpalaikėms,  laikinoms aplikacijoms (skirta naudoti maksimaliai   1-2  sav.  laikotarpiu). Paviršinio kietėjimo laikas nuo 20-30 min., visiško sukietėjimo laikas 2 - 3 h. Sudėtis: Cinko oksidas, cinko sulfato-1-hidratas, kalcio sulfato hemihidratas, diatomitinė žemė, EVA guma, natrio fluoridas, pipirmėtės aromatas. 38g</t>
  </si>
  <si>
    <t>cheminio  kietėjimo    rentgenokontrastinė  dantų  atspalvio medžiaga skirta    laikinam dantų ertmių plombavimui. Cinko oksido/cinko sulfato  cemento pagrindu, su  fluoru,   sukurta  trumpalaikėms,  laikinoms aplikacijoms (skirta naudoti maksimaliai   1-2  sav.  laikotarpiu). Paviršinio kietėjimo laikas nuo 20-30 min., visiško sukietėjimo laikas 2 - 3 h. Sudėtis: Cinko oksidas, cinko sulfato-1-hidratas, kalcio sulfato hemihidratas, diatomitinė žemė, EVA guma, natrio fluoridas, pipirmėtės aromatas. 38g</t>
  </si>
  <si>
    <t xml:space="preserve">Dentinas Coltosol F su fluoru 38g    </t>
  </si>
  <si>
    <t>Bendra 78 pirkimo objekto dalies kaina, Eur su PVM:</t>
  </si>
  <si>
    <t>4. Kartu su pasiūlymu pateikiami šie dokumentai (pasirašydamas pasiūlymą ar kiekvieną dokumentą parašu patvirtinu, kad dokumentų skaitmeninės kopijos yra tikros):</t>
  </si>
  <si>
    <t>Eil. Nr.</t>
  </si>
  <si>
    <t>Pateiktų dokumentų pavadinimas</t>
  </si>
  <si>
    <t>Dokumento puslapių skaičius</t>
  </si>
  <si>
    <t xml:space="preserve">1. </t>
  </si>
  <si>
    <t>EBPVD</t>
  </si>
  <si>
    <t xml:space="preserve">2. </t>
  </si>
  <si>
    <t>Išrašas, kad UAB ANALIZĖ neturi teistumo</t>
  </si>
  <si>
    <t xml:space="preserve">3. </t>
  </si>
  <si>
    <t>Siūlomų prekių techniniai aprašymai ir CE</t>
  </si>
  <si>
    <t>1 suarchyvuotas failas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</si>
  <si>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</si>
  <si>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</si>
  <si>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</si>
  <si>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</si>
  <si>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</si>
  <si>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</si>
  <si>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Vaistų ir medicinos prekių padalinio vadovas</t>
  </si>
  <si>
    <t>______________________</t>
  </si>
  <si>
    <t>Linas Bartašiūnas</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</si>
  <si>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</si>
  <si>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</si>
  <si>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</si>
  <si>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</si>
  <si>
    <t>44 PIRKIMO DALIS. „SKYSTIS ŠAKNŲ KANALŲ PLOVIMUI“</t>
  </si>
  <si>
    <t>44.</t>
  </si>
  <si>
    <t>Skystis šaknų kanalų plovimui</t>
  </si>
  <si>
    <t>Reikalavimai: farmakologinio švarumo vanduo, natrio hipochloritas (aktyvaus chloro kiekis 5,25 %). Pakuotėje turi būti plastikinis buteliukas, kuriame yra 200 g. preparato, dozatorius, adapteris su užsukamu dangteliu.</t>
  </si>
  <si>
    <t>farmakologinio švarumo vanduo, natrio hipochloritas (aktyvaus chloro kiekis 5,25 %). Pakuotėje turi būti plastikinis buteliukas, kuriame yra 200 g. preparato, dozatorius, adapteris su užsukamu dangteliu.</t>
  </si>
  <si>
    <t>Chlorax,  Cerkamed, 200 ml</t>
  </si>
  <si>
    <t>Bendra 44 pirkimo objekto dalies kaina, Eur su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</si>
</sst>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d/mm/"/>
  </numFmts>
  <fonts count="12" x14ac:knownFonts="1">
    <font>
      <sz val="10"/>
      <name val="Arial"/>
      <family val="2"/>
    </font>
    <font>
      <sz val="11"/>
      <name val="Calibri"/>
      <family val="2"/>
      <charset val="186"/>
    </font>
    <font>
      <b/>
      <sz val="12"/>
      <name val="Times New Roman"/>
      <family val="1"/>
    </font>
    <font>
      <sz val="12"/>
      <name val="Times New Roman"/>
      <family val="1"/>
    </font>
    <font>
      <sz val="11"/>
      <name val="Times New Roman"/>
      <family val="1"/>
    </font>
    <font>
      <b/>
      <sz val="11"/>
      <name val="Times New Roman"/>
      <family val="1"/>
    </font>
    <font>
      <b/>
      <u/>
      <sz val="11"/>
      <name val="Times New Roman"/>
      <family val="1"/>
    </font>
    <font>
      <b/>
      <sz val="10"/>
      <name val="Times New Roman"/>
      <family val="1"/>
    </font>
    <font>
      <b/>
      <u/>
      <sz val="12"/>
      <name val="Times New Roman"/>
      <family val="1"/>
    </font>
    <font>
      <b/>
      <u/>
      <sz val="12"/>
      <name val="Times New Roman"/>
      <family val="1"/>
    </font>
    <font>
      <b/>
      <u/>
      <sz val="10"/>
      <name val="Arial"/>
    </font>
    <font>
      <i/>
      <sz val="10"/>
      <name val="Arial"/>
    </font>
  </fonts>
  <fills count="12">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6">
    <xf numFmtId="0" fontId="1" fillId="0" borderId="0" xfId="0" applyNumberFormat="1" applyFont="1" applyFill="1" applyBorder="1" applyAlignment="1" applyProtection="1"/>
    <xf numFmtId="0" fontId="1" fillId="0" borderId="0" xfId="0" applyNumberFormat="1" applyFont="1" applyFill="1" applyBorder="1" applyAlignment="1" applyProtection="1"/>
    <xf numFmtId="0" fontId="3" fillId="2" borderId="1" xfId="0" applyNumberFormat="1" applyFont="1" applyFill="1" applyBorder="1" applyAlignment="1" applyProtection="1">
      <alignment vertical="top"/>
    </xf>
    <xf numFmtId="0" fontId="5" fillId="0" borderId="0" xfId="0" applyNumberFormat="1" applyFont="1" applyFill="1" applyBorder="1" applyAlignment="1" applyProtection="1"/>
    <xf numFmtId="0" fontId="4" fillId="0" borderId="0" xfId="0" applyNumberFormat="1" applyFont="1" applyFill="1" applyBorder="1" applyAlignment="1" applyProtection="1">
      <alignment vertical="top"/>
    </xf>
    <xf numFmtId="0" fontId="4" fillId="0" borderId="0" xfId="0" applyNumberFormat="1" applyFont="1" applyFill="1" applyBorder="1" applyAlignment="1" applyProtection="1"/>
    <xf numFmtId="0" fontId="2" fillId="0" borderId="0" xfId="0" applyNumberFormat="1" applyFont="1" applyFill="1" applyBorder="1" applyAlignment="1" applyProtection="1">
      <alignment horizontal="right" vertical="top"/>
    </xf>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top"/>
    </xf>
    <xf numFmtId="0" fontId="2" fillId="0" borderId="2" xfId="0" applyNumberFormat="1" applyFont="1" applyFill="1" applyBorder="1" applyAlignment="1" applyProtection="1">
      <alignment vertical="top"/>
    </xf>
    <xf numFmtId="0" fontId="2" fillId="0" borderId="3"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center" vertical="top"/>
    </xf>
    <xf numFmtId="0" fontId="3" fillId="0" borderId="2" xfId="0" applyNumberFormat="1" applyFont="1" applyFill="1" applyBorder="1" applyAlignment="1" applyProtection="1">
      <alignment vertical="top"/>
    </xf>
    <xf numFmtId="0" fontId="3"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2" fillId="0" borderId="2" xfId="0" applyNumberFormat="1" applyFont="1" applyFill="1" applyBorder="1" applyAlignment="1" applyProtection="1">
      <alignment vertical="top" wrapText="1"/>
    </xf>
    <xf numFmtId="0" fontId="4" fillId="0" borderId="0" xfId="0" applyNumberFormat="1" applyFont="1" applyFill="1" applyBorder="1" applyAlignment="1" applyProtection="1">
      <alignment horizontal="left" vertical="top"/>
    </xf>
    <xf numFmtId="0" fontId="5" fillId="0" borderId="3" xfId="0" applyNumberFormat="1" applyFont="1" applyFill="1" applyBorder="1" applyAlignment="1" applyProtection="1"/>
    <xf numFmtId="0" fontId="4" fillId="0" borderId="4" xfId="0" applyNumberFormat="1" applyFont="1" applyFill="1" applyBorder="1" applyAlignment="1" applyProtection="1">
      <alignment wrapText="1"/>
    </xf>
    <xf numFmtId="0" fontId="5" fillId="3" borderId="5"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wrapText="1"/>
    </xf>
    <xf numFmtId="0" fontId="4" fillId="3" borderId="5" xfId="0" applyNumberFormat="1" applyFont="1" applyFill="1" applyBorder="1" applyAlignment="1" applyProtection="1">
      <alignment horizontal="justify" vertical="center" wrapText="1"/>
    </xf>
    <xf numFmtId="0" fontId="4" fillId="3" borderId="5" xfId="0" applyNumberFormat="1" applyFont="1" applyFill="1" applyBorder="1" applyAlignment="1" applyProtection="1">
      <alignment horizontal="left" vertical="center" wrapText="1" indent="5"/>
    </xf>
    <xf numFmtId="0" fontId="5" fillId="0" borderId="3"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wrapText="1"/>
    </xf>
    <xf numFmtId="0" fontId="1" fillId="0" borderId="2" xfId="0" applyNumberFormat="1" applyFont="1" applyFill="1" applyBorder="1" applyAlignment="1" applyProtection="1"/>
    <xf numFmtId="0" fontId="4" fillId="4" borderId="6"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wrapText="1"/>
    </xf>
    <xf numFmtId="0" fontId="5" fillId="5" borderId="7" xfId="0" applyNumberFormat="1" applyFont="1" applyFill="1" applyBorder="1" applyAlignment="1" applyProtection="1">
      <alignment horizontal="center" vertical="center" wrapText="1"/>
    </xf>
    <xf numFmtId="0" fontId="4" fillId="5" borderId="7"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4" fillId="4" borderId="6" xfId="0" applyNumberFormat="1" applyFont="1" applyFill="1" applyBorder="1" applyAlignment="1" applyProtection="1">
      <alignment horizontal="justify" vertical="center" wrapText="1"/>
    </xf>
    <xf numFmtId="0" fontId="4" fillId="5" borderId="7" xfId="0" applyNumberFormat="1" applyFont="1" applyFill="1" applyBorder="1" applyAlignment="1" applyProtection="1">
      <alignment horizontal="justify" vertical="center" wrapText="1"/>
    </xf>
    <xf numFmtId="0" fontId="4" fillId="5" borderId="7" xfId="0" applyNumberFormat="1" applyFont="1" applyFill="1" applyBorder="1" applyAlignment="1" applyProtection="1">
      <alignment horizontal="left" vertical="center" wrapText="1" indent="5"/>
    </xf>
    <xf numFmtId="0" fontId="5" fillId="4" borderId="6" xfId="0" applyNumberFormat="1" applyFont="1" applyFill="1" applyBorder="1" applyAlignment="1" applyProtection="1">
      <alignment horizontal="left" vertical="center" wrapText="1" indent="3"/>
    </xf>
    <xf numFmtId="0" fontId="4" fillId="4" borderId="6" xfId="0" applyNumberFormat="1" applyFont="1" applyFill="1" applyBorder="1" applyAlignment="1" applyProtection="1">
      <alignment horizontal="left" vertical="center" wrapText="1" indent="5"/>
    </xf>
    <xf numFmtId="0" fontId="5" fillId="6" borderId="8" xfId="0" applyNumberFormat="1" applyFont="1" applyFill="1" applyBorder="1" applyAlignment="1" applyProtection="1">
      <alignment horizontal="left" vertical="center" wrapText="1" indent="3"/>
    </xf>
    <xf numFmtId="0" fontId="4" fillId="6" borderId="8" xfId="0" applyNumberFormat="1" applyFont="1" applyFill="1" applyBorder="1" applyAlignment="1" applyProtection="1">
      <alignment horizontal="center" vertical="center" wrapText="1"/>
    </xf>
    <xf numFmtId="0" fontId="4" fillId="6" borderId="8" xfId="0" applyNumberFormat="1" applyFont="1" applyFill="1" applyBorder="1" applyAlignment="1" applyProtection="1">
      <alignment horizontal="justify" vertical="center" wrapText="1"/>
    </xf>
    <xf numFmtId="0" fontId="4" fillId="6" borderId="8" xfId="0" applyNumberFormat="1" applyFont="1" applyFill="1" applyBorder="1" applyAlignment="1" applyProtection="1">
      <alignment horizontal="left" vertical="center" wrapText="1" indent="5"/>
    </xf>
    <xf numFmtId="0" fontId="5" fillId="5" borderId="7" xfId="0" applyNumberFormat="1" applyFont="1" applyFill="1" applyBorder="1" applyAlignment="1" applyProtection="1">
      <alignment horizontal="left" vertical="center" wrapText="1" indent="3"/>
    </xf>
    <xf numFmtId="0" fontId="5" fillId="6" borderId="8" xfId="0" applyNumberFormat="1" applyFont="1" applyFill="1" applyBorder="1" applyAlignment="1" applyProtection="1">
      <alignment vertical="center" wrapText="1"/>
    </xf>
    <xf numFmtId="0" fontId="4" fillId="0" borderId="9" xfId="0" applyNumberFormat="1" applyFont="1" applyFill="1" applyBorder="1" applyAlignment="1" applyProtection="1">
      <alignment wrapText="1"/>
    </xf>
    <xf numFmtId="0" fontId="5" fillId="6" borderId="8" xfId="0" applyNumberFormat="1" applyFont="1" applyFill="1" applyBorder="1" applyAlignment="1" applyProtection="1">
      <alignment horizontal="center" vertical="center" wrapText="1"/>
    </xf>
    <xf numFmtId="0" fontId="4" fillId="6" borderId="8"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right" vertical="top"/>
    </xf>
    <xf numFmtId="0" fontId="2" fillId="0" borderId="0" xfId="0" applyNumberFormat="1" applyFont="1" applyFill="1" applyBorder="1" applyAlignment="1" applyProtection="1">
      <alignment horizontal="center"/>
    </xf>
    <xf numFmtId="0" fontId="3" fillId="0" borderId="3" xfId="0" applyNumberFormat="1" applyFont="1" applyFill="1" applyBorder="1" applyAlignment="1" applyProtection="1">
      <alignment horizontal="center" vertical="top"/>
    </xf>
    <xf numFmtId="0" fontId="2" fillId="0" borderId="2" xfId="0" applyNumberFormat="1" applyFont="1" applyFill="1" applyBorder="1" applyAlignment="1" applyProtection="1">
      <alignment horizontal="center" vertical="top" wrapText="1"/>
    </xf>
    <xf numFmtId="0" fontId="3" fillId="0" borderId="2"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right" vertical="top"/>
    </xf>
    <xf numFmtId="0" fontId="3" fillId="0" borderId="0" xfId="0" applyNumberFormat="1" applyFont="1" applyFill="1" applyBorder="1" applyAlignment="1" applyProtection="1">
      <alignment horizontal="left" vertical="top" wrapText="1"/>
    </xf>
    <xf numFmtId="0" fontId="4"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top"/>
    </xf>
    <xf numFmtId="0" fontId="1" fillId="0" borderId="1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164" fontId="6" fillId="0"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xf>
    <xf numFmtId="0" fontId="9" fillId="0" borderId="0" xfId="0" applyNumberFormat="1" applyFont="1" applyFill="1" applyBorder="1" applyAlignment="1" applyProtection="1">
      <alignment vertical="top"/>
    </xf>
    <xf numFmtId="165" fontId="2" fillId="0" borderId="2" xfId="0" applyNumberFormat="1" applyFont="1" applyFill="1" applyBorder="1" applyAlignment="1" applyProtection="1">
      <alignment vertical="top"/>
    </xf>
    <xf numFmtId="0" fontId="2" fillId="0" borderId="3"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right" vertical="top" wrapText="1"/>
    </xf>
    <xf numFmtId="0" fontId="2" fillId="0" borderId="4" xfId="0" applyNumberFormat="1" applyFont="1" applyFill="1" applyBorder="1" applyAlignment="1" applyProtection="1">
      <alignment horizontal="right" vertical="top" wrapText="1"/>
    </xf>
    <xf numFmtId="0" fontId="2" fillId="0" borderId="11" xfId="0" applyNumberFormat="1" applyFont="1" applyFill="1" applyBorder="1" applyAlignment="1" applyProtection="1">
      <alignment horizontal="right" vertical="center" wrapText="1"/>
    </xf>
    <xf numFmtId="0" fontId="5" fillId="0" borderId="0" xfId="0" applyNumberFormat="1" applyFont="1" applyFill="1" applyBorder="1" applyAlignment="1" applyProtection="1">
      <alignment horizontal="right" vertical="top"/>
    </xf>
    <xf numFmtId="0"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xf>
    <xf numFmtId="0" fontId="4" fillId="0" borderId="4" xfId="0" applyNumberFormat="1" applyFont="1" applyFill="1" applyBorder="1" applyAlignment="1" applyProtection="1">
      <alignment horizontal="center" vertical="top"/>
    </xf>
    <xf numFmtId="0" fontId="4" fillId="0" borderId="11"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vertical="top" wrapText="1"/>
    </xf>
    <xf numFmtId="0" fontId="5" fillId="9" borderId="14" xfId="0" applyNumberFormat="1" applyFont="1" applyFill="1" applyBorder="1" applyAlignment="1" applyProtection="1">
      <alignment horizontal="right" vertical="center" wrapText="1"/>
    </xf>
    <xf numFmtId="0" fontId="5" fillId="10" borderId="15" xfId="0" applyNumberFormat="1" applyFont="1" applyFill="1" applyBorder="1" applyAlignment="1" applyProtection="1">
      <alignment horizontal="right" vertical="center" wrapText="1"/>
    </xf>
    <xf numFmtId="0" fontId="5" fillId="7" borderId="12" xfId="0" applyNumberFormat="1" applyFont="1" applyFill="1" applyBorder="1" applyAlignment="1" applyProtection="1">
      <alignment horizontal="right" vertical="center" wrapText="1"/>
    </xf>
    <xf numFmtId="0" fontId="5" fillId="8" borderId="13" xfId="0" applyNumberFormat="1" applyFont="1" applyFill="1" applyBorder="1" applyAlignment="1" applyProtection="1">
      <alignment horizontal="right" vertical="center" wrapText="1"/>
    </xf>
    <xf numFmtId="0" fontId="5" fillId="11" borderId="16" xfId="0" applyNumberFormat="1" applyFont="1" applyFill="1" applyBorder="1" applyAlignment="1" applyProtection="1">
      <alignment horizontal="right" vertical="center" wrapText="1"/>
    </xf>
    <xf numFmtId="0" fontId="3" fillId="0" borderId="3" xfId="0" applyNumberFormat="1" applyFont="1" applyFill="1" applyBorder="1" applyAlignment="1" applyProtection="1">
      <alignment horizontal="center" vertical="top"/>
    </xf>
    <xf numFmtId="0" fontId="3" fillId="0" borderId="11" xfId="0" applyNumberFormat="1" applyFont="1" applyFill="1" applyBorder="1" applyAlignment="1" applyProtection="1">
      <alignment horizontal="center" vertical="top"/>
    </xf>
    <xf numFmtId="0" fontId="3" fillId="0" borderId="2"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center" vertical="top"/>
    </xf>
    <xf numFmtId="0" fontId="2" fillId="0" borderId="11"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left" wrapText="1"/>
    </xf>
    <xf numFmtId="0" fontId="2" fillId="0" borderId="3" xfId="0" applyNumberFormat="1" applyFont="1" applyFill="1" applyBorder="1" applyAlignment="1" applyProtection="1">
      <alignment horizontal="center" vertical="top" wrapText="1"/>
    </xf>
    <xf numFmtId="0" fontId="2" fillId="0" borderId="11"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1" fillId="0" borderId="1" xfId="0" applyNumberFormat="1" applyFont="1" applyFill="1" applyBorder="1" applyAlignment="1" applyProtection="1"/>
    <xf numFmtId="0" fontId="5" fillId="0" borderId="14" xfId="0" applyNumberFormat="1" applyFont="1" applyFill="1" applyBorder="1" applyAlignment="1" applyProtection="1"/>
    <xf numFmtId="0" fontId="4" fillId="0" borderId="15" xfId="0" applyNumberFormat="1" applyFont="1" applyFill="1" applyBorder="1" applyAlignment="1" applyProtection="1">
      <alignment wrapText="1"/>
    </xf>
    <xf numFmtId="0" fontId="4" fillId="0" borderId="15"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xf numFmtId="0" fontId="1" fillId="0" borderId="16" xfId="0" applyNumberFormat="1" applyFont="1" applyFill="1" applyBorder="1" applyAlignment="1" applyProtection="1">
      <alignment horizontal="center" vertical="center"/>
    </xf>
    <xf numFmtId="0" fontId="1" fillId="0" borderId="5" xfId="0" applyNumberFormat="1" applyFont="1" applyFill="1" applyBorder="1" applyAlignment="1" applyProtection="1"/>
    <xf numFmtId="0" fontId="1" fillId="0" borderId="5" xfId="0" applyNumberFormat="1" applyFont="1" applyFill="1" applyBorder="1" applyAlignment="1" applyProtection="1">
      <alignment horizontal="center" vertical="center"/>
    </xf>
    <xf numFmtId="0" fontId="5" fillId="11" borderId="14" xfId="0" applyNumberFormat="1" applyFont="1" applyFill="1" applyBorder="1" applyAlignment="1" applyProtection="1">
      <alignment horizontal="right" vertical="center" wrapText="1"/>
    </xf>
    <xf numFmtId="0" fontId="5" fillId="11" borderId="15" xfId="0" applyNumberFormat="1" applyFont="1" applyFill="1" applyBorder="1" applyAlignment="1" applyProtection="1">
      <alignment horizontal="right" vertical="center" wrapText="1"/>
    </xf>
    <xf numFmtId="0" fontId="5" fillId="11" borderId="5" xfId="0" applyNumberFormat="1" applyFont="1" applyFill="1" applyBorder="1" applyAlignment="1" applyProtection="1">
      <alignment horizontal="center" vertical="center" wrapText="1"/>
    </xf>
    <xf numFmtId="0" fontId="5" fillId="11" borderId="12" xfId="0" applyNumberFormat="1" applyFont="1" applyFill="1" applyBorder="1" applyAlignment="1" applyProtection="1">
      <alignment horizontal="right" vertical="center" wrapText="1"/>
    </xf>
    <xf numFmtId="0" fontId="5" fillId="11" borderId="13" xfId="0" applyNumberFormat="1" applyFont="1" applyFill="1" applyBorder="1" applyAlignment="1" applyProtection="1">
      <alignment horizontal="right" vertical="center" wrapText="1"/>
    </xf>
    <xf numFmtId="0" fontId="5" fillId="11" borderId="7" xfId="0" applyNumberFormat="1" applyFont="1" applyFill="1" applyBorder="1" applyAlignment="1" applyProtection="1">
      <alignment horizontal="center" vertical="center" wrapText="1"/>
    </xf>
    <xf numFmtId="0" fontId="5" fillId="11" borderId="8" xfId="0" applyNumberFormat="1" applyFont="1" applyFill="1" applyBorder="1" applyAlignment="1" applyProtection="1">
      <alignment horizontal="left" vertical="center" wrapText="1" indent="3"/>
    </xf>
    <xf numFmtId="0" fontId="4" fillId="11" borderId="8" xfId="0" applyNumberFormat="1" applyFont="1" applyFill="1" applyBorder="1" applyAlignment="1" applyProtection="1">
      <alignment horizontal="center" vertical="center" wrapText="1"/>
    </xf>
    <xf numFmtId="0" fontId="4" fillId="11" borderId="8" xfId="0" applyNumberFormat="1" applyFont="1" applyFill="1" applyBorder="1" applyAlignment="1" applyProtection="1">
      <alignment horizontal="justify" vertical="center" wrapText="1"/>
    </xf>
    <xf numFmtId="0" fontId="4" fillId="11" borderId="8" xfId="0" applyNumberFormat="1" applyFont="1" applyFill="1" applyBorder="1" applyAlignment="1" applyProtection="1">
      <alignment horizontal="left" vertical="center" wrapText="1" indent="5"/>
    </xf>
    <xf numFmtId="0" fontId="5" fillId="4" borderId="5" xfId="0" applyNumberFormat="1" applyFont="1" applyFill="1" applyBorder="1" applyAlignment="1" applyProtection="1">
      <alignment horizontal="left" vertical="center" wrapText="1" indent="3"/>
    </xf>
    <xf numFmtId="0" fontId="4" fillId="4" borderId="5" xfId="0" applyNumberFormat="1" applyFont="1" applyFill="1" applyBorder="1" applyAlignment="1" applyProtection="1">
      <alignment horizontal="center" vertical="center" wrapText="1"/>
    </xf>
    <xf numFmtId="0" fontId="4" fillId="4" borderId="5" xfId="0" applyNumberFormat="1" applyFont="1" applyFill="1" applyBorder="1" applyAlignment="1" applyProtection="1">
      <alignment horizontal="justify" vertical="center" wrapText="1"/>
    </xf>
    <xf numFmtId="0" fontId="4" fillId="4" borderId="5" xfId="0" applyNumberFormat="1" applyFont="1" applyFill="1" applyBorder="1" applyAlignment="1" applyProtection="1">
      <alignment horizontal="left" vertical="center" wrapText="1" indent="5"/>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tabSelected="1" topLeftCell="A63" zoomScale="90" workbookViewId="0">
      <selection activeCell="M70" sqref="M70"/>
    </sheetView>
  </sheetViews>
  <sheetFormatPr defaultRowHeight="15.75" x14ac:dyDescent="0.25"/>
  <cols>
    <col min="1" max="1" width="10.28515625" style="2" customWidth="1"/>
    <col min="2" max="2" width="29.5703125" style="2" customWidth="1"/>
    <col min="3" max="3" width="42.85546875" style="2" customWidth="1"/>
    <col min="4" max="4" width="24.28515625" style="2" customWidth="1"/>
    <col min="5" max="5" width="13" style="2" customWidth="1"/>
    <col min="6" max="6" width="12.85546875" style="2" customWidth="1"/>
    <col min="7" max="7" width="13" style="65" customWidth="1"/>
    <col min="8" max="8" width="12.140625" style="2" customWidth="1"/>
    <col min="9" max="9" width="11.7109375" style="65" customWidth="1"/>
  </cols>
  <sheetData>
    <row r="1" spans="1:11" s="3" customFormat="1" ht="14.25" x14ac:dyDescent="0.2">
      <c r="A1" s="86" t="s">
        <v>0</v>
      </c>
      <c r="B1" s="86"/>
      <c r="C1" s="86"/>
      <c r="D1" s="86"/>
      <c r="E1" s="86"/>
      <c r="F1" s="86"/>
      <c r="G1" s="86"/>
      <c r="H1" s="86"/>
      <c r="I1" s="86"/>
    </row>
    <row r="2" spans="1:11" s="3" customFormat="1" ht="14.25" x14ac:dyDescent="0.2">
      <c r="A2" s="47"/>
      <c r="B2" s="47"/>
      <c r="C2" s="47" t="s">
        <v>1</v>
      </c>
      <c r="D2" s="47"/>
      <c r="E2" s="47"/>
      <c r="F2" s="47"/>
      <c r="G2" s="62"/>
      <c r="H2" s="47"/>
      <c r="I2" s="62"/>
    </row>
    <row r="3" spans="1:11" s="3" customFormat="1" x14ac:dyDescent="0.25">
      <c r="A3" s="48"/>
      <c r="B3" s="48"/>
      <c r="C3" s="87" t="s">
        <v>2</v>
      </c>
      <c r="D3" s="87"/>
      <c r="E3" s="48"/>
      <c r="F3" s="48"/>
      <c r="G3" s="66"/>
      <c r="H3" s="48"/>
      <c r="I3" s="66"/>
      <c r="J3" s="52"/>
      <c r="K3" s="53"/>
    </row>
    <row r="4" spans="1:11" s="3" customFormat="1" x14ac:dyDescent="0.25">
      <c r="A4" s="48"/>
      <c r="B4" s="48"/>
      <c r="C4" s="87" t="s">
        <v>3</v>
      </c>
      <c r="D4" s="87"/>
      <c r="E4" s="48"/>
      <c r="F4" s="48"/>
      <c r="G4" s="66"/>
      <c r="H4" s="48"/>
      <c r="I4" s="66"/>
      <c r="J4" s="52"/>
      <c r="K4" s="53"/>
    </row>
    <row r="5" spans="1:11" s="3" customFormat="1" x14ac:dyDescent="0.25">
      <c r="A5" s="48"/>
      <c r="B5" s="88" t="s">
        <v>4</v>
      </c>
      <c r="C5" s="88"/>
      <c r="D5" s="88"/>
      <c r="E5" s="88"/>
      <c r="F5" s="88"/>
      <c r="G5" s="88"/>
      <c r="H5" s="88"/>
      <c r="I5" s="66"/>
      <c r="J5" s="52"/>
      <c r="K5" s="53"/>
    </row>
    <row r="6" spans="1:11" s="3" customFormat="1" x14ac:dyDescent="0.25">
      <c r="A6" s="48"/>
      <c r="B6" s="4" t="s">
        <v>5</v>
      </c>
      <c r="C6" s="4"/>
      <c r="D6" s="4"/>
      <c r="E6" s="4"/>
      <c r="F6" s="4"/>
      <c r="G6" s="64"/>
      <c r="H6" s="4"/>
      <c r="I6" s="66"/>
      <c r="J6" s="52"/>
      <c r="K6" s="53"/>
    </row>
    <row r="7" spans="1:11" s="3" customFormat="1" x14ac:dyDescent="0.25">
      <c r="A7" s="48"/>
      <c r="B7" s="4" t="s">
        <v>6</v>
      </c>
      <c r="C7" s="48"/>
      <c r="D7" s="48"/>
      <c r="E7" s="48"/>
      <c r="F7" s="48"/>
      <c r="G7" s="66"/>
      <c r="H7" s="48"/>
      <c r="I7" s="66"/>
      <c r="J7" s="52"/>
      <c r="K7" s="53"/>
    </row>
    <row r="8" spans="1:11" s="3" customFormat="1" x14ac:dyDescent="0.25">
      <c r="A8" s="48"/>
      <c r="B8" s="48"/>
      <c r="C8" s="48"/>
      <c r="D8" s="48"/>
      <c r="E8" s="48"/>
      <c r="F8" s="48"/>
      <c r="G8" s="66"/>
      <c r="H8" s="48"/>
      <c r="I8" s="66"/>
      <c r="J8" s="52"/>
      <c r="K8" s="53"/>
    </row>
    <row r="9" spans="1:11" s="3" customFormat="1" x14ac:dyDescent="0.25">
      <c r="A9" s="48"/>
      <c r="B9" s="4" t="s">
        <v>7</v>
      </c>
      <c r="C9" s="48"/>
      <c r="D9" s="48"/>
      <c r="E9" s="48"/>
      <c r="F9" s="48"/>
      <c r="G9" s="66"/>
      <c r="H9" s="48"/>
      <c r="I9" s="66"/>
      <c r="J9" s="52"/>
      <c r="K9" s="53"/>
    </row>
    <row r="10" spans="1:11" s="3" customFormat="1" x14ac:dyDescent="0.25">
      <c r="A10" s="48"/>
      <c r="B10" s="48"/>
      <c r="C10" s="48"/>
      <c r="D10" s="48"/>
      <c r="E10" s="48"/>
      <c r="F10" s="48"/>
      <c r="G10" s="66"/>
      <c r="H10" s="48"/>
      <c r="I10" s="66"/>
      <c r="J10" s="52"/>
      <c r="K10" s="53"/>
    </row>
    <row r="11" spans="1:11" s="3" customFormat="1" x14ac:dyDescent="0.25">
      <c r="A11" s="48"/>
      <c r="B11" s="48"/>
      <c r="C11" s="89" t="s">
        <v>8</v>
      </c>
      <c r="D11" s="89"/>
      <c r="E11" s="48"/>
      <c r="F11" s="48"/>
      <c r="G11" s="66"/>
      <c r="H11" s="48"/>
      <c r="I11" s="66"/>
      <c r="J11" s="52"/>
      <c r="K11" s="53"/>
    </row>
    <row r="12" spans="1:11" s="3" customFormat="1" x14ac:dyDescent="0.25">
      <c r="A12" s="48"/>
      <c r="B12" s="89" t="s">
        <v>9</v>
      </c>
      <c r="C12" s="89"/>
      <c r="D12" s="89"/>
      <c r="E12" s="89"/>
      <c r="F12" s="89"/>
      <c r="G12" s="89"/>
      <c r="H12" s="89"/>
      <c r="I12" s="66"/>
      <c r="J12" s="52"/>
      <c r="K12" s="53"/>
    </row>
    <row r="13" spans="1:11" s="3" customFormat="1" x14ac:dyDescent="0.25">
      <c r="A13" s="48"/>
      <c r="B13" s="48"/>
      <c r="C13" s="75">
        <v>43629</v>
      </c>
      <c r="D13" s="48"/>
      <c r="E13" s="48"/>
      <c r="F13" s="48"/>
      <c r="G13" s="66"/>
      <c r="H13" s="48"/>
      <c r="I13" s="66"/>
      <c r="J13" s="52"/>
      <c r="K13" s="53"/>
    </row>
    <row r="14" spans="1:11" s="3" customFormat="1" x14ac:dyDescent="0.25">
      <c r="A14" s="48"/>
      <c r="B14" s="48"/>
      <c r="C14" s="87" t="s">
        <v>10</v>
      </c>
      <c r="D14" s="87"/>
      <c r="E14" s="48"/>
      <c r="F14" s="48"/>
      <c r="G14" s="66"/>
      <c r="H14" s="48"/>
      <c r="I14" s="66"/>
      <c r="J14" s="52"/>
      <c r="K14" s="53"/>
    </row>
    <row r="15" spans="1:11" s="3" customFormat="1" x14ac:dyDescent="0.25">
      <c r="A15" s="48"/>
      <c r="B15" s="48"/>
      <c r="C15" s="76" t="s">
        <v>11</v>
      </c>
      <c r="D15" s="48"/>
      <c r="E15" s="48"/>
      <c r="F15" s="48"/>
      <c r="G15" s="66"/>
      <c r="H15" s="48"/>
      <c r="I15" s="66"/>
      <c r="J15" s="52"/>
      <c r="K15" s="53"/>
    </row>
    <row r="16" spans="1:11" s="3" customFormat="1" x14ac:dyDescent="0.25">
      <c r="A16" s="48"/>
      <c r="B16" s="48"/>
      <c r="C16" s="87" t="s">
        <v>12</v>
      </c>
      <c r="D16" s="87"/>
      <c r="E16" s="48"/>
      <c r="F16" s="48"/>
      <c r="G16" s="66"/>
      <c r="H16" s="48"/>
      <c r="I16" s="66"/>
      <c r="J16" s="52"/>
      <c r="K16" s="53"/>
    </row>
    <row r="17" spans="1:11" s="3" customFormat="1" x14ac:dyDescent="0.25">
      <c r="A17" s="48"/>
      <c r="B17" s="48"/>
      <c r="C17" s="48"/>
      <c r="D17" s="48"/>
      <c r="E17" s="48"/>
      <c r="F17" s="48"/>
      <c r="G17" s="66"/>
      <c r="H17" s="48"/>
      <c r="I17" s="66"/>
      <c r="J17" s="52"/>
      <c r="K17" s="53"/>
    </row>
    <row r="18" spans="1:11" s="3" customFormat="1" ht="15.75" customHeight="1" x14ac:dyDescent="0.25">
      <c r="A18" s="90" t="s">
        <v>13</v>
      </c>
      <c r="B18" s="90"/>
      <c r="C18" s="90"/>
      <c r="D18" s="91" t="s">
        <v>1</v>
      </c>
      <c r="E18" s="92"/>
      <c r="F18" s="92"/>
      <c r="G18" s="92"/>
      <c r="H18" s="93"/>
      <c r="I18" s="66"/>
      <c r="J18" s="52"/>
      <c r="K18" s="53"/>
    </row>
    <row r="19" spans="1:11" s="3" customFormat="1" ht="15.75" customHeight="1" x14ac:dyDescent="0.25">
      <c r="A19" s="90" t="s">
        <v>14</v>
      </c>
      <c r="B19" s="90"/>
      <c r="C19" s="90"/>
      <c r="D19" s="91" t="s">
        <v>15</v>
      </c>
      <c r="E19" s="92"/>
      <c r="F19" s="92"/>
      <c r="G19" s="92"/>
      <c r="H19" s="93"/>
      <c r="I19" s="66"/>
      <c r="J19" s="52"/>
      <c r="K19" s="53"/>
    </row>
    <row r="20" spans="1:11" s="3" customFormat="1" ht="15.75" customHeight="1" x14ac:dyDescent="0.25">
      <c r="A20" s="90" t="s">
        <v>16</v>
      </c>
      <c r="B20" s="90"/>
      <c r="C20" s="90"/>
      <c r="D20" s="91">
        <v>13277911</v>
      </c>
      <c r="E20" s="92"/>
      <c r="F20" s="92"/>
      <c r="G20" s="92"/>
      <c r="H20" s="93"/>
      <c r="I20" s="66"/>
      <c r="J20" s="52"/>
      <c r="K20" s="53"/>
    </row>
    <row r="21" spans="1:11" s="3" customFormat="1" ht="15.75" customHeight="1" x14ac:dyDescent="0.25">
      <c r="A21" s="90" t="s">
        <v>17</v>
      </c>
      <c r="B21" s="90"/>
      <c r="C21" s="90"/>
      <c r="D21" s="91" t="s">
        <v>18</v>
      </c>
      <c r="E21" s="92"/>
      <c r="F21" s="92"/>
      <c r="G21" s="92"/>
      <c r="H21" s="93"/>
      <c r="I21" s="66"/>
      <c r="J21" s="52"/>
      <c r="K21" s="53"/>
    </row>
    <row r="22" spans="1:11" s="3" customFormat="1" ht="15.75" customHeight="1" x14ac:dyDescent="0.25">
      <c r="A22" s="90" t="s">
        <v>19</v>
      </c>
      <c r="B22" s="90"/>
      <c r="C22" s="90"/>
      <c r="D22" s="91" t="s">
        <v>20</v>
      </c>
      <c r="E22" s="92"/>
      <c r="F22" s="92"/>
      <c r="G22" s="92"/>
      <c r="H22" s="93"/>
      <c r="I22" s="66"/>
      <c r="J22" s="52"/>
      <c r="K22" s="53"/>
    </row>
    <row r="23" spans="1:11" s="3" customFormat="1" x14ac:dyDescent="0.25">
      <c r="A23" s="94" t="s">
        <v>21</v>
      </c>
      <c r="B23" s="94"/>
      <c r="C23" s="94"/>
      <c r="D23" s="91" t="s">
        <v>22</v>
      </c>
      <c r="E23" s="92"/>
      <c r="F23" s="92"/>
      <c r="G23" s="92"/>
      <c r="H23" s="93"/>
      <c r="I23" s="66"/>
      <c r="J23" s="52"/>
      <c r="K23" s="53"/>
    </row>
    <row r="24" spans="1:11" s="3" customFormat="1" x14ac:dyDescent="0.25">
      <c r="A24" s="94" t="s">
        <v>23</v>
      </c>
      <c r="B24" s="94"/>
      <c r="C24" s="94"/>
      <c r="D24" s="91" t="s">
        <v>24</v>
      </c>
      <c r="E24" s="92"/>
      <c r="F24" s="92"/>
      <c r="G24" s="92"/>
      <c r="H24" s="93"/>
      <c r="I24" s="66"/>
      <c r="J24" s="52"/>
      <c r="K24" s="53"/>
    </row>
    <row r="25" spans="1:11" s="3" customFormat="1" x14ac:dyDescent="0.25">
      <c r="A25" s="94" t="s">
        <v>25</v>
      </c>
      <c r="B25" s="94"/>
      <c r="C25" s="94"/>
      <c r="D25" s="91" t="s">
        <v>26</v>
      </c>
      <c r="E25" s="92"/>
      <c r="F25" s="92"/>
      <c r="G25" s="92"/>
      <c r="H25" s="93"/>
      <c r="I25" s="66"/>
      <c r="J25" s="52"/>
      <c r="K25" s="53"/>
    </row>
    <row r="26" spans="1:11" s="3" customFormat="1" x14ac:dyDescent="0.25">
      <c r="A26" s="94" t="s">
        <v>27</v>
      </c>
      <c r="B26" s="94"/>
      <c r="C26" s="94"/>
      <c r="D26" s="91" t="s">
        <v>28</v>
      </c>
      <c r="E26" s="92"/>
      <c r="F26" s="92"/>
      <c r="G26" s="92"/>
      <c r="H26" s="93"/>
      <c r="I26" s="66"/>
      <c r="J26" s="52"/>
      <c r="K26" s="53"/>
    </row>
    <row r="27" spans="1:11" s="3" customFormat="1" x14ac:dyDescent="0.25">
      <c r="A27" s="48"/>
      <c r="B27" s="17"/>
      <c r="C27" s="17"/>
      <c r="D27" s="54"/>
      <c r="E27" s="54"/>
      <c r="F27" s="54"/>
      <c r="G27" s="64"/>
      <c r="H27" s="54"/>
      <c r="I27" s="66"/>
      <c r="J27" s="52"/>
      <c r="K27" s="53"/>
    </row>
    <row r="28" spans="1:11" s="3" customFormat="1" x14ac:dyDescent="0.25">
      <c r="A28" s="71" t="s">
        <v>29</v>
      </c>
      <c r="B28" s="17"/>
      <c r="C28" s="17"/>
      <c r="D28" s="17"/>
      <c r="E28" s="17"/>
      <c r="F28" s="17"/>
      <c r="G28" s="64"/>
      <c r="H28" s="17"/>
      <c r="I28" s="66"/>
      <c r="J28" s="52"/>
      <c r="K28" s="53"/>
    </row>
    <row r="29" spans="1:11" s="3" customFormat="1" x14ac:dyDescent="0.25">
      <c r="A29" s="94" t="s">
        <v>30</v>
      </c>
      <c r="B29" s="94"/>
      <c r="C29" s="94"/>
      <c r="D29" s="91"/>
      <c r="E29" s="92"/>
      <c r="F29" s="92"/>
      <c r="G29" s="92"/>
      <c r="H29" s="93"/>
      <c r="I29" s="66"/>
      <c r="J29" s="52"/>
      <c r="K29" s="53"/>
    </row>
    <row r="30" spans="1:11" s="3" customFormat="1" x14ac:dyDescent="0.25">
      <c r="A30" s="94" t="s">
        <v>31</v>
      </c>
      <c r="B30" s="94"/>
      <c r="C30" s="94"/>
      <c r="D30" s="91"/>
      <c r="E30" s="92"/>
      <c r="F30" s="92"/>
      <c r="G30" s="92"/>
      <c r="H30" s="93"/>
      <c r="I30" s="66"/>
      <c r="J30" s="52"/>
      <c r="K30" s="53"/>
    </row>
    <row r="31" spans="1:11" s="3" customFormat="1" x14ac:dyDescent="0.25">
      <c r="A31" s="94" t="s">
        <v>32</v>
      </c>
      <c r="B31" s="94"/>
      <c r="C31" s="94"/>
      <c r="D31" s="95"/>
      <c r="E31" s="95"/>
      <c r="F31" s="95"/>
      <c r="G31" s="95"/>
      <c r="H31" s="95"/>
      <c r="I31" s="66"/>
      <c r="J31" s="52"/>
      <c r="K31" s="53"/>
    </row>
    <row r="32" spans="1:11" s="3" customFormat="1" x14ac:dyDescent="0.25">
      <c r="A32" s="48"/>
      <c r="B32" s="48"/>
      <c r="C32" s="48"/>
      <c r="D32" s="48"/>
      <c r="E32" s="48"/>
      <c r="F32" s="48"/>
      <c r="G32" s="66"/>
      <c r="H32" s="48"/>
      <c r="I32" s="66"/>
      <c r="J32" s="52"/>
      <c r="K32" s="53"/>
    </row>
    <row r="33" spans="1:11" s="3" customFormat="1" ht="96" customHeight="1" x14ac:dyDescent="0.25">
      <c r="A33" s="96" t="s">
        <v>33</v>
      </c>
      <c r="B33" s="96"/>
      <c r="C33" s="96"/>
      <c r="D33" s="96"/>
      <c r="E33" s="96"/>
      <c r="F33" s="96"/>
      <c r="G33" s="96"/>
      <c r="H33" s="96"/>
      <c r="I33" s="66"/>
      <c r="J33" s="52"/>
      <c r="K33" s="53"/>
    </row>
    <row r="34" spans="1:11" s="3" customFormat="1" x14ac:dyDescent="0.25">
      <c r="A34" s="26"/>
      <c r="B34" s="26"/>
      <c r="C34" s="26"/>
      <c r="D34" s="26"/>
      <c r="E34" s="26"/>
      <c r="F34" s="26"/>
      <c r="G34" s="63"/>
      <c r="H34" s="26"/>
      <c r="I34" s="63"/>
    </row>
    <row r="35" spans="1:11" ht="102.75" x14ac:dyDescent="0.25">
      <c r="A35" s="57" t="s">
        <v>34</v>
      </c>
      <c r="B35" s="57" t="s">
        <v>35</v>
      </c>
      <c r="C35" s="57" t="s">
        <v>36</v>
      </c>
      <c r="D35" s="57" t="s">
        <v>37</v>
      </c>
      <c r="E35" s="57" t="s">
        <v>38</v>
      </c>
      <c r="F35" s="57" t="s">
        <v>39</v>
      </c>
      <c r="G35" s="57" t="s">
        <v>40</v>
      </c>
      <c r="H35" s="57" t="s">
        <v>41</v>
      </c>
      <c r="I35" s="57" t="s">
        <v>42</v>
      </c>
    </row>
    <row r="36" spans="1:11" ht="15" x14ac:dyDescent="0.25">
      <c r="A36" s="18" t="s">
        <v>47</v>
      </c>
      <c r="B36" s="19"/>
      <c r="C36" s="19"/>
      <c r="D36" s="19"/>
      <c r="E36" s="19"/>
      <c r="F36" s="19"/>
      <c r="G36" s="67"/>
      <c r="H36" s="32"/>
      <c r="I36" s="72"/>
    </row>
    <row r="37" spans="1:11" ht="134.65" customHeight="1" x14ac:dyDescent="0.25">
      <c r="A37" s="43" t="s">
        <v>48</v>
      </c>
      <c r="B37" s="39" t="s">
        <v>49</v>
      </c>
      <c r="C37" s="40" t="s">
        <v>50</v>
      </c>
      <c r="D37" s="40" t="s">
        <v>51</v>
      </c>
      <c r="E37" s="41" t="s">
        <v>52</v>
      </c>
      <c r="F37" s="39" t="s">
        <v>53</v>
      </c>
      <c r="G37" s="39">
        <v>30</v>
      </c>
      <c r="H37" s="27">
        <v>4</v>
      </c>
      <c r="I37" s="73">
        <f>G37*H37</f>
        <v>120</v>
      </c>
    </row>
    <row r="38" spans="1:11" ht="23.25" customHeight="1" x14ac:dyDescent="0.25">
      <c r="A38" s="97" t="s">
        <v>43</v>
      </c>
      <c r="B38" s="98"/>
      <c r="C38" s="98"/>
      <c r="D38" s="98"/>
      <c r="E38" s="98"/>
      <c r="F38" s="98"/>
      <c r="G38" s="98"/>
      <c r="H38" s="98"/>
      <c r="I38" s="20">
        <f>I39-I37</f>
        <v>25.199999999999989</v>
      </c>
    </row>
    <row r="39" spans="1:11" ht="23.25" customHeight="1" x14ac:dyDescent="0.25">
      <c r="A39" s="99" t="s">
        <v>54</v>
      </c>
      <c r="B39" s="100"/>
      <c r="C39" s="100"/>
      <c r="D39" s="100"/>
      <c r="E39" s="100"/>
      <c r="F39" s="100"/>
      <c r="G39" s="100"/>
      <c r="H39" s="100"/>
      <c r="I39" s="30">
        <f>I37*1.21</f>
        <v>145.19999999999999</v>
      </c>
    </row>
    <row r="40" spans="1:11" ht="15" x14ac:dyDescent="0.25">
      <c r="A40" s="18" t="s">
        <v>56</v>
      </c>
      <c r="B40" s="19"/>
      <c r="C40" s="19"/>
      <c r="D40" s="19"/>
      <c r="E40" s="19"/>
      <c r="F40" s="19"/>
      <c r="G40" s="67"/>
      <c r="H40" s="32"/>
      <c r="I40" s="72"/>
    </row>
    <row r="41" spans="1:11" ht="150" x14ac:dyDescent="0.25">
      <c r="A41" s="58" t="s">
        <v>57</v>
      </c>
      <c r="B41" s="57" t="s">
        <v>58</v>
      </c>
      <c r="C41" s="22" t="s">
        <v>59</v>
      </c>
      <c r="D41" s="22" t="s">
        <v>60</v>
      </c>
      <c r="E41" s="57" t="s">
        <v>61</v>
      </c>
      <c r="F41" s="57" t="s">
        <v>55</v>
      </c>
      <c r="G41" s="57">
        <v>50</v>
      </c>
      <c r="H41" s="27">
        <v>132.22999999999999</v>
      </c>
      <c r="I41" s="73">
        <f>G41*H41</f>
        <v>6611.4999999999991</v>
      </c>
    </row>
    <row r="42" spans="1:11" ht="120" x14ac:dyDescent="0.25">
      <c r="A42" s="20" t="s">
        <v>62</v>
      </c>
      <c r="B42" s="21" t="s">
        <v>58</v>
      </c>
      <c r="C42" s="23" t="s">
        <v>63</v>
      </c>
      <c r="D42" s="23" t="s">
        <v>64</v>
      </c>
      <c r="E42" s="24" t="s">
        <v>61</v>
      </c>
      <c r="F42" s="21" t="s">
        <v>46</v>
      </c>
      <c r="G42" s="21">
        <v>200</v>
      </c>
      <c r="H42" s="27">
        <v>24.79</v>
      </c>
      <c r="I42" s="73">
        <f>G42*H42</f>
        <v>4958</v>
      </c>
    </row>
    <row r="43" spans="1:11" ht="23.25" customHeight="1" x14ac:dyDescent="0.25">
      <c r="A43" s="97" t="s">
        <v>65</v>
      </c>
      <c r="B43" s="98"/>
      <c r="C43" s="98"/>
      <c r="D43" s="98"/>
      <c r="E43" s="98"/>
      <c r="F43" s="98"/>
      <c r="G43" s="98"/>
      <c r="H43" s="101"/>
      <c r="I43" s="20">
        <f>I41+I42</f>
        <v>11569.5</v>
      </c>
    </row>
    <row r="44" spans="1:11" ht="23.25" customHeight="1" x14ac:dyDescent="0.25">
      <c r="A44" s="97" t="s">
        <v>43</v>
      </c>
      <c r="B44" s="98"/>
      <c r="C44" s="98"/>
      <c r="D44" s="98"/>
      <c r="E44" s="98"/>
      <c r="F44" s="98"/>
      <c r="G44" s="98"/>
      <c r="H44" s="98"/>
      <c r="I44" s="20">
        <f>I45-I43</f>
        <v>2429.5949999999993</v>
      </c>
    </row>
    <row r="45" spans="1:11" ht="23.25" customHeight="1" x14ac:dyDescent="0.25">
      <c r="A45" s="99" t="s">
        <v>66</v>
      </c>
      <c r="B45" s="100"/>
      <c r="C45" s="100"/>
      <c r="D45" s="100"/>
      <c r="E45" s="100"/>
      <c r="F45" s="100"/>
      <c r="G45" s="100"/>
      <c r="H45" s="100"/>
      <c r="I45" s="30">
        <f>I43*1.21</f>
        <v>13999.094999999999</v>
      </c>
    </row>
    <row r="46" spans="1:11" ht="15" x14ac:dyDescent="0.25">
      <c r="A46" s="18" t="s">
        <v>67</v>
      </c>
      <c r="B46" s="19"/>
      <c r="C46" s="19"/>
      <c r="D46" s="19"/>
      <c r="E46" s="19"/>
      <c r="F46" s="19"/>
      <c r="G46" s="67"/>
      <c r="H46" s="32"/>
      <c r="I46" s="72"/>
    </row>
    <row r="47" spans="1:11" ht="135" x14ac:dyDescent="0.25">
      <c r="A47" s="38" t="s">
        <v>68</v>
      </c>
      <c r="B47" s="39" t="s">
        <v>69</v>
      </c>
      <c r="C47" s="40" t="s">
        <v>70</v>
      </c>
      <c r="D47" s="40" t="s">
        <v>71</v>
      </c>
      <c r="E47" s="41" t="s">
        <v>72</v>
      </c>
      <c r="F47" s="39" t="s">
        <v>46</v>
      </c>
      <c r="G47" s="39">
        <v>40</v>
      </c>
      <c r="H47" s="27">
        <v>11</v>
      </c>
      <c r="I47" s="73">
        <f>G47*H47</f>
        <v>440</v>
      </c>
    </row>
    <row r="48" spans="1:11" ht="23.25" customHeight="1" x14ac:dyDescent="0.25">
      <c r="A48" s="97" t="s">
        <v>43</v>
      </c>
      <c r="B48" s="98"/>
      <c r="C48" s="98"/>
      <c r="D48" s="98"/>
      <c r="E48" s="98"/>
      <c r="F48" s="98"/>
      <c r="G48" s="98"/>
      <c r="H48" s="98"/>
      <c r="I48" s="20">
        <f>I49-I47</f>
        <v>92.399999999999977</v>
      </c>
    </row>
    <row r="49" spans="1:9" ht="23.25" customHeight="1" x14ac:dyDescent="0.25">
      <c r="A49" s="99" t="s">
        <v>73</v>
      </c>
      <c r="B49" s="100"/>
      <c r="C49" s="100"/>
      <c r="D49" s="100"/>
      <c r="E49" s="100"/>
      <c r="F49" s="100"/>
      <c r="G49" s="100"/>
      <c r="H49" s="100"/>
      <c r="I49" s="30">
        <f>I47*1.21</f>
        <v>532.4</v>
      </c>
    </row>
    <row r="50" spans="1:9" ht="15" x14ac:dyDescent="0.25">
      <c r="A50" s="18" t="s">
        <v>74</v>
      </c>
      <c r="B50" s="19"/>
      <c r="C50" s="19"/>
      <c r="D50" s="19"/>
      <c r="E50" s="19"/>
      <c r="F50" s="19"/>
      <c r="G50" s="67"/>
      <c r="H50" s="32"/>
      <c r="I50" s="72"/>
    </row>
    <row r="51" spans="1:9" ht="75" x14ac:dyDescent="0.25">
      <c r="A51" s="36" t="s">
        <v>75</v>
      </c>
      <c r="B51" s="28" t="s">
        <v>76</v>
      </c>
      <c r="C51" s="33" t="s">
        <v>77</v>
      </c>
      <c r="D51" s="33" t="s">
        <v>78</v>
      </c>
      <c r="E51" s="28" t="s">
        <v>79</v>
      </c>
      <c r="F51" s="28" t="s">
        <v>53</v>
      </c>
      <c r="G51" s="28">
        <v>30</v>
      </c>
      <c r="H51" s="27">
        <v>7.1</v>
      </c>
      <c r="I51" s="73">
        <f>G51*H51</f>
        <v>213</v>
      </c>
    </row>
    <row r="52" spans="1:9" ht="75" x14ac:dyDescent="0.25">
      <c r="A52" s="42" t="s">
        <v>80</v>
      </c>
      <c r="B52" s="31" t="s">
        <v>81</v>
      </c>
      <c r="C52" s="34" t="s">
        <v>82</v>
      </c>
      <c r="D52" s="34" t="s">
        <v>83</v>
      </c>
      <c r="E52" s="35" t="s">
        <v>84</v>
      </c>
      <c r="F52" s="31" t="s">
        <v>85</v>
      </c>
      <c r="G52" s="31">
        <v>60</v>
      </c>
      <c r="H52" s="27">
        <v>11.9</v>
      </c>
      <c r="I52" s="73">
        <f>G52*H52</f>
        <v>714</v>
      </c>
    </row>
    <row r="53" spans="1:9" ht="23.25" customHeight="1" x14ac:dyDescent="0.25">
      <c r="A53" s="97" t="s">
        <v>86</v>
      </c>
      <c r="B53" s="98"/>
      <c r="C53" s="98"/>
      <c r="D53" s="98"/>
      <c r="E53" s="98"/>
      <c r="F53" s="98"/>
      <c r="G53" s="98"/>
      <c r="H53" s="98"/>
      <c r="I53" s="20">
        <f>I51+I52</f>
        <v>927</v>
      </c>
    </row>
    <row r="54" spans="1:9" ht="23.25" customHeight="1" x14ac:dyDescent="0.25">
      <c r="A54" s="97" t="s">
        <v>43</v>
      </c>
      <c r="B54" s="98"/>
      <c r="C54" s="98"/>
      <c r="D54" s="98"/>
      <c r="E54" s="98"/>
      <c r="F54" s="98"/>
      <c r="G54" s="98"/>
      <c r="H54" s="98"/>
      <c r="I54" s="20">
        <f>I55-I53</f>
        <v>194.67000000000007</v>
      </c>
    </row>
    <row r="55" spans="1:9" ht="23.25" customHeight="1" x14ac:dyDescent="0.25">
      <c r="A55" s="99" t="s">
        <v>87</v>
      </c>
      <c r="B55" s="100"/>
      <c r="C55" s="100"/>
      <c r="D55" s="100"/>
      <c r="E55" s="100"/>
      <c r="F55" s="100"/>
      <c r="G55" s="100"/>
      <c r="H55" s="100"/>
      <c r="I55" s="30">
        <f>I53*1.21</f>
        <v>1121.67</v>
      </c>
    </row>
    <row r="56" spans="1:9" ht="15" x14ac:dyDescent="0.25">
      <c r="A56" s="18" t="s">
        <v>88</v>
      </c>
      <c r="B56" s="19"/>
      <c r="C56" s="19"/>
      <c r="D56" s="19"/>
      <c r="E56" s="19"/>
      <c r="F56" s="19"/>
      <c r="G56" s="67"/>
      <c r="H56" s="32"/>
      <c r="I56" s="72"/>
    </row>
    <row r="57" spans="1:9" ht="120" x14ac:dyDescent="0.25">
      <c r="A57" s="38">
        <v>37</v>
      </c>
      <c r="B57" s="39" t="s">
        <v>89</v>
      </c>
      <c r="C57" s="40" t="s">
        <v>90</v>
      </c>
      <c r="D57" s="40" t="s">
        <v>91</v>
      </c>
      <c r="E57" s="41" t="s">
        <v>92</v>
      </c>
      <c r="F57" s="39" t="s">
        <v>44</v>
      </c>
      <c r="G57" s="39">
        <v>50</v>
      </c>
      <c r="H57" s="27">
        <v>3</v>
      </c>
      <c r="I57" s="73">
        <f>G57*H57</f>
        <v>150</v>
      </c>
    </row>
    <row r="58" spans="1:9" ht="23.25" customHeight="1" x14ac:dyDescent="0.25">
      <c r="A58" s="97" t="s">
        <v>43</v>
      </c>
      <c r="B58" s="98"/>
      <c r="C58" s="98"/>
      <c r="D58" s="98"/>
      <c r="E58" s="98"/>
      <c r="F58" s="98"/>
      <c r="G58" s="98"/>
      <c r="H58" s="98"/>
      <c r="I58" s="20">
        <f>I59-I57</f>
        <v>31.5</v>
      </c>
    </row>
    <row r="59" spans="1:9" ht="23.25" customHeight="1" x14ac:dyDescent="0.25">
      <c r="A59" s="99" t="s">
        <v>93</v>
      </c>
      <c r="B59" s="100"/>
      <c r="C59" s="100"/>
      <c r="D59" s="100"/>
      <c r="E59" s="100"/>
      <c r="F59" s="100"/>
      <c r="G59" s="100"/>
      <c r="H59" s="100"/>
      <c r="I59" s="30">
        <f>I57*1.21</f>
        <v>181.5</v>
      </c>
    </row>
    <row r="60" spans="1:9" ht="15" x14ac:dyDescent="0.25">
      <c r="A60" s="18" t="s">
        <v>94</v>
      </c>
      <c r="B60" s="19"/>
      <c r="C60" s="19"/>
      <c r="D60" s="19"/>
      <c r="E60" s="19"/>
      <c r="F60" s="19"/>
      <c r="G60" s="67"/>
      <c r="H60" s="32"/>
      <c r="I60" s="72"/>
    </row>
    <row r="61" spans="1:9" ht="74.25" customHeight="1" x14ac:dyDescent="0.25">
      <c r="A61" s="36" t="s">
        <v>95</v>
      </c>
      <c r="B61" s="28" t="s">
        <v>96</v>
      </c>
      <c r="C61" s="33" t="s">
        <v>97</v>
      </c>
      <c r="D61" s="33" t="s">
        <v>98</v>
      </c>
      <c r="E61" s="37" t="s">
        <v>99</v>
      </c>
      <c r="F61" s="28" t="s">
        <v>46</v>
      </c>
      <c r="G61" s="28">
        <v>500</v>
      </c>
      <c r="H61" s="27">
        <v>0.16</v>
      </c>
      <c r="I61" s="73">
        <f>G61*H61</f>
        <v>80</v>
      </c>
    </row>
    <row r="62" spans="1:9" ht="135" x14ac:dyDescent="0.25">
      <c r="A62" s="42" t="s">
        <v>100</v>
      </c>
      <c r="B62" s="31" t="s">
        <v>101</v>
      </c>
      <c r="C62" s="34" t="s">
        <v>102</v>
      </c>
      <c r="D62" s="34" t="s">
        <v>103</v>
      </c>
      <c r="E62" s="37" t="s">
        <v>99</v>
      </c>
      <c r="F62" s="31" t="s">
        <v>46</v>
      </c>
      <c r="G62" s="31">
        <v>100</v>
      </c>
      <c r="H62" s="27">
        <v>0.16</v>
      </c>
      <c r="I62" s="73">
        <f>G62*H62</f>
        <v>16</v>
      </c>
    </row>
    <row r="63" spans="1:9" ht="23.25" customHeight="1" x14ac:dyDescent="0.25">
      <c r="A63" s="97" t="s">
        <v>104</v>
      </c>
      <c r="B63" s="98"/>
      <c r="C63" s="98"/>
      <c r="D63" s="98"/>
      <c r="E63" s="98"/>
      <c r="F63" s="98"/>
      <c r="G63" s="98"/>
      <c r="H63" s="98"/>
      <c r="I63" s="20">
        <f>I61+I62</f>
        <v>96</v>
      </c>
    </row>
    <row r="64" spans="1:9" ht="23.25" customHeight="1" x14ac:dyDescent="0.25">
      <c r="A64" s="97" t="s">
        <v>43</v>
      </c>
      <c r="B64" s="98"/>
      <c r="C64" s="98"/>
      <c r="D64" s="98"/>
      <c r="E64" s="98"/>
      <c r="F64" s="98"/>
      <c r="G64" s="98"/>
      <c r="H64" s="98"/>
      <c r="I64" s="20">
        <f>I65-I63</f>
        <v>20.159999999999997</v>
      </c>
    </row>
    <row r="65" spans="1:9" ht="23.25" customHeight="1" x14ac:dyDescent="0.25">
      <c r="A65" s="99" t="s">
        <v>105</v>
      </c>
      <c r="B65" s="100"/>
      <c r="C65" s="100"/>
      <c r="D65" s="100"/>
      <c r="E65" s="100"/>
      <c r="F65" s="100"/>
      <c r="G65" s="100"/>
      <c r="H65" s="100"/>
      <c r="I65" s="30">
        <f>I63*1.21</f>
        <v>116.16</v>
      </c>
    </row>
    <row r="66" spans="1:9" s="114" customFormat="1" ht="15" x14ac:dyDescent="0.25">
      <c r="A66" s="115" t="s">
        <v>191</v>
      </c>
      <c r="B66" s="116"/>
      <c r="C66" s="116"/>
      <c r="D66" s="116"/>
      <c r="E66" s="116"/>
      <c r="F66" s="116"/>
      <c r="G66" s="117"/>
      <c r="H66" s="118"/>
      <c r="I66" s="119"/>
    </row>
    <row r="67" spans="1:9" s="114" customFormat="1" ht="135" x14ac:dyDescent="0.25">
      <c r="A67" s="128" t="s">
        <v>192</v>
      </c>
      <c r="B67" s="129" t="s">
        <v>193</v>
      </c>
      <c r="C67" s="130" t="s">
        <v>194</v>
      </c>
      <c r="D67" s="130" t="s">
        <v>195</v>
      </c>
      <c r="E67" s="131" t="s">
        <v>196</v>
      </c>
      <c r="F67" s="129" t="s">
        <v>85</v>
      </c>
      <c r="G67" s="129">
        <v>40</v>
      </c>
      <c r="H67" s="120">
        <v>1.92</v>
      </c>
      <c r="I67" s="121">
        <f>G67*H67</f>
        <v>76.8</v>
      </c>
    </row>
    <row r="68" spans="1:9" s="114" customFormat="1" ht="23.25" customHeight="1" x14ac:dyDescent="0.25">
      <c r="A68" s="122" t="s">
        <v>43</v>
      </c>
      <c r="B68" s="123"/>
      <c r="C68" s="123"/>
      <c r="D68" s="123"/>
      <c r="E68" s="123"/>
      <c r="F68" s="123"/>
      <c r="G68" s="123"/>
      <c r="H68" s="123"/>
      <c r="I68" s="124">
        <f>I69-I67</f>
        <v>16.128</v>
      </c>
    </row>
    <row r="69" spans="1:9" s="114" customFormat="1" ht="23.25" customHeight="1" x14ac:dyDescent="0.25">
      <c r="A69" s="125" t="s">
        <v>197</v>
      </c>
      <c r="B69" s="126"/>
      <c r="C69" s="126"/>
      <c r="D69" s="126"/>
      <c r="E69" s="126"/>
      <c r="F69" s="126"/>
      <c r="G69" s="126"/>
      <c r="H69" s="126"/>
      <c r="I69" s="127">
        <f>I67*1.21</f>
        <v>92.927999999999997</v>
      </c>
    </row>
    <row r="70" spans="1:9" ht="150" x14ac:dyDescent="0.25">
      <c r="A70" s="132" t="s">
        <v>106</v>
      </c>
      <c r="B70" s="133" t="s">
        <v>107</v>
      </c>
      <c r="C70" s="134" t="s">
        <v>108</v>
      </c>
      <c r="D70" s="134" t="s">
        <v>109</v>
      </c>
      <c r="E70" s="135" t="s">
        <v>110</v>
      </c>
      <c r="F70" s="133" t="s">
        <v>46</v>
      </c>
      <c r="G70" s="133">
        <v>60000</v>
      </c>
      <c r="H70" s="120">
        <v>1.4999999999999999E-2</v>
      </c>
      <c r="I70" s="121">
        <f>G70*H70</f>
        <v>900</v>
      </c>
    </row>
    <row r="71" spans="1:9" ht="300" x14ac:dyDescent="0.25">
      <c r="A71" s="42" t="s">
        <v>111</v>
      </c>
      <c r="B71" s="31" t="s">
        <v>112</v>
      </c>
      <c r="C71" s="34" t="s">
        <v>113</v>
      </c>
      <c r="D71" s="34" t="s">
        <v>114</v>
      </c>
      <c r="E71" s="35" t="s">
        <v>115</v>
      </c>
      <c r="F71" s="31" t="s">
        <v>53</v>
      </c>
      <c r="G71" s="31">
        <v>40</v>
      </c>
      <c r="H71" s="27">
        <v>6.7</v>
      </c>
      <c r="I71" s="73">
        <f>G71*H71</f>
        <v>268</v>
      </c>
    </row>
    <row r="72" spans="1:9" ht="23.25" customHeight="1" x14ac:dyDescent="0.25">
      <c r="A72" s="97" t="s">
        <v>116</v>
      </c>
      <c r="B72" s="98"/>
      <c r="C72" s="98"/>
      <c r="D72" s="98"/>
      <c r="E72" s="98"/>
      <c r="F72" s="98"/>
      <c r="G72" s="98"/>
      <c r="H72" s="98"/>
      <c r="I72" s="20">
        <f>I70+I71</f>
        <v>1168</v>
      </c>
    </row>
    <row r="73" spans="1:9" ht="23.25" customHeight="1" x14ac:dyDescent="0.25">
      <c r="A73" s="97" t="s">
        <v>43</v>
      </c>
      <c r="B73" s="98"/>
      <c r="C73" s="98"/>
      <c r="D73" s="98"/>
      <c r="E73" s="98"/>
      <c r="F73" s="98"/>
      <c r="G73" s="98"/>
      <c r="H73" s="98"/>
      <c r="I73" s="20">
        <f>I74-I72</f>
        <v>245.27999999999997</v>
      </c>
    </row>
    <row r="74" spans="1:9" ht="23.25" customHeight="1" x14ac:dyDescent="0.25">
      <c r="A74" s="99" t="s">
        <v>117</v>
      </c>
      <c r="B74" s="100"/>
      <c r="C74" s="100"/>
      <c r="D74" s="100"/>
      <c r="E74" s="100"/>
      <c r="F74" s="100"/>
      <c r="G74" s="100"/>
      <c r="H74" s="100"/>
      <c r="I74" s="30">
        <f>I72*1.21</f>
        <v>1413.28</v>
      </c>
    </row>
    <row r="75" spans="1:9" ht="15" x14ac:dyDescent="0.25">
      <c r="A75" s="18" t="s">
        <v>118</v>
      </c>
      <c r="B75" s="19"/>
      <c r="C75" s="19"/>
      <c r="D75" s="19"/>
      <c r="E75" s="19"/>
      <c r="F75" s="19"/>
      <c r="G75" s="67"/>
      <c r="H75" s="32"/>
      <c r="I75" s="72"/>
    </row>
    <row r="76" spans="1:9" ht="255" x14ac:dyDescent="0.25">
      <c r="A76" s="38" t="s">
        <v>119</v>
      </c>
      <c r="B76" s="39" t="s">
        <v>120</v>
      </c>
      <c r="C76" s="40" t="s">
        <v>121</v>
      </c>
      <c r="D76" s="40" t="s">
        <v>122</v>
      </c>
      <c r="E76" s="41" t="s">
        <v>123</v>
      </c>
      <c r="F76" s="39" t="s">
        <v>45</v>
      </c>
      <c r="G76" s="39">
        <v>40</v>
      </c>
      <c r="H76" s="1">
        <v>85</v>
      </c>
      <c r="I76" s="74">
        <f>G76*H76</f>
        <v>3400</v>
      </c>
    </row>
    <row r="77" spans="1:9" ht="23.25" customHeight="1" x14ac:dyDescent="0.25">
      <c r="A77" s="97" t="s">
        <v>43</v>
      </c>
      <c r="B77" s="98"/>
      <c r="C77" s="98"/>
      <c r="D77" s="98"/>
      <c r="E77" s="98"/>
      <c r="F77" s="98"/>
      <c r="G77" s="98"/>
      <c r="H77" s="98"/>
      <c r="I77" s="20">
        <f>I78-I76</f>
        <v>714</v>
      </c>
    </row>
    <row r="78" spans="1:9" ht="23.25" customHeight="1" x14ac:dyDescent="0.25">
      <c r="A78" s="99" t="s">
        <v>124</v>
      </c>
      <c r="B78" s="100"/>
      <c r="C78" s="100"/>
      <c r="D78" s="100"/>
      <c r="E78" s="100"/>
      <c r="F78" s="100"/>
      <c r="G78" s="100"/>
      <c r="H78" s="100"/>
      <c r="I78" s="30">
        <f>I76*1.21</f>
        <v>4114</v>
      </c>
    </row>
    <row r="79" spans="1:9" ht="15" x14ac:dyDescent="0.25">
      <c r="A79" s="18" t="s">
        <v>125</v>
      </c>
      <c r="B79" s="19"/>
      <c r="C79" s="19"/>
      <c r="D79" s="19"/>
      <c r="E79" s="19"/>
      <c r="F79" s="19"/>
      <c r="G79" s="67"/>
      <c r="H79" s="32"/>
      <c r="I79" s="72"/>
    </row>
    <row r="80" spans="1:9" ht="75" x14ac:dyDescent="0.25">
      <c r="A80" s="61" t="s">
        <v>126</v>
      </c>
      <c r="B80" s="59" t="s">
        <v>127</v>
      </c>
      <c r="C80" s="29" t="s">
        <v>128</v>
      </c>
      <c r="D80" s="29" t="s">
        <v>129</v>
      </c>
      <c r="E80" s="44" t="s">
        <v>130</v>
      </c>
      <c r="F80" s="59" t="s">
        <v>45</v>
      </c>
      <c r="G80" s="60">
        <v>100</v>
      </c>
      <c r="H80" s="27">
        <v>4.3099999999999996</v>
      </c>
      <c r="I80" s="73">
        <f>G80*H80</f>
        <v>430.99999999999994</v>
      </c>
    </row>
    <row r="81" spans="1:9" ht="23.25" customHeight="1" x14ac:dyDescent="0.25">
      <c r="A81" s="97" t="s">
        <v>43</v>
      </c>
      <c r="B81" s="98"/>
      <c r="C81" s="98"/>
      <c r="D81" s="98"/>
      <c r="E81" s="98"/>
      <c r="F81" s="98"/>
      <c r="G81" s="98"/>
      <c r="H81" s="98"/>
      <c r="I81" s="20">
        <f>I82-I80</f>
        <v>90.509999999999934</v>
      </c>
    </row>
    <row r="82" spans="1:9" ht="23.25" customHeight="1" x14ac:dyDescent="0.25">
      <c r="A82" s="99" t="s">
        <v>131</v>
      </c>
      <c r="B82" s="100"/>
      <c r="C82" s="100"/>
      <c r="D82" s="100"/>
      <c r="E82" s="100"/>
      <c r="F82" s="100"/>
      <c r="G82" s="100"/>
      <c r="H82" s="100"/>
      <c r="I82" s="30">
        <f>I80*1.21</f>
        <v>521.50999999999988</v>
      </c>
    </row>
    <row r="83" spans="1:9" ht="15" x14ac:dyDescent="0.25">
      <c r="A83" s="18" t="s">
        <v>132</v>
      </c>
      <c r="B83" s="19"/>
      <c r="C83" s="19"/>
      <c r="D83" s="19"/>
      <c r="E83" s="19"/>
      <c r="F83" s="19"/>
      <c r="G83" s="67"/>
      <c r="H83" s="32"/>
      <c r="I83" s="72"/>
    </row>
    <row r="84" spans="1:9" ht="120" x14ac:dyDescent="0.25">
      <c r="A84" s="36" t="s">
        <v>133</v>
      </c>
      <c r="B84" s="28" t="s">
        <v>134</v>
      </c>
      <c r="C84" s="33" t="s">
        <v>135</v>
      </c>
      <c r="D84" s="33" t="s">
        <v>136</v>
      </c>
      <c r="E84" s="37" t="s">
        <v>137</v>
      </c>
      <c r="F84" s="28" t="s">
        <v>138</v>
      </c>
      <c r="G84" s="28">
        <v>40</v>
      </c>
      <c r="H84" s="27">
        <v>39.659999999999997</v>
      </c>
      <c r="I84" s="73">
        <f>G84*H84</f>
        <v>1586.3999999999999</v>
      </c>
    </row>
    <row r="85" spans="1:9" ht="225" x14ac:dyDescent="0.25">
      <c r="A85" s="42" t="s">
        <v>139</v>
      </c>
      <c r="B85" s="31" t="s">
        <v>140</v>
      </c>
      <c r="C85" s="34" t="s">
        <v>141</v>
      </c>
      <c r="D85" s="34" t="s">
        <v>142</v>
      </c>
      <c r="E85" s="35" t="s">
        <v>143</v>
      </c>
      <c r="F85" s="31" t="s">
        <v>53</v>
      </c>
      <c r="G85" s="31">
        <v>10</v>
      </c>
      <c r="H85" s="27">
        <v>5.79</v>
      </c>
      <c r="I85" s="73">
        <f>G85*H85</f>
        <v>57.9</v>
      </c>
    </row>
    <row r="86" spans="1:9" ht="23.25" customHeight="1" x14ac:dyDescent="0.25">
      <c r="A86" s="97" t="s">
        <v>144</v>
      </c>
      <c r="B86" s="98"/>
      <c r="C86" s="98"/>
      <c r="D86" s="98"/>
      <c r="E86" s="98"/>
      <c r="F86" s="98"/>
      <c r="G86" s="98"/>
      <c r="H86" s="98"/>
      <c r="I86" s="20">
        <f>I84+I85</f>
        <v>1644.3</v>
      </c>
    </row>
    <row r="87" spans="1:9" ht="23.25" customHeight="1" x14ac:dyDescent="0.25">
      <c r="A87" s="97" t="s">
        <v>43</v>
      </c>
      <c r="B87" s="98"/>
      <c r="C87" s="98"/>
      <c r="D87" s="98"/>
      <c r="E87" s="98"/>
      <c r="F87" s="98"/>
      <c r="G87" s="98"/>
      <c r="H87" s="98"/>
      <c r="I87" s="20">
        <f>I88-I86</f>
        <v>345.30299999999988</v>
      </c>
    </row>
    <row r="88" spans="1:9" ht="23.25" customHeight="1" x14ac:dyDescent="0.25">
      <c r="A88" s="99" t="s">
        <v>145</v>
      </c>
      <c r="B88" s="100"/>
      <c r="C88" s="100"/>
      <c r="D88" s="100"/>
      <c r="E88" s="100"/>
      <c r="F88" s="100"/>
      <c r="G88" s="100"/>
      <c r="H88" s="100"/>
      <c r="I88" s="30">
        <f>I86*1.21</f>
        <v>1989.6029999999998</v>
      </c>
    </row>
    <row r="89" spans="1:9" ht="15" x14ac:dyDescent="0.25">
      <c r="A89" s="18" t="s">
        <v>146</v>
      </c>
      <c r="B89" s="19"/>
      <c r="C89" s="19"/>
      <c r="D89" s="19"/>
      <c r="E89" s="19"/>
      <c r="F89" s="19"/>
      <c r="G89" s="67"/>
      <c r="H89" s="32"/>
      <c r="I89" s="72"/>
    </row>
    <row r="90" spans="1:9" ht="165" x14ac:dyDescent="0.25">
      <c r="A90" s="38" t="s">
        <v>147</v>
      </c>
      <c r="B90" s="39" t="s">
        <v>148</v>
      </c>
      <c r="C90" s="40" t="s">
        <v>149</v>
      </c>
      <c r="D90" s="40" t="s">
        <v>150</v>
      </c>
      <c r="E90" s="41" t="s">
        <v>151</v>
      </c>
      <c r="F90" s="39" t="s">
        <v>46</v>
      </c>
      <c r="G90" s="39">
        <v>10</v>
      </c>
      <c r="H90" s="27">
        <v>5</v>
      </c>
      <c r="I90" s="73">
        <f>G90*H90</f>
        <v>50</v>
      </c>
    </row>
    <row r="91" spans="1:9" ht="23.25" customHeight="1" x14ac:dyDescent="0.25">
      <c r="A91" s="97" t="s">
        <v>43</v>
      </c>
      <c r="B91" s="98"/>
      <c r="C91" s="98"/>
      <c r="D91" s="98"/>
      <c r="E91" s="98"/>
      <c r="F91" s="98"/>
      <c r="G91" s="98"/>
      <c r="H91" s="98"/>
      <c r="I91" s="20">
        <f>I92-I90</f>
        <v>10.5</v>
      </c>
    </row>
    <row r="92" spans="1:9" ht="23.25" customHeight="1" x14ac:dyDescent="0.25">
      <c r="A92" s="99" t="s">
        <v>152</v>
      </c>
      <c r="B92" s="100"/>
      <c r="C92" s="100"/>
      <c r="D92" s="100"/>
      <c r="E92" s="100"/>
      <c r="F92" s="100"/>
      <c r="G92" s="100"/>
      <c r="H92" s="100"/>
      <c r="I92" s="30">
        <f>I90*1.21</f>
        <v>60.5</v>
      </c>
    </row>
    <row r="93" spans="1:9" ht="15" x14ac:dyDescent="0.25">
      <c r="A93" s="18" t="s">
        <v>153</v>
      </c>
      <c r="B93" s="19"/>
      <c r="C93" s="19"/>
      <c r="D93" s="19"/>
      <c r="E93" s="19"/>
      <c r="F93" s="19"/>
      <c r="G93" s="67"/>
      <c r="H93" s="32"/>
      <c r="I93" s="72"/>
    </row>
    <row r="94" spans="1:9" ht="75" x14ac:dyDescent="0.25">
      <c r="A94" s="45" t="s">
        <v>154</v>
      </c>
      <c r="B94" s="39" t="s">
        <v>155</v>
      </c>
      <c r="C94" s="46" t="s">
        <v>156</v>
      </c>
      <c r="D94" s="46" t="s">
        <v>157</v>
      </c>
      <c r="E94" s="39" t="s">
        <v>158</v>
      </c>
      <c r="F94" s="39" t="s">
        <v>55</v>
      </c>
      <c r="G94" s="39">
        <v>5</v>
      </c>
      <c r="H94" s="27">
        <v>10.27</v>
      </c>
      <c r="I94" s="73">
        <f>G94*H94</f>
        <v>51.349999999999994</v>
      </c>
    </row>
    <row r="95" spans="1:9" ht="23.25" customHeight="1" x14ac:dyDescent="0.25">
      <c r="A95" s="97" t="s">
        <v>43</v>
      </c>
      <c r="B95" s="98"/>
      <c r="C95" s="98"/>
      <c r="D95" s="98"/>
      <c r="E95" s="98"/>
      <c r="F95" s="98"/>
      <c r="G95" s="98"/>
      <c r="H95" s="98"/>
      <c r="I95" s="20">
        <f>I96-I94</f>
        <v>10.783499999999997</v>
      </c>
    </row>
    <row r="96" spans="1:9" ht="23.25" customHeight="1" x14ac:dyDescent="0.25">
      <c r="A96" s="99" t="s">
        <v>159</v>
      </c>
      <c r="B96" s="100"/>
      <c r="C96" s="100"/>
      <c r="D96" s="100"/>
      <c r="E96" s="100"/>
      <c r="F96" s="100"/>
      <c r="G96" s="100"/>
      <c r="H96" s="100"/>
      <c r="I96" s="30">
        <f>I94*1.21</f>
        <v>62.133499999999991</v>
      </c>
    </row>
    <row r="97" spans="1:9" ht="15" x14ac:dyDescent="0.25">
      <c r="A97" s="25" t="s">
        <v>160</v>
      </c>
      <c r="B97" s="19"/>
      <c r="C97" s="19"/>
      <c r="D97" s="19"/>
      <c r="E97" s="19"/>
      <c r="F97" s="19"/>
      <c r="G97" s="67"/>
      <c r="H97" s="32"/>
      <c r="I97" s="72"/>
    </row>
    <row r="98" spans="1:9" ht="315" x14ac:dyDescent="0.25">
      <c r="A98" s="45" t="s">
        <v>161</v>
      </c>
      <c r="B98" s="39" t="s">
        <v>162</v>
      </c>
      <c r="C98" s="46" t="s">
        <v>163</v>
      </c>
      <c r="D98" s="46" t="s">
        <v>164</v>
      </c>
      <c r="E98" s="39" t="s">
        <v>165</v>
      </c>
      <c r="F98" s="39" t="s">
        <v>45</v>
      </c>
      <c r="G98" s="39">
        <v>60</v>
      </c>
      <c r="H98" s="27">
        <v>5.95</v>
      </c>
      <c r="I98" s="73">
        <f>G98*H98</f>
        <v>357</v>
      </c>
    </row>
    <row r="99" spans="1:9" ht="23.25" customHeight="1" x14ac:dyDescent="0.25">
      <c r="A99" s="97" t="s">
        <v>43</v>
      </c>
      <c r="B99" s="98"/>
      <c r="C99" s="98"/>
      <c r="D99" s="98"/>
      <c r="E99" s="98"/>
      <c r="F99" s="98"/>
      <c r="G99" s="98"/>
      <c r="H99" s="98"/>
      <c r="I99" s="20">
        <f>I100-I98</f>
        <v>74.96999999999997</v>
      </c>
    </row>
    <row r="100" spans="1:9" ht="23.25" customHeight="1" x14ac:dyDescent="0.25">
      <c r="A100" s="99" t="s">
        <v>166</v>
      </c>
      <c r="B100" s="100"/>
      <c r="C100" s="100"/>
      <c r="D100" s="100"/>
      <c r="E100" s="100"/>
      <c r="F100" s="100"/>
      <c r="G100" s="100"/>
      <c r="H100" s="100"/>
      <c r="I100" s="30">
        <f>I98*1.21</f>
        <v>431.96999999999997</v>
      </c>
    </row>
    <row r="101" spans="1:9" s="7" customFormat="1" x14ac:dyDescent="0.25">
      <c r="A101" s="6"/>
      <c r="B101" s="8"/>
      <c r="C101" s="6"/>
      <c r="D101" s="6"/>
      <c r="E101" s="6"/>
      <c r="F101" s="6"/>
      <c r="G101" s="68"/>
      <c r="H101" s="8"/>
      <c r="I101" s="68"/>
    </row>
    <row r="102" spans="1:9" s="7" customFormat="1" x14ac:dyDescent="0.25">
      <c r="A102" s="107" t="s">
        <v>167</v>
      </c>
      <c r="B102" s="107"/>
      <c r="C102" s="107"/>
      <c r="D102" s="107"/>
      <c r="E102" s="107"/>
      <c r="F102" s="107"/>
      <c r="G102" s="107"/>
      <c r="H102" s="107"/>
      <c r="I102" s="107"/>
    </row>
    <row r="103" spans="1:9" s="7" customFormat="1" x14ac:dyDescent="0.25">
      <c r="A103" s="9" t="s">
        <v>168</v>
      </c>
      <c r="B103" s="108" t="s">
        <v>169</v>
      </c>
      <c r="C103" s="109"/>
      <c r="D103" s="10" t="s">
        <v>170</v>
      </c>
      <c r="E103" s="11"/>
      <c r="F103" s="11"/>
      <c r="G103" s="69"/>
      <c r="H103" s="12"/>
      <c r="I103" s="66"/>
    </row>
    <row r="104" spans="1:9" s="7" customFormat="1" x14ac:dyDescent="0.25">
      <c r="A104" s="79" t="s">
        <v>171</v>
      </c>
      <c r="B104" s="80" t="s">
        <v>172</v>
      </c>
      <c r="C104" s="81"/>
      <c r="D104" s="83">
        <v>1</v>
      </c>
      <c r="E104" s="84"/>
      <c r="F104" s="84"/>
      <c r="G104" s="85"/>
      <c r="H104" s="12"/>
      <c r="I104" s="66"/>
    </row>
    <row r="105" spans="1:9" s="7" customFormat="1" x14ac:dyDescent="0.25">
      <c r="A105" s="9" t="s">
        <v>173</v>
      </c>
      <c r="B105" s="10" t="s">
        <v>174</v>
      </c>
      <c r="C105" s="82"/>
      <c r="D105" s="83">
        <v>1</v>
      </c>
      <c r="E105" s="84"/>
      <c r="F105" s="84"/>
      <c r="G105" s="85"/>
      <c r="H105" s="12"/>
      <c r="I105" s="66"/>
    </row>
    <row r="106" spans="1:9" s="7" customFormat="1" x14ac:dyDescent="0.25">
      <c r="A106" s="9" t="s">
        <v>175</v>
      </c>
      <c r="B106" s="10" t="s">
        <v>176</v>
      </c>
      <c r="C106" s="82"/>
      <c r="D106" s="83" t="s">
        <v>177</v>
      </c>
      <c r="E106" s="84"/>
      <c r="F106" s="84"/>
      <c r="G106" s="85"/>
      <c r="H106" s="12"/>
      <c r="I106" s="66"/>
    </row>
    <row r="107" spans="1:9" s="7" customFormat="1" x14ac:dyDescent="0.25">
      <c r="A107" s="13"/>
      <c r="B107" s="102"/>
      <c r="C107" s="103"/>
      <c r="D107" s="49"/>
      <c r="E107" s="14"/>
      <c r="F107" s="14"/>
      <c r="G107" s="70"/>
      <c r="H107" s="15"/>
      <c r="I107" s="68"/>
    </row>
    <row r="108" spans="1:9" s="7" customFormat="1" x14ac:dyDescent="0.25">
      <c r="A108" s="8"/>
      <c r="B108" s="15"/>
      <c r="C108" s="15"/>
      <c r="D108" s="15"/>
      <c r="E108" s="15"/>
      <c r="F108" s="15"/>
      <c r="G108" s="68"/>
      <c r="H108" s="15"/>
      <c r="I108" s="68"/>
    </row>
    <row r="109" spans="1:9" s="7" customFormat="1" ht="33.75" customHeight="1" x14ac:dyDescent="0.25">
      <c r="A109" s="110" t="s">
        <v>178</v>
      </c>
      <c r="B109" s="110"/>
      <c r="C109" s="110"/>
      <c r="D109" s="110"/>
      <c r="E109" s="110"/>
      <c r="F109" s="110"/>
      <c r="G109" s="110"/>
      <c r="H109" s="110"/>
      <c r="I109" s="110"/>
    </row>
    <row r="110" spans="1:9" s="7" customFormat="1" x14ac:dyDescent="0.25">
      <c r="A110" s="107" t="s">
        <v>179</v>
      </c>
      <c r="B110" s="107"/>
      <c r="C110" s="107"/>
      <c r="D110" s="107"/>
      <c r="E110" s="107"/>
      <c r="F110" s="107"/>
      <c r="G110" s="107"/>
      <c r="H110" s="107"/>
      <c r="I110" s="107"/>
    </row>
    <row r="111" spans="1:9" s="7" customFormat="1" x14ac:dyDescent="0.25">
      <c r="A111" s="8"/>
      <c r="B111" s="8"/>
      <c r="C111" s="15"/>
      <c r="D111" s="15"/>
      <c r="E111" s="15"/>
      <c r="F111" s="15"/>
      <c r="G111" s="68"/>
      <c r="H111" s="15"/>
      <c r="I111" s="68"/>
    </row>
    <row r="112" spans="1:9" s="7" customFormat="1" ht="72.75" customHeight="1" x14ac:dyDescent="0.25">
      <c r="A112" s="16" t="s">
        <v>180</v>
      </c>
      <c r="B112" s="111" t="s">
        <v>181</v>
      </c>
      <c r="C112" s="112"/>
      <c r="D112" s="50" t="s">
        <v>170</v>
      </c>
      <c r="E112" s="113" t="s">
        <v>182</v>
      </c>
      <c r="F112" s="113"/>
      <c r="G112" s="113"/>
      <c r="H112" s="15"/>
      <c r="I112" s="68"/>
    </row>
    <row r="113" spans="1:9" s="7" customFormat="1" x14ac:dyDescent="0.25">
      <c r="A113" s="13"/>
      <c r="B113" s="102"/>
      <c r="C113" s="103"/>
      <c r="D113" s="51"/>
      <c r="E113" s="104"/>
      <c r="F113" s="104"/>
      <c r="G113" s="104"/>
      <c r="H113" s="15"/>
      <c r="I113" s="68"/>
    </row>
    <row r="114" spans="1:9" s="7" customFormat="1" x14ac:dyDescent="0.25">
      <c r="A114" s="13"/>
      <c r="B114" s="102"/>
      <c r="C114" s="103"/>
      <c r="D114" s="51"/>
      <c r="E114" s="104"/>
      <c r="F114" s="104"/>
      <c r="G114" s="104"/>
      <c r="H114" s="8"/>
      <c r="I114" s="68"/>
    </row>
    <row r="115" spans="1:9" s="7" customFormat="1" ht="157.5" customHeight="1" x14ac:dyDescent="0.25">
      <c r="A115" s="105" t="s">
        <v>183</v>
      </c>
      <c r="B115" s="105"/>
      <c r="C115" s="105"/>
      <c r="D115" s="105"/>
      <c r="E115" s="105"/>
      <c r="F115" s="105"/>
      <c r="G115" s="105"/>
      <c r="H115" s="105"/>
      <c r="I115" s="105"/>
    </row>
    <row r="116" spans="1:9" s="7" customFormat="1" x14ac:dyDescent="0.25">
      <c r="A116" s="78" t="s">
        <v>184</v>
      </c>
      <c r="B116" s="8"/>
      <c r="C116" s="55" t="s">
        <v>185</v>
      </c>
      <c r="E116" s="77" t="s">
        <v>186</v>
      </c>
      <c r="F116" s="8"/>
      <c r="G116" s="68"/>
      <c r="H116" s="8"/>
      <c r="I116" s="68"/>
    </row>
    <row r="117" spans="1:9" s="7" customFormat="1" ht="30" customHeight="1" x14ac:dyDescent="0.25">
      <c r="A117" s="106" t="s">
        <v>187</v>
      </c>
      <c r="B117" s="106"/>
      <c r="C117" s="55" t="s">
        <v>188</v>
      </c>
      <c r="E117" s="8" t="s">
        <v>189</v>
      </c>
      <c r="F117" s="8"/>
      <c r="G117" s="68"/>
      <c r="H117" s="8"/>
      <c r="I117" s="68"/>
    </row>
    <row r="118" spans="1:9" s="7" customFormat="1" ht="18.75" customHeight="1" x14ac:dyDescent="0.25">
      <c r="A118" s="56"/>
      <c r="B118" s="56"/>
      <c r="C118" s="55"/>
      <c r="E118" s="8"/>
      <c r="F118" s="8"/>
      <c r="G118" s="68"/>
      <c r="H118" s="8"/>
      <c r="I118" s="68"/>
    </row>
    <row r="119" spans="1:9" s="5" customFormat="1" ht="15" x14ac:dyDescent="0.25">
      <c r="A119" s="4" t="s">
        <v>190</v>
      </c>
      <c r="B119" s="4"/>
      <c r="C119" s="4"/>
      <c r="D119" s="4"/>
      <c r="E119" s="4"/>
      <c r="F119" s="4"/>
      <c r="G119" s="64"/>
      <c r="H119" s="4"/>
      <c r="I119" s="64"/>
    </row>
  </sheetData>
  <mergeCells count="79">
    <mergeCell ref="A68:H68"/>
    <mergeCell ref="A69:H69"/>
    <mergeCell ref="A100:H100"/>
    <mergeCell ref="B114:C114"/>
    <mergeCell ref="E114:G114"/>
    <mergeCell ref="A115:I115"/>
    <mergeCell ref="A117:B117"/>
    <mergeCell ref="A102:I102"/>
    <mergeCell ref="B103:C103"/>
    <mergeCell ref="B107:C107"/>
    <mergeCell ref="A109:I109"/>
    <mergeCell ref="A110:I110"/>
    <mergeCell ref="B112:C112"/>
    <mergeCell ref="E112:G112"/>
    <mergeCell ref="B113:C113"/>
    <mergeCell ref="E113:G113"/>
    <mergeCell ref="A91:H91"/>
    <mergeCell ref="A92:H92"/>
    <mergeCell ref="A95:H95"/>
    <mergeCell ref="A96:H96"/>
    <mergeCell ref="A99:H99"/>
    <mergeCell ref="A81:H81"/>
    <mergeCell ref="A82:H82"/>
    <mergeCell ref="A86:H86"/>
    <mergeCell ref="A87:H87"/>
    <mergeCell ref="A88:H88"/>
    <mergeCell ref="A72:H72"/>
    <mergeCell ref="A73:H73"/>
    <mergeCell ref="A74:H74"/>
    <mergeCell ref="A77:H77"/>
    <mergeCell ref="A78:H78"/>
    <mergeCell ref="A58:H58"/>
    <mergeCell ref="A59:H59"/>
    <mergeCell ref="A63:H63"/>
    <mergeCell ref="A64:H64"/>
    <mergeCell ref="A65:H65"/>
    <mergeCell ref="A48:H48"/>
    <mergeCell ref="A49:H49"/>
    <mergeCell ref="A53:H53"/>
    <mergeCell ref="A54:H54"/>
    <mergeCell ref="A55:H55"/>
    <mergeCell ref="A38:H38"/>
    <mergeCell ref="A39:H39"/>
    <mergeCell ref="A43:H43"/>
    <mergeCell ref="A44:H44"/>
    <mergeCell ref="A45:H45"/>
    <mergeCell ref="A30:C30"/>
    <mergeCell ref="D30:H30"/>
    <mergeCell ref="A31:C31"/>
    <mergeCell ref="D31:H31"/>
    <mergeCell ref="A33:H33"/>
    <mergeCell ref="A25:C25"/>
    <mergeCell ref="D25:H25"/>
    <mergeCell ref="A26:C26"/>
    <mergeCell ref="D26:H26"/>
    <mergeCell ref="A29:C29"/>
    <mergeCell ref="D29:H29"/>
    <mergeCell ref="A22:C22"/>
    <mergeCell ref="D22:H22"/>
    <mergeCell ref="A23:C23"/>
    <mergeCell ref="D23:H23"/>
    <mergeCell ref="A24:C24"/>
    <mergeCell ref="D24:H24"/>
    <mergeCell ref="A19:C19"/>
    <mergeCell ref="D19:H19"/>
    <mergeCell ref="A20:C20"/>
    <mergeCell ref="D20:H20"/>
    <mergeCell ref="A21:C21"/>
    <mergeCell ref="D21:H21"/>
    <mergeCell ref="B12:H12"/>
    <mergeCell ref="C14:D14"/>
    <mergeCell ref="C16:D16"/>
    <mergeCell ref="A18:C18"/>
    <mergeCell ref="D18:H18"/>
    <mergeCell ref="A1:I1"/>
    <mergeCell ref="C3:D3"/>
    <mergeCell ref="C4:D4"/>
    <mergeCell ref="B5:H5"/>
    <mergeCell ref="C11:D11"/>
  </mergeCells>
  <pageMargins left="0.51180599999999998" right="0.51180599999999998" top="0.74791700000000005" bottom="0.55138900000000002" header="0.315278" footer="0.315278"/>
  <pageSetup paperSize="9" scale="8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Vilma Sobolevskienė</cp:lastModifiedBy>
  <cp:revision>0</cp:revision>
  <dcterms:created xsi:type="dcterms:W3CDTF">2018-04-25T18:34:24Z</dcterms:created>
  <dcterms:modified xsi:type="dcterms:W3CDTF">2019-11-20T14:31:42Z</dcterms:modified>
</cp:coreProperties>
</file>