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mc:AlternateContent xmlns:mc="http://schemas.openxmlformats.org/markup-compatibility/2006">
    <mc:Choice Requires="x15">
      <x15ac:absPath xmlns:x15ac="http://schemas.microsoft.com/office/spreadsheetml/2010/11/ac" url="\\seagate-d4\Gamybinis\Liucija\konkursai L\Konkursai 2019\2019-12\2019-12-30 (1206) TR-82 Utenos nepat. movų keitimas\"/>
    </mc:Choice>
  </mc:AlternateContent>
  <xr:revisionPtr revIDLastSave="0" documentId="13_ncr:1_{61BD45A6-6A9A-48DA-98F1-9ECD8093B61D}" xr6:coauthVersionLast="45" xr6:coauthVersionMax="45" xr10:uidLastSave="{00000000-0000-0000-0000-000000000000}"/>
  <bookViews>
    <workbookView xWindow="-120" yWindow="-120" windowWidth="29040" windowHeight="15510" tabRatio="605" xr2:uid="{00000000-000D-0000-FFFF-FFFF00000000}"/>
  </bookViews>
  <sheets>
    <sheet name="SDKŽ I GRAFIKAS | ADA" sheetId="1" r:id="rId1"/>
    <sheet name="Pildymo instrukcija" sheetId="2" r:id="rId2"/>
  </sheets>
  <definedNames>
    <definedName name="_xlnm._FilterDatabase" localSheetId="0" hidden="1">'SDKŽ I GRAFIKAS | ADA'!$D$18:$Z$376</definedName>
    <definedName name="_xlnm.Print_Area" localSheetId="1">'Pildymo instrukcija'!$A$1:$F$273</definedName>
    <definedName name="_xlnm.Print_Area" localSheetId="0">'SDKŽ I GRAFIKAS | ADA'!$A$1:$H$396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<sst xmlns="http://schemas.openxmlformats.org/spreadsheetml/2006/main" count="671" uniqueCount="302">
  <si>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</si>
  <si>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</si>
  <si>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</si>
  <si>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</si>
  <si>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</si>
  <si>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</si>
  <si>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</si>
  <si>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</si>
  <si>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</si>
  <si>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</si>
  <si>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</si>
  <si>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</si>
  <si>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</si>
  <si>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</si>
  <si>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</si>
  <si>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</si>
  <si>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</si>
  <si>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</si>
  <si>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</si>
  <si>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</si>
  <si>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</si>
  <si>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</si>
  <si>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</si>
  <si>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</si>
  <si>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</si>
  <si>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</si>
  <si>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</si>
  <si>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</si>
  <si>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</si>
  <si>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</si>
  <si>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</si>
  <si>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</si>
  <si>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</si>
  <si>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</si>
  <si>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</si>
  <si>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</si>
  <si>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</si>
  <si>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</si>
  <si>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</si>
  <si>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</si>
  <si>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</si>
  <si>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</si>
  <si>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</si>
  <si>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</si>
  <si>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</si>
  <si>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</si>
  <si>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</si>
  <si>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</si>
  <si>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</si>
  <si>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</si>
  <si>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</si>
  <si>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</si>
  <si>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</si>
  <si>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</si>
  <si>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</si>
  <si>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</si>
  <si>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</si>
  <si>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</si>
  <si>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</si>
  <si>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</si>
  <si>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</si>
  <si>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</si>
  <si>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</si>
  <si>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</si>
  <si>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</si>
  <si>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</si>
  <si>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</si>
  <si>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</si>
  <si>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</si>
  <si>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</si>
  <si>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</si>
  <si>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</si>
  <si>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</si>
  <si>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</si>
  <si>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</si>
  <si>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</si>
  <si>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</si>
  <si>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</si>
  <si>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</si>
  <si>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</si>
  <si>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</si>
  <si>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</si>
  <si>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</si>
  <si>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</si>
  <si>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</si>
  <si>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</si>
  <si>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</si>
  <si>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</si>
  <si>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</si>
  <si>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</si>
  <si>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</si>
  <si>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</si>
  <si>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</si>
  <si>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</si>
  <si>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</si>
  <si>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</si>
  <si>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</si>
  <si>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</si>
  <si>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</si>
  <si>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</si>
  <si>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</si>
  <si>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</si>
  <si>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</si>
  <si>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</si>
  <si>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</si>
  <si>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</si>
  <si>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</si>
  <si>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</si>
  <si>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</si>
  <si>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</si>
  <si>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</si>
  <si>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</si>
  <si>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</si>
  <si>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</si>
  <si>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</si>
  <si>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</si>
  <si>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</si>
  <si>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</si>
  <si>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</si>
  <si>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</si>
  <si>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</si>
  <si>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</si>
  <si>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</si>
  <si>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</si>
  <si>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</si>
  <si>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</si>
  <si>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</si>
  <si>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</si>
  <si>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</si>
  <si>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</si>
  <si>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</si>
  <si>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</si>
  <si>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</si>
  <si>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</si>
  <si>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</si>
  <si>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</si>
  <si>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</si>
  <si>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</si>
  <si>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</si>
  <si>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</si>
  <si>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</si>
  <si>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</si>
  <si>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</si>
  <si>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</si>
  <si>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</si>
  <si>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</si>
  <si>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</si>
  <si>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</si>
  <si>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</si>
  <si>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</si>
  <si>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</si>
  <si>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</si>
  <si>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</si>
  <si>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</si>
  <si>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</si>
  <si>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</si>
  <si>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</si>
  <si>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</si>
  <si>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</si>
  <si>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</si>
  <si>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</si>
  <si>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</si>
  <si>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</si>
  <si>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</si>
  <si>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</si>
  <si>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</si>
  <si>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</si>
  <si>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</si>
  <si>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</si>
  <si>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</si>
  <si>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</si>
  <si>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</si>
  <si>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</si>
  <si>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</si>
  <si>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</si>
  <si>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</si>
  <si>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</si>
  <si>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</si>
  <si>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</si>
  <si>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</si>
  <si>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</si>
  <si>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</si>
  <si>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</si>
  <si>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</si>
  <si>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</si>
  <si>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</si>
  <si>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</si>
  <si>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</si>
  <si>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</si>
  <si>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</si>
  <si>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</si>
  <si>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</si>
  <si>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</si>
  <si>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</si>
  <si>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</si>
  <si>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</si>
  <si>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</si>
  <si>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</si>
  <si>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</si>
  <si>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</si>
  <si>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</si>
  <si>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</si>
  <si>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</si>
  <si>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</si>
  <si>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</si>
  <si>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</si>
  <si>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</si>
  <si>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</si>
  <si>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</si>
  <si>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</si>
  <si>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</si>
  <si>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</si>
  <si>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</si>
  <si>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</si>
  <si>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</si>
  <si>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</si>
  <si>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</si>
  <si>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</si>
  <si>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</si>
  <si>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</si>
  <si>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</si>
  <si>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</si>
  <si>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</si>
  <si>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</si>
  <si>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</si>
  <si>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</si>
  <si>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</si>
  <si>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</si>
  <si>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</si>
  <si>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</si>
  <si>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</si>
  <si>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</si>
  <si>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</si>
  <si>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</si>
  <si>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</si>
  <si>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</si>
  <si>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</si>
  <si>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</si>
  <si>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</si>
  <si>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</si>
  <si>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</si>
  <si>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</si>
  <si>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</si>
  <si>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</si>
  <si>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</si>
  <si>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</si>
  <si>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</si>
  <si>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</si>
  <si>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</si>
  <si>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</si>
  <si>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</si>
  <si>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</si>
  <si>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</si>
  <si>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</si>
  <si>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</si>
  <si>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</si>
  <si>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</si>
  <si>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</si>
  <si>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</si>
  <si>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</si>
  <si>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</si>
  <si>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</si>
  <si>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</si>
  <si>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</si>
  <si>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</si>
  <si>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</si>
  <si>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</si>
  <si>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</si>
  <si>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</si>
  <si>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</si>
  <si>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</si>
  <si>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</si>
  <si>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</si>
  <si>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</si>
  <si>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</si>
  <si>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</si>
  <si>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</si>
  <si>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</si>
  <si>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</si>
  <si>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</si>
  <si>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</si>
  <si>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</si>
  <si>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</si>
  <si>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</si>
  <si>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</si>
  <si>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</si>
  <si>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</si>
  <si>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</si>
  <si>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</si>
  <si>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</si>
  <si>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</si>
  <si>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</si>
  <si>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</si>
  <si>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</si>
  <si>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</si>
  <si>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</si>
  <si>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</si>
  <si>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</si>
  <si>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</si>
  <si>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L-MT125 - PM1</t>
  </si>
  <si>
    <t>L-TR5 - PM2</t>
  </si>
  <si>
    <t>L-TR73 - PM3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</si>
</sst>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C0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2" xfId="0" applyFont="1" applyFill="1" applyBorder="1" applyAlignment="1" applyProtection="1">
      <alignment vertical="center" wrapText="1"/>
    </xf>
    <xf numFmtId="0" fontId="5" fillId="11" borderId="12" xfId="0" applyFont="1" applyFill="1" applyBorder="1" applyAlignment="1" applyProtection="1">
      <alignment vertical="center"/>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164" fontId="1" fillId="14"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1" fillId="14" borderId="11" xfId="0" applyFont="1" applyFill="1" applyBorder="1" applyAlignment="1" applyProtection="1">
      <alignment horizontal="center" vertical="center" wrapText="1"/>
    </xf>
    <xf numFmtId="0" fontId="7" fillId="11" borderId="11" xfId="0"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0" fontId="8" fillId="11" borderId="11" xfId="0" applyFont="1" applyFill="1" applyBorder="1" applyAlignment="1" applyProtection="1">
      <alignment horizontal="center" vertical="center" wrapText="1"/>
      <protection locked="0"/>
    </xf>
    <xf numFmtId="0" fontId="7" fillId="11" borderId="11"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protection locked="0"/>
    </xf>
    <xf numFmtId="0" fontId="5" fillId="11" borderId="11" xfId="0" applyFont="1" applyFill="1" applyBorder="1" applyAlignment="1" applyProtection="1">
      <alignment horizontal="center" vertical="center" wrapText="1"/>
      <protection locked="0"/>
    </xf>
    <xf numFmtId="0" fontId="1" fillId="11" borderId="11" xfId="0" applyFont="1" applyFill="1" applyBorder="1" applyAlignment="1" applyProtection="1">
      <alignment horizontal="center" vertical="center" wrapText="1"/>
      <protection locked="0"/>
    </xf>
    <xf numFmtId="4" fontId="1" fillId="14" borderId="11" xfId="0" applyNumberFormat="1" applyFont="1" applyFill="1" applyBorder="1" applyAlignment="1" applyProtection="1">
      <alignment horizontal="center" vertical="center"/>
      <protection locked="0"/>
    </xf>
    <xf numFmtId="4" fontId="12" fillId="14"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logas" xfId="2" builtinId="27"/>
    <cellStyle name="Geras" xfId="1" builtinId="26"/>
    <cellStyle name="Įprastas"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0" zoomScaleNormal="70" workbookViewId="0">
      <pane ySplit="18" topLeftCell="A284" activePane="bottomLeft" state="frozen"/>
      <selection pane="bottomLeft" activeCell="F301" sqref="F301"/>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76" t="s">
        <v>84</v>
      </c>
      <c r="B1" s="276"/>
      <c r="C1" s="276"/>
      <c r="D1" s="276"/>
      <c r="E1" s="276"/>
      <c r="F1" s="276"/>
      <c r="G1" s="276"/>
      <c r="H1" s="276"/>
      <c r="I1" s="96"/>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c r="EG1" s="241"/>
      <c r="EH1" s="241"/>
      <c r="EI1" s="241"/>
      <c r="EJ1" s="241"/>
      <c r="EK1" s="241"/>
      <c r="EL1" s="241"/>
      <c r="EM1" s="241"/>
      <c r="EN1" s="241"/>
      <c r="EO1" s="241"/>
      <c r="EP1" s="241"/>
      <c r="EQ1" s="241"/>
      <c r="ER1" s="241"/>
      <c r="ES1" s="241"/>
      <c r="ET1" s="241"/>
      <c r="EU1" s="241"/>
      <c r="EV1" s="241"/>
      <c r="EW1" s="241"/>
      <c r="EX1" s="241"/>
      <c r="EY1" s="241"/>
      <c r="EZ1" s="241"/>
      <c r="FA1" s="241"/>
      <c r="FB1" s="241"/>
      <c r="FC1" s="241"/>
      <c r="FD1" s="241"/>
      <c r="FE1" s="241"/>
      <c r="FF1" s="241"/>
      <c r="FG1" s="241"/>
      <c r="FH1" s="241"/>
      <c r="FI1" s="241"/>
      <c r="FJ1" s="241"/>
      <c r="FK1" s="241"/>
      <c r="FL1" s="241"/>
      <c r="FM1" s="241"/>
      <c r="FN1" s="241"/>
      <c r="FO1" s="241"/>
      <c r="FP1" s="241"/>
      <c r="FQ1" s="241"/>
      <c r="FR1" s="241"/>
      <c r="FS1" s="241"/>
      <c r="FT1" s="241"/>
      <c r="FU1" s="241"/>
      <c r="FV1" s="241"/>
      <c r="FW1" s="241"/>
      <c r="FX1" s="241"/>
      <c r="FY1" s="241"/>
      <c r="FZ1" s="241"/>
      <c r="GA1" s="241"/>
      <c r="GB1" s="241"/>
      <c r="GC1" s="241"/>
      <c r="GD1" s="241"/>
      <c r="GE1" s="241"/>
      <c r="GF1" s="241"/>
      <c r="GG1" s="241"/>
      <c r="GH1" s="241"/>
      <c r="GI1" s="241"/>
      <c r="GJ1" s="241"/>
      <c r="GK1" s="241"/>
      <c r="GL1" s="241"/>
      <c r="GM1" s="241"/>
      <c r="GN1" s="241"/>
      <c r="GO1" s="241"/>
      <c r="GP1" s="241"/>
      <c r="GQ1" s="241"/>
      <c r="GR1" s="241"/>
      <c r="GS1" s="241"/>
      <c r="GT1" s="241"/>
      <c r="GU1" s="241"/>
      <c r="GV1" s="241"/>
      <c r="GW1" s="241"/>
      <c r="GX1" s="241"/>
      <c r="GY1" s="241"/>
      <c r="GZ1" s="241"/>
      <c r="HA1" s="241"/>
      <c r="HB1" s="241"/>
      <c r="HC1" s="241"/>
      <c r="HD1" s="241"/>
      <c r="HE1" s="241"/>
      <c r="HF1" s="241"/>
      <c r="HG1" s="241"/>
      <c r="HH1" s="241"/>
      <c r="HI1" s="241"/>
      <c r="HJ1" s="241"/>
      <c r="HK1" s="241"/>
      <c r="HL1" s="241"/>
      <c r="HM1" s="241"/>
      <c r="HN1" s="241"/>
      <c r="HO1" s="241"/>
      <c r="HP1" s="241"/>
      <c r="HQ1" s="241"/>
      <c r="HR1" s="241"/>
      <c r="HS1" s="241"/>
      <c r="HT1" s="241"/>
      <c r="HU1" s="241"/>
      <c r="HV1" s="241"/>
      <c r="HW1" s="241"/>
      <c r="HX1" s="241"/>
      <c r="HY1" s="241"/>
      <c r="HZ1" s="241"/>
      <c r="IA1" s="241"/>
      <c r="IB1" s="241"/>
      <c r="IC1" s="241"/>
      <c r="ID1" s="241"/>
      <c r="IE1" s="241"/>
      <c r="IF1" s="241"/>
      <c r="IG1" s="241"/>
      <c r="IH1" s="241"/>
      <c r="II1" s="241"/>
      <c r="IJ1" s="241"/>
      <c r="IK1" s="241"/>
      <c r="IL1" s="241"/>
      <c r="IM1" s="241"/>
      <c r="IN1" s="241"/>
      <c r="IO1" s="241"/>
      <c r="IP1" s="241"/>
      <c r="IQ1" s="241"/>
      <c r="IR1" s="241"/>
      <c r="IS1" s="241"/>
      <c r="IT1" s="241"/>
      <c r="IU1" s="241"/>
      <c r="IV1" s="241"/>
      <c r="IW1" s="241"/>
      <c r="IX1" s="241"/>
      <c r="IY1" s="241"/>
      <c r="IZ1" s="241"/>
      <c r="JA1" s="241"/>
      <c r="JB1" s="241"/>
      <c r="JC1" s="241"/>
      <c r="JD1" s="241"/>
      <c r="JE1" s="241"/>
      <c r="JF1" s="241"/>
      <c r="JG1" s="241"/>
      <c r="JH1" s="241"/>
      <c r="JI1" s="241"/>
      <c r="JJ1" s="241"/>
      <c r="JK1" s="241"/>
      <c r="JL1" s="241"/>
      <c r="JM1" s="241"/>
      <c r="JN1" s="241"/>
      <c r="JO1" s="241"/>
      <c r="JP1" s="241"/>
      <c r="JQ1" s="241"/>
      <c r="JR1" s="241"/>
      <c r="JS1" s="241"/>
      <c r="JT1" s="241"/>
      <c r="JU1" s="241"/>
      <c r="JV1" s="241"/>
      <c r="JW1" s="241"/>
      <c r="JX1" s="241"/>
      <c r="JY1" s="241"/>
      <c r="JZ1" s="241"/>
      <c r="KA1" s="241"/>
      <c r="KB1" s="241"/>
      <c r="KC1" s="241"/>
      <c r="KD1" s="241"/>
      <c r="KE1" s="241"/>
      <c r="KF1" s="241"/>
      <c r="KG1" s="241"/>
      <c r="KH1" s="241"/>
      <c r="KI1" s="241"/>
      <c r="KJ1" s="241"/>
      <c r="KK1" s="241"/>
      <c r="KL1" s="241"/>
      <c r="KM1" s="241"/>
      <c r="KN1" s="241"/>
      <c r="KO1" s="241"/>
      <c r="KP1" s="241"/>
      <c r="KQ1" s="241"/>
      <c r="KR1" s="241"/>
      <c r="KS1" s="241"/>
      <c r="KT1" s="241"/>
      <c r="KU1" s="241"/>
      <c r="KV1" s="241"/>
      <c r="KW1" s="241"/>
      <c r="KX1" s="241"/>
      <c r="KY1" s="241"/>
      <c r="KZ1" s="241"/>
      <c r="LA1" s="241"/>
      <c r="LB1" s="241"/>
      <c r="LC1" s="241"/>
      <c r="LD1" s="241"/>
      <c r="LE1" s="241"/>
      <c r="LF1" s="241"/>
      <c r="LG1" s="241"/>
      <c r="LH1" s="241"/>
      <c r="LI1" s="241"/>
      <c r="LJ1" s="241"/>
      <c r="LK1" s="241"/>
      <c r="LL1" s="241"/>
      <c r="LM1" s="241"/>
      <c r="LN1" s="241"/>
      <c r="LO1" s="241"/>
      <c r="LP1" s="241"/>
      <c r="LQ1" s="241"/>
      <c r="LR1" s="241"/>
      <c r="LS1" s="241"/>
      <c r="LT1" s="241"/>
      <c r="LU1" s="241"/>
      <c r="LV1" s="241"/>
      <c r="LW1" s="241"/>
      <c r="LX1" s="241"/>
      <c r="LY1" s="241"/>
      <c r="LZ1" s="241"/>
      <c r="MA1" s="241"/>
      <c r="MB1" s="241"/>
      <c r="MC1" s="241"/>
      <c r="MD1" s="241"/>
      <c r="ME1" s="241"/>
      <c r="MF1" s="241"/>
      <c r="MG1" s="241"/>
      <c r="MH1" s="241"/>
      <c r="MI1" s="241"/>
      <c r="MJ1" s="241"/>
      <c r="MK1" s="241"/>
      <c r="ML1" s="241"/>
      <c r="MM1" s="241"/>
      <c r="MN1" s="241"/>
      <c r="MO1" s="241"/>
      <c r="MP1" s="241"/>
      <c r="MQ1" s="241"/>
      <c r="MR1" s="241"/>
      <c r="MS1" s="241"/>
      <c r="MT1" s="241"/>
      <c r="MU1" s="241"/>
      <c r="MV1" s="241"/>
      <c r="MW1" s="241"/>
      <c r="MX1" s="241"/>
      <c r="MY1" s="241"/>
      <c r="MZ1" s="241"/>
      <c r="NA1" s="241"/>
      <c r="NB1" s="241"/>
      <c r="NC1" s="241"/>
      <c r="ND1" s="241"/>
      <c r="NE1" s="241"/>
      <c r="NF1" s="241"/>
      <c r="NG1" s="241"/>
      <c r="NH1" s="241"/>
      <c r="NI1" s="241"/>
      <c r="NJ1" s="241"/>
      <c r="NK1" s="241"/>
      <c r="NL1" s="241"/>
      <c r="NM1" s="241"/>
      <c r="NN1" s="241"/>
      <c r="NO1" s="241"/>
      <c r="NP1" s="241"/>
      <c r="NQ1" s="241"/>
      <c r="NR1" s="241"/>
      <c r="NS1" s="241"/>
      <c r="NT1" s="241"/>
      <c r="NU1" s="241"/>
      <c r="NV1" s="241"/>
      <c r="NW1" s="241"/>
      <c r="NX1" s="241"/>
      <c r="NY1" s="241"/>
      <c r="NZ1" s="241"/>
      <c r="OA1" s="241"/>
      <c r="OB1" s="241"/>
      <c r="OC1" s="241"/>
      <c r="OD1" s="241"/>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80" t="s">
        <v>82</v>
      </c>
      <c r="D3" s="281"/>
      <c r="E3" s="281"/>
      <c r="F3" s="281"/>
      <c r="G3" s="281"/>
      <c r="H3" s="282"/>
      <c r="I3" s="98"/>
      <c r="J3" s="90" t="s">
        <v>132</v>
      </c>
      <c r="K3" s="245"/>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1"/>
      <c r="OH3" s="222"/>
      <c r="OI3" s="222"/>
      <c r="OJ3" s="222"/>
      <c r="OK3" s="222"/>
      <c r="OL3" s="222"/>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2"/>
      <c r="OH4" s="222"/>
      <c r="OI4" s="222"/>
      <c r="OJ4" s="222"/>
      <c r="OK4" s="222"/>
      <c r="OL4" s="222"/>
      <c r="OM4" s="11"/>
    </row>
    <row r="5" spans="1:415" ht="50.25" hidden="1" customHeight="1" outlineLevel="1" x14ac:dyDescent="0.2">
      <c r="B5" s="56" t="s">
        <v>79</v>
      </c>
      <c r="C5" s="279" t="s">
        <v>272</v>
      </c>
      <c r="D5" s="279"/>
      <c r="E5" s="279"/>
      <c r="F5" s="279"/>
      <c r="G5" s="279"/>
      <c r="H5" s="279"/>
      <c r="I5" s="223"/>
      <c r="J5" s="90" t="s">
        <v>89</v>
      </c>
      <c r="K5" s="224" t="s">
        <v>133</v>
      </c>
      <c r="L5" s="225"/>
      <c r="M5" s="225"/>
      <c r="N5" s="225"/>
      <c r="O5" s="225"/>
      <c r="P5" s="225"/>
      <c r="Q5" s="225"/>
      <c r="R5" s="225"/>
      <c r="S5" s="225"/>
      <c r="T5" s="225"/>
      <c r="U5" s="225"/>
      <c r="V5" s="225"/>
      <c r="W5" s="225"/>
      <c r="X5" s="225"/>
      <c r="Y5" s="225"/>
      <c r="Z5" s="225"/>
      <c r="AA5" s="226"/>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c r="IW5" s="225"/>
      <c r="IX5" s="225"/>
      <c r="IY5" s="225"/>
      <c r="IZ5" s="225"/>
      <c r="JA5" s="225"/>
      <c r="JB5" s="225"/>
      <c r="JC5" s="225"/>
      <c r="JD5" s="225"/>
      <c r="JE5" s="225"/>
      <c r="JF5" s="225"/>
      <c r="JG5" s="225"/>
      <c r="JH5" s="225"/>
      <c r="JI5" s="225"/>
      <c r="JJ5" s="225"/>
      <c r="JK5" s="225"/>
      <c r="JL5" s="225"/>
      <c r="JM5" s="225"/>
      <c r="JN5" s="225"/>
      <c r="JO5" s="225"/>
      <c r="JP5" s="225"/>
      <c r="JQ5" s="225"/>
      <c r="JR5" s="225"/>
      <c r="JS5" s="225"/>
      <c r="JT5" s="225"/>
      <c r="JU5" s="225"/>
      <c r="JV5" s="225"/>
      <c r="JW5" s="225"/>
      <c r="JX5" s="225"/>
      <c r="JY5" s="225"/>
      <c r="JZ5" s="225"/>
      <c r="KA5" s="225"/>
      <c r="KB5" s="225"/>
      <c r="KC5" s="225"/>
      <c r="KD5" s="225"/>
      <c r="KE5" s="225"/>
      <c r="KF5" s="225"/>
      <c r="KG5" s="225"/>
      <c r="KH5" s="225"/>
      <c r="KI5" s="225"/>
      <c r="KJ5" s="225"/>
      <c r="KK5" s="225"/>
      <c r="KL5" s="225"/>
      <c r="KM5" s="225"/>
      <c r="KN5" s="225"/>
      <c r="KO5" s="225"/>
      <c r="KP5" s="225"/>
      <c r="KQ5" s="225"/>
      <c r="KR5" s="225"/>
      <c r="KS5" s="225"/>
      <c r="KT5" s="225"/>
      <c r="KU5" s="225"/>
      <c r="KV5" s="225"/>
      <c r="KW5" s="225"/>
      <c r="KX5" s="225"/>
      <c r="KY5" s="225"/>
      <c r="KZ5" s="225"/>
      <c r="LA5" s="225"/>
      <c r="LB5" s="225"/>
      <c r="LC5" s="225"/>
      <c r="LD5" s="225"/>
      <c r="LE5" s="225"/>
      <c r="LF5" s="225"/>
      <c r="LG5" s="225"/>
      <c r="LH5" s="225"/>
      <c r="LI5" s="225"/>
      <c r="LJ5" s="225"/>
      <c r="LK5" s="225"/>
      <c r="LL5" s="225"/>
      <c r="LM5" s="225"/>
      <c r="LN5" s="225"/>
      <c r="LO5" s="225"/>
      <c r="LP5" s="225"/>
      <c r="LQ5" s="225"/>
      <c r="LR5" s="225"/>
      <c r="LS5" s="225"/>
      <c r="LT5" s="225"/>
      <c r="LU5" s="225"/>
      <c r="LV5" s="225"/>
      <c r="LW5" s="225"/>
      <c r="LX5" s="225"/>
      <c r="LY5" s="225"/>
      <c r="LZ5" s="225"/>
      <c r="MA5" s="225"/>
      <c r="MB5" s="225"/>
      <c r="MC5" s="225"/>
      <c r="MD5" s="225"/>
      <c r="ME5" s="225"/>
      <c r="MF5" s="225"/>
      <c r="MG5" s="225"/>
      <c r="MH5" s="225"/>
      <c r="MI5" s="225"/>
      <c r="MJ5" s="225"/>
      <c r="MK5" s="225"/>
      <c r="ML5" s="225"/>
      <c r="MM5" s="225"/>
      <c r="MN5" s="225"/>
      <c r="MO5" s="225"/>
      <c r="MP5" s="225"/>
      <c r="MQ5" s="225"/>
      <c r="MR5" s="225"/>
      <c r="MS5" s="225"/>
      <c r="MT5" s="225"/>
      <c r="MU5" s="225"/>
      <c r="MV5" s="225"/>
      <c r="MW5" s="225"/>
      <c r="MX5" s="225"/>
      <c r="MY5" s="225"/>
      <c r="MZ5" s="225"/>
      <c r="NA5" s="225"/>
      <c r="NB5" s="225"/>
      <c r="NC5" s="225"/>
      <c r="ND5" s="225"/>
      <c r="NE5" s="225"/>
      <c r="NF5" s="225"/>
      <c r="NG5" s="225"/>
      <c r="NH5" s="225"/>
      <c r="NI5" s="225"/>
      <c r="NJ5" s="225"/>
      <c r="NK5" s="225"/>
      <c r="NL5" s="225"/>
      <c r="NM5" s="225"/>
      <c r="NN5" s="225"/>
      <c r="NO5" s="225"/>
      <c r="NP5" s="225"/>
      <c r="NQ5" s="225"/>
      <c r="NR5" s="225"/>
      <c r="NS5" s="225"/>
      <c r="NT5" s="225"/>
      <c r="NU5" s="225"/>
      <c r="NV5" s="225"/>
      <c r="NW5" s="225"/>
      <c r="NX5" s="225"/>
      <c r="NY5" s="225"/>
      <c r="NZ5" s="225"/>
      <c r="OA5" s="225"/>
      <c r="OB5" s="225"/>
      <c r="OC5" s="225"/>
      <c r="OD5" s="225"/>
      <c r="OE5" s="11"/>
      <c r="OF5" s="11"/>
      <c r="OG5" s="222"/>
      <c r="OH5" s="222"/>
      <c r="OI5" s="222"/>
      <c r="OJ5" s="222"/>
      <c r="OK5" s="222"/>
      <c r="OL5" s="222"/>
      <c r="OM5" s="11"/>
    </row>
    <row r="6" spans="1:415" ht="18.75" hidden="1" customHeight="1" outlineLevel="1" x14ac:dyDescent="0.25">
      <c r="B6" s="17" t="s">
        <v>83</v>
      </c>
      <c r="C6" s="306">
        <v>43466</v>
      </c>
      <c r="D6" s="307"/>
      <c r="E6" s="307"/>
      <c r="F6" s="307"/>
      <c r="G6" s="307"/>
      <c r="H6" s="307"/>
      <c r="I6" s="99"/>
      <c r="J6" s="227"/>
      <c r="K6" s="228">
        <v>1</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c r="IU6" s="226"/>
      <c r="IV6" s="226"/>
      <c r="IW6" s="226"/>
      <c r="IX6" s="226"/>
      <c r="IY6" s="226"/>
      <c r="IZ6" s="226"/>
      <c r="JA6" s="226"/>
      <c r="JB6" s="226"/>
      <c r="JC6" s="226"/>
      <c r="JD6" s="226"/>
      <c r="JE6" s="226"/>
      <c r="JF6" s="226"/>
      <c r="JG6" s="226"/>
      <c r="JH6" s="226"/>
      <c r="JI6" s="226"/>
      <c r="JJ6" s="226"/>
      <c r="JK6" s="226"/>
      <c r="JL6" s="226"/>
      <c r="JM6" s="226"/>
      <c r="JN6" s="226"/>
      <c r="JO6" s="226"/>
      <c r="JP6" s="226"/>
      <c r="JQ6" s="226"/>
      <c r="JR6" s="226"/>
      <c r="JS6" s="226"/>
      <c r="JT6" s="226"/>
      <c r="JU6" s="226"/>
      <c r="JV6" s="226"/>
      <c r="JW6" s="226"/>
      <c r="JX6" s="226"/>
      <c r="JY6" s="226"/>
      <c r="JZ6" s="226"/>
      <c r="KA6" s="226"/>
      <c r="KB6" s="226"/>
      <c r="KC6" s="226"/>
      <c r="KD6" s="226"/>
      <c r="KE6" s="226"/>
      <c r="KF6" s="226"/>
      <c r="KG6" s="226"/>
      <c r="KH6" s="226"/>
      <c r="KI6" s="226"/>
      <c r="KJ6" s="226"/>
      <c r="KK6" s="226"/>
      <c r="KL6" s="226"/>
      <c r="KM6" s="226"/>
      <c r="KN6" s="226"/>
      <c r="KO6" s="226"/>
      <c r="KP6" s="226"/>
      <c r="KQ6" s="226"/>
      <c r="KR6" s="226"/>
      <c r="KS6" s="226"/>
      <c r="KT6" s="226"/>
      <c r="KU6" s="226"/>
      <c r="KV6" s="226"/>
      <c r="KW6" s="226"/>
      <c r="KX6" s="226"/>
      <c r="KY6" s="226"/>
      <c r="KZ6" s="226"/>
      <c r="LA6" s="226"/>
      <c r="LB6" s="226"/>
      <c r="LC6" s="226"/>
      <c r="LD6" s="226"/>
      <c r="LE6" s="226"/>
      <c r="LF6" s="226"/>
      <c r="LG6" s="226"/>
      <c r="LH6" s="226"/>
      <c r="LI6" s="226"/>
      <c r="LJ6" s="226"/>
      <c r="LK6" s="226"/>
      <c r="LL6" s="226"/>
      <c r="LM6" s="226"/>
      <c r="LN6" s="226"/>
      <c r="LO6" s="226"/>
      <c r="LP6" s="226"/>
      <c r="LQ6" s="226"/>
      <c r="LR6" s="226"/>
      <c r="LS6" s="226"/>
      <c r="LT6" s="226"/>
      <c r="LU6" s="226"/>
      <c r="LV6" s="226"/>
      <c r="LW6" s="226"/>
      <c r="LX6" s="226"/>
      <c r="LY6" s="226"/>
      <c r="LZ6" s="226"/>
      <c r="MA6" s="226"/>
      <c r="MB6" s="226"/>
      <c r="MC6" s="226"/>
      <c r="MD6" s="226"/>
      <c r="ME6" s="226"/>
      <c r="MF6" s="226"/>
      <c r="MG6" s="226"/>
      <c r="MH6" s="226"/>
      <c r="MI6" s="226"/>
      <c r="MJ6" s="226"/>
      <c r="MK6" s="226"/>
      <c r="ML6" s="226"/>
      <c r="MM6" s="226"/>
      <c r="MN6" s="226"/>
      <c r="MO6" s="226"/>
      <c r="MP6" s="226"/>
      <c r="MQ6" s="226"/>
      <c r="MR6" s="226"/>
      <c r="MS6" s="226"/>
      <c r="MT6" s="226"/>
      <c r="MU6" s="226"/>
      <c r="MV6" s="226"/>
      <c r="MW6" s="226"/>
      <c r="MX6" s="226"/>
      <c r="MY6" s="226"/>
      <c r="MZ6" s="226"/>
      <c r="NA6" s="226"/>
      <c r="NB6" s="226"/>
      <c r="NC6" s="226"/>
      <c r="ND6" s="226"/>
      <c r="NE6" s="226"/>
      <c r="NF6" s="226"/>
      <c r="NG6" s="226"/>
      <c r="NH6" s="226"/>
      <c r="NI6" s="226"/>
      <c r="NJ6" s="226"/>
      <c r="NK6" s="226"/>
      <c r="NL6" s="226"/>
      <c r="NM6" s="226"/>
      <c r="NN6" s="226"/>
      <c r="NO6" s="226"/>
      <c r="NP6" s="226"/>
      <c r="NQ6" s="226"/>
      <c r="NR6" s="226"/>
      <c r="NS6" s="226"/>
      <c r="NT6" s="226"/>
      <c r="NU6" s="226"/>
      <c r="NV6" s="226"/>
      <c r="NW6" s="226"/>
      <c r="NX6" s="226"/>
      <c r="NY6" s="226"/>
      <c r="NZ6" s="226"/>
      <c r="OA6" s="226"/>
      <c r="OB6" s="226"/>
      <c r="OC6" s="226"/>
      <c r="OD6" s="226"/>
      <c r="OE6" s="11"/>
      <c r="OF6" s="11"/>
      <c r="OG6" s="222"/>
      <c r="OH6" s="222"/>
      <c r="OI6" s="222"/>
      <c r="OJ6" s="222"/>
      <c r="OK6" s="222"/>
      <c r="OL6" s="222"/>
      <c r="OM6" s="18"/>
    </row>
    <row r="7" spans="1:415" ht="18.75" hidden="1" customHeight="1" outlineLevel="1" x14ac:dyDescent="0.2">
      <c r="B7" s="17" t="s">
        <v>80</v>
      </c>
      <c r="C7" s="286" t="s">
        <v>273</v>
      </c>
      <c r="D7" s="286"/>
      <c r="E7" s="286"/>
      <c r="F7" s="286"/>
      <c r="G7" s="286"/>
      <c r="H7" s="286"/>
      <c r="I7" s="229"/>
      <c r="J7" s="227"/>
      <c r="K7" s="228">
        <v>2</v>
      </c>
      <c r="L7" s="230" t="s">
        <v>91</v>
      </c>
      <c r="M7" s="226"/>
      <c r="N7" s="226"/>
      <c r="O7" s="226"/>
      <c r="P7" s="226"/>
      <c r="Q7" s="226"/>
      <c r="R7" s="226"/>
      <c r="S7" s="226"/>
      <c r="T7" s="226"/>
      <c r="U7" s="226"/>
      <c r="V7" s="226"/>
      <c r="W7" s="226"/>
      <c r="X7" s="226"/>
      <c r="Y7" s="226"/>
      <c r="Z7" s="226"/>
      <c r="AA7" s="230"/>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c r="IU7" s="226"/>
      <c r="IV7" s="226"/>
      <c r="IW7" s="226"/>
      <c r="IX7" s="226"/>
      <c r="IY7" s="226"/>
      <c r="IZ7" s="226"/>
      <c r="JA7" s="226"/>
      <c r="JB7" s="226"/>
      <c r="JC7" s="226"/>
      <c r="JD7" s="226"/>
      <c r="JE7" s="226"/>
      <c r="JF7" s="226"/>
      <c r="JG7" s="226"/>
      <c r="JH7" s="226"/>
      <c r="JI7" s="226"/>
      <c r="JJ7" s="226"/>
      <c r="JK7" s="226"/>
      <c r="JL7" s="226"/>
      <c r="JM7" s="226"/>
      <c r="JN7" s="226"/>
      <c r="JO7" s="226"/>
      <c r="JP7" s="226"/>
      <c r="JQ7" s="226"/>
      <c r="JR7" s="226"/>
      <c r="JS7" s="226"/>
      <c r="JT7" s="226"/>
      <c r="JU7" s="226"/>
      <c r="JV7" s="226"/>
      <c r="JW7" s="226"/>
      <c r="JX7" s="226"/>
      <c r="JY7" s="226"/>
      <c r="JZ7" s="226"/>
      <c r="KA7" s="226"/>
      <c r="KB7" s="226"/>
      <c r="KC7" s="226"/>
      <c r="KD7" s="226"/>
      <c r="KE7" s="226"/>
      <c r="KF7" s="226"/>
      <c r="KG7" s="226"/>
      <c r="KH7" s="226"/>
      <c r="KI7" s="226"/>
      <c r="KJ7" s="226"/>
      <c r="KK7" s="226"/>
      <c r="KL7" s="226"/>
      <c r="KM7" s="226"/>
      <c r="KN7" s="226"/>
      <c r="KO7" s="226"/>
      <c r="KP7" s="226"/>
      <c r="KQ7" s="226"/>
      <c r="KR7" s="226"/>
      <c r="KS7" s="226"/>
      <c r="KT7" s="226"/>
      <c r="KU7" s="226"/>
      <c r="KV7" s="226"/>
      <c r="KW7" s="226"/>
      <c r="KX7" s="226"/>
      <c r="KY7" s="226"/>
      <c r="KZ7" s="226"/>
      <c r="LA7" s="226"/>
      <c r="LB7" s="226"/>
      <c r="LC7" s="226"/>
      <c r="LD7" s="226"/>
      <c r="LE7" s="226"/>
      <c r="LF7" s="226"/>
      <c r="LG7" s="226"/>
      <c r="LH7" s="226"/>
      <c r="LI7" s="226"/>
      <c r="LJ7" s="226"/>
      <c r="LK7" s="226"/>
      <c r="LL7" s="226"/>
      <c r="LM7" s="226"/>
      <c r="LN7" s="226"/>
      <c r="LO7" s="226"/>
      <c r="LP7" s="226"/>
      <c r="LQ7" s="226"/>
      <c r="LR7" s="226"/>
      <c r="LS7" s="226"/>
      <c r="LT7" s="226"/>
      <c r="LU7" s="226"/>
      <c r="LV7" s="226"/>
      <c r="LW7" s="226"/>
      <c r="LX7" s="226"/>
      <c r="LY7" s="226"/>
      <c r="LZ7" s="226"/>
      <c r="MA7" s="226"/>
      <c r="MB7" s="226"/>
      <c r="MC7" s="226"/>
      <c r="MD7" s="226"/>
      <c r="ME7" s="226"/>
      <c r="MF7" s="226"/>
      <c r="MG7" s="226"/>
      <c r="MH7" s="226"/>
      <c r="MI7" s="226"/>
      <c r="MJ7" s="226"/>
      <c r="MK7" s="226"/>
      <c r="ML7" s="226"/>
      <c r="MM7" s="226"/>
      <c r="MN7" s="226"/>
      <c r="MO7" s="226"/>
      <c r="MP7" s="226"/>
      <c r="MQ7" s="226"/>
      <c r="MR7" s="226"/>
      <c r="MS7" s="226"/>
      <c r="MT7" s="226"/>
      <c r="MU7" s="226"/>
      <c r="MV7" s="226"/>
      <c r="MW7" s="226"/>
      <c r="MX7" s="226"/>
      <c r="MY7" s="226"/>
      <c r="MZ7" s="226"/>
      <c r="NA7" s="226"/>
      <c r="NB7" s="226"/>
      <c r="NC7" s="226"/>
      <c r="ND7" s="226"/>
      <c r="NE7" s="226"/>
      <c r="NF7" s="226"/>
      <c r="NG7" s="226"/>
      <c r="NH7" s="226"/>
      <c r="NI7" s="226"/>
      <c r="NJ7" s="226"/>
      <c r="NK7" s="226"/>
      <c r="NL7" s="226"/>
      <c r="NM7" s="226"/>
      <c r="NN7" s="226"/>
      <c r="NO7" s="226"/>
      <c r="NP7" s="226"/>
      <c r="NQ7" s="226"/>
      <c r="NR7" s="226"/>
      <c r="NS7" s="226"/>
      <c r="NT7" s="226"/>
      <c r="NU7" s="226"/>
      <c r="NV7" s="226"/>
      <c r="NW7" s="226"/>
      <c r="NX7" s="226"/>
      <c r="NY7" s="226"/>
      <c r="NZ7" s="226"/>
      <c r="OA7" s="226"/>
      <c r="OB7" s="226"/>
      <c r="OC7" s="226"/>
      <c r="OD7" s="226"/>
      <c r="OE7" s="11"/>
      <c r="OF7" s="11"/>
      <c r="OG7" s="222"/>
      <c r="OH7" s="222"/>
      <c r="OI7" s="222"/>
      <c r="OJ7" s="222"/>
      <c r="OK7" s="222"/>
      <c r="OL7" s="222"/>
      <c r="OM7" s="18"/>
    </row>
    <row r="8" spans="1:415" ht="18.75" hidden="1" customHeight="1" outlineLevel="1" x14ac:dyDescent="0.2">
      <c r="B8" s="17" t="s">
        <v>0</v>
      </c>
      <c r="C8" s="286" t="s">
        <v>274</v>
      </c>
      <c r="D8" s="286"/>
      <c r="E8" s="286"/>
      <c r="F8" s="286"/>
      <c r="G8" s="286"/>
      <c r="H8" s="286"/>
      <c r="I8" s="229"/>
      <c r="J8" s="227"/>
      <c r="K8" s="228">
        <v>3</v>
      </c>
      <c r="L8" s="230" t="s">
        <v>91</v>
      </c>
      <c r="M8" s="226"/>
      <c r="N8" s="226"/>
      <c r="O8" s="226"/>
      <c r="P8" s="226"/>
      <c r="Q8" s="226"/>
      <c r="R8" s="226"/>
      <c r="S8" s="226"/>
      <c r="T8" s="226"/>
      <c r="U8" s="226"/>
      <c r="V8" s="226"/>
      <c r="W8" s="226"/>
      <c r="X8" s="226"/>
      <c r="Y8" s="226"/>
      <c r="Z8" s="226"/>
      <c r="AA8" s="230"/>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c r="GI8" s="226"/>
      <c r="GJ8" s="226"/>
      <c r="GK8" s="226"/>
      <c r="GL8" s="226"/>
      <c r="GM8" s="226"/>
      <c r="GN8" s="226"/>
      <c r="GO8" s="226"/>
      <c r="GP8" s="226"/>
      <c r="GQ8" s="226"/>
      <c r="GR8" s="226"/>
      <c r="GS8" s="226"/>
      <c r="GT8" s="226"/>
      <c r="GU8" s="226"/>
      <c r="GV8" s="226"/>
      <c r="GW8" s="226"/>
      <c r="GX8" s="226"/>
      <c r="GY8" s="226"/>
      <c r="GZ8" s="226"/>
      <c r="HA8" s="226"/>
      <c r="HB8" s="226"/>
      <c r="HC8" s="226"/>
      <c r="HD8" s="226"/>
      <c r="HE8" s="226"/>
      <c r="HF8" s="226"/>
      <c r="HG8" s="226"/>
      <c r="HH8" s="226"/>
      <c r="HI8" s="226"/>
      <c r="HJ8" s="226"/>
      <c r="HK8" s="226"/>
      <c r="HL8" s="226"/>
      <c r="HM8" s="226"/>
      <c r="HN8" s="226"/>
      <c r="HO8" s="226"/>
      <c r="HP8" s="226"/>
      <c r="HQ8" s="226"/>
      <c r="HR8" s="226"/>
      <c r="HS8" s="226"/>
      <c r="HT8" s="226"/>
      <c r="HU8" s="226"/>
      <c r="HV8" s="226"/>
      <c r="HW8" s="226"/>
      <c r="HX8" s="226"/>
      <c r="HY8" s="226"/>
      <c r="HZ8" s="226"/>
      <c r="IA8" s="226"/>
      <c r="IB8" s="226"/>
      <c r="IC8" s="226"/>
      <c r="ID8" s="226"/>
      <c r="IE8" s="226"/>
      <c r="IF8" s="226"/>
      <c r="IG8" s="226"/>
      <c r="IH8" s="226"/>
      <c r="II8" s="226"/>
      <c r="IJ8" s="226"/>
      <c r="IK8" s="226"/>
      <c r="IL8" s="226"/>
      <c r="IM8" s="226"/>
      <c r="IN8" s="226"/>
      <c r="IO8" s="226"/>
      <c r="IP8" s="226"/>
      <c r="IQ8" s="226"/>
      <c r="IR8" s="226"/>
      <c r="IS8" s="226"/>
      <c r="IT8" s="226"/>
      <c r="IU8" s="226"/>
      <c r="IV8" s="226"/>
      <c r="IW8" s="226"/>
      <c r="IX8" s="226"/>
      <c r="IY8" s="226"/>
      <c r="IZ8" s="226"/>
      <c r="JA8" s="226"/>
      <c r="JB8" s="226"/>
      <c r="JC8" s="226"/>
      <c r="JD8" s="226"/>
      <c r="JE8" s="226"/>
      <c r="JF8" s="226"/>
      <c r="JG8" s="226"/>
      <c r="JH8" s="226"/>
      <c r="JI8" s="226"/>
      <c r="JJ8" s="226"/>
      <c r="JK8" s="226"/>
      <c r="JL8" s="226"/>
      <c r="JM8" s="226"/>
      <c r="JN8" s="226"/>
      <c r="JO8" s="226"/>
      <c r="JP8" s="226"/>
      <c r="JQ8" s="226"/>
      <c r="JR8" s="226"/>
      <c r="JS8" s="226"/>
      <c r="JT8" s="226"/>
      <c r="JU8" s="226"/>
      <c r="JV8" s="226"/>
      <c r="JW8" s="226"/>
      <c r="JX8" s="226"/>
      <c r="JY8" s="226"/>
      <c r="JZ8" s="226"/>
      <c r="KA8" s="226"/>
      <c r="KB8" s="226"/>
      <c r="KC8" s="226"/>
      <c r="KD8" s="226"/>
      <c r="KE8" s="226"/>
      <c r="KF8" s="226"/>
      <c r="KG8" s="226"/>
      <c r="KH8" s="226"/>
      <c r="KI8" s="226"/>
      <c r="KJ8" s="226"/>
      <c r="KK8" s="226"/>
      <c r="KL8" s="226"/>
      <c r="KM8" s="226"/>
      <c r="KN8" s="226"/>
      <c r="KO8" s="226"/>
      <c r="KP8" s="226"/>
      <c r="KQ8" s="226"/>
      <c r="KR8" s="226"/>
      <c r="KS8" s="226"/>
      <c r="KT8" s="226"/>
      <c r="KU8" s="226"/>
      <c r="KV8" s="226"/>
      <c r="KW8" s="226"/>
      <c r="KX8" s="226"/>
      <c r="KY8" s="226"/>
      <c r="KZ8" s="226"/>
      <c r="LA8" s="226"/>
      <c r="LB8" s="226"/>
      <c r="LC8" s="226"/>
      <c r="LD8" s="226"/>
      <c r="LE8" s="226"/>
      <c r="LF8" s="226"/>
      <c r="LG8" s="226"/>
      <c r="LH8" s="226"/>
      <c r="LI8" s="226"/>
      <c r="LJ8" s="226"/>
      <c r="LK8" s="226"/>
      <c r="LL8" s="226"/>
      <c r="LM8" s="226"/>
      <c r="LN8" s="226"/>
      <c r="LO8" s="226"/>
      <c r="LP8" s="226"/>
      <c r="LQ8" s="226"/>
      <c r="LR8" s="226"/>
      <c r="LS8" s="226"/>
      <c r="LT8" s="226"/>
      <c r="LU8" s="226"/>
      <c r="LV8" s="226"/>
      <c r="LW8" s="226"/>
      <c r="LX8" s="226"/>
      <c r="LY8" s="226"/>
      <c r="LZ8" s="226"/>
      <c r="MA8" s="226"/>
      <c r="MB8" s="226"/>
      <c r="MC8" s="226"/>
      <c r="MD8" s="226"/>
      <c r="ME8" s="226"/>
      <c r="MF8" s="226"/>
      <c r="MG8" s="226"/>
      <c r="MH8" s="226"/>
      <c r="MI8" s="226"/>
      <c r="MJ8" s="226"/>
      <c r="MK8" s="226"/>
      <c r="ML8" s="226"/>
      <c r="MM8" s="226"/>
      <c r="MN8" s="226"/>
      <c r="MO8" s="226"/>
      <c r="MP8" s="226"/>
      <c r="MQ8" s="226"/>
      <c r="MR8" s="226"/>
      <c r="MS8" s="226"/>
      <c r="MT8" s="226"/>
      <c r="MU8" s="226"/>
      <c r="MV8" s="226"/>
      <c r="MW8" s="226"/>
      <c r="MX8" s="226"/>
      <c r="MY8" s="226"/>
      <c r="MZ8" s="226"/>
      <c r="NA8" s="226"/>
      <c r="NB8" s="226"/>
      <c r="NC8" s="226"/>
      <c r="ND8" s="226"/>
      <c r="NE8" s="226"/>
      <c r="NF8" s="226"/>
      <c r="NG8" s="226"/>
      <c r="NH8" s="226"/>
      <c r="NI8" s="226"/>
      <c r="NJ8" s="226"/>
      <c r="NK8" s="226"/>
      <c r="NL8" s="226"/>
      <c r="NM8" s="226"/>
      <c r="NN8" s="226"/>
      <c r="NO8" s="226"/>
      <c r="NP8" s="226"/>
      <c r="NQ8" s="226"/>
      <c r="NR8" s="226"/>
      <c r="NS8" s="226"/>
      <c r="NT8" s="226"/>
      <c r="NU8" s="226"/>
      <c r="NV8" s="226"/>
      <c r="NW8" s="226"/>
      <c r="NX8" s="226"/>
      <c r="NY8" s="226"/>
      <c r="NZ8" s="226"/>
      <c r="OA8" s="226"/>
      <c r="OB8" s="226"/>
      <c r="OC8" s="226"/>
      <c r="OD8" s="226"/>
      <c r="OE8" s="19"/>
      <c r="OF8" s="19"/>
      <c r="OG8" s="20"/>
      <c r="OH8" s="20"/>
      <c r="OI8" s="21"/>
      <c r="OJ8" s="18"/>
      <c r="OK8" s="18"/>
      <c r="OL8" s="18"/>
      <c r="OM8" s="18"/>
    </row>
    <row r="9" spans="1:415" ht="18.75" hidden="1" customHeight="1" outlineLevel="1" x14ac:dyDescent="0.2">
      <c r="B9" s="17" t="s">
        <v>234</v>
      </c>
      <c r="C9" s="277">
        <v>43466</v>
      </c>
      <c r="D9" s="278"/>
      <c r="E9" s="278"/>
      <c r="F9" s="278"/>
      <c r="G9" s="278"/>
      <c r="H9" s="278"/>
      <c r="I9" s="229"/>
      <c r="J9" s="227"/>
      <c r="K9" s="228">
        <v>4</v>
      </c>
      <c r="L9" s="230" t="s">
        <v>91</v>
      </c>
      <c r="M9" s="231"/>
      <c r="N9" s="231"/>
      <c r="O9" s="231"/>
      <c r="P9" s="231"/>
      <c r="Q9" s="231"/>
      <c r="R9" s="231"/>
      <c r="S9" s="231"/>
      <c r="T9" s="231"/>
      <c r="U9" s="231"/>
      <c r="V9" s="231"/>
      <c r="W9" s="231"/>
      <c r="X9" s="231"/>
      <c r="Y9" s="231"/>
      <c r="Z9" s="231"/>
      <c r="AA9" s="230"/>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9"/>
      <c r="OF9" s="19"/>
      <c r="OG9" s="20"/>
      <c r="OH9" s="20"/>
      <c r="OI9" s="21"/>
      <c r="OJ9" s="18"/>
      <c r="OK9" s="18"/>
      <c r="OL9" s="18"/>
      <c r="OM9" s="18"/>
    </row>
    <row r="10" spans="1:415" ht="37.5" hidden="1" customHeight="1" outlineLevel="1" x14ac:dyDescent="0.2">
      <c r="B10" s="17" t="s">
        <v>1</v>
      </c>
      <c r="C10" s="308" t="s">
        <v>275</v>
      </c>
      <c r="D10" s="308"/>
      <c r="E10" s="308"/>
      <c r="F10" s="308"/>
      <c r="G10" s="308"/>
      <c r="H10" s="308"/>
      <c r="I10" s="229"/>
      <c r="J10" s="227"/>
      <c r="K10" s="228">
        <v>5</v>
      </c>
      <c r="L10" s="230" t="s">
        <v>91</v>
      </c>
      <c r="M10" s="231"/>
      <c r="N10" s="231"/>
      <c r="O10" s="231"/>
      <c r="P10" s="231"/>
      <c r="Q10" s="231"/>
      <c r="R10" s="231"/>
      <c r="S10" s="231"/>
      <c r="T10" s="231"/>
      <c r="U10" s="231"/>
      <c r="V10" s="231"/>
      <c r="W10" s="231"/>
      <c r="X10" s="231"/>
      <c r="Y10" s="231"/>
      <c r="Z10" s="231"/>
      <c r="AA10" s="230"/>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22"/>
      <c r="OF10" s="22"/>
      <c r="OG10" s="7"/>
      <c r="OH10" s="7"/>
    </row>
    <row r="11" spans="1:415" ht="18.75" hidden="1" customHeight="1" outlineLevel="1" x14ac:dyDescent="0.2">
      <c r="B11" s="17" t="s">
        <v>2</v>
      </c>
      <c r="C11" s="286" t="s">
        <v>275</v>
      </c>
      <c r="D11" s="286"/>
      <c r="E11" s="286"/>
      <c r="F11" s="286"/>
      <c r="G11" s="286"/>
      <c r="H11" s="286"/>
      <c r="I11" s="229"/>
      <c r="J11" s="227"/>
      <c r="K11" s="228">
        <v>6</v>
      </c>
      <c r="L11" s="230" t="s">
        <v>91</v>
      </c>
      <c r="M11" s="226"/>
      <c r="N11" s="226"/>
      <c r="O11" s="226"/>
      <c r="P11" s="226"/>
      <c r="Q11" s="226"/>
      <c r="R11" s="226"/>
      <c r="S11" s="226"/>
      <c r="T11" s="226"/>
      <c r="U11" s="226"/>
      <c r="V11" s="226"/>
      <c r="W11" s="226"/>
      <c r="X11" s="226"/>
      <c r="Y11" s="226"/>
      <c r="Z11" s="226"/>
      <c r="AA11" s="230"/>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c r="GM11" s="226"/>
      <c r="GN11" s="226"/>
      <c r="GO11" s="226"/>
      <c r="GP11" s="226"/>
      <c r="GQ11" s="226"/>
      <c r="GR11" s="226"/>
      <c r="GS11" s="226"/>
      <c r="GT11" s="226"/>
      <c r="GU11" s="226"/>
      <c r="GV11" s="226"/>
      <c r="GW11" s="226"/>
      <c r="GX11" s="226"/>
      <c r="GY11" s="226"/>
      <c r="GZ11" s="226"/>
      <c r="HA11" s="226"/>
      <c r="HB11" s="226"/>
      <c r="HC11" s="226"/>
      <c r="HD11" s="226"/>
      <c r="HE11" s="226"/>
      <c r="HF11" s="226"/>
      <c r="HG11" s="226"/>
      <c r="HH11" s="226"/>
      <c r="HI11" s="226"/>
      <c r="HJ11" s="226"/>
      <c r="HK11" s="226"/>
      <c r="HL11" s="226"/>
      <c r="HM11" s="226"/>
      <c r="HN11" s="226"/>
      <c r="HO11" s="226"/>
      <c r="HP11" s="226"/>
      <c r="HQ11" s="226"/>
      <c r="HR11" s="226"/>
      <c r="HS11" s="226"/>
      <c r="HT11" s="226"/>
      <c r="HU11" s="226"/>
      <c r="HV11" s="226"/>
      <c r="HW11" s="226"/>
      <c r="HX11" s="226"/>
      <c r="HY11" s="226"/>
      <c r="HZ11" s="226"/>
      <c r="IA11" s="226"/>
      <c r="IB11" s="226"/>
      <c r="IC11" s="226"/>
      <c r="ID11" s="226"/>
      <c r="IE11" s="226"/>
      <c r="IF11" s="226"/>
      <c r="IG11" s="226"/>
      <c r="IH11" s="226"/>
      <c r="II11" s="226"/>
      <c r="IJ11" s="226"/>
      <c r="IK11" s="226"/>
      <c r="IL11" s="226"/>
      <c r="IM11" s="226"/>
      <c r="IN11" s="226"/>
      <c r="IO11" s="226"/>
      <c r="IP11" s="226"/>
      <c r="IQ11" s="226"/>
      <c r="IR11" s="226"/>
      <c r="IS11" s="226"/>
      <c r="IT11" s="226"/>
      <c r="IU11" s="226"/>
      <c r="IV11" s="226"/>
      <c r="IW11" s="226"/>
      <c r="IX11" s="226"/>
      <c r="IY11" s="226"/>
      <c r="IZ11" s="226"/>
      <c r="JA11" s="226"/>
      <c r="JB11" s="226"/>
      <c r="JC11" s="226"/>
      <c r="JD11" s="226"/>
      <c r="JE11" s="226"/>
      <c r="JF11" s="226"/>
      <c r="JG11" s="226"/>
      <c r="JH11" s="226"/>
      <c r="JI11" s="226"/>
      <c r="JJ11" s="226"/>
      <c r="JK11" s="226"/>
      <c r="JL11" s="226"/>
      <c r="JM11" s="226"/>
      <c r="JN11" s="226"/>
      <c r="JO11" s="226"/>
      <c r="JP11" s="226"/>
      <c r="JQ11" s="226"/>
      <c r="JR11" s="226"/>
      <c r="JS11" s="226"/>
      <c r="JT11" s="226"/>
      <c r="JU11" s="226"/>
      <c r="JV11" s="226"/>
      <c r="JW11" s="226"/>
      <c r="JX11" s="226"/>
      <c r="JY11" s="226"/>
      <c r="JZ11" s="226"/>
      <c r="KA11" s="226"/>
      <c r="KB11" s="226"/>
      <c r="KC11" s="226"/>
      <c r="KD11" s="226"/>
      <c r="KE11" s="226"/>
      <c r="KF11" s="226"/>
      <c r="KG11" s="226"/>
      <c r="KH11" s="226"/>
      <c r="KI11" s="226"/>
      <c r="KJ11" s="226"/>
      <c r="KK11" s="226"/>
      <c r="KL11" s="226"/>
      <c r="KM11" s="226"/>
      <c r="KN11" s="226"/>
      <c r="KO11" s="226"/>
      <c r="KP11" s="226"/>
      <c r="KQ11" s="226"/>
      <c r="KR11" s="226"/>
      <c r="KS11" s="226"/>
      <c r="KT11" s="226"/>
      <c r="KU11" s="226"/>
      <c r="KV11" s="226"/>
      <c r="KW11" s="226"/>
      <c r="KX11" s="226"/>
      <c r="KY11" s="226"/>
      <c r="KZ11" s="226"/>
      <c r="LA11" s="226"/>
      <c r="LB11" s="226"/>
      <c r="LC11" s="226"/>
      <c r="LD11" s="226"/>
      <c r="LE11" s="226"/>
      <c r="LF11" s="226"/>
      <c r="LG11" s="226"/>
      <c r="LH11" s="226"/>
      <c r="LI11" s="226"/>
      <c r="LJ11" s="226"/>
      <c r="LK11" s="226"/>
      <c r="LL11" s="226"/>
      <c r="LM11" s="226"/>
      <c r="LN11" s="226"/>
      <c r="LO11" s="226"/>
      <c r="LP11" s="226"/>
      <c r="LQ11" s="226"/>
      <c r="LR11" s="226"/>
      <c r="LS11" s="226"/>
      <c r="LT11" s="226"/>
      <c r="LU11" s="226"/>
      <c r="LV11" s="226"/>
      <c r="LW11" s="226"/>
      <c r="LX11" s="226"/>
      <c r="LY11" s="226"/>
      <c r="LZ11" s="226"/>
      <c r="MA11" s="226"/>
      <c r="MB11" s="226"/>
      <c r="MC11" s="226"/>
      <c r="MD11" s="226"/>
      <c r="ME11" s="226"/>
      <c r="MF11" s="226"/>
      <c r="MG11" s="226"/>
      <c r="MH11" s="226"/>
      <c r="MI11" s="226"/>
      <c r="MJ11" s="226"/>
      <c r="MK11" s="226"/>
      <c r="ML11" s="226"/>
      <c r="MM11" s="226"/>
      <c r="MN11" s="226"/>
      <c r="MO11" s="226"/>
      <c r="MP11" s="226"/>
      <c r="MQ11" s="226"/>
      <c r="MR11" s="226"/>
      <c r="MS11" s="226"/>
      <c r="MT11" s="226"/>
      <c r="MU11" s="226"/>
      <c r="MV11" s="226"/>
      <c r="MW11" s="226"/>
      <c r="MX11" s="226"/>
      <c r="MY11" s="226"/>
      <c r="MZ11" s="226"/>
      <c r="NA11" s="226"/>
      <c r="NB11" s="226"/>
      <c r="NC11" s="226"/>
      <c r="ND11" s="226"/>
      <c r="NE11" s="226"/>
      <c r="NF11" s="226"/>
      <c r="NG11" s="226"/>
      <c r="NH11" s="226"/>
      <c r="NI11" s="226"/>
      <c r="NJ11" s="226"/>
      <c r="NK11" s="226"/>
      <c r="NL11" s="226"/>
      <c r="NM11" s="226"/>
      <c r="NN11" s="226"/>
      <c r="NO11" s="226"/>
      <c r="NP11" s="226"/>
      <c r="NQ11" s="226"/>
      <c r="NR11" s="226"/>
      <c r="NS11" s="226"/>
      <c r="NT11" s="226"/>
      <c r="NU11" s="226"/>
      <c r="NV11" s="226"/>
      <c r="NW11" s="226"/>
      <c r="NX11" s="226"/>
      <c r="NY11" s="226"/>
      <c r="NZ11" s="226"/>
      <c r="OA11" s="226"/>
      <c r="OB11" s="226"/>
      <c r="OC11" s="226"/>
      <c r="OD11" s="226"/>
      <c r="OE11" s="7"/>
      <c r="OF11" s="7"/>
      <c r="OG11" s="7"/>
      <c r="OH11" s="7"/>
    </row>
    <row r="12" spans="1:415" ht="18.75" hidden="1" customHeight="1" outlineLevel="1" x14ac:dyDescent="0.2">
      <c r="B12" s="17" t="s">
        <v>3</v>
      </c>
      <c r="C12" s="286" t="s">
        <v>275</v>
      </c>
      <c r="D12" s="286"/>
      <c r="E12" s="286"/>
      <c r="F12" s="286"/>
      <c r="G12" s="286"/>
      <c r="H12" s="286"/>
      <c r="I12" s="229"/>
      <c r="J12" s="227"/>
      <c r="K12" s="228">
        <v>7</v>
      </c>
      <c r="L12" s="89" t="s">
        <v>91</v>
      </c>
      <c r="M12" s="226"/>
      <c r="N12" s="226"/>
      <c r="O12" s="226"/>
      <c r="P12" s="226"/>
      <c r="Q12" s="226"/>
      <c r="R12" s="226"/>
      <c r="S12" s="226"/>
      <c r="T12" s="226"/>
      <c r="U12" s="226"/>
      <c r="V12" s="226"/>
      <c r="W12" s="226"/>
      <c r="X12" s="226"/>
      <c r="Y12" s="226"/>
      <c r="Z12" s="226"/>
      <c r="AA12" s="89"/>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226"/>
      <c r="DP12" s="226"/>
      <c r="DQ12" s="226"/>
      <c r="DR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G12" s="226"/>
      <c r="FH12" s="226"/>
      <c r="FI12" s="226"/>
      <c r="FJ12" s="226"/>
      <c r="FK12" s="226"/>
      <c r="FL12" s="226"/>
      <c r="FM12" s="226"/>
      <c r="FN12" s="226"/>
      <c r="FO12" s="226"/>
      <c r="FP12" s="226"/>
      <c r="FQ12" s="226"/>
      <c r="FR12" s="226"/>
      <c r="FS12" s="226"/>
      <c r="FT12" s="226"/>
      <c r="FU12" s="226"/>
      <c r="FV12" s="226"/>
      <c r="FW12" s="226"/>
      <c r="FX12" s="226"/>
      <c r="FY12" s="226"/>
      <c r="FZ12" s="226"/>
      <c r="GA12" s="226"/>
      <c r="GB12" s="226"/>
      <c r="GC12" s="226"/>
      <c r="GD12" s="226"/>
      <c r="GE12" s="226"/>
      <c r="GF12" s="226"/>
      <c r="GG12" s="226"/>
      <c r="GH12" s="226"/>
      <c r="GI12" s="226"/>
      <c r="GJ12" s="226"/>
      <c r="GK12" s="226"/>
      <c r="GL12" s="226"/>
      <c r="GM12" s="226"/>
      <c r="GN12" s="226"/>
      <c r="GO12" s="226"/>
      <c r="GP12" s="226"/>
      <c r="GQ12" s="226"/>
      <c r="GR12" s="226"/>
      <c r="GS12" s="226"/>
      <c r="GT12" s="226"/>
      <c r="GU12" s="226"/>
      <c r="GV12" s="226"/>
      <c r="GW12" s="226"/>
      <c r="GX12" s="226"/>
      <c r="GY12" s="226"/>
      <c r="GZ12" s="226"/>
      <c r="HA12" s="226"/>
      <c r="HB12" s="226"/>
      <c r="HC12" s="226"/>
      <c r="HD12" s="226"/>
      <c r="HE12" s="226"/>
      <c r="HF12" s="226"/>
      <c r="HG12" s="226"/>
      <c r="HH12" s="226"/>
      <c r="HI12" s="226"/>
      <c r="HJ12" s="226"/>
      <c r="HK12" s="226"/>
      <c r="HL12" s="226"/>
      <c r="HM12" s="226"/>
      <c r="HN12" s="226"/>
      <c r="HO12" s="226"/>
      <c r="HP12" s="226"/>
      <c r="HQ12" s="226"/>
      <c r="HR12" s="226"/>
      <c r="HS12" s="226"/>
      <c r="HT12" s="226"/>
      <c r="HU12" s="226"/>
      <c r="HV12" s="226"/>
      <c r="HW12" s="226"/>
      <c r="HX12" s="226"/>
      <c r="HY12" s="226"/>
      <c r="HZ12" s="226"/>
      <c r="IA12" s="226"/>
      <c r="IB12" s="226"/>
      <c r="IC12" s="226"/>
      <c r="ID12" s="226"/>
      <c r="IE12" s="226"/>
      <c r="IF12" s="226"/>
      <c r="IG12" s="226"/>
      <c r="IH12" s="226"/>
      <c r="II12" s="226"/>
      <c r="IJ12" s="226"/>
      <c r="IK12" s="226"/>
      <c r="IL12" s="226"/>
      <c r="IM12" s="226"/>
      <c r="IN12" s="226"/>
      <c r="IO12" s="226"/>
      <c r="IP12" s="226"/>
      <c r="IQ12" s="226"/>
      <c r="IR12" s="226"/>
      <c r="IS12" s="226"/>
      <c r="IT12" s="226"/>
      <c r="IU12" s="226"/>
      <c r="IV12" s="226"/>
      <c r="IW12" s="226"/>
      <c r="IX12" s="226"/>
      <c r="IY12" s="226"/>
      <c r="IZ12" s="226"/>
      <c r="JA12" s="226"/>
      <c r="JB12" s="226"/>
      <c r="JC12" s="226"/>
      <c r="JD12" s="226"/>
      <c r="JE12" s="226"/>
      <c r="JF12" s="226"/>
      <c r="JG12" s="226"/>
      <c r="JH12" s="226"/>
      <c r="JI12" s="226"/>
      <c r="JJ12" s="226"/>
      <c r="JK12" s="226"/>
      <c r="JL12" s="226"/>
      <c r="JM12" s="226"/>
      <c r="JN12" s="226"/>
      <c r="JO12" s="226"/>
      <c r="JP12" s="226"/>
      <c r="JQ12" s="226"/>
      <c r="JR12" s="226"/>
      <c r="JS12" s="226"/>
      <c r="JT12" s="226"/>
      <c r="JU12" s="226"/>
      <c r="JV12" s="226"/>
      <c r="JW12" s="226"/>
      <c r="JX12" s="226"/>
      <c r="JY12" s="226"/>
      <c r="JZ12" s="226"/>
      <c r="KA12" s="226"/>
      <c r="KB12" s="226"/>
      <c r="KC12" s="226"/>
      <c r="KD12" s="226"/>
      <c r="KE12" s="226"/>
      <c r="KF12" s="226"/>
      <c r="KG12" s="226"/>
      <c r="KH12" s="226"/>
      <c r="KI12" s="226"/>
      <c r="KJ12" s="226"/>
      <c r="KK12" s="226"/>
      <c r="KL12" s="226"/>
      <c r="KM12" s="226"/>
      <c r="KN12" s="226"/>
      <c r="KO12" s="226"/>
      <c r="KP12" s="226"/>
      <c r="KQ12" s="226"/>
      <c r="KR12" s="226"/>
      <c r="KS12" s="226"/>
      <c r="KT12" s="226"/>
      <c r="KU12" s="226"/>
      <c r="KV12" s="226"/>
      <c r="KW12" s="226"/>
      <c r="KX12" s="226"/>
      <c r="KY12" s="226"/>
      <c r="KZ12" s="226"/>
      <c r="LA12" s="226"/>
      <c r="LB12" s="226"/>
      <c r="LC12" s="226"/>
      <c r="LD12" s="226"/>
      <c r="LE12" s="226"/>
      <c r="LF12" s="226"/>
      <c r="LG12" s="226"/>
      <c r="LH12" s="226"/>
      <c r="LI12" s="226"/>
      <c r="LJ12" s="226"/>
      <c r="LK12" s="226"/>
      <c r="LL12" s="226"/>
      <c r="LM12" s="226"/>
      <c r="LN12" s="226"/>
      <c r="LO12" s="226"/>
      <c r="LP12" s="226"/>
      <c r="LQ12" s="226"/>
      <c r="LR12" s="226"/>
      <c r="LS12" s="226"/>
      <c r="LT12" s="226"/>
      <c r="LU12" s="226"/>
      <c r="LV12" s="226"/>
      <c r="LW12" s="226"/>
      <c r="LX12" s="226"/>
      <c r="LY12" s="226"/>
      <c r="LZ12" s="226"/>
      <c r="MA12" s="226"/>
      <c r="MB12" s="226"/>
      <c r="MC12" s="226"/>
      <c r="MD12" s="226"/>
      <c r="ME12" s="226"/>
      <c r="MF12" s="226"/>
      <c r="MG12" s="226"/>
      <c r="MH12" s="226"/>
      <c r="MI12" s="226"/>
      <c r="MJ12" s="226"/>
      <c r="MK12" s="226"/>
      <c r="ML12" s="226"/>
      <c r="MM12" s="226"/>
      <c r="MN12" s="226"/>
      <c r="MO12" s="226"/>
      <c r="MP12" s="226"/>
      <c r="MQ12" s="226"/>
      <c r="MR12" s="226"/>
      <c r="MS12" s="226"/>
      <c r="MT12" s="226"/>
      <c r="MU12" s="226"/>
      <c r="MV12" s="226"/>
      <c r="MW12" s="226"/>
      <c r="MX12" s="226"/>
      <c r="MY12" s="226"/>
      <c r="MZ12" s="226"/>
      <c r="NA12" s="226"/>
      <c r="NB12" s="226"/>
      <c r="NC12" s="226"/>
      <c r="ND12" s="226"/>
      <c r="NE12" s="226"/>
      <c r="NF12" s="226"/>
      <c r="NG12" s="226"/>
      <c r="NH12" s="226"/>
      <c r="NI12" s="226"/>
      <c r="NJ12" s="226"/>
      <c r="NK12" s="226"/>
      <c r="NL12" s="226"/>
      <c r="NM12" s="226"/>
      <c r="NN12" s="226"/>
      <c r="NO12" s="226"/>
      <c r="NP12" s="226"/>
      <c r="NQ12" s="226"/>
      <c r="NR12" s="226"/>
      <c r="NS12" s="226"/>
      <c r="NT12" s="226"/>
      <c r="NU12" s="226"/>
      <c r="NV12" s="226"/>
      <c r="NW12" s="226"/>
      <c r="NX12" s="226"/>
      <c r="NY12" s="226"/>
      <c r="NZ12" s="226"/>
      <c r="OA12" s="226"/>
      <c r="OB12" s="226"/>
      <c r="OC12" s="226"/>
      <c r="OD12" s="226"/>
      <c r="OE12" s="7"/>
      <c r="OF12" s="7"/>
      <c r="OG12" s="7"/>
      <c r="OH12" s="7"/>
    </row>
    <row r="13" spans="1:415" ht="15" hidden="1" customHeight="1" outlineLevel="1" thickBot="1" x14ac:dyDescent="0.25">
      <c r="I13" s="229"/>
    </row>
    <row r="14" spans="1:415" s="25" customFormat="1" ht="27.75" customHeight="1" collapsed="1" thickBot="1" x14ac:dyDescent="0.25">
      <c r="A14" s="287" t="s">
        <v>77</v>
      </c>
      <c r="B14" s="288"/>
      <c r="C14" s="288"/>
      <c r="D14" s="288"/>
      <c r="E14" s="288"/>
      <c r="F14" s="288"/>
      <c r="G14" s="288"/>
      <c r="H14" s="289"/>
      <c r="I14" s="283" t="s">
        <v>221</v>
      </c>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5"/>
      <c r="OF14" s="310" t="s">
        <v>220</v>
      </c>
      <c r="OG14" s="311"/>
      <c r="OH14" s="311"/>
      <c r="OI14" s="311"/>
      <c r="OJ14" s="311"/>
      <c r="OK14" s="311"/>
      <c r="OL14" s="311"/>
      <c r="OM14" s="311"/>
      <c r="ON14" s="311"/>
      <c r="OO14" s="311"/>
      <c r="OP14" s="311"/>
      <c r="OQ14" s="311"/>
      <c r="OR14" s="311"/>
      <c r="OS14" s="311"/>
      <c r="OT14" s="311"/>
      <c r="OU14" s="311"/>
      <c r="OV14" s="311"/>
      <c r="OW14" s="311"/>
      <c r="OX14" s="311"/>
      <c r="OY14" s="312"/>
    </row>
    <row r="15" spans="1:415" ht="21.75" customHeight="1" x14ac:dyDescent="0.2">
      <c r="A15" s="293" t="s">
        <v>4</v>
      </c>
      <c r="B15" s="294"/>
      <c r="C15" s="294"/>
      <c r="D15" s="294"/>
      <c r="E15" s="294"/>
      <c r="F15" s="294"/>
      <c r="G15" s="294"/>
      <c r="H15" s="295"/>
      <c r="I15" s="100"/>
      <c r="J15" s="302" t="s">
        <v>92</v>
      </c>
      <c r="K15" s="303"/>
      <c r="L15" s="303"/>
      <c r="M15" s="303"/>
      <c r="N15" s="303"/>
      <c r="O15" s="303"/>
      <c r="P15" s="303"/>
      <c r="Q15" s="303"/>
      <c r="R15" s="303"/>
      <c r="S15" s="303"/>
      <c r="T15" s="303"/>
      <c r="U15" s="303"/>
      <c r="V15" s="303"/>
      <c r="W15" s="303"/>
      <c r="X15" s="303"/>
      <c r="Y15" s="303"/>
      <c r="Z15" s="303"/>
      <c r="AA15" s="303"/>
      <c r="AB15" s="303"/>
      <c r="AC15" s="304"/>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c r="GZ15" s="242"/>
      <c r="HA15" s="242"/>
      <c r="HB15" s="242"/>
      <c r="HC15" s="242"/>
      <c r="HD15" s="242"/>
      <c r="HE15" s="242"/>
      <c r="HF15" s="242"/>
      <c r="HG15" s="242"/>
      <c r="HH15" s="242"/>
      <c r="HI15" s="242"/>
      <c r="HJ15" s="242"/>
      <c r="HK15" s="242"/>
      <c r="HL15" s="242"/>
      <c r="HM15" s="242"/>
      <c r="HN15" s="242"/>
      <c r="HO15" s="242"/>
      <c r="HP15" s="242"/>
      <c r="HQ15" s="242"/>
      <c r="HR15" s="242"/>
      <c r="HS15" s="242"/>
      <c r="HT15" s="242"/>
      <c r="HU15" s="242"/>
      <c r="HV15" s="242"/>
      <c r="HW15" s="242"/>
      <c r="HX15" s="242"/>
      <c r="HY15" s="242"/>
      <c r="HZ15" s="242"/>
      <c r="IA15" s="242"/>
      <c r="IB15" s="242"/>
      <c r="IC15" s="242"/>
      <c r="ID15" s="242"/>
      <c r="IE15" s="242"/>
      <c r="IF15" s="242"/>
      <c r="IG15" s="242"/>
      <c r="IH15" s="242"/>
      <c r="II15" s="242"/>
      <c r="IJ15" s="242"/>
      <c r="IK15" s="242"/>
      <c r="IL15" s="242"/>
      <c r="IM15" s="242"/>
      <c r="IN15" s="242"/>
      <c r="IO15" s="242"/>
      <c r="IP15" s="242"/>
      <c r="IQ15" s="242"/>
      <c r="IR15" s="242"/>
      <c r="IS15" s="242"/>
      <c r="IT15" s="242"/>
      <c r="IU15" s="242"/>
      <c r="IV15" s="242"/>
      <c r="IW15" s="242"/>
      <c r="IX15" s="242"/>
      <c r="IY15" s="242"/>
      <c r="IZ15" s="242"/>
      <c r="JA15" s="242"/>
      <c r="JB15" s="242"/>
      <c r="JC15" s="242"/>
      <c r="JD15" s="242"/>
      <c r="JE15" s="242"/>
      <c r="JF15" s="242"/>
      <c r="JG15" s="242"/>
      <c r="JH15" s="242"/>
      <c r="JI15" s="242"/>
      <c r="JJ15" s="242"/>
      <c r="JK15" s="242"/>
      <c r="JL15" s="242"/>
      <c r="JM15" s="242"/>
      <c r="JN15" s="242"/>
      <c r="JO15" s="242"/>
      <c r="JP15" s="242"/>
      <c r="JQ15" s="242"/>
      <c r="JR15" s="242"/>
      <c r="JS15" s="242"/>
      <c r="JT15" s="242"/>
      <c r="JU15" s="242"/>
      <c r="JV15" s="242"/>
      <c r="JW15" s="242"/>
      <c r="JX15" s="242"/>
      <c r="JY15" s="242"/>
      <c r="JZ15" s="242"/>
      <c r="KA15" s="242"/>
      <c r="KB15" s="242"/>
      <c r="KC15" s="242"/>
      <c r="KD15" s="242"/>
      <c r="KE15" s="242"/>
      <c r="KF15" s="242"/>
      <c r="KG15" s="242"/>
      <c r="KH15" s="242"/>
      <c r="KI15" s="242"/>
      <c r="KJ15" s="242"/>
      <c r="KK15" s="242"/>
      <c r="KL15" s="242"/>
      <c r="KM15" s="242"/>
      <c r="KN15" s="242"/>
      <c r="KO15" s="242"/>
      <c r="KP15" s="242"/>
      <c r="KQ15" s="242"/>
      <c r="KR15" s="242"/>
      <c r="KS15" s="242"/>
      <c r="KT15" s="242"/>
      <c r="KU15" s="242"/>
      <c r="KV15" s="242"/>
      <c r="KW15" s="242"/>
      <c r="KX15" s="242"/>
      <c r="KY15" s="242"/>
      <c r="KZ15" s="242"/>
      <c r="LA15" s="242"/>
      <c r="LB15" s="242"/>
      <c r="LC15" s="242"/>
      <c r="LD15" s="242"/>
      <c r="LE15" s="242"/>
      <c r="LF15" s="242"/>
      <c r="LG15" s="242"/>
      <c r="LH15" s="242"/>
      <c r="LI15" s="242"/>
      <c r="LJ15" s="242"/>
      <c r="LK15" s="242"/>
      <c r="LL15" s="242"/>
      <c r="LM15" s="242"/>
      <c r="LN15" s="242"/>
      <c r="LO15" s="242"/>
      <c r="LP15" s="242"/>
      <c r="LQ15" s="242"/>
      <c r="LR15" s="242"/>
      <c r="LS15" s="242"/>
      <c r="LT15" s="242"/>
      <c r="LU15" s="242"/>
      <c r="LV15" s="242"/>
      <c r="LW15" s="242"/>
      <c r="LX15" s="242"/>
      <c r="LY15" s="242"/>
      <c r="LZ15" s="242"/>
      <c r="MA15" s="242"/>
      <c r="MB15" s="242"/>
      <c r="MC15" s="242"/>
      <c r="MD15" s="242"/>
      <c r="ME15" s="242"/>
      <c r="MF15" s="242"/>
      <c r="MG15" s="242"/>
      <c r="MH15" s="242"/>
      <c r="MI15" s="242"/>
      <c r="MJ15" s="242"/>
      <c r="MK15" s="242"/>
      <c r="ML15" s="242"/>
      <c r="MM15" s="242"/>
      <c r="MN15" s="242"/>
      <c r="MO15" s="242"/>
      <c r="MP15" s="242"/>
      <c r="MQ15" s="242"/>
      <c r="MR15" s="242"/>
      <c r="MS15" s="242"/>
      <c r="MT15" s="242"/>
      <c r="MU15" s="242"/>
      <c r="MV15" s="242"/>
      <c r="MW15" s="242"/>
      <c r="MX15" s="242"/>
      <c r="MY15" s="242"/>
      <c r="MZ15" s="242"/>
      <c r="NA15" s="242"/>
      <c r="NB15" s="242"/>
      <c r="NC15" s="242"/>
      <c r="ND15" s="242"/>
      <c r="NE15" s="242"/>
      <c r="NF15" s="242"/>
      <c r="NG15" s="242"/>
      <c r="NH15" s="242"/>
      <c r="NI15" s="242"/>
      <c r="NJ15" s="242"/>
      <c r="NK15" s="242"/>
      <c r="NL15" s="242"/>
      <c r="NM15" s="242"/>
      <c r="NN15" s="242"/>
      <c r="NO15" s="242"/>
      <c r="NP15" s="242"/>
      <c r="NQ15" s="242"/>
      <c r="NR15" s="242"/>
      <c r="NS15" s="242"/>
      <c r="NT15" s="242"/>
      <c r="NU15" s="242"/>
      <c r="NV15" s="242"/>
      <c r="NW15" s="242"/>
      <c r="NX15" s="242"/>
      <c r="NY15" s="242"/>
      <c r="NZ15" s="242"/>
      <c r="OA15" s="242"/>
      <c r="OB15" s="242"/>
      <c r="OC15" s="242"/>
      <c r="OD15" s="242"/>
      <c r="OE15" s="177"/>
      <c r="OF15" s="270" t="s">
        <v>5</v>
      </c>
      <c r="OG15" s="271"/>
      <c r="OH15" s="271" t="s">
        <v>212</v>
      </c>
      <c r="OI15" s="271"/>
      <c r="OJ15" s="315" t="s">
        <v>277</v>
      </c>
      <c r="OK15" s="316"/>
      <c r="OL15" s="316"/>
      <c r="OM15" s="316"/>
      <c r="ON15" s="316"/>
      <c r="OO15" s="316"/>
      <c r="OP15" s="316"/>
      <c r="OQ15" s="316"/>
      <c r="OR15" s="316"/>
      <c r="OS15" s="316"/>
      <c r="OT15" s="316"/>
      <c r="OU15" s="316"/>
      <c r="OV15" s="316"/>
      <c r="OW15" s="316"/>
      <c r="OX15" s="316"/>
      <c r="OY15" s="179"/>
    </row>
    <row r="16" spans="1:415" ht="17.25" customHeight="1" x14ac:dyDescent="0.2">
      <c r="A16" s="296"/>
      <c r="B16" s="297"/>
      <c r="C16" s="297"/>
      <c r="D16" s="297"/>
      <c r="E16" s="297"/>
      <c r="F16" s="297"/>
      <c r="G16" s="297"/>
      <c r="H16" s="298"/>
      <c r="I16" s="101"/>
      <c r="J16" s="91" t="s">
        <v>278</v>
      </c>
      <c r="K16" s="269">
        <v>1</v>
      </c>
      <c r="L16" s="269"/>
      <c r="M16" s="269">
        <v>2</v>
      </c>
      <c r="N16" s="269"/>
      <c r="O16" s="269">
        <v>3</v>
      </c>
      <c r="P16" s="269"/>
      <c r="Q16" s="269">
        <v>4</v>
      </c>
      <c r="R16" s="269"/>
      <c r="S16" s="269">
        <v>5</v>
      </c>
      <c r="T16" s="269"/>
      <c r="U16" s="269">
        <v>6</v>
      </c>
      <c r="V16" s="269"/>
      <c r="W16" s="269">
        <v>7</v>
      </c>
      <c r="X16" s="269"/>
      <c r="Y16" s="313" t="s">
        <v>135</v>
      </c>
      <c r="Z16" s="314"/>
      <c r="AA16" s="269" t="s">
        <v>86</v>
      </c>
      <c r="AB16" s="305" t="s">
        <v>136</v>
      </c>
      <c r="AC16" s="269" t="s">
        <v>87</v>
      </c>
      <c r="AD16" s="210">
        <f>AD18</f>
        <v>43466</v>
      </c>
      <c r="AE16" s="210">
        <f t="shared" ref="AE16:CP16" si="0">AE18</f>
        <v>43467</v>
      </c>
      <c r="AF16" s="210">
        <f t="shared" si="0"/>
        <v>43468</v>
      </c>
      <c r="AG16" s="210">
        <f t="shared" si="0"/>
        <v>43469</v>
      </c>
      <c r="AH16" s="210">
        <f t="shared" si="0"/>
        <v>43470</v>
      </c>
      <c r="AI16" s="210">
        <f t="shared" si="0"/>
        <v>43471</v>
      </c>
      <c r="AJ16" s="210">
        <f t="shared" si="0"/>
        <v>43472</v>
      </c>
      <c r="AK16" s="210">
        <f t="shared" si="0"/>
        <v>43473</v>
      </c>
      <c r="AL16" s="210">
        <f t="shared" si="0"/>
        <v>43474</v>
      </c>
      <c r="AM16" s="210">
        <f t="shared" si="0"/>
        <v>43475</v>
      </c>
      <c r="AN16" s="210">
        <f t="shared" si="0"/>
        <v>43476</v>
      </c>
      <c r="AO16" s="210">
        <f t="shared" si="0"/>
        <v>43477</v>
      </c>
      <c r="AP16" s="210">
        <f t="shared" si="0"/>
        <v>43478</v>
      </c>
      <c r="AQ16" s="210">
        <f t="shared" si="0"/>
        <v>43479</v>
      </c>
      <c r="AR16" s="210">
        <f t="shared" si="0"/>
        <v>43480</v>
      </c>
      <c r="AS16" s="210">
        <f t="shared" si="0"/>
        <v>43481</v>
      </c>
      <c r="AT16" s="210">
        <f t="shared" si="0"/>
        <v>43482</v>
      </c>
      <c r="AU16" s="210">
        <f t="shared" si="0"/>
        <v>43483</v>
      </c>
      <c r="AV16" s="210">
        <f t="shared" si="0"/>
        <v>43484</v>
      </c>
      <c r="AW16" s="210">
        <f t="shared" si="0"/>
        <v>43485</v>
      </c>
      <c r="AX16" s="210">
        <f t="shared" si="0"/>
        <v>43486</v>
      </c>
      <c r="AY16" s="210">
        <f t="shared" si="0"/>
        <v>43487</v>
      </c>
      <c r="AZ16" s="210">
        <f t="shared" si="0"/>
        <v>43488</v>
      </c>
      <c r="BA16" s="210">
        <f t="shared" si="0"/>
        <v>43489</v>
      </c>
      <c r="BB16" s="210">
        <f t="shared" si="0"/>
        <v>43490</v>
      </c>
      <c r="BC16" s="210">
        <f t="shared" si="0"/>
        <v>43491</v>
      </c>
      <c r="BD16" s="210">
        <f t="shared" si="0"/>
        <v>43492</v>
      </c>
      <c r="BE16" s="210">
        <f t="shared" si="0"/>
        <v>43493</v>
      </c>
      <c r="BF16" s="210">
        <f t="shared" si="0"/>
        <v>43494</v>
      </c>
      <c r="BG16" s="210">
        <f t="shared" si="0"/>
        <v>43495</v>
      </c>
      <c r="BH16" s="210">
        <f t="shared" si="0"/>
        <v>43496</v>
      </c>
      <c r="BI16" s="210">
        <f t="shared" si="0"/>
        <v>43497</v>
      </c>
      <c r="BJ16" s="210">
        <f t="shared" si="0"/>
        <v>43498</v>
      </c>
      <c r="BK16" s="210">
        <f t="shared" si="0"/>
        <v>43499</v>
      </c>
      <c r="BL16" s="210">
        <f t="shared" si="0"/>
        <v>43500</v>
      </c>
      <c r="BM16" s="210">
        <f t="shared" si="0"/>
        <v>43501</v>
      </c>
      <c r="BN16" s="210">
        <f t="shared" si="0"/>
        <v>43502</v>
      </c>
      <c r="BO16" s="210">
        <f t="shared" si="0"/>
        <v>43503</v>
      </c>
      <c r="BP16" s="210">
        <f t="shared" si="0"/>
        <v>43504</v>
      </c>
      <c r="BQ16" s="210">
        <f t="shared" si="0"/>
        <v>43505</v>
      </c>
      <c r="BR16" s="210">
        <f t="shared" si="0"/>
        <v>43506</v>
      </c>
      <c r="BS16" s="210">
        <f t="shared" si="0"/>
        <v>43507</v>
      </c>
      <c r="BT16" s="210">
        <f t="shared" si="0"/>
        <v>43508</v>
      </c>
      <c r="BU16" s="210">
        <f t="shared" si="0"/>
        <v>43509</v>
      </c>
      <c r="BV16" s="210">
        <f t="shared" si="0"/>
        <v>43510</v>
      </c>
      <c r="BW16" s="210">
        <f t="shared" si="0"/>
        <v>43511</v>
      </c>
      <c r="BX16" s="210">
        <f t="shared" si="0"/>
        <v>43512</v>
      </c>
      <c r="BY16" s="210">
        <f t="shared" si="0"/>
        <v>43513</v>
      </c>
      <c r="BZ16" s="210">
        <f t="shared" si="0"/>
        <v>43514</v>
      </c>
      <c r="CA16" s="210">
        <f t="shared" si="0"/>
        <v>43515</v>
      </c>
      <c r="CB16" s="210">
        <f t="shared" si="0"/>
        <v>43516</v>
      </c>
      <c r="CC16" s="210">
        <f t="shared" si="0"/>
        <v>43517</v>
      </c>
      <c r="CD16" s="210">
        <f t="shared" si="0"/>
        <v>43518</v>
      </c>
      <c r="CE16" s="210">
        <f t="shared" si="0"/>
        <v>43519</v>
      </c>
      <c r="CF16" s="210">
        <f t="shared" si="0"/>
        <v>43520</v>
      </c>
      <c r="CG16" s="210">
        <f t="shared" si="0"/>
        <v>43521</v>
      </c>
      <c r="CH16" s="210">
        <f t="shared" si="0"/>
        <v>43522</v>
      </c>
      <c r="CI16" s="210">
        <f t="shared" si="0"/>
        <v>43523</v>
      </c>
      <c r="CJ16" s="210">
        <f t="shared" si="0"/>
        <v>43524</v>
      </c>
      <c r="CK16" s="210">
        <f t="shared" si="0"/>
        <v>43525</v>
      </c>
      <c r="CL16" s="210">
        <f t="shared" si="0"/>
        <v>43526</v>
      </c>
      <c r="CM16" s="210">
        <f t="shared" si="0"/>
        <v>43527</v>
      </c>
      <c r="CN16" s="210">
        <f t="shared" si="0"/>
        <v>43528</v>
      </c>
      <c r="CO16" s="210">
        <f t="shared" si="0"/>
        <v>43529</v>
      </c>
      <c r="CP16" s="210">
        <f t="shared" si="0"/>
        <v>43530</v>
      </c>
      <c r="CQ16" s="210">
        <f t="shared" ref="CQ16:FB16" si="1">CQ18</f>
        <v>43531</v>
      </c>
      <c r="CR16" s="210">
        <f t="shared" si="1"/>
        <v>43532</v>
      </c>
      <c r="CS16" s="210">
        <f t="shared" si="1"/>
        <v>43533</v>
      </c>
      <c r="CT16" s="210">
        <f t="shared" si="1"/>
        <v>43534</v>
      </c>
      <c r="CU16" s="210">
        <f t="shared" si="1"/>
        <v>43535</v>
      </c>
      <c r="CV16" s="210">
        <f t="shared" si="1"/>
        <v>43536</v>
      </c>
      <c r="CW16" s="210">
        <f t="shared" si="1"/>
        <v>43537</v>
      </c>
      <c r="CX16" s="210">
        <f t="shared" si="1"/>
        <v>43538</v>
      </c>
      <c r="CY16" s="210">
        <f t="shared" si="1"/>
        <v>43539</v>
      </c>
      <c r="CZ16" s="210">
        <f t="shared" si="1"/>
        <v>43540</v>
      </c>
      <c r="DA16" s="210">
        <f t="shared" si="1"/>
        <v>43541</v>
      </c>
      <c r="DB16" s="210">
        <f t="shared" si="1"/>
        <v>43542</v>
      </c>
      <c r="DC16" s="210">
        <f t="shared" si="1"/>
        <v>43543</v>
      </c>
      <c r="DD16" s="210">
        <f t="shared" si="1"/>
        <v>43544</v>
      </c>
      <c r="DE16" s="210">
        <f t="shared" si="1"/>
        <v>43545</v>
      </c>
      <c r="DF16" s="210">
        <f t="shared" si="1"/>
        <v>43546</v>
      </c>
      <c r="DG16" s="210">
        <f t="shared" si="1"/>
        <v>43547</v>
      </c>
      <c r="DH16" s="210">
        <f t="shared" si="1"/>
        <v>43548</v>
      </c>
      <c r="DI16" s="210">
        <f t="shared" si="1"/>
        <v>43549</v>
      </c>
      <c r="DJ16" s="210">
        <f t="shared" si="1"/>
        <v>43550</v>
      </c>
      <c r="DK16" s="210">
        <f t="shared" si="1"/>
        <v>43551</v>
      </c>
      <c r="DL16" s="210">
        <f t="shared" si="1"/>
        <v>43552</v>
      </c>
      <c r="DM16" s="210">
        <f t="shared" si="1"/>
        <v>43553</v>
      </c>
      <c r="DN16" s="210">
        <f t="shared" si="1"/>
        <v>43554</v>
      </c>
      <c r="DO16" s="210">
        <f t="shared" si="1"/>
        <v>43555</v>
      </c>
      <c r="DP16" s="210">
        <f t="shared" si="1"/>
        <v>43556</v>
      </c>
      <c r="DQ16" s="210">
        <f t="shared" si="1"/>
        <v>43557</v>
      </c>
      <c r="DR16" s="210">
        <f t="shared" si="1"/>
        <v>43558</v>
      </c>
      <c r="DS16" s="210">
        <f t="shared" si="1"/>
        <v>43559</v>
      </c>
      <c r="DT16" s="210">
        <f t="shared" si="1"/>
        <v>43560</v>
      </c>
      <c r="DU16" s="210">
        <f t="shared" si="1"/>
        <v>43561</v>
      </c>
      <c r="DV16" s="210">
        <f t="shared" si="1"/>
        <v>43562</v>
      </c>
      <c r="DW16" s="210">
        <f t="shared" si="1"/>
        <v>43563</v>
      </c>
      <c r="DX16" s="210">
        <f t="shared" si="1"/>
        <v>43564</v>
      </c>
      <c r="DY16" s="210">
        <f t="shared" si="1"/>
        <v>43565</v>
      </c>
      <c r="DZ16" s="210">
        <f t="shared" si="1"/>
        <v>43566</v>
      </c>
      <c r="EA16" s="210">
        <f t="shared" si="1"/>
        <v>43567</v>
      </c>
      <c r="EB16" s="210">
        <f t="shared" si="1"/>
        <v>43568</v>
      </c>
      <c r="EC16" s="210">
        <f t="shared" si="1"/>
        <v>43569</v>
      </c>
      <c r="ED16" s="210">
        <f t="shared" si="1"/>
        <v>43570</v>
      </c>
      <c r="EE16" s="210">
        <f t="shared" si="1"/>
        <v>43571</v>
      </c>
      <c r="EF16" s="210">
        <f t="shared" si="1"/>
        <v>43572</v>
      </c>
      <c r="EG16" s="210">
        <f t="shared" si="1"/>
        <v>43573</v>
      </c>
      <c r="EH16" s="210">
        <f t="shared" si="1"/>
        <v>43574</v>
      </c>
      <c r="EI16" s="210">
        <f t="shared" si="1"/>
        <v>43575</v>
      </c>
      <c r="EJ16" s="210">
        <f t="shared" si="1"/>
        <v>43576</v>
      </c>
      <c r="EK16" s="210">
        <f t="shared" si="1"/>
        <v>43577</v>
      </c>
      <c r="EL16" s="210">
        <f t="shared" si="1"/>
        <v>43578</v>
      </c>
      <c r="EM16" s="210">
        <f t="shared" si="1"/>
        <v>43579</v>
      </c>
      <c r="EN16" s="210">
        <f t="shared" si="1"/>
        <v>43580</v>
      </c>
      <c r="EO16" s="210">
        <f t="shared" si="1"/>
        <v>43581</v>
      </c>
      <c r="EP16" s="210">
        <f t="shared" si="1"/>
        <v>43582</v>
      </c>
      <c r="EQ16" s="210">
        <f t="shared" si="1"/>
        <v>43583</v>
      </c>
      <c r="ER16" s="210">
        <f t="shared" si="1"/>
        <v>43584</v>
      </c>
      <c r="ES16" s="210">
        <f t="shared" si="1"/>
        <v>43585</v>
      </c>
      <c r="ET16" s="210">
        <f t="shared" si="1"/>
        <v>43586</v>
      </c>
      <c r="EU16" s="210">
        <f t="shared" si="1"/>
        <v>43587</v>
      </c>
      <c r="EV16" s="210">
        <f t="shared" si="1"/>
        <v>43588</v>
      </c>
      <c r="EW16" s="210">
        <f t="shared" si="1"/>
        <v>43589</v>
      </c>
      <c r="EX16" s="210">
        <f t="shared" si="1"/>
        <v>43590</v>
      </c>
      <c r="EY16" s="210">
        <f t="shared" si="1"/>
        <v>43591</v>
      </c>
      <c r="EZ16" s="210">
        <f t="shared" si="1"/>
        <v>43592</v>
      </c>
      <c r="FA16" s="210">
        <f t="shared" si="1"/>
        <v>43593</v>
      </c>
      <c r="FB16" s="210">
        <f t="shared" si="1"/>
        <v>43594</v>
      </c>
      <c r="FC16" s="210">
        <f t="shared" ref="FC16:HN16" si="2">FC18</f>
        <v>43595</v>
      </c>
      <c r="FD16" s="210">
        <f t="shared" si="2"/>
        <v>43596</v>
      </c>
      <c r="FE16" s="210">
        <f t="shared" si="2"/>
        <v>43597</v>
      </c>
      <c r="FF16" s="210">
        <f t="shared" si="2"/>
        <v>43598</v>
      </c>
      <c r="FG16" s="210">
        <f t="shared" si="2"/>
        <v>43599</v>
      </c>
      <c r="FH16" s="210">
        <f t="shared" si="2"/>
        <v>43600</v>
      </c>
      <c r="FI16" s="210">
        <f t="shared" si="2"/>
        <v>43601</v>
      </c>
      <c r="FJ16" s="210">
        <f t="shared" si="2"/>
        <v>43602</v>
      </c>
      <c r="FK16" s="210">
        <f t="shared" si="2"/>
        <v>43603</v>
      </c>
      <c r="FL16" s="210">
        <f t="shared" si="2"/>
        <v>43604</v>
      </c>
      <c r="FM16" s="210">
        <f t="shared" si="2"/>
        <v>43605</v>
      </c>
      <c r="FN16" s="210">
        <f t="shared" si="2"/>
        <v>43606</v>
      </c>
      <c r="FO16" s="210">
        <f t="shared" si="2"/>
        <v>43607</v>
      </c>
      <c r="FP16" s="210">
        <f t="shared" si="2"/>
        <v>43608</v>
      </c>
      <c r="FQ16" s="210">
        <f t="shared" si="2"/>
        <v>43609</v>
      </c>
      <c r="FR16" s="210">
        <f t="shared" si="2"/>
        <v>43610</v>
      </c>
      <c r="FS16" s="210">
        <f t="shared" si="2"/>
        <v>43611</v>
      </c>
      <c r="FT16" s="210">
        <f t="shared" si="2"/>
        <v>43612</v>
      </c>
      <c r="FU16" s="210">
        <f t="shared" si="2"/>
        <v>43613</v>
      </c>
      <c r="FV16" s="210">
        <f t="shared" si="2"/>
        <v>43614</v>
      </c>
      <c r="FW16" s="210">
        <f t="shared" si="2"/>
        <v>43615</v>
      </c>
      <c r="FX16" s="210">
        <f t="shared" si="2"/>
        <v>43616</v>
      </c>
      <c r="FY16" s="210">
        <f t="shared" si="2"/>
        <v>43617</v>
      </c>
      <c r="FZ16" s="210">
        <f t="shared" si="2"/>
        <v>43618</v>
      </c>
      <c r="GA16" s="210">
        <f t="shared" si="2"/>
        <v>43619</v>
      </c>
      <c r="GB16" s="210">
        <f t="shared" si="2"/>
        <v>43620</v>
      </c>
      <c r="GC16" s="210">
        <f t="shared" si="2"/>
        <v>43621</v>
      </c>
      <c r="GD16" s="210">
        <f t="shared" si="2"/>
        <v>43622</v>
      </c>
      <c r="GE16" s="210">
        <f t="shared" si="2"/>
        <v>43623</v>
      </c>
      <c r="GF16" s="210">
        <f t="shared" si="2"/>
        <v>43624</v>
      </c>
      <c r="GG16" s="210">
        <f t="shared" si="2"/>
        <v>43625</v>
      </c>
      <c r="GH16" s="210">
        <f t="shared" si="2"/>
        <v>43626</v>
      </c>
      <c r="GI16" s="210">
        <f t="shared" si="2"/>
        <v>43627</v>
      </c>
      <c r="GJ16" s="210">
        <f t="shared" si="2"/>
        <v>43628</v>
      </c>
      <c r="GK16" s="210">
        <f t="shared" si="2"/>
        <v>43629</v>
      </c>
      <c r="GL16" s="210">
        <f t="shared" si="2"/>
        <v>43630</v>
      </c>
      <c r="GM16" s="210">
        <f t="shared" si="2"/>
        <v>43631</v>
      </c>
      <c r="GN16" s="210">
        <f t="shared" si="2"/>
        <v>43632</v>
      </c>
      <c r="GO16" s="210">
        <f t="shared" si="2"/>
        <v>43633</v>
      </c>
      <c r="GP16" s="210">
        <f t="shared" si="2"/>
        <v>43634</v>
      </c>
      <c r="GQ16" s="210">
        <f t="shared" si="2"/>
        <v>43635</v>
      </c>
      <c r="GR16" s="210">
        <f t="shared" si="2"/>
        <v>43636</v>
      </c>
      <c r="GS16" s="210">
        <f t="shared" si="2"/>
        <v>43637</v>
      </c>
      <c r="GT16" s="210">
        <f t="shared" si="2"/>
        <v>43638</v>
      </c>
      <c r="GU16" s="210">
        <f t="shared" si="2"/>
        <v>43639</v>
      </c>
      <c r="GV16" s="210">
        <f t="shared" si="2"/>
        <v>43640</v>
      </c>
      <c r="GW16" s="210">
        <f t="shared" si="2"/>
        <v>43641</v>
      </c>
      <c r="GX16" s="210">
        <f t="shared" si="2"/>
        <v>43642</v>
      </c>
      <c r="GY16" s="210">
        <f t="shared" si="2"/>
        <v>43643</v>
      </c>
      <c r="GZ16" s="210">
        <f t="shared" si="2"/>
        <v>43644</v>
      </c>
      <c r="HA16" s="210">
        <f t="shared" si="2"/>
        <v>43645</v>
      </c>
      <c r="HB16" s="210">
        <f t="shared" si="2"/>
        <v>43646</v>
      </c>
      <c r="HC16" s="210">
        <f t="shared" si="2"/>
        <v>43647</v>
      </c>
      <c r="HD16" s="210">
        <f t="shared" si="2"/>
        <v>43648</v>
      </c>
      <c r="HE16" s="210">
        <f t="shared" si="2"/>
        <v>43649</v>
      </c>
      <c r="HF16" s="210">
        <f t="shared" si="2"/>
        <v>43650</v>
      </c>
      <c r="HG16" s="210">
        <f t="shared" si="2"/>
        <v>43651</v>
      </c>
      <c r="HH16" s="210">
        <f t="shared" si="2"/>
        <v>43652</v>
      </c>
      <c r="HI16" s="210">
        <f t="shared" si="2"/>
        <v>43653</v>
      </c>
      <c r="HJ16" s="210">
        <f t="shared" si="2"/>
        <v>43654</v>
      </c>
      <c r="HK16" s="210">
        <f t="shared" si="2"/>
        <v>43655</v>
      </c>
      <c r="HL16" s="210">
        <f t="shared" si="2"/>
        <v>43656</v>
      </c>
      <c r="HM16" s="210">
        <f t="shared" si="2"/>
        <v>43657</v>
      </c>
      <c r="HN16" s="210">
        <f t="shared" si="2"/>
        <v>43658</v>
      </c>
      <c r="HO16" s="210">
        <f t="shared" ref="HO16:JZ16" si="3">HO18</f>
        <v>43659</v>
      </c>
      <c r="HP16" s="210">
        <f t="shared" si="3"/>
        <v>43660</v>
      </c>
      <c r="HQ16" s="210">
        <f t="shared" si="3"/>
        <v>43661</v>
      </c>
      <c r="HR16" s="210">
        <f t="shared" si="3"/>
        <v>43662</v>
      </c>
      <c r="HS16" s="210">
        <f t="shared" si="3"/>
        <v>43663</v>
      </c>
      <c r="HT16" s="210">
        <f t="shared" si="3"/>
        <v>43664</v>
      </c>
      <c r="HU16" s="210">
        <f t="shared" si="3"/>
        <v>43665</v>
      </c>
      <c r="HV16" s="210">
        <f t="shared" si="3"/>
        <v>43666</v>
      </c>
      <c r="HW16" s="210">
        <f t="shared" si="3"/>
        <v>43667</v>
      </c>
      <c r="HX16" s="210">
        <f t="shared" si="3"/>
        <v>43668</v>
      </c>
      <c r="HY16" s="210">
        <f t="shared" si="3"/>
        <v>43669</v>
      </c>
      <c r="HZ16" s="210">
        <f t="shared" si="3"/>
        <v>43670</v>
      </c>
      <c r="IA16" s="210">
        <f t="shared" si="3"/>
        <v>43671</v>
      </c>
      <c r="IB16" s="210">
        <f t="shared" si="3"/>
        <v>43672</v>
      </c>
      <c r="IC16" s="210">
        <f t="shared" si="3"/>
        <v>43673</v>
      </c>
      <c r="ID16" s="210">
        <f t="shared" si="3"/>
        <v>43674</v>
      </c>
      <c r="IE16" s="210">
        <f t="shared" si="3"/>
        <v>43675</v>
      </c>
      <c r="IF16" s="210">
        <f t="shared" si="3"/>
        <v>43676</v>
      </c>
      <c r="IG16" s="210">
        <f t="shared" si="3"/>
        <v>43677</v>
      </c>
      <c r="IH16" s="210">
        <f t="shared" si="3"/>
        <v>43678</v>
      </c>
      <c r="II16" s="210">
        <f t="shared" si="3"/>
        <v>43679</v>
      </c>
      <c r="IJ16" s="210">
        <f t="shared" si="3"/>
        <v>43680</v>
      </c>
      <c r="IK16" s="210">
        <f t="shared" si="3"/>
        <v>43681</v>
      </c>
      <c r="IL16" s="210">
        <f t="shared" si="3"/>
        <v>43682</v>
      </c>
      <c r="IM16" s="210">
        <f t="shared" si="3"/>
        <v>43683</v>
      </c>
      <c r="IN16" s="210">
        <f t="shared" si="3"/>
        <v>43684</v>
      </c>
      <c r="IO16" s="210">
        <f t="shared" si="3"/>
        <v>43685</v>
      </c>
      <c r="IP16" s="210">
        <f t="shared" si="3"/>
        <v>43686</v>
      </c>
      <c r="IQ16" s="210">
        <f t="shared" si="3"/>
        <v>43687</v>
      </c>
      <c r="IR16" s="210">
        <f t="shared" si="3"/>
        <v>43688</v>
      </c>
      <c r="IS16" s="210">
        <f t="shared" si="3"/>
        <v>43689</v>
      </c>
      <c r="IT16" s="210">
        <f t="shared" si="3"/>
        <v>43690</v>
      </c>
      <c r="IU16" s="210">
        <f t="shared" si="3"/>
        <v>43691</v>
      </c>
      <c r="IV16" s="210">
        <f t="shared" si="3"/>
        <v>43692</v>
      </c>
      <c r="IW16" s="210">
        <f t="shared" si="3"/>
        <v>43693</v>
      </c>
      <c r="IX16" s="210">
        <f t="shared" si="3"/>
        <v>43694</v>
      </c>
      <c r="IY16" s="210">
        <f t="shared" si="3"/>
        <v>43695</v>
      </c>
      <c r="IZ16" s="210">
        <f t="shared" si="3"/>
        <v>43696</v>
      </c>
      <c r="JA16" s="210">
        <f t="shared" si="3"/>
        <v>43697</v>
      </c>
      <c r="JB16" s="210">
        <f t="shared" si="3"/>
        <v>43698</v>
      </c>
      <c r="JC16" s="210">
        <f t="shared" si="3"/>
        <v>43699</v>
      </c>
      <c r="JD16" s="210">
        <f t="shared" si="3"/>
        <v>43700</v>
      </c>
      <c r="JE16" s="210">
        <f t="shared" si="3"/>
        <v>43701</v>
      </c>
      <c r="JF16" s="210">
        <f t="shared" si="3"/>
        <v>43702</v>
      </c>
      <c r="JG16" s="210">
        <f t="shared" si="3"/>
        <v>43703</v>
      </c>
      <c r="JH16" s="210">
        <f t="shared" si="3"/>
        <v>43704</v>
      </c>
      <c r="JI16" s="210">
        <f t="shared" si="3"/>
        <v>43705</v>
      </c>
      <c r="JJ16" s="210">
        <f t="shared" si="3"/>
        <v>43706</v>
      </c>
      <c r="JK16" s="210">
        <f t="shared" si="3"/>
        <v>43707</v>
      </c>
      <c r="JL16" s="210">
        <f t="shared" si="3"/>
        <v>43708</v>
      </c>
      <c r="JM16" s="210">
        <f t="shared" si="3"/>
        <v>43709</v>
      </c>
      <c r="JN16" s="210">
        <f t="shared" si="3"/>
        <v>43710</v>
      </c>
      <c r="JO16" s="210">
        <f t="shared" si="3"/>
        <v>43711</v>
      </c>
      <c r="JP16" s="210">
        <f t="shared" si="3"/>
        <v>43712</v>
      </c>
      <c r="JQ16" s="210">
        <f t="shared" si="3"/>
        <v>43713</v>
      </c>
      <c r="JR16" s="210">
        <f t="shared" si="3"/>
        <v>43714</v>
      </c>
      <c r="JS16" s="210">
        <f t="shared" si="3"/>
        <v>43715</v>
      </c>
      <c r="JT16" s="210">
        <f t="shared" si="3"/>
        <v>43716</v>
      </c>
      <c r="JU16" s="210">
        <f t="shared" si="3"/>
        <v>43717</v>
      </c>
      <c r="JV16" s="210">
        <f t="shared" si="3"/>
        <v>43718</v>
      </c>
      <c r="JW16" s="210">
        <f t="shared" si="3"/>
        <v>43719</v>
      </c>
      <c r="JX16" s="210">
        <f t="shared" si="3"/>
        <v>43720</v>
      </c>
      <c r="JY16" s="210">
        <f t="shared" si="3"/>
        <v>43721</v>
      </c>
      <c r="JZ16" s="210">
        <f t="shared" si="3"/>
        <v>43722</v>
      </c>
      <c r="KA16" s="210">
        <f t="shared" ref="KA16:ML16" si="4">KA18</f>
        <v>43723</v>
      </c>
      <c r="KB16" s="210">
        <f t="shared" si="4"/>
        <v>43724</v>
      </c>
      <c r="KC16" s="210">
        <f t="shared" si="4"/>
        <v>43725</v>
      </c>
      <c r="KD16" s="210">
        <f t="shared" si="4"/>
        <v>43726</v>
      </c>
      <c r="KE16" s="210">
        <f t="shared" si="4"/>
        <v>43727</v>
      </c>
      <c r="KF16" s="210">
        <f t="shared" si="4"/>
        <v>43728</v>
      </c>
      <c r="KG16" s="210">
        <f t="shared" si="4"/>
        <v>43729</v>
      </c>
      <c r="KH16" s="210">
        <f t="shared" si="4"/>
        <v>43730</v>
      </c>
      <c r="KI16" s="210">
        <f t="shared" si="4"/>
        <v>43731</v>
      </c>
      <c r="KJ16" s="210">
        <f t="shared" si="4"/>
        <v>43732</v>
      </c>
      <c r="KK16" s="210">
        <f t="shared" si="4"/>
        <v>43733</v>
      </c>
      <c r="KL16" s="210">
        <f t="shared" si="4"/>
        <v>43734</v>
      </c>
      <c r="KM16" s="210">
        <f t="shared" si="4"/>
        <v>43735</v>
      </c>
      <c r="KN16" s="210">
        <f t="shared" si="4"/>
        <v>43736</v>
      </c>
      <c r="KO16" s="210">
        <f t="shared" si="4"/>
        <v>43737</v>
      </c>
      <c r="KP16" s="210">
        <f t="shared" si="4"/>
        <v>43738</v>
      </c>
      <c r="KQ16" s="210">
        <f t="shared" si="4"/>
        <v>43739</v>
      </c>
      <c r="KR16" s="210">
        <f t="shared" si="4"/>
        <v>43740</v>
      </c>
      <c r="KS16" s="210">
        <f t="shared" si="4"/>
        <v>43741</v>
      </c>
      <c r="KT16" s="210">
        <f t="shared" si="4"/>
        <v>43742</v>
      </c>
      <c r="KU16" s="210">
        <f t="shared" si="4"/>
        <v>43743</v>
      </c>
      <c r="KV16" s="210">
        <f t="shared" si="4"/>
        <v>43744</v>
      </c>
      <c r="KW16" s="210">
        <f t="shared" si="4"/>
        <v>43745</v>
      </c>
      <c r="KX16" s="210">
        <f t="shared" si="4"/>
        <v>43746</v>
      </c>
      <c r="KY16" s="210">
        <f t="shared" si="4"/>
        <v>43747</v>
      </c>
      <c r="KZ16" s="210">
        <f t="shared" si="4"/>
        <v>43748</v>
      </c>
      <c r="LA16" s="210">
        <f t="shared" si="4"/>
        <v>43749</v>
      </c>
      <c r="LB16" s="210">
        <f t="shared" si="4"/>
        <v>43750</v>
      </c>
      <c r="LC16" s="210">
        <f t="shared" si="4"/>
        <v>43751</v>
      </c>
      <c r="LD16" s="210">
        <f t="shared" si="4"/>
        <v>43752</v>
      </c>
      <c r="LE16" s="210">
        <f t="shared" si="4"/>
        <v>43753</v>
      </c>
      <c r="LF16" s="210">
        <f t="shared" si="4"/>
        <v>43754</v>
      </c>
      <c r="LG16" s="210">
        <f t="shared" si="4"/>
        <v>43755</v>
      </c>
      <c r="LH16" s="210">
        <f t="shared" si="4"/>
        <v>43756</v>
      </c>
      <c r="LI16" s="210">
        <f t="shared" si="4"/>
        <v>43757</v>
      </c>
      <c r="LJ16" s="210">
        <f t="shared" si="4"/>
        <v>43758</v>
      </c>
      <c r="LK16" s="210">
        <f t="shared" si="4"/>
        <v>43759</v>
      </c>
      <c r="LL16" s="210">
        <f t="shared" si="4"/>
        <v>43760</v>
      </c>
      <c r="LM16" s="210">
        <f t="shared" si="4"/>
        <v>43761</v>
      </c>
      <c r="LN16" s="210">
        <f t="shared" si="4"/>
        <v>43762</v>
      </c>
      <c r="LO16" s="210">
        <f t="shared" si="4"/>
        <v>43763</v>
      </c>
      <c r="LP16" s="210">
        <f t="shared" si="4"/>
        <v>43764</v>
      </c>
      <c r="LQ16" s="210">
        <f t="shared" si="4"/>
        <v>43765</v>
      </c>
      <c r="LR16" s="210">
        <f t="shared" si="4"/>
        <v>43766</v>
      </c>
      <c r="LS16" s="210">
        <f t="shared" si="4"/>
        <v>43767</v>
      </c>
      <c r="LT16" s="210">
        <f t="shared" si="4"/>
        <v>43768</v>
      </c>
      <c r="LU16" s="210">
        <f t="shared" si="4"/>
        <v>43769</v>
      </c>
      <c r="LV16" s="210">
        <f t="shared" si="4"/>
        <v>43770</v>
      </c>
      <c r="LW16" s="210">
        <f t="shared" si="4"/>
        <v>43771</v>
      </c>
      <c r="LX16" s="210">
        <f t="shared" si="4"/>
        <v>43772</v>
      </c>
      <c r="LY16" s="210">
        <f t="shared" si="4"/>
        <v>43773</v>
      </c>
      <c r="LZ16" s="210">
        <f t="shared" si="4"/>
        <v>43774</v>
      </c>
      <c r="MA16" s="210">
        <f t="shared" si="4"/>
        <v>43775</v>
      </c>
      <c r="MB16" s="210">
        <f t="shared" si="4"/>
        <v>43776</v>
      </c>
      <c r="MC16" s="210">
        <f t="shared" si="4"/>
        <v>43777</v>
      </c>
      <c r="MD16" s="210">
        <f t="shared" si="4"/>
        <v>43778</v>
      </c>
      <c r="ME16" s="210">
        <f t="shared" si="4"/>
        <v>43779</v>
      </c>
      <c r="MF16" s="210">
        <f t="shared" si="4"/>
        <v>43780</v>
      </c>
      <c r="MG16" s="210">
        <f t="shared" si="4"/>
        <v>43781</v>
      </c>
      <c r="MH16" s="210">
        <f t="shared" si="4"/>
        <v>43782</v>
      </c>
      <c r="MI16" s="210">
        <f t="shared" si="4"/>
        <v>43783</v>
      </c>
      <c r="MJ16" s="210">
        <f t="shared" si="4"/>
        <v>43784</v>
      </c>
      <c r="MK16" s="210">
        <f t="shared" si="4"/>
        <v>43785</v>
      </c>
      <c r="ML16" s="210">
        <f t="shared" si="4"/>
        <v>43786</v>
      </c>
      <c r="MM16" s="210">
        <f t="shared" ref="MM16:OD16" si="5">MM18</f>
        <v>43787</v>
      </c>
      <c r="MN16" s="210">
        <f t="shared" si="5"/>
        <v>43788</v>
      </c>
      <c r="MO16" s="210">
        <f t="shared" si="5"/>
        <v>43789</v>
      </c>
      <c r="MP16" s="210">
        <f t="shared" si="5"/>
        <v>43790</v>
      </c>
      <c r="MQ16" s="210">
        <f t="shared" si="5"/>
        <v>43791</v>
      </c>
      <c r="MR16" s="210">
        <f t="shared" si="5"/>
        <v>43792</v>
      </c>
      <c r="MS16" s="210">
        <f t="shared" si="5"/>
        <v>43793</v>
      </c>
      <c r="MT16" s="210">
        <f t="shared" si="5"/>
        <v>43794</v>
      </c>
      <c r="MU16" s="210">
        <f t="shared" si="5"/>
        <v>43795</v>
      </c>
      <c r="MV16" s="210">
        <f t="shared" si="5"/>
        <v>43796</v>
      </c>
      <c r="MW16" s="210">
        <f t="shared" si="5"/>
        <v>43797</v>
      </c>
      <c r="MX16" s="210">
        <f t="shared" si="5"/>
        <v>43798</v>
      </c>
      <c r="MY16" s="210">
        <f t="shared" si="5"/>
        <v>43799</v>
      </c>
      <c r="MZ16" s="210">
        <f t="shared" si="5"/>
        <v>43800</v>
      </c>
      <c r="NA16" s="210">
        <f t="shared" si="5"/>
        <v>43801</v>
      </c>
      <c r="NB16" s="210">
        <f t="shared" si="5"/>
        <v>43802</v>
      </c>
      <c r="NC16" s="210">
        <f t="shared" si="5"/>
        <v>43803</v>
      </c>
      <c r="ND16" s="210">
        <f t="shared" si="5"/>
        <v>43804</v>
      </c>
      <c r="NE16" s="210">
        <f t="shared" si="5"/>
        <v>43805</v>
      </c>
      <c r="NF16" s="210">
        <f t="shared" si="5"/>
        <v>43806</v>
      </c>
      <c r="NG16" s="210">
        <f t="shared" si="5"/>
        <v>43807</v>
      </c>
      <c r="NH16" s="210">
        <f t="shared" si="5"/>
        <v>43808</v>
      </c>
      <c r="NI16" s="210">
        <f t="shared" si="5"/>
        <v>43809</v>
      </c>
      <c r="NJ16" s="210">
        <f t="shared" si="5"/>
        <v>43810</v>
      </c>
      <c r="NK16" s="210">
        <f t="shared" si="5"/>
        <v>43811</v>
      </c>
      <c r="NL16" s="210">
        <f t="shared" si="5"/>
        <v>43812</v>
      </c>
      <c r="NM16" s="210">
        <f t="shared" si="5"/>
        <v>43813</v>
      </c>
      <c r="NN16" s="210">
        <f t="shared" si="5"/>
        <v>43814</v>
      </c>
      <c r="NO16" s="210">
        <f t="shared" si="5"/>
        <v>43815</v>
      </c>
      <c r="NP16" s="210">
        <f t="shared" si="5"/>
        <v>43816</v>
      </c>
      <c r="NQ16" s="210">
        <f t="shared" si="5"/>
        <v>43817</v>
      </c>
      <c r="NR16" s="210">
        <f t="shared" si="5"/>
        <v>43818</v>
      </c>
      <c r="NS16" s="210">
        <f t="shared" si="5"/>
        <v>43819</v>
      </c>
      <c r="NT16" s="210">
        <f t="shared" si="5"/>
        <v>43820</v>
      </c>
      <c r="NU16" s="210">
        <f t="shared" si="5"/>
        <v>43821</v>
      </c>
      <c r="NV16" s="210">
        <f t="shared" si="5"/>
        <v>43822</v>
      </c>
      <c r="NW16" s="210">
        <f t="shared" si="5"/>
        <v>43823</v>
      </c>
      <c r="NX16" s="210">
        <f t="shared" si="5"/>
        <v>43824</v>
      </c>
      <c r="NY16" s="210">
        <f t="shared" si="5"/>
        <v>43825</v>
      </c>
      <c r="NZ16" s="210">
        <f t="shared" si="5"/>
        <v>43826</v>
      </c>
      <c r="OA16" s="210">
        <f t="shared" si="5"/>
        <v>43827</v>
      </c>
      <c r="OB16" s="210">
        <f t="shared" si="5"/>
        <v>43828</v>
      </c>
      <c r="OC16" s="210">
        <f t="shared" si="5"/>
        <v>43829</v>
      </c>
      <c r="OD16" s="210">
        <f t="shared" si="5"/>
        <v>43830</v>
      </c>
      <c r="OE16" s="177"/>
      <c r="OF16" s="272"/>
      <c r="OG16" s="273"/>
      <c r="OH16" s="273"/>
      <c r="OI16" s="273"/>
      <c r="OJ16" s="91" t="s">
        <v>278</v>
      </c>
      <c r="OK16" s="290">
        <v>1</v>
      </c>
      <c r="OL16" s="290"/>
      <c r="OM16" s="290">
        <v>2</v>
      </c>
      <c r="ON16" s="290"/>
      <c r="OO16" s="290">
        <v>3</v>
      </c>
      <c r="OP16" s="290"/>
      <c r="OQ16" s="290">
        <v>4</v>
      </c>
      <c r="OR16" s="290"/>
      <c r="OS16" s="290">
        <v>5</v>
      </c>
      <c r="OT16" s="290"/>
      <c r="OU16" s="290">
        <v>6</v>
      </c>
      <c r="OV16" s="290"/>
      <c r="OW16" s="290">
        <v>7</v>
      </c>
      <c r="OX16" s="290"/>
      <c r="OY16" s="177"/>
    </row>
    <row r="17" spans="1:415" ht="21" customHeight="1" thickBot="1" x14ac:dyDescent="0.25">
      <c r="A17" s="299"/>
      <c r="B17" s="300"/>
      <c r="C17" s="300"/>
      <c r="D17" s="300"/>
      <c r="E17" s="300"/>
      <c r="F17" s="300"/>
      <c r="G17" s="300"/>
      <c r="H17" s="301"/>
      <c r="I17" s="101"/>
      <c r="J17" s="91" t="s">
        <v>89</v>
      </c>
      <c r="K17" s="265">
        <f>J6</f>
        <v>0</v>
      </c>
      <c r="L17" s="266"/>
      <c r="M17" s="265">
        <f>J7</f>
        <v>0</v>
      </c>
      <c r="N17" s="266"/>
      <c r="O17" s="265">
        <f>J8</f>
        <v>0</v>
      </c>
      <c r="P17" s="266"/>
      <c r="Q17" s="265">
        <f>J9</f>
        <v>0</v>
      </c>
      <c r="R17" s="266"/>
      <c r="S17" s="265">
        <f>J10</f>
        <v>0</v>
      </c>
      <c r="T17" s="266"/>
      <c r="U17" s="265">
        <f>J11</f>
        <v>0</v>
      </c>
      <c r="V17" s="266"/>
      <c r="W17" s="265">
        <f>J12</f>
        <v>0</v>
      </c>
      <c r="X17" s="266"/>
      <c r="Y17" s="302"/>
      <c r="Z17" s="304"/>
      <c r="AA17" s="269"/>
      <c r="AB17" s="305"/>
      <c r="AC17" s="269"/>
      <c r="AD17" s="211">
        <f>AD18</f>
        <v>43466</v>
      </c>
      <c r="AE17" s="211">
        <f t="shared" ref="AE17:CP17" si="6">AE18</f>
        <v>43467</v>
      </c>
      <c r="AF17" s="211">
        <f t="shared" si="6"/>
        <v>43468</v>
      </c>
      <c r="AG17" s="211">
        <f t="shared" si="6"/>
        <v>43469</v>
      </c>
      <c r="AH17" s="211">
        <f t="shared" si="6"/>
        <v>43470</v>
      </c>
      <c r="AI17" s="211">
        <f t="shared" si="6"/>
        <v>43471</v>
      </c>
      <c r="AJ17" s="211">
        <f t="shared" si="6"/>
        <v>43472</v>
      </c>
      <c r="AK17" s="211">
        <f t="shared" si="6"/>
        <v>43473</v>
      </c>
      <c r="AL17" s="211">
        <f t="shared" si="6"/>
        <v>43474</v>
      </c>
      <c r="AM17" s="211">
        <f t="shared" si="6"/>
        <v>43475</v>
      </c>
      <c r="AN17" s="211">
        <f t="shared" si="6"/>
        <v>43476</v>
      </c>
      <c r="AO17" s="211">
        <f t="shared" si="6"/>
        <v>43477</v>
      </c>
      <c r="AP17" s="211">
        <f t="shared" si="6"/>
        <v>43478</v>
      </c>
      <c r="AQ17" s="211">
        <f t="shared" si="6"/>
        <v>43479</v>
      </c>
      <c r="AR17" s="211">
        <f t="shared" si="6"/>
        <v>43480</v>
      </c>
      <c r="AS17" s="211">
        <f t="shared" si="6"/>
        <v>43481</v>
      </c>
      <c r="AT17" s="211">
        <f t="shared" si="6"/>
        <v>43482</v>
      </c>
      <c r="AU17" s="211">
        <f t="shared" si="6"/>
        <v>43483</v>
      </c>
      <c r="AV17" s="211">
        <f t="shared" si="6"/>
        <v>43484</v>
      </c>
      <c r="AW17" s="211">
        <f t="shared" si="6"/>
        <v>43485</v>
      </c>
      <c r="AX17" s="211">
        <f t="shared" si="6"/>
        <v>43486</v>
      </c>
      <c r="AY17" s="211">
        <f t="shared" si="6"/>
        <v>43487</v>
      </c>
      <c r="AZ17" s="211">
        <f t="shared" si="6"/>
        <v>43488</v>
      </c>
      <c r="BA17" s="211">
        <f t="shared" si="6"/>
        <v>43489</v>
      </c>
      <c r="BB17" s="211">
        <f t="shared" si="6"/>
        <v>43490</v>
      </c>
      <c r="BC17" s="211">
        <f t="shared" si="6"/>
        <v>43491</v>
      </c>
      <c r="BD17" s="211">
        <f t="shared" si="6"/>
        <v>43492</v>
      </c>
      <c r="BE17" s="211">
        <f t="shared" si="6"/>
        <v>43493</v>
      </c>
      <c r="BF17" s="211">
        <f t="shared" si="6"/>
        <v>43494</v>
      </c>
      <c r="BG17" s="211">
        <f t="shared" si="6"/>
        <v>43495</v>
      </c>
      <c r="BH17" s="211">
        <f t="shared" si="6"/>
        <v>43496</v>
      </c>
      <c r="BI17" s="211">
        <f t="shared" si="6"/>
        <v>43497</v>
      </c>
      <c r="BJ17" s="211">
        <f t="shared" si="6"/>
        <v>43498</v>
      </c>
      <c r="BK17" s="211">
        <f t="shared" si="6"/>
        <v>43499</v>
      </c>
      <c r="BL17" s="211">
        <f t="shared" si="6"/>
        <v>43500</v>
      </c>
      <c r="BM17" s="211">
        <f t="shared" si="6"/>
        <v>43501</v>
      </c>
      <c r="BN17" s="211">
        <f t="shared" si="6"/>
        <v>43502</v>
      </c>
      <c r="BO17" s="211">
        <f t="shared" si="6"/>
        <v>43503</v>
      </c>
      <c r="BP17" s="211">
        <f t="shared" si="6"/>
        <v>43504</v>
      </c>
      <c r="BQ17" s="211">
        <f t="shared" si="6"/>
        <v>43505</v>
      </c>
      <c r="BR17" s="211">
        <f t="shared" si="6"/>
        <v>43506</v>
      </c>
      <c r="BS17" s="211">
        <f t="shared" si="6"/>
        <v>43507</v>
      </c>
      <c r="BT17" s="211">
        <f t="shared" si="6"/>
        <v>43508</v>
      </c>
      <c r="BU17" s="211">
        <f t="shared" si="6"/>
        <v>43509</v>
      </c>
      <c r="BV17" s="211">
        <f t="shared" si="6"/>
        <v>43510</v>
      </c>
      <c r="BW17" s="211">
        <f t="shared" si="6"/>
        <v>43511</v>
      </c>
      <c r="BX17" s="211">
        <f t="shared" si="6"/>
        <v>43512</v>
      </c>
      <c r="BY17" s="211">
        <f t="shared" si="6"/>
        <v>43513</v>
      </c>
      <c r="BZ17" s="211">
        <f t="shared" si="6"/>
        <v>43514</v>
      </c>
      <c r="CA17" s="211">
        <f t="shared" si="6"/>
        <v>43515</v>
      </c>
      <c r="CB17" s="211">
        <f t="shared" si="6"/>
        <v>43516</v>
      </c>
      <c r="CC17" s="211">
        <f t="shared" si="6"/>
        <v>43517</v>
      </c>
      <c r="CD17" s="211">
        <f t="shared" si="6"/>
        <v>43518</v>
      </c>
      <c r="CE17" s="211">
        <f t="shared" si="6"/>
        <v>43519</v>
      </c>
      <c r="CF17" s="211">
        <f t="shared" si="6"/>
        <v>43520</v>
      </c>
      <c r="CG17" s="211">
        <f t="shared" si="6"/>
        <v>43521</v>
      </c>
      <c r="CH17" s="211">
        <f t="shared" si="6"/>
        <v>43522</v>
      </c>
      <c r="CI17" s="211">
        <f t="shared" si="6"/>
        <v>43523</v>
      </c>
      <c r="CJ17" s="211">
        <f t="shared" si="6"/>
        <v>43524</v>
      </c>
      <c r="CK17" s="211">
        <f t="shared" si="6"/>
        <v>43525</v>
      </c>
      <c r="CL17" s="211">
        <f t="shared" si="6"/>
        <v>43526</v>
      </c>
      <c r="CM17" s="211">
        <f t="shared" si="6"/>
        <v>43527</v>
      </c>
      <c r="CN17" s="211">
        <f t="shared" si="6"/>
        <v>43528</v>
      </c>
      <c r="CO17" s="211">
        <f t="shared" si="6"/>
        <v>43529</v>
      </c>
      <c r="CP17" s="211">
        <f t="shared" si="6"/>
        <v>43530</v>
      </c>
      <c r="CQ17" s="211">
        <f t="shared" ref="CQ17:FB17" si="7">CQ18</f>
        <v>43531</v>
      </c>
      <c r="CR17" s="211">
        <f t="shared" si="7"/>
        <v>43532</v>
      </c>
      <c r="CS17" s="211">
        <f t="shared" si="7"/>
        <v>43533</v>
      </c>
      <c r="CT17" s="211">
        <f t="shared" si="7"/>
        <v>43534</v>
      </c>
      <c r="CU17" s="211">
        <f t="shared" si="7"/>
        <v>43535</v>
      </c>
      <c r="CV17" s="211">
        <f t="shared" si="7"/>
        <v>43536</v>
      </c>
      <c r="CW17" s="211">
        <f t="shared" si="7"/>
        <v>43537</v>
      </c>
      <c r="CX17" s="211">
        <f t="shared" si="7"/>
        <v>43538</v>
      </c>
      <c r="CY17" s="211">
        <f t="shared" si="7"/>
        <v>43539</v>
      </c>
      <c r="CZ17" s="211">
        <f t="shared" si="7"/>
        <v>43540</v>
      </c>
      <c r="DA17" s="211">
        <f t="shared" si="7"/>
        <v>43541</v>
      </c>
      <c r="DB17" s="211">
        <f t="shared" si="7"/>
        <v>43542</v>
      </c>
      <c r="DC17" s="211">
        <f t="shared" si="7"/>
        <v>43543</v>
      </c>
      <c r="DD17" s="211">
        <f t="shared" si="7"/>
        <v>43544</v>
      </c>
      <c r="DE17" s="211">
        <f t="shared" si="7"/>
        <v>43545</v>
      </c>
      <c r="DF17" s="211">
        <f t="shared" si="7"/>
        <v>43546</v>
      </c>
      <c r="DG17" s="211">
        <f t="shared" si="7"/>
        <v>43547</v>
      </c>
      <c r="DH17" s="211">
        <f t="shared" si="7"/>
        <v>43548</v>
      </c>
      <c r="DI17" s="211">
        <f t="shared" si="7"/>
        <v>43549</v>
      </c>
      <c r="DJ17" s="211">
        <f t="shared" si="7"/>
        <v>43550</v>
      </c>
      <c r="DK17" s="211">
        <f t="shared" si="7"/>
        <v>43551</v>
      </c>
      <c r="DL17" s="211">
        <f t="shared" si="7"/>
        <v>43552</v>
      </c>
      <c r="DM17" s="211">
        <f t="shared" si="7"/>
        <v>43553</v>
      </c>
      <c r="DN17" s="211">
        <f t="shared" si="7"/>
        <v>43554</v>
      </c>
      <c r="DO17" s="211">
        <f t="shared" si="7"/>
        <v>43555</v>
      </c>
      <c r="DP17" s="211">
        <f t="shared" si="7"/>
        <v>43556</v>
      </c>
      <c r="DQ17" s="211">
        <f t="shared" si="7"/>
        <v>43557</v>
      </c>
      <c r="DR17" s="211">
        <f t="shared" si="7"/>
        <v>43558</v>
      </c>
      <c r="DS17" s="211">
        <f t="shared" si="7"/>
        <v>43559</v>
      </c>
      <c r="DT17" s="211">
        <f t="shared" si="7"/>
        <v>43560</v>
      </c>
      <c r="DU17" s="211">
        <f t="shared" si="7"/>
        <v>43561</v>
      </c>
      <c r="DV17" s="211">
        <f t="shared" si="7"/>
        <v>43562</v>
      </c>
      <c r="DW17" s="211">
        <f t="shared" si="7"/>
        <v>43563</v>
      </c>
      <c r="DX17" s="211">
        <f t="shared" si="7"/>
        <v>43564</v>
      </c>
      <c r="DY17" s="211">
        <f t="shared" si="7"/>
        <v>43565</v>
      </c>
      <c r="DZ17" s="211">
        <f t="shared" si="7"/>
        <v>43566</v>
      </c>
      <c r="EA17" s="211">
        <f t="shared" si="7"/>
        <v>43567</v>
      </c>
      <c r="EB17" s="211">
        <f t="shared" si="7"/>
        <v>43568</v>
      </c>
      <c r="EC17" s="211">
        <f t="shared" si="7"/>
        <v>43569</v>
      </c>
      <c r="ED17" s="211">
        <f t="shared" si="7"/>
        <v>43570</v>
      </c>
      <c r="EE17" s="211">
        <f t="shared" si="7"/>
        <v>43571</v>
      </c>
      <c r="EF17" s="211">
        <f t="shared" si="7"/>
        <v>43572</v>
      </c>
      <c r="EG17" s="211">
        <f t="shared" si="7"/>
        <v>43573</v>
      </c>
      <c r="EH17" s="211">
        <f t="shared" si="7"/>
        <v>43574</v>
      </c>
      <c r="EI17" s="211">
        <f t="shared" si="7"/>
        <v>43575</v>
      </c>
      <c r="EJ17" s="211">
        <f t="shared" si="7"/>
        <v>43576</v>
      </c>
      <c r="EK17" s="211">
        <f t="shared" si="7"/>
        <v>43577</v>
      </c>
      <c r="EL17" s="211">
        <f t="shared" si="7"/>
        <v>43578</v>
      </c>
      <c r="EM17" s="211">
        <f t="shared" si="7"/>
        <v>43579</v>
      </c>
      <c r="EN17" s="211">
        <f t="shared" si="7"/>
        <v>43580</v>
      </c>
      <c r="EO17" s="211">
        <f t="shared" si="7"/>
        <v>43581</v>
      </c>
      <c r="EP17" s="211">
        <f t="shared" si="7"/>
        <v>43582</v>
      </c>
      <c r="EQ17" s="211">
        <f t="shared" si="7"/>
        <v>43583</v>
      </c>
      <c r="ER17" s="211">
        <f t="shared" si="7"/>
        <v>43584</v>
      </c>
      <c r="ES17" s="211">
        <f t="shared" si="7"/>
        <v>43585</v>
      </c>
      <c r="ET17" s="211">
        <f t="shared" si="7"/>
        <v>43586</v>
      </c>
      <c r="EU17" s="211">
        <f t="shared" si="7"/>
        <v>43587</v>
      </c>
      <c r="EV17" s="211">
        <f t="shared" si="7"/>
        <v>43588</v>
      </c>
      <c r="EW17" s="211">
        <f t="shared" si="7"/>
        <v>43589</v>
      </c>
      <c r="EX17" s="211">
        <f t="shared" si="7"/>
        <v>43590</v>
      </c>
      <c r="EY17" s="211">
        <f t="shared" si="7"/>
        <v>43591</v>
      </c>
      <c r="EZ17" s="211">
        <f t="shared" si="7"/>
        <v>43592</v>
      </c>
      <c r="FA17" s="211">
        <f t="shared" si="7"/>
        <v>43593</v>
      </c>
      <c r="FB17" s="211">
        <f t="shared" si="7"/>
        <v>43594</v>
      </c>
      <c r="FC17" s="211">
        <f t="shared" ref="FC17:HN17" si="8">FC18</f>
        <v>43595</v>
      </c>
      <c r="FD17" s="211">
        <f t="shared" si="8"/>
        <v>43596</v>
      </c>
      <c r="FE17" s="211">
        <f t="shared" si="8"/>
        <v>43597</v>
      </c>
      <c r="FF17" s="211">
        <f t="shared" si="8"/>
        <v>43598</v>
      </c>
      <c r="FG17" s="211">
        <f t="shared" si="8"/>
        <v>43599</v>
      </c>
      <c r="FH17" s="211">
        <f t="shared" si="8"/>
        <v>43600</v>
      </c>
      <c r="FI17" s="211">
        <f t="shared" si="8"/>
        <v>43601</v>
      </c>
      <c r="FJ17" s="211">
        <f t="shared" si="8"/>
        <v>43602</v>
      </c>
      <c r="FK17" s="211">
        <f t="shared" si="8"/>
        <v>43603</v>
      </c>
      <c r="FL17" s="211">
        <f t="shared" si="8"/>
        <v>43604</v>
      </c>
      <c r="FM17" s="211">
        <f t="shared" si="8"/>
        <v>43605</v>
      </c>
      <c r="FN17" s="211">
        <f t="shared" si="8"/>
        <v>43606</v>
      </c>
      <c r="FO17" s="211">
        <f t="shared" si="8"/>
        <v>43607</v>
      </c>
      <c r="FP17" s="211">
        <f t="shared" si="8"/>
        <v>43608</v>
      </c>
      <c r="FQ17" s="211">
        <f t="shared" si="8"/>
        <v>43609</v>
      </c>
      <c r="FR17" s="211">
        <f t="shared" si="8"/>
        <v>43610</v>
      </c>
      <c r="FS17" s="211">
        <f t="shared" si="8"/>
        <v>43611</v>
      </c>
      <c r="FT17" s="211">
        <f t="shared" si="8"/>
        <v>43612</v>
      </c>
      <c r="FU17" s="211">
        <f t="shared" si="8"/>
        <v>43613</v>
      </c>
      <c r="FV17" s="211">
        <f t="shared" si="8"/>
        <v>43614</v>
      </c>
      <c r="FW17" s="211">
        <f t="shared" si="8"/>
        <v>43615</v>
      </c>
      <c r="FX17" s="211">
        <f t="shared" si="8"/>
        <v>43616</v>
      </c>
      <c r="FY17" s="211">
        <f t="shared" si="8"/>
        <v>43617</v>
      </c>
      <c r="FZ17" s="211">
        <f t="shared" si="8"/>
        <v>43618</v>
      </c>
      <c r="GA17" s="211">
        <f t="shared" si="8"/>
        <v>43619</v>
      </c>
      <c r="GB17" s="211">
        <f t="shared" si="8"/>
        <v>43620</v>
      </c>
      <c r="GC17" s="211">
        <f t="shared" si="8"/>
        <v>43621</v>
      </c>
      <c r="GD17" s="211">
        <f t="shared" si="8"/>
        <v>43622</v>
      </c>
      <c r="GE17" s="211">
        <f t="shared" si="8"/>
        <v>43623</v>
      </c>
      <c r="GF17" s="211">
        <f t="shared" si="8"/>
        <v>43624</v>
      </c>
      <c r="GG17" s="211">
        <f t="shared" si="8"/>
        <v>43625</v>
      </c>
      <c r="GH17" s="211">
        <f t="shared" si="8"/>
        <v>43626</v>
      </c>
      <c r="GI17" s="211">
        <f t="shared" si="8"/>
        <v>43627</v>
      </c>
      <c r="GJ17" s="211">
        <f t="shared" si="8"/>
        <v>43628</v>
      </c>
      <c r="GK17" s="211">
        <f t="shared" si="8"/>
        <v>43629</v>
      </c>
      <c r="GL17" s="211">
        <f t="shared" si="8"/>
        <v>43630</v>
      </c>
      <c r="GM17" s="211">
        <f t="shared" si="8"/>
        <v>43631</v>
      </c>
      <c r="GN17" s="211">
        <f t="shared" si="8"/>
        <v>43632</v>
      </c>
      <c r="GO17" s="211">
        <f t="shared" si="8"/>
        <v>43633</v>
      </c>
      <c r="GP17" s="211">
        <f t="shared" si="8"/>
        <v>43634</v>
      </c>
      <c r="GQ17" s="211">
        <f t="shared" si="8"/>
        <v>43635</v>
      </c>
      <c r="GR17" s="211">
        <f t="shared" si="8"/>
        <v>43636</v>
      </c>
      <c r="GS17" s="211">
        <f t="shared" si="8"/>
        <v>43637</v>
      </c>
      <c r="GT17" s="211">
        <f t="shared" si="8"/>
        <v>43638</v>
      </c>
      <c r="GU17" s="211">
        <f t="shared" si="8"/>
        <v>43639</v>
      </c>
      <c r="GV17" s="211">
        <f t="shared" si="8"/>
        <v>43640</v>
      </c>
      <c r="GW17" s="211">
        <f t="shared" si="8"/>
        <v>43641</v>
      </c>
      <c r="GX17" s="211">
        <f t="shared" si="8"/>
        <v>43642</v>
      </c>
      <c r="GY17" s="211">
        <f t="shared" si="8"/>
        <v>43643</v>
      </c>
      <c r="GZ17" s="211">
        <f t="shared" si="8"/>
        <v>43644</v>
      </c>
      <c r="HA17" s="211">
        <f t="shared" si="8"/>
        <v>43645</v>
      </c>
      <c r="HB17" s="211">
        <f t="shared" si="8"/>
        <v>43646</v>
      </c>
      <c r="HC17" s="211">
        <f t="shared" si="8"/>
        <v>43647</v>
      </c>
      <c r="HD17" s="211">
        <f t="shared" si="8"/>
        <v>43648</v>
      </c>
      <c r="HE17" s="211">
        <f t="shared" si="8"/>
        <v>43649</v>
      </c>
      <c r="HF17" s="211">
        <f t="shared" si="8"/>
        <v>43650</v>
      </c>
      <c r="HG17" s="211">
        <f t="shared" si="8"/>
        <v>43651</v>
      </c>
      <c r="HH17" s="211">
        <f t="shared" si="8"/>
        <v>43652</v>
      </c>
      <c r="HI17" s="211">
        <f t="shared" si="8"/>
        <v>43653</v>
      </c>
      <c r="HJ17" s="211">
        <f t="shared" si="8"/>
        <v>43654</v>
      </c>
      <c r="HK17" s="211">
        <f t="shared" si="8"/>
        <v>43655</v>
      </c>
      <c r="HL17" s="211">
        <f t="shared" si="8"/>
        <v>43656</v>
      </c>
      <c r="HM17" s="211">
        <f t="shared" si="8"/>
        <v>43657</v>
      </c>
      <c r="HN17" s="211">
        <f t="shared" si="8"/>
        <v>43658</v>
      </c>
      <c r="HO17" s="211">
        <f t="shared" ref="HO17:JZ17" si="9">HO18</f>
        <v>43659</v>
      </c>
      <c r="HP17" s="211">
        <f t="shared" si="9"/>
        <v>43660</v>
      </c>
      <c r="HQ17" s="211">
        <f t="shared" si="9"/>
        <v>43661</v>
      </c>
      <c r="HR17" s="211">
        <f t="shared" si="9"/>
        <v>43662</v>
      </c>
      <c r="HS17" s="211">
        <f t="shared" si="9"/>
        <v>43663</v>
      </c>
      <c r="HT17" s="211">
        <f t="shared" si="9"/>
        <v>43664</v>
      </c>
      <c r="HU17" s="211">
        <f t="shared" si="9"/>
        <v>43665</v>
      </c>
      <c r="HV17" s="211">
        <f t="shared" si="9"/>
        <v>43666</v>
      </c>
      <c r="HW17" s="211">
        <f t="shared" si="9"/>
        <v>43667</v>
      </c>
      <c r="HX17" s="211">
        <f t="shared" si="9"/>
        <v>43668</v>
      </c>
      <c r="HY17" s="211">
        <f t="shared" si="9"/>
        <v>43669</v>
      </c>
      <c r="HZ17" s="211">
        <f t="shared" si="9"/>
        <v>43670</v>
      </c>
      <c r="IA17" s="211">
        <f t="shared" si="9"/>
        <v>43671</v>
      </c>
      <c r="IB17" s="211">
        <f t="shared" si="9"/>
        <v>43672</v>
      </c>
      <c r="IC17" s="211">
        <f t="shared" si="9"/>
        <v>43673</v>
      </c>
      <c r="ID17" s="211">
        <f t="shared" si="9"/>
        <v>43674</v>
      </c>
      <c r="IE17" s="211">
        <f t="shared" si="9"/>
        <v>43675</v>
      </c>
      <c r="IF17" s="211">
        <f t="shared" si="9"/>
        <v>43676</v>
      </c>
      <c r="IG17" s="211">
        <f t="shared" si="9"/>
        <v>43677</v>
      </c>
      <c r="IH17" s="211">
        <f t="shared" si="9"/>
        <v>43678</v>
      </c>
      <c r="II17" s="211">
        <f t="shared" si="9"/>
        <v>43679</v>
      </c>
      <c r="IJ17" s="211">
        <f t="shared" si="9"/>
        <v>43680</v>
      </c>
      <c r="IK17" s="211">
        <f t="shared" si="9"/>
        <v>43681</v>
      </c>
      <c r="IL17" s="211">
        <f t="shared" si="9"/>
        <v>43682</v>
      </c>
      <c r="IM17" s="211">
        <f t="shared" si="9"/>
        <v>43683</v>
      </c>
      <c r="IN17" s="211">
        <f t="shared" si="9"/>
        <v>43684</v>
      </c>
      <c r="IO17" s="211">
        <f t="shared" si="9"/>
        <v>43685</v>
      </c>
      <c r="IP17" s="211">
        <f t="shared" si="9"/>
        <v>43686</v>
      </c>
      <c r="IQ17" s="211">
        <f t="shared" si="9"/>
        <v>43687</v>
      </c>
      <c r="IR17" s="211">
        <f t="shared" si="9"/>
        <v>43688</v>
      </c>
      <c r="IS17" s="211">
        <f t="shared" si="9"/>
        <v>43689</v>
      </c>
      <c r="IT17" s="211">
        <f t="shared" si="9"/>
        <v>43690</v>
      </c>
      <c r="IU17" s="211">
        <f t="shared" si="9"/>
        <v>43691</v>
      </c>
      <c r="IV17" s="211">
        <f t="shared" si="9"/>
        <v>43692</v>
      </c>
      <c r="IW17" s="211">
        <f t="shared" si="9"/>
        <v>43693</v>
      </c>
      <c r="IX17" s="211">
        <f t="shared" si="9"/>
        <v>43694</v>
      </c>
      <c r="IY17" s="211">
        <f t="shared" si="9"/>
        <v>43695</v>
      </c>
      <c r="IZ17" s="211">
        <f t="shared" si="9"/>
        <v>43696</v>
      </c>
      <c r="JA17" s="211">
        <f t="shared" si="9"/>
        <v>43697</v>
      </c>
      <c r="JB17" s="211">
        <f t="shared" si="9"/>
        <v>43698</v>
      </c>
      <c r="JC17" s="211">
        <f t="shared" si="9"/>
        <v>43699</v>
      </c>
      <c r="JD17" s="211">
        <f t="shared" si="9"/>
        <v>43700</v>
      </c>
      <c r="JE17" s="211">
        <f t="shared" si="9"/>
        <v>43701</v>
      </c>
      <c r="JF17" s="211">
        <f t="shared" si="9"/>
        <v>43702</v>
      </c>
      <c r="JG17" s="211">
        <f t="shared" si="9"/>
        <v>43703</v>
      </c>
      <c r="JH17" s="211">
        <f t="shared" si="9"/>
        <v>43704</v>
      </c>
      <c r="JI17" s="211">
        <f t="shared" si="9"/>
        <v>43705</v>
      </c>
      <c r="JJ17" s="211">
        <f t="shared" si="9"/>
        <v>43706</v>
      </c>
      <c r="JK17" s="211">
        <f t="shared" si="9"/>
        <v>43707</v>
      </c>
      <c r="JL17" s="211">
        <f t="shared" si="9"/>
        <v>43708</v>
      </c>
      <c r="JM17" s="211">
        <f t="shared" si="9"/>
        <v>43709</v>
      </c>
      <c r="JN17" s="211">
        <f t="shared" si="9"/>
        <v>43710</v>
      </c>
      <c r="JO17" s="211">
        <f t="shared" si="9"/>
        <v>43711</v>
      </c>
      <c r="JP17" s="211">
        <f t="shared" si="9"/>
        <v>43712</v>
      </c>
      <c r="JQ17" s="211">
        <f t="shared" si="9"/>
        <v>43713</v>
      </c>
      <c r="JR17" s="211">
        <f t="shared" si="9"/>
        <v>43714</v>
      </c>
      <c r="JS17" s="211">
        <f t="shared" si="9"/>
        <v>43715</v>
      </c>
      <c r="JT17" s="211">
        <f t="shared" si="9"/>
        <v>43716</v>
      </c>
      <c r="JU17" s="211">
        <f t="shared" si="9"/>
        <v>43717</v>
      </c>
      <c r="JV17" s="211">
        <f t="shared" si="9"/>
        <v>43718</v>
      </c>
      <c r="JW17" s="211">
        <f t="shared" si="9"/>
        <v>43719</v>
      </c>
      <c r="JX17" s="211">
        <f t="shared" si="9"/>
        <v>43720</v>
      </c>
      <c r="JY17" s="211">
        <f t="shared" si="9"/>
        <v>43721</v>
      </c>
      <c r="JZ17" s="211">
        <f t="shared" si="9"/>
        <v>43722</v>
      </c>
      <c r="KA17" s="211">
        <f t="shared" ref="KA17:ML17" si="10">KA18</f>
        <v>43723</v>
      </c>
      <c r="KB17" s="211">
        <f t="shared" si="10"/>
        <v>43724</v>
      </c>
      <c r="KC17" s="211">
        <f t="shared" si="10"/>
        <v>43725</v>
      </c>
      <c r="KD17" s="211">
        <f t="shared" si="10"/>
        <v>43726</v>
      </c>
      <c r="KE17" s="211">
        <f t="shared" si="10"/>
        <v>43727</v>
      </c>
      <c r="KF17" s="211">
        <f t="shared" si="10"/>
        <v>43728</v>
      </c>
      <c r="KG17" s="211">
        <f t="shared" si="10"/>
        <v>43729</v>
      </c>
      <c r="KH17" s="211">
        <f t="shared" si="10"/>
        <v>43730</v>
      </c>
      <c r="KI17" s="211">
        <f t="shared" si="10"/>
        <v>43731</v>
      </c>
      <c r="KJ17" s="211">
        <f t="shared" si="10"/>
        <v>43732</v>
      </c>
      <c r="KK17" s="211">
        <f t="shared" si="10"/>
        <v>43733</v>
      </c>
      <c r="KL17" s="211">
        <f t="shared" si="10"/>
        <v>43734</v>
      </c>
      <c r="KM17" s="211">
        <f t="shared" si="10"/>
        <v>43735</v>
      </c>
      <c r="KN17" s="211">
        <f t="shared" si="10"/>
        <v>43736</v>
      </c>
      <c r="KO17" s="211">
        <f t="shared" si="10"/>
        <v>43737</v>
      </c>
      <c r="KP17" s="211">
        <f t="shared" si="10"/>
        <v>43738</v>
      </c>
      <c r="KQ17" s="211">
        <f t="shared" si="10"/>
        <v>43739</v>
      </c>
      <c r="KR17" s="211">
        <f t="shared" si="10"/>
        <v>43740</v>
      </c>
      <c r="KS17" s="211">
        <f t="shared" si="10"/>
        <v>43741</v>
      </c>
      <c r="KT17" s="211">
        <f t="shared" si="10"/>
        <v>43742</v>
      </c>
      <c r="KU17" s="211">
        <f t="shared" si="10"/>
        <v>43743</v>
      </c>
      <c r="KV17" s="211">
        <f t="shared" si="10"/>
        <v>43744</v>
      </c>
      <c r="KW17" s="211">
        <f t="shared" si="10"/>
        <v>43745</v>
      </c>
      <c r="KX17" s="211">
        <f t="shared" si="10"/>
        <v>43746</v>
      </c>
      <c r="KY17" s="211">
        <f t="shared" si="10"/>
        <v>43747</v>
      </c>
      <c r="KZ17" s="211">
        <f t="shared" si="10"/>
        <v>43748</v>
      </c>
      <c r="LA17" s="211">
        <f t="shared" si="10"/>
        <v>43749</v>
      </c>
      <c r="LB17" s="211">
        <f t="shared" si="10"/>
        <v>43750</v>
      </c>
      <c r="LC17" s="211">
        <f t="shared" si="10"/>
        <v>43751</v>
      </c>
      <c r="LD17" s="211">
        <f t="shared" si="10"/>
        <v>43752</v>
      </c>
      <c r="LE17" s="211">
        <f t="shared" si="10"/>
        <v>43753</v>
      </c>
      <c r="LF17" s="211">
        <f t="shared" si="10"/>
        <v>43754</v>
      </c>
      <c r="LG17" s="211">
        <f t="shared" si="10"/>
        <v>43755</v>
      </c>
      <c r="LH17" s="211">
        <f t="shared" si="10"/>
        <v>43756</v>
      </c>
      <c r="LI17" s="211">
        <f t="shared" si="10"/>
        <v>43757</v>
      </c>
      <c r="LJ17" s="211">
        <f t="shared" si="10"/>
        <v>43758</v>
      </c>
      <c r="LK17" s="211">
        <f t="shared" si="10"/>
        <v>43759</v>
      </c>
      <c r="LL17" s="211">
        <f t="shared" si="10"/>
        <v>43760</v>
      </c>
      <c r="LM17" s="211">
        <f t="shared" si="10"/>
        <v>43761</v>
      </c>
      <c r="LN17" s="211">
        <f t="shared" si="10"/>
        <v>43762</v>
      </c>
      <c r="LO17" s="211">
        <f t="shared" si="10"/>
        <v>43763</v>
      </c>
      <c r="LP17" s="211">
        <f t="shared" si="10"/>
        <v>43764</v>
      </c>
      <c r="LQ17" s="211">
        <f t="shared" si="10"/>
        <v>43765</v>
      </c>
      <c r="LR17" s="211">
        <f t="shared" si="10"/>
        <v>43766</v>
      </c>
      <c r="LS17" s="211">
        <f t="shared" si="10"/>
        <v>43767</v>
      </c>
      <c r="LT17" s="211">
        <f t="shared" si="10"/>
        <v>43768</v>
      </c>
      <c r="LU17" s="211">
        <f t="shared" si="10"/>
        <v>43769</v>
      </c>
      <c r="LV17" s="211">
        <f t="shared" si="10"/>
        <v>43770</v>
      </c>
      <c r="LW17" s="211">
        <f t="shared" si="10"/>
        <v>43771</v>
      </c>
      <c r="LX17" s="211">
        <f t="shared" si="10"/>
        <v>43772</v>
      </c>
      <c r="LY17" s="211">
        <f t="shared" si="10"/>
        <v>43773</v>
      </c>
      <c r="LZ17" s="211">
        <f t="shared" si="10"/>
        <v>43774</v>
      </c>
      <c r="MA17" s="211">
        <f t="shared" si="10"/>
        <v>43775</v>
      </c>
      <c r="MB17" s="211">
        <f t="shared" si="10"/>
        <v>43776</v>
      </c>
      <c r="MC17" s="211">
        <f t="shared" si="10"/>
        <v>43777</v>
      </c>
      <c r="MD17" s="211">
        <f t="shared" si="10"/>
        <v>43778</v>
      </c>
      <c r="ME17" s="211">
        <f t="shared" si="10"/>
        <v>43779</v>
      </c>
      <c r="MF17" s="211">
        <f t="shared" si="10"/>
        <v>43780</v>
      </c>
      <c r="MG17" s="211">
        <f t="shared" si="10"/>
        <v>43781</v>
      </c>
      <c r="MH17" s="211">
        <f t="shared" si="10"/>
        <v>43782</v>
      </c>
      <c r="MI17" s="211">
        <f t="shared" si="10"/>
        <v>43783</v>
      </c>
      <c r="MJ17" s="211">
        <f t="shared" si="10"/>
        <v>43784</v>
      </c>
      <c r="MK17" s="211">
        <f t="shared" si="10"/>
        <v>43785</v>
      </c>
      <c r="ML17" s="211">
        <f t="shared" si="10"/>
        <v>43786</v>
      </c>
      <c r="MM17" s="211">
        <f t="shared" ref="MM17:OD17" si="11">MM18</f>
        <v>43787</v>
      </c>
      <c r="MN17" s="211">
        <f t="shared" si="11"/>
        <v>43788</v>
      </c>
      <c r="MO17" s="211">
        <f t="shared" si="11"/>
        <v>43789</v>
      </c>
      <c r="MP17" s="211">
        <f t="shared" si="11"/>
        <v>43790</v>
      </c>
      <c r="MQ17" s="211">
        <f t="shared" si="11"/>
        <v>43791</v>
      </c>
      <c r="MR17" s="211">
        <f t="shared" si="11"/>
        <v>43792</v>
      </c>
      <c r="MS17" s="211">
        <f t="shared" si="11"/>
        <v>43793</v>
      </c>
      <c r="MT17" s="211">
        <f t="shared" si="11"/>
        <v>43794</v>
      </c>
      <c r="MU17" s="211">
        <f t="shared" si="11"/>
        <v>43795</v>
      </c>
      <c r="MV17" s="211">
        <f t="shared" si="11"/>
        <v>43796</v>
      </c>
      <c r="MW17" s="211">
        <f t="shared" si="11"/>
        <v>43797</v>
      </c>
      <c r="MX17" s="211">
        <f t="shared" si="11"/>
        <v>43798</v>
      </c>
      <c r="MY17" s="211">
        <f t="shared" si="11"/>
        <v>43799</v>
      </c>
      <c r="MZ17" s="211">
        <f t="shared" si="11"/>
        <v>43800</v>
      </c>
      <c r="NA17" s="211">
        <f t="shared" si="11"/>
        <v>43801</v>
      </c>
      <c r="NB17" s="211">
        <f t="shared" si="11"/>
        <v>43802</v>
      </c>
      <c r="NC17" s="211">
        <f t="shared" si="11"/>
        <v>43803</v>
      </c>
      <c r="ND17" s="211">
        <f t="shared" si="11"/>
        <v>43804</v>
      </c>
      <c r="NE17" s="211">
        <f t="shared" si="11"/>
        <v>43805</v>
      </c>
      <c r="NF17" s="211">
        <f t="shared" si="11"/>
        <v>43806</v>
      </c>
      <c r="NG17" s="211">
        <f t="shared" si="11"/>
        <v>43807</v>
      </c>
      <c r="NH17" s="211">
        <f t="shared" si="11"/>
        <v>43808</v>
      </c>
      <c r="NI17" s="211">
        <f t="shared" si="11"/>
        <v>43809</v>
      </c>
      <c r="NJ17" s="211">
        <f t="shared" si="11"/>
        <v>43810</v>
      </c>
      <c r="NK17" s="211">
        <f t="shared" si="11"/>
        <v>43811</v>
      </c>
      <c r="NL17" s="211">
        <f t="shared" si="11"/>
        <v>43812</v>
      </c>
      <c r="NM17" s="211">
        <f t="shared" si="11"/>
        <v>43813</v>
      </c>
      <c r="NN17" s="211">
        <f t="shared" si="11"/>
        <v>43814</v>
      </c>
      <c r="NO17" s="211">
        <f t="shared" si="11"/>
        <v>43815</v>
      </c>
      <c r="NP17" s="211">
        <f t="shared" si="11"/>
        <v>43816</v>
      </c>
      <c r="NQ17" s="211">
        <f t="shared" si="11"/>
        <v>43817</v>
      </c>
      <c r="NR17" s="211">
        <f t="shared" si="11"/>
        <v>43818</v>
      </c>
      <c r="NS17" s="211">
        <f t="shared" si="11"/>
        <v>43819</v>
      </c>
      <c r="NT17" s="211">
        <f t="shared" si="11"/>
        <v>43820</v>
      </c>
      <c r="NU17" s="211">
        <f t="shared" si="11"/>
        <v>43821</v>
      </c>
      <c r="NV17" s="211">
        <f t="shared" si="11"/>
        <v>43822</v>
      </c>
      <c r="NW17" s="211">
        <f t="shared" si="11"/>
        <v>43823</v>
      </c>
      <c r="NX17" s="211">
        <f t="shared" si="11"/>
        <v>43824</v>
      </c>
      <c r="NY17" s="211">
        <f t="shared" si="11"/>
        <v>43825</v>
      </c>
      <c r="NZ17" s="211">
        <f t="shared" si="11"/>
        <v>43826</v>
      </c>
      <c r="OA17" s="211">
        <f t="shared" si="11"/>
        <v>43827</v>
      </c>
      <c r="OB17" s="211">
        <f t="shared" si="11"/>
        <v>43828</v>
      </c>
      <c r="OC17" s="211">
        <f t="shared" si="11"/>
        <v>43829</v>
      </c>
      <c r="OD17" s="211">
        <f t="shared" si="11"/>
        <v>43830</v>
      </c>
      <c r="OE17" s="177"/>
      <c r="OF17" s="272"/>
      <c r="OG17" s="273"/>
      <c r="OH17" s="273"/>
      <c r="OI17" s="273"/>
      <c r="OJ17" s="91" t="s">
        <v>89</v>
      </c>
      <c r="OK17" s="274"/>
      <c r="OL17" s="275"/>
      <c r="OM17" s="274"/>
      <c r="ON17" s="275"/>
      <c r="OO17" s="274"/>
      <c r="OP17" s="275"/>
      <c r="OQ17" s="274"/>
      <c r="OR17" s="275"/>
      <c r="OS17" s="274"/>
      <c r="OT17" s="275"/>
      <c r="OU17" s="274"/>
      <c r="OV17" s="275"/>
      <c r="OW17" s="274"/>
      <c r="OX17" s="275"/>
      <c r="OY17" s="177"/>
    </row>
    <row r="18" spans="1:415" s="1" customFormat="1" ht="71.25" customHeight="1" x14ac:dyDescent="0.2">
      <c r="A18" s="81" t="s">
        <v>6</v>
      </c>
      <c r="B18" s="82" t="s">
        <v>7</v>
      </c>
      <c r="C18" s="83" t="s">
        <v>8</v>
      </c>
      <c r="D18" s="83" t="s">
        <v>9</v>
      </c>
      <c r="E18" s="83" t="s">
        <v>10</v>
      </c>
      <c r="F18" s="84" t="s">
        <v>11</v>
      </c>
      <c r="G18" s="84" t="s">
        <v>12</v>
      </c>
      <c r="H18" s="85" t="s">
        <v>13</v>
      </c>
      <c r="I18" s="102" t="s">
        <v>276</v>
      </c>
      <c r="J18" s="243" t="s">
        <v>8</v>
      </c>
      <c r="K18" s="243" t="s">
        <v>85</v>
      </c>
      <c r="L18" s="243" t="s">
        <v>134</v>
      </c>
      <c r="M18" s="243" t="s">
        <v>85</v>
      </c>
      <c r="N18" s="243" t="s">
        <v>134</v>
      </c>
      <c r="O18" s="243" t="s">
        <v>85</v>
      </c>
      <c r="P18" s="243" t="s">
        <v>134</v>
      </c>
      <c r="Q18" s="243" t="s">
        <v>85</v>
      </c>
      <c r="R18" s="243" t="s">
        <v>134</v>
      </c>
      <c r="S18" s="243" t="s">
        <v>85</v>
      </c>
      <c r="T18" s="243" t="s">
        <v>134</v>
      </c>
      <c r="U18" s="243" t="s">
        <v>85</v>
      </c>
      <c r="V18" s="243" t="s">
        <v>134</v>
      </c>
      <c r="W18" s="243" t="s">
        <v>85</v>
      </c>
      <c r="X18" s="243" t="s">
        <v>134</v>
      </c>
      <c r="Y18" s="243" t="s">
        <v>85</v>
      </c>
      <c r="Z18" s="243" t="s">
        <v>134</v>
      </c>
      <c r="AA18" s="269"/>
      <c r="AB18" s="305"/>
      <c r="AC18" s="26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8"/>
      <c r="OF18" s="240" t="s">
        <v>14</v>
      </c>
      <c r="OG18" s="240" t="s">
        <v>15</v>
      </c>
      <c r="OH18" s="240" t="s">
        <v>213</v>
      </c>
      <c r="OI18" s="240" t="s">
        <v>211</v>
      </c>
      <c r="OJ18" s="92" t="s">
        <v>8</v>
      </c>
      <c r="OK18" s="243" t="s">
        <v>85</v>
      </c>
      <c r="OL18" s="243" t="s">
        <v>134</v>
      </c>
      <c r="OM18" s="243" t="s">
        <v>85</v>
      </c>
      <c r="ON18" s="243" t="s">
        <v>134</v>
      </c>
      <c r="OO18" s="243" t="s">
        <v>85</v>
      </c>
      <c r="OP18" s="243" t="s">
        <v>134</v>
      </c>
      <c r="OQ18" s="243" t="s">
        <v>85</v>
      </c>
      <c r="OR18" s="243" t="s">
        <v>134</v>
      </c>
      <c r="OS18" s="243" t="s">
        <v>85</v>
      </c>
      <c r="OT18" s="243" t="s">
        <v>134</v>
      </c>
      <c r="OU18" s="243" t="s">
        <v>85</v>
      </c>
      <c r="OV18" s="243" t="s">
        <v>134</v>
      </c>
      <c r="OW18" s="243" t="s">
        <v>85</v>
      </c>
      <c r="OX18" s="243" t="s">
        <v>134</v>
      </c>
      <c r="OY18" s="178"/>
    </row>
    <row r="19" spans="1:415" ht="12.75" x14ac:dyDescent="0.2">
      <c r="A19" s="155" t="s">
        <v>16</v>
      </c>
      <c r="B19" s="156" t="s">
        <v>235</v>
      </c>
      <c r="C19" s="156"/>
      <c r="D19" s="157"/>
      <c r="E19" s="157"/>
      <c r="F19" s="255"/>
      <c r="G19" s="157"/>
      <c r="H19" s="158"/>
      <c r="I19" s="159"/>
      <c r="J19" s="157"/>
      <c r="K19" s="160"/>
      <c r="L19" s="160"/>
      <c r="M19" s="160"/>
      <c r="N19" s="160"/>
      <c r="O19" s="160"/>
      <c r="P19" s="160"/>
      <c r="Q19" s="160"/>
      <c r="R19" s="160"/>
      <c r="S19" s="160"/>
      <c r="T19" s="160"/>
      <c r="U19" s="160"/>
      <c r="V19" s="160"/>
      <c r="W19" s="160"/>
      <c r="X19" s="160"/>
      <c r="Y19" s="160"/>
      <c r="Z19" s="160"/>
      <c r="AA19" s="161"/>
      <c r="AB19" s="160"/>
      <c r="AC19" s="161"/>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7"/>
      <c r="OF19" s="157"/>
      <c r="OG19" s="157"/>
      <c r="OH19" s="157"/>
      <c r="OI19" s="157"/>
      <c r="OJ19" s="181"/>
      <c r="OK19" s="157"/>
      <c r="OL19" s="157"/>
      <c r="OM19" s="157"/>
      <c r="ON19" s="157"/>
      <c r="OO19" s="157"/>
      <c r="OP19" s="157"/>
      <c r="OQ19" s="157"/>
      <c r="OR19" s="157"/>
      <c r="OS19" s="157"/>
      <c r="OT19" s="157"/>
      <c r="OU19" s="157"/>
      <c r="OV19" s="157"/>
      <c r="OW19" s="157"/>
      <c r="OX19" s="157"/>
      <c r="OY19" s="177"/>
    </row>
    <row r="20" spans="1:415" ht="25.5" x14ac:dyDescent="0.2">
      <c r="A20" s="142" t="s">
        <v>232</v>
      </c>
      <c r="B20" s="55" t="s">
        <v>18</v>
      </c>
      <c r="C20" s="143" t="s">
        <v>19</v>
      </c>
      <c r="D20" s="94">
        <v>0</v>
      </c>
      <c r="E20" s="26">
        <f>D20</f>
        <v>0</v>
      </c>
      <c r="F20" s="151"/>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7"/>
      <c r="OF20" s="28">
        <f>OK20+OM20+OO20+OQ20+OS20+OU20+OW20</f>
        <v>0</v>
      </c>
      <c r="OG20" s="28">
        <f>OL20+ON20+OP20+OR20+OT20+OV20+OX20</f>
        <v>0</v>
      </c>
      <c r="OH20" s="29">
        <f>D20-OF20</f>
        <v>0</v>
      </c>
      <c r="OI20" s="29">
        <f>G20-OG20</f>
        <v>0</v>
      </c>
      <c r="OJ20" s="93" t="str">
        <f>J20</f>
        <v>kompl.</v>
      </c>
      <c r="OK20" s="232"/>
      <c r="OL20" s="29">
        <f>OK20*F20</f>
        <v>0</v>
      </c>
      <c r="OM20" s="232"/>
      <c r="ON20" s="29">
        <f>OM20*F20</f>
        <v>0</v>
      </c>
      <c r="OO20" s="233"/>
      <c r="OP20" s="29">
        <f>OO20*F20</f>
        <v>0</v>
      </c>
      <c r="OQ20" s="233"/>
      <c r="OR20" s="29">
        <f>OQ20*F20</f>
        <v>0</v>
      </c>
      <c r="OS20" s="233"/>
      <c r="OT20" s="29">
        <f>OS20*F20</f>
        <v>0</v>
      </c>
      <c r="OU20" s="233"/>
      <c r="OV20" s="29">
        <f>OU20*F20</f>
        <v>0</v>
      </c>
      <c r="OW20" s="233"/>
      <c r="OX20" s="29">
        <f>OW20*F20</f>
        <v>0</v>
      </c>
      <c r="OY20" s="177"/>
    </row>
    <row r="21" spans="1:415" s="63" customFormat="1" ht="25.5" hidden="1" outlineLevel="1" x14ac:dyDescent="0.2">
      <c r="A21" s="144"/>
      <c r="B21" s="145"/>
      <c r="C21" s="146"/>
      <c r="D21" s="79"/>
      <c r="E21" s="79"/>
      <c r="F21" s="256"/>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7"/>
      <c r="OF21" s="28"/>
      <c r="OG21" s="28"/>
      <c r="OH21" s="29"/>
      <c r="OI21" s="29"/>
      <c r="OJ21" s="93"/>
      <c r="OK21" s="29"/>
      <c r="OL21" s="29"/>
      <c r="OM21" s="29"/>
      <c r="ON21" s="29"/>
      <c r="OO21" s="28"/>
      <c r="OP21" s="29"/>
      <c r="OQ21" s="28"/>
      <c r="OR21" s="29"/>
      <c r="OS21" s="28"/>
      <c r="OT21" s="29"/>
      <c r="OU21" s="28"/>
      <c r="OV21" s="29"/>
      <c r="OW21" s="28"/>
      <c r="OX21" s="29"/>
      <c r="OY21" s="177"/>
    </row>
    <row r="22" spans="1:415" s="63" customFormat="1" ht="12.75" hidden="1" outlineLevel="2" x14ac:dyDescent="0.2">
      <c r="A22" s="144"/>
      <c r="B22" s="145"/>
      <c r="C22" s="146"/>
      <c r="D22" s="79"/>
      <c r="E22" s="79"/>
      <c r="F22" s="256"/>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7"/>
      <c r="OF22" s="28"/>
      <c r="OG22" s="28"/>
      <c r="OH22" s="29"/>
      <c r="OI22" s="29"/>
      <c r="OJ22" s="93"/>
      <c r="OK22" s="29"/>
      <c r="OL22" s="29"/>
      <c r="OM22" s="29"/>
      <c r="ON22" s="29"/>
      <c r="OO22" s="28"/>
      <c r="OP22" s="29"/>
      <c r="OQ22" s="28"/>
      <c r="OR22" s="29"/>
      <c r="OS22" s="28"/>
      <c r="OT22" s="29"/>
      <c r="OU22" s="28"/>
      <c r="OV22" s="29"/>
      <c r="OW22" s="28"/>
      <c r="OX22" s="29"/>
      <c r="OY22" s="177"/>
    </row>
    <row r="23" spans="1:415" s="63" customFormat="1" ht="12.75" hidden="1" outlineLevel="2" x14ac:dyDescent="0.2">
      <c r="A23" s="144"/>
      <c r="B23" s="145"/>
      <c r="C23" s="146"/>
      <c r="D23" s="79"/>
      <c r="E23" s="79"/>
      <c r="F23" s="256"/>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7"/>
      <c r="OF23" s="28"/>
      <c r="OG23" s="28"/>
      <c r="OH23" s="29"/>
      <c r="OI23" s="29"/>
      <c r="OJ23" s="93"/>
      <c r="OK23" s="29"/>
      <c r="OL23" s="29"/>
      <c r="OM23" s="29"/>
      <c r="ON23" s="29"/>
      <c r="OO23" s="28"/>
      <c r="OP23" s="29"/>
      <c r="OQ23" s="28"/>
      <c r="OR23" s="29"/>
      <c r="OS23" s="28"/>
      <c r="OT23" s="29"/>
      <c r="OU23" s="28"/>
      <c r="OV23" s="29"/>
      <c r="OW23" s="28"/>
      <c r="OX23" s="29"/>
      <c r="OY23" s="177"/>
    </row>
    <row r="24" spans="1:415" ht="25.5" collapsed="1" x14ac:dyDescent="0.2">
      <c r="A24" s="142" t="s">
        <v>233</v>
      </c>
      <c r="B24" s="55" t="s">
        <v>237</v>
      </c>
      <c r="C24" s="143" t="s">
        <v>19</v>
      </c>
      <c r="D24" s="94">
        <v>0</v>
      </c>
      <c r="E24" s="26">
        <f>D24</f>
        <v>0</v>
      </c>
      <c r="F24" s="151"/>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7"/>
      <c r="OF24" s="28">
        <f>OK24+OM24+OO24+OQ24+OS24+OU24+OW24</f>
        <v>0</v>
      </c>
      <c r="OG24" s="28">
        <f>OL24+ON24+OP24+OR24+OT24+OV24+OX24</f>
        <v>0</v>
      </c>
      <c r="OH24" s="29">
        <f>D24-OF24</f>
        <v>0</v>
      </c>
      <c r="OI24" s="29">
        <f>G24-OG24</f>
        <v>0</v>
      </c>
      <c r="OJ24" s="93" t="str">
        <f>J24</f>
        <v>kompl.</v>
      </c>
      <c r="OK24" s="232"/>
      <c r="OL24" s="29">
        <f>OK24*F24</f>
        <v>0</v>
      </c>
      <c r="OM24" s="232"/>
      <c r="ON24" s="29">
        <f>OM24*F24</f>
        <v>0</v>
      </c>
      <c r="OO24" s="233"/>
      <c r="OP24" s="29">
        <f>OO24*F24</f>
        <v>0</v>
      </c>
      <c r="OQ24" s="233"/>
      <c r="OR24" s="29">
        <f>OQ24*F24</f>
        <v>0</v>
      </c>
      <c r="OS24" s="233"/>
      <c r="OT24" s="29">
        <f>OS24*F24</f>
        <v>0</v>
      </c>
      <c r="OU24" s="233"/>
      <c r="OV24" s="29">
        <f>OU24*F24</f>
        <v>0</v>
      </c>
      <c r="OW24" s="233"/>
      <c r="OX24" s="29">
        <f>OW24*F24</f>
        <v>0</v>
      </c>
      <c r="OY24" s="177"/>
    </row>
    <row r="25" spans="1:415" s="63" customFormat="1" ht="25.5" hidden="1" outlineLevel="1" x14ac:dyDescent="0.2">
      <c r="A25" s="144"/>
      <c r="B25" s="145"/>
      <c r="C25" s="146"/>
      <c r="D25" s="79"/>
      <c r="E25" s="79"/>
      <c r="F25" s="256"/>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7"/>
      <c r="OF25" s="28"/>
      <c r="OG25" s="28"/>
      <c r="OH25" s="29"/>
      <c r="OI25" s="29"/>
      <c r="OJ25" s="93"/>
      <c r="OK25" s="29"/>
      <c r="OL25" s="29"/>
      <c r="OM25" s="29"/>
      <c r="ON25" s="29"/>
      <c r="OO25" s="28"/>
      <c r="OP25" s="29"/>
      <c r="OQ25" s="28"/>
      <c r="OR25" s="29"/>
      <c r="OS25" s="28"/>
      <c r="OT25" s="29"/>
      <c r="OU25" s="28"/>
      <c r="OV25" s="29"/>
      <c r="OW25" s="28"/>
      <c r="OX25" s="29"/>
      <c r="OY25" s="177"/>
    </row>
    <row r="26" spans="1:415" s="63" customFormat="1" ht="12.75" hidden="1" outlineLevel="2" x14ac:dyDescent="0.2">
      <c r="A26" s="144"/>
      <c r="B26" s="145"/>
      <c r="C26" s="146"/>
      <c r="D26" s="79"/>
      <c r="E26" s="79"/>
      <c r="F26" s="256"/>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7"/>
      <c r="OF26" s="28"/>
      <c r="OG26" s="28"/>
      <c r="OH26" s="29"/>
      <c r="OI26" s="29"/>
      <c r="OJ26" s="93"/>
      <c r="OK26" s="29"/>
      <c r="OL26" s="29"/>
      <c r="OM26" s="29"/>
      <c r="ON26" s="29"/>
      <c r="OO26" s="28"/>
      <c r="OP26" s="29"/>
      <c r="OQ26" s="28"/>
      <c r="OR26" s="29"/>
      <c r="OS26" s="28"/>
      <c r="OT26" s="29"/>
      <c r="OU26" s="28"/>
      <c r="OV26" s="29"/>
      <c r="OW26" s="28"/>
      <c r="OX26" s="29"/>
      <c r="OY26" s="177"/>
    </row>
    <row r="27" spans="1:415" s="63" customFormat="1" ht="12.75" hidden="1" outlineLevel="2" x14ac:dyDescent="0.2">
      <c r="A27" s="144"/>
      <c r="B27" s="145"/>
      <c r="C27" s="146"/>
      <c r="D27" s="79"/>
      <c r="E27" s="79"/>
      <c r="F27" s="256"/>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7"/>
      <c r="OF27" s="28"/>
      <c r="OG27" s="28"/>
      <c r="OH27" s="29"/>
      <c r="OI27" s="29"/>
      <c r="OJ27" s="93"/>
      <c r="OK27" s="29"/>
      <c r="OL27" s="29"/>
      <c r="OM27" s="29"/>
      <c r="ON27" s="29"/>
      <c r="OO27" s="28"/>
      <c r="OP27" s="29"/>
      <c r="OQ27" s="28"/>
      <c r="OR27" s="29"/>
      <c r="OS27" s="28"/>
      <c r="OT27" s="29"/>
      <c r="OU27" s="28"/>
      <c r="OV27" s="29"/>
      <c r="OW27" s="28"/>
      <c r="OX27" s="29"/>
      <c r="OY27" s="177"/>
    </row>
    <row r="28" spans="1:415" ht="12.75" collapsed="1" x14ac:dyDescent="0.2">
      <c r="A28" s="155" t="s">
        <v>21</v>
      </c>
      <c r="B28" s="156" t="s">
        <v>236</v>
      </c>
      <c r="C28" s="156"/>
      <c r="D28" s="157"/>
      <c r="E28" s="157"/>
      <c r="F28" s="255"/>
      <c r="G28" s="157"/>
      <c r="H28" s="158"/>
      <c r="I28" s="159"/>
      <c r="J28" s="157"/>
      <c r="K28" s="160"/>
      <c r="L28" s="160"/>
      <c r="M28" s="160"/>
      <c r="N28" s="160"/>
      <c r="O28" s="160"/>
      <c r="P28" s="160"/>
      <c r="Q28" s="160"/>
      <c r="R28" s="160"/>
      <c r="S28" s="160"/>
      <c r="T28" s="160"/>
      <c r="U28" s="160"/>
      <c r="V28" s="160"/>
      <c r="W28" s="160"/>
      <c r="X28" s="160"/>
      <c r="Y28" s="160"/>
      <c r="Z28" s="160"/>
      <c r="AA28" s="161"/>
      <c r="AB28" s="160"/>
      <c r="AC28" s="161"/>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7"/>
      <c r="OF28" s="157"/>
      <c r="OG28" s="157"/>
      <c r="OH28" s="157"/>
      <c r="OI28" s="157"/>
      <c r="OJ28" s="181"/>
      <c r="OK28" s="157"/>
      <c r="OL28" s="157"/>
      <c r="OM28" s="157"/>
      <c r="ON28" s="157"/>
      <c r="OO28" s="157"/>
      <c r="OP28" s="157"/>
      <c r="OQ28" s="157"/>
      <c r="OR28" s="157"/>
      <c r="OS28" s="157"/>
      <c r="OT28" s="157"/>
      <c r="OU28" s="157"/>
      <c r="OV28" s="157"/>
      <c r="OW28" s="157"/>
      <c r="OX28" s="157"/>
      <c r="OY28" s="177"/>
    </row>
    <row r="29" spans="1:415" ht="25.5" x14ac:dyDescent="0.2">
      <c r="A29" s="142" t="s">
        <v>226</v>
      </c>
      <c r="B29" s="55" t="s">
        <v>22</v>
      </c>
      <c r="C29" s="143" t="s">
        <v>19</v>
      </c>
      <c r="D29" s="94">
        <v>0</v>
      </c>
      <c r="E29" s="26">
        <f>D29</f>
        <v>0</v>
      </c>
      <c r="F29" s="151"/>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7"/>
      <c r="OF29" s="28">
        <f t="shared" ref="OF29:OG33" si="55">OK29+OM29+OO29+OQ29+OS29+OU29+OW29</f>
        <v>0</v>
      </c>
      <c r="OG29" s="28">
        <f t="shared" si="55"/>
        <v>0</v>
      </c>
      <c r="OH29" s="29">
        <f>D29-OF29</f>
        <v>0</v>
      </c>
      <c r="OI29" s="29">
        <f>G29-OG29</f>
        <v>0</v>
      </c>
      <c r="OJ29" s="93" t="str">
        <f>J29</f>
        <v>kompl.</v>
      </c>
      <c r="OK29" s="232"/>
      <c r="OL29" s="29">
        <f>OK29*F29</f>
        <v>0</v>
      </c>
      <c r="OM29" s="232"/>
      <c r="ON29" s="29">
        <f>OM29*F29</f>
        <v>0</v>
      </c>
      <c r="OO29" s="233"/>
      <c r="OP29" s="29">
        <f>OO29*F29</f>
        <v>0</v>
      </c>
      <c r="OQ29" s="233"/>
      <c r="OR29" s="29">
        <f>OQ29*F29</f>
        <v>0</v>
      </c>
      <c r="OS29" s="233"/>
      <c r="OT29" s="29">
        <f>OS29*F29</f>
        <v>0</v>
      </c>
      <c r="OU29" s="233"/>
      <c r="OV29" s="29">
        <f>OU29*F29</f>
        <v>0</v>
      </c>
      <c r="OW29" s="233"/>
      <c r="OX29" s="29">
        <f>OW29*F29</f>
        <v>0</v>
      </c>
      <c r="OY29" s="177"/>
    </row>
    <row r="30" spans="1:415" s="63" customFormat="1" ht="25.5" hidden="1" outlineLevel="1" x14ac:dyDescent="0.2">
      <c r="A30" s="144"/>
      <c r="B30" s="145"/>
      <c r="C30" s="146"/>
      <c r="D30" s="79"/>
      <c r="E30" s="79"/>
      <c r="F30" s="256"/>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7"/>
      <c r="OF30" s="28"/>
      <c r="OG30" s="28"/>
      <c r="OH30" s="29"/>
      <c r="OI30" s="29"/>
      <c r="OJ30" s="93"/>
      <c r="OK30" s="29"/>
      <c r="OL30" s="29"/>
      <c r="OM30" s="29"/>
      <c r="ON30" s="29"/>
      <c r="OO30" s="28"/>
      <c r="OP30" s="29"/>
      <c r="OQ30" s="28"/>
      <c r="OR30" s="29"/>
      <c r="OS30" s="28"/>
      <c r="OT30" s="29"/>
      <c r="OU30" s="28"/>
      <c r="OV30" s="29"/>
      <c r="OW30" s="28"/>
      <c r="OX30" s="29"/>
      <c r="OY30" s="177"/>
    </row>
    <row r="31" spans="1:415" s="63" customFormat="1" ht="12.75" hidden="1" outlineLevel="2" x14ac:dyDescent="0.2">
      <c r="A31" s="144"/>
      <c r="B31" s="145"/>
      <c r="C31" s="146"/>
      <c r="D31" s="79"/>
      <c r="E31" s="79"/>
      <c r="F31" s="256"/>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7"/>
      <c r="OF31" s="28"/>
      <c r="OG31" s="28"/>
      <c r="OH31" s="29"/>
      <c r="OI31" s="29"/>
      <c r="OJ31" s="93"/>
      <c r="OK31" s="29"/>
      <c r="OL31" s="29"/>
      <c r="OM31" s="29"/>
      <c r="ON31" s="29"/>
      <c r="OO31" s="28"/>
      <c r="OP31" s="29"/>
      <c r="OQ31" s="28"/>
      <c r="OR31" s="29"/>
      <c r="OS31" s="28"/>
      <c r="OT31" s="29"/>
      <c r="OU31" s="28"/>
      <c r="OV31" s="29"/>
      <c r="OW31" s="28"/>
      <c r="OX31" s="29"/>
      <c r="OY31" s="177"/>
    </row>
    <row r="32" spans="1:415" s="63" customFormat="1" ht="12.75" hidden="1" outlineLevel="2" x14ac:dyDescent="0.2">
      <c r="A32" s="144"/>
      <c r="B32" s="145"/>
      <c r="C32" s="146"/>
      <c r="D32" s="79"/>
      <c r="E32" s="79"/>
      <c r="F32" s="256"/>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7"/>
      <c r="OF32" s="28"/>
      <c r="OG32" s="28"/>
      <c r="OH32" s="29"/>
      <c r="OI32" s="29"/>
      <c r="OJ32" s="93"/>
      <c r="OK32" s="29"/>
      <c r="OL32" s="29"/>
      <c r="OM32" s="29"/>
      <c r="ON32" s="29"/>
      <c r="OO32" s="28"/>
      <c r="OP32" s="29"/>
      <c r="OQ32" s="28"/>
      <c r="OR32" s="29"/>
      <c r="OS32" s="28"/>
      <c r="OT32" s="29"/>
      <c r="OU32" s="28"/>
      <c r="OV32" s="29"/>
      <c r="OW32" s="28"/>
      <c r="OX32" s="29"/>
      <c r="OY32" s="177"/>
    </row>
    <row r="33" spans="1:415" ht="25.5" collapsed="1" x14ac:dyDescent="0.2">
      <c r="A33" s="142" t="s">
        <v>227</v>
      </c>
      <c r="B33" s="55" t="s">
        <v>23</v>
      </c>
      <c r="C33" s="143" t="s">
        <v>19</v>
      </c>
      <c r="D33" s="94">
        <v>0</v>
      </c>
      <c r="E33" s="26">
        <f>D33</f>
        <v>0</v>
      </c>
      <c r="F33" s="151"/>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7"/>
      <c r="OF33" s="28">
        <f t="shared" si="55"/>
        <v>0</v>
      </c>
      <c r="OG33" s="28">
        <f t="shared" si="55"/>
        <v>0</v>
      </c>
      <c r="OH33" s="29">
        <f>D33-OF33</f>
        <v>0</v>
      </c>
      <c r="OI33" s="29">
        <f>G33-OG33</f>
        <v>0</v>
      </c>
      <c r="OJ33" s="93" t="str">
        <f>J33</f>
        <v>kompl.</v>
      </c>
      <c r="OK33" s="232"/>
      <c r="OL33" s="29">
        <f>OK33*F33</f>
        <v>0</v>
      </c>
      <c r="OM33" s="232"/>
      <c r="ON33" s="29">
        <f>OM33*F33</f>
        <v>0</v>
      </c>
      <c r="OO33" s="233"/>
      <c r="OP33" s="29">
        <f>OO33*F33</f>
        <v>0</v>
      </c>
      <c r="OQ33" s="233"/>
      <c r="OR33" s="29">
        <f>OQ33*F33</f>
        <v>0</v>
      </c>
      <c r="OS33" s="233"/>
      <c r="OT33" s="29">
        <f>OS33*F33</f>
        <v>0</v>
      </c>
      <c r="OU33" s="233"/>
      <c r="OV33" s="29">
        <f>OU33*F33</f>
        <v>0</v>
      </c>
      <c r="OW33" s="233"/>
      <c r="OX33" s="29">
        <f>OW33*F33</f>
        <v>0</v>
      </c>
      <c r="OY33" s="177"/>
    </row>
    <row r="34" spans="1:415" s="63" customFormat="1" ht="12.75" hidden="1" outlineLevel="1" x14ac:dyDescent="0.2">
      <c r="A34" s="144"/>
      <c r="B34" s="145"/>
      <c r="C34" s="146"/>
      <c r="D34" s="79"/>
      <c r="E34" s="79"/>
      <c r="F34" s="256"/>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7"/>
      <c r="OF34" s="28"/>
      <c r="OG34" s="28"/>
      <c r="OH34" s="29"/>
      <c r="OI34" s="29"/>
      <c r="OJ34" s="93"/>
      <c r="OK34" s="29"/>
      <c r="OL34" s="29"/>
      <c r="OM34" s="29"/>
      <c r="ON34" s="29"/>
      <c r="OO34" s="28"/>
      <c r="OP34" s="29"/>
      <c r="OQ34" s="28"/>
      <c r="OR34" s="29"/>
      <c r="OS34" s="28"/>
      <c r="OT34" s="29"/>
      <c r="OU34" s="28"/>
      <c r="OV34" s="29"/>
      <c r="OW34" s="28"/>
      <c r="OX34" s="29"/>
      <c r="OY34" s="177"/>
    </row>
    <row r="35" spans="1:415" s="63" customFormat="1" ht="12.75" hidden="1" outlineLevel="2" x14ac:dyDescent="0.2">
      <c r="A35" s="144"/>
      <c r="B35" s="145"/>
      <c r="C35" s="146"/>
      <c r="D35" s="79"/>
      <c r="E35" s="79"/>
      <c r="F35" s="256"/>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7"/>
      <c r="OF35" s="28"/>
      <c r="OG35" s="28"/>
      <c r="OH35" s="29"/>
      <c r="OI35" s="29"/>
      <c r="OJ35" s="93"/>
      <c r="OK35" s="29"/>
      <c r="OL35" s="29"/>
      <c r="OM35" s="29"/>
      <c r="ON35" s="29"/>
      <c r="OO35" s="28"/>
      <c r="OP35" s="29"/>
      <c r="OQ35" s="28"/>
      <c r="OR35" s="29"/>
      <c r="OS35" s="28"/>
      <c r="OT35" s="29"/>
      <c r="OU35" s="28"/>
      <c r="OV35" s="29"/>
      <c r="OW35" s="28"/>
      <c r="OX35" s="29"/>
      <c r="OY35" s="177"/>
    </row>
    <row r="36" spans="1:415" s="63" customFormat="1" ht="12.75" hidden="1" outlineLevel="2" x14ac:dyDescent="0.2">
      <c r="A36" s="144"/>
      <c r="B36" s="145"/>
      <c r="C36" s="146"/>
      <c r="D36" s="79"/>
      <c r="E36" s="79"/>
      <c r="F36" s="256"/>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7"/>
      <c r="OF36" s="28"/>
      <c r="OG36" s="28"/>
      <c r="OH36" s="29"/>
      <c r="OI36" s="29"/>
      <c r="OJ36" s="93"/>
      <c r="OK36" s="29"/>
      <c r="OL36" s="29"/>
      <c r="OM36" s="29"/>
      <c r="ON36" s="29"/>
      <c r="OO36" s="28"/>
      <c r="OP36" s="29"/>
      <c r="OQ36" s="28"/>
      <c r="OR36" s="29"/>
      <c r="OS36" s="28"/>
      <c r="OT36" s="29"/>
      <c r="OU36" s="28"/>
      <c r="OV36" s="29"/>
      <c r="OW36" s="28"/>
      <c r="OX36" s="29"/>
      <c r="OY36" s="177"/>
    </row>
    <row r="37" spans="1:415" ht="25.5" collapsed="1" x14ac:dyDescent="0.2">
      <c r="A37" s="142" t="s">
        <v>228</v>
      </c>
      <c r="B37" s="55" t="s">
        <v>25</v>
      </c>
      <c r="C37" s="143" t="s">
        <v>19</v>
      </c>
      <c r="D37" s="94">
        <v>0</v>
      </c>
      <c r="E37" s="26">
        <f>D37</f>
        <v>0</v>
      </c>
      <c r="F37" s="151"/>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7"/>
      <c r="OF37" s="28">
        <f t="shared" ref="OF37" si="130">OK37+OM37+OO37+OQ37+OS37+OU37+OW37</f>
        <v>0</v>
      </c>
      <c r="OG37" s="28">
        <f t="shared" ref="OG37" si="131">OL37+ON37+OP37+OR37+OT37+OV37+OX37</f>
        <v>0</v>
      </c>
      <c r="OH37" s="29">
        <f>D37-OF37</f>
        <v>0</v>
      </c>
      <c r="OI37" s="29">
        <f>G37-OG37</f>
        <v>0</v>
      </c>
      <c r="OJ37" s="93" t="str">
        <f>J37</f>
        <v>kompl.</v>
      </c>
      <c r="OK37" s="232"/>
      <c r="OL37" s="29">
        <f>OK37*F37</f>
        <v>0</v>
      </c>
      <c r="OM37" s="232"/>
      <c r="ON37" s="29">
        <f>OM37*F37</f>
        <v>0</v>
      </c>
      <c r="OO37" s="233"/>
      <c r="OP37" s="29">
        <f>OO37*F37</f>
        <v>0</v>
      </c>
      <c r="OQ37" s="233"/>
      <c r="OR37" s="29">
        <f>OQ37*F37</f>
        <v>0</v>
      </c>
      <c r="OS37" s="233"/>
      <c r="OT37" s="29">
        <f>OS37*F37</f>
        <v>0</v>
      </c>
      <c r="OU37" s="233"/>
      <c r="OV37" s="29">
        <f>OU37*F37</f>
        <v>0</v>
      </c>
      <c r="OW37" s="233"/>
      <c r="OX37" s="29">
        <f>OW37*F37</f>
        <v>0</v>
      </c>
      <c r="OY37" s="177"/>
    </row>
    <row r="38" spans="1:415" s="63" customFormat="1" ht="12.75" hidden="1" outlineLevel="1" x14ac:dyDescent="0.2">
      <c r="A38" s="144"/>
      <c r="B38" s="145"/>
      <c r="C38" s="146"/>
      <c r="D38" s="79"/>
      <c r="E38" s="79"/>
      <c r="F38" s="256"/>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7"/>
      <c r="OF38" s="28"/>
      <c r="OG38" s="28"/>
      <c r="OH38" s="29"/>
      <c r="OI38" s="29"/>
      <c r="OJ38" s="93"/>
      <c r="OK38" s="29"/>
      <c r="OL38" s="29"/>
      <c r="OM38" s="29"/>
      <c r="ON38" s="29"/>
      <c r="OO38" s="28"/>
      <c r="OP38" s="29"/>
      <c r="OQ38" s="28"/>
      <c r="OR38" s="29"/>
      <c r="OS38" s="28"/>
      <c r="OT38" s="29"/>
      <c r="OU38" s="28"/>
      <c r="OV38" s="29"/>
      <c r="OW38" s="28"/>
      <c r="OX38" s="29"/>
      <c r="OY38" s="177"/>
    </row>
    <row r="39" spans="1:415" s="63" customFormat="1" ht="12.75" hidden="1" outlineLevel="2" x14ac:dyDescent="0.2">
      <c r="A39" s="144"/>
      <c r="B39" s="145"/>
      <c r="C39" s="146"/>
      <c r="D39" s="79"/>
      <c r="E39" s="79"/>
      <c r="F39" s="256"/>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7"/>
      <c r="OF39" s="28"/>
      <c r="OG39" s="28"/>
      <c r="OH39" s="29"/>
      <c r="OI39" s="29"/>
      <c r="OJ39" s="93"/>
      <c r="OK39" s="29"/>
      <c r="OL39" s="29"/>
      <c r="OM39" s="29"/>
      <c r="ON39" s="29"/>
      <c r="OO39" s="28"/>
      <c r="OP39" s="29"/>
      <c r="OQ39" s="28"/>
      <c r="OR39" s="29"/>
      <c r="OS39" s="28"/>
      <c r="OT39" s="29"/>
      <c r="OU39" s="28"/>
      <c r="OV39" s="29"/>
      <c r="OW39" s="28"/>
      <c r="OX39" s="29"/>
      <c r="OY39" s="177"/>
    </row>
    <row r="40" spans="1:415" s="63" customFormat="1" ht="12.75" hidden="1" outlineLevel="2" x14ac:dyDescent="0.2">
      <c r="A40" s="144"/>
      <c r="B40" s="145"/>
      <c r="C40" s="146"/>
      <c r="D40" s="79"/>
      <c r="E40" s="79"/>
      <c r="F40" s="256"/>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7"/>
      <c r="OF40" s="28"/>
      <c r="OG40" s="28"/>
      <c r="OH40" s="29"/>
      <c r="OI40" s="29"/>
      <c r="OJ40" s="93"/>
      <c r="OK40" s="29"/>
      <c r="OL40" s="29"/>
      <c r="OM40" s="29"/>
      <c r="ON40" s="29"/>
      <c r="OO40" s="28"/>
      <c r="OP40" s="29"/>
      <c r="OQ40" s="28"/>
      <c r="OR40" s="29"/>
      <c r="OS40" s="28"/>
      <c r="OT40" s="29"/>
      <c r="OU40" s="28"/>
      <c r="OV40" s="29"/>
      <c r="OW40" s="28"/>
      <c r="OX40" s="29"/>
      <c r="OY40" s="177"/>
    </row>
    <row r="41" spans="1:415" ht="25.5" collapsed="1" x14ac:dyDescent="0.2">
      <c r="A41" s="142" t="s">
        <v>229</v>
      </c>
      <c r="B41" s="55" t="s">
        <v>27</v>
      </c>
      <c r="C41" s="143" t="s">
        <v>19</v>
      </c>
      <c r="D41" s="94">
        <v>0</v>
      </c>
      <c r="E41" s="26">
        <f>D41</f>
        <v>0</v>
      </c>
      <c r="F41" s="151"/>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7"/>
      <c r="OF41" s="28">
        <f t="shared" ref="OF41" si="159">OK41+OM41+OO41+OQ41+OS41+OU41+OW41</f>
        <v>0</v>
      </c>
      <c r="OG41" s="28">
        <f t="shared" ref="OG41" si="160">OL41+ON41+OP41+OR41+OT41+OV41+OX41</f>
        <v>0</v>
      </c>
      <c r="OH41" s="29">
        <f>D41-OF41</f>
        <v>0</v>
      </c>
      <c r="OI41" s="29">
        <f>G41-OG41</f>
        <v>0</v>
      </c>
      <c r="OJ41" s="93" t="str">
        <f>J41</f>
        <v>kompl.</v>
      </c>
      <c r="OK41" s="232"/>
      <c r="OL41" s="29">
        <f>OK41*F41</f>
        <v>0</v>
      </c>
      <c r="OM41" s="232"/>
      <c r="ON41" s="29">
        <f>OM41*F41</f>
        <v>0</v>
      </c>
      <c r="OO41" s="233"/>
      <c r="OP41" s="29">
        <f>OO41*F41</f>
        <v>0</v>
      </c>
      <c r="OQ41" s="233"/>
      <c r="OR41" s="29">
        <f>OQ41*F41</f>
        <v>0</v>
      </c>
      <c r="OS41" s="233"/>
      <c r="OT41" s="29">
        <f>OS41*F41</f>
        <v>0</v>
      </c>
      <c r="OU41" s="233"/>
      <c r="OV41" s="29">
        <f>OU41*F41</f>
        <v>0</v>
      </c>
      <c r="OW41" s="233"/>
      <c r="OX41" s="29">
        <f>OW41*F41</f>
        <v>0</v>
      </c>
      <c r="OY41" s="177"/>
    </row>
    <row r="42" spans="1:415" s="63" customFormat="1" ht="25.5" hidden="1" outlineLevel="1" x14ac:dyDescent="0.2">
      <c r="A42" s="144"/>
      <c r="B42" s="145"/>
      <c r="C42" s="146"/>
      <c r="D42" s="79"/>
      <c r="E42" s="79"/>
      <c r="F42" s="256"/>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7"/>
      <c r="OF42" s="28"/>
      <c r="OG42" s="28"/>
      <c r="OH42" s="29"/>
      <c r="OI42" s="29"/>
      <c r="OJ42" s="93"/>
      <c r="OK42" s="29"/>
      <c r="OL42" s="29"/>
      <c r="OM42" s="29"/>
      <c r="ON42" s="29"/>
      <c r="OO42" s="28"/>
      <c r="OP42" s="29"/>
      <c r="OQ42" s="28"/>
      <c r="OR42" s="29"/>
      <c r="OS42" s="28"/>
      <c r="OT42" s="29"/>
      <c r="OU42" s="28"/>
      <c r="OV42" s="29"/>
      <c r="OW42" s="28"/>
      <c r="OX42" s="29"/>
      <c r="OY42" s="177"/>
    </row>
    <row r="43" spans="1:415" s="63" customFormat="1" ht="12.75" hidden="1" outlineLevel="2" x14ac:dyDescent="0.2">
      <c r="A43" s="144"/>
      <c r="B43" s="145"/>
      <c r="C43" s="146"/>
      <c r="D43" s="79"/>
      <c r="E43" s="79"/>
      <c r="F43" s="256"/>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7"/>
      <c r="OF43" s="28"/>
      <c r="OG43" s="28"/>
      <c r="OH43" s="29"/>
      <c r="OI43" s="29"/>
      <c r="OJ43" s="93"/>
      <c r="OK43" s="29"/>
      <c r="OL43" s="29"/>
      <c r="OM43" s="29"/>
      <c r="ON43" s="29"/>
      <c r="OO43" s="28"/>
      <c r="OP43" s="29"/>
      <c r="OQ43" s="28"/>
      <c r="OR43" s="29"/>
      <c r="OS43" s="28"/>
      <c r="OT43" s="29"/>
      <c r="OU43" s="28"/>
      <c r="OV43" s="29"/>
      <c r="OW43" s="28"/>
      <c r="OX43" s="29"/>
      <c r="OY43" s="177"/>
    </row>
    <row r="44" spans="1:415" s="63" customFormat="1" ht="12.75" hidden="1" outlineLevel="2" x14ac:dyDescent="0.2">
      <c r="A44" s="144"/>
      <c r="B44" s="145"/>
      <c r="C44" s="146"/>
      <c r="D44" s="79"/>
      <c r="E44" s="79"/>
      <c r="F44" s="256"/>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7"/>
      <c r="OF44" s="28"/>
      <c r="OG44" s="28"/>
      <c r="OH44" s="29"/>
      <c r="OI44" s="29"/>
      <c r="OJ44" s="93"/>
      <c r="OK44" s="29"/>
      <c r="OL44" s="29"/>
      <c r="OM44" s="29"/>
      <c r="ON44" s="29"/>
      <c r="OO44" s="28"/>
      <c r="OP44" s="29"/>
      <c r="OQ44" s="28"/>
      <c r="OR44" s="29"/>
      <c r="OS44" s="28"/>
      <c r="OT44" s="29"/>
      <c r="OU44" s="28"/>
      <c r="OV44" s="29"/>
      <c r="OW44" s="28"/>
      <c r="OX44" s="29"/>
      <c r="OY44" s="177"/>
    </row>
    <row r="45" spans="1:415" ht="25.5" collapsed="1" x14ac:dyDescent="0.2">
      <c r="A45" s="142" t="s">
        <v>230</v>
      </c>
      <c r="B45" s="55" t="s">
        <v>238</v>
      </c>
      <c r="C45" s="143" t="s">
        <v>29</v>
      </c>
      <c r="D45" s="94">
        <v>0</v>
      </c>
      <c r="E45" s="26">
        <f t="shared" ref="E45" si="162">D45</f>
        <v>0</v>
      </c>
      <c r="F45" s="151"/>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7"/>
      <c r="OF45" s="28">
        <f t="shared" ref="OF45" si="165">OK45+OM45+OO45+OQ45+OS45+OU45+OW45</f>
        <v>0</v>
      </c>
      <c r="OG45" s="28">
        <f t="shared" ref="OG45" si="166">OL45+ON45+OP45+OR45+OT45+OV45+OX45</f>
        <v>0</v>
      </c>
      <c r="OH45" s="29">
        <f>D45-OF45</f>
        <v>0</v>
      </c>
      <c r="OI45" s="29">
        <f>G45-OG45</f>
        <v>0</v>
      </c>
      <c r="OJ45" s="93" t="str">
        <f>J45</f>
        <v>vnt.</v>
      </c>
      <c r="OK45" s="232"/>
      <c r="OL45" s="29">
        <f>OK45*F45</f>
        <v>0</v>
      </c>
      <c r="OM45" s="232"/>
      <c r="ON45" s="29">
        <f>OM45*F45</f>
        <v>0</v>
      </c>
      <c r="OO45" s="233"/>
      <c r="OP45" s="29">
        <f>OO45*F45</f>
        <v>0</v>
      </c>
      <c r="OQ45" s="233"/>
      <c r="OR45" s="29">
        <f>OQ45*F45</f>
        <v>0</v>
      </c>
      <c r="OS45" s="233"/>
      <c r="OT45" s="29">
        <f>OS45*F45</f>
        <v>0</v>
      </c>
      <c r="OU45" s="233"/>
      <c r="OV45" s="29">
        <f>OU45*F45</f>
        <v>0</v>
      </c>
      <c r="OW45" s="233"/>
      <c r="OX45" s="29">
        <f>OW45*F45</f>
        <v>0</v>
      </c>
      <c r="OY45" s="177"/>
    </row>
    <row r="46" spans="1:415" s="63" customFormat="1" ht="12.75" hidden="1" outlineLevel="1" x14ac:dyDescent="0.2">
      <c r="A46" s="144"/>
      <c r="B46" s="145"/>
      <c r="C46" s="146"/>
      <c r="D46" s="79"/>
      <c r="E46" s="79"/>
      <c r="F46" s="256"/>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7"/>
      <c r="OF46" s="28"/>
      <c r="OG46" s="28"/>
      <c r="OH46" s="29"/>
      <c r="OI46" s="29"/>
      <c r="OJ46" s="93"/>
      <c r="OK46" s="29"/>
      <c r="OL46" s="29"/>
      <c r="OM46" s="29"/>
      <c r="ON46" s="29"/>
      <c r="OO46" s="28"/>
      <c r="OP46" s="29"/>
      <c r="OQ46" s="28"/>
      <c r="OR46" s="29"/>
      <c r="OS46" s="28"/>
      <c r="OT46" s="29"/>
      <c r="OU46" s="28"/>
      <c r="OV46" s="29"/>
      <c r="OW46" s="28"/>
      <c r="OX46" s="29"/>
      <c r="OY46" s="177"/>
    </row>
    <row r="47" spans="1:415" s="63" customFormat="1" ht="12.75" hidden="1" outlineLevel="2" x14ac:dyDescent="0.2">
      <c r="A47" s="144"/>
      <c r="B47" s="145"/>
      <c r="C47" s="146"/>
      <c r="D47" s="79"/>
      <c r="E47" s="79"/>
      <c r="F47" s="256"/>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7"/>
      <c r="OF47" s="28"/>
      <c r="OG47" s="28"/>
      <c r="OH47" s="29"/>
      <c r="OI47" s="29"/>
      <c r="OJ47" s="93"/>
      <c r="OK47" s="29"/>
      <c r="OL47" s="29"/>
      <c r="OM47" s="29"/>
      <c r="ON47" s="29"/>
      <c r="OO47" s="28"/>
      <c r="OP47" s="29"/>
      <c r="OQ47" s="28"/>
      <c r="OR47" s="29"/>
      <c r="OS47" s="28"/>
      <c r="OT47" s="29"/>
      <c r="OU47" s="28"/>
      <c r="OV47" s="29"/>
      <c r="OW47" s="28"/>
      <c r="OX47" s="29"/>
      <c r="OY47" s="177"/>
    </row>
    <row r="48" spans="1:415" s="63" customFormat="1" ht="12.75" hidden="1" outlineLevel="2" x14ac:dyDescent="0.2">
      <c r="A48" s="144"/>
      <c r="B48" s="145"/>
      <c r="C48" s="146"/>
      <c r="D48" s="79"/>
      <c r="E48" s="79"/>
      <c r="F48" s="256"/>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7"/>
      <c r="OF48" s="28"/>
      <c r="OG48" s="28"/>
      <c r="OH48" s="29"/>
      <c r="OI48" s="29"/>
      <c r="OJ48" s="93"/>
      <c r="OK48" s="29"/>
      <c r="OL48" s="29"/>
      <c r="OM48" s="29"/>
      <c r="ON48" s="29"/>
      <c r="OO48" s="28"/>
      <c r="OP48" s="29"/>
      <c r="OQ48" s="28"/>
      <c r="OR48" s="29"/>
      <c r="OS48" s="28"/>
      <c r="OT48" s="29"/>
      <c r="OU48" s="28"/>
      <c r="OV48" s="29"/>
      <c r="OW48" s="28"/>
      <c r="OX48" s="29"/>
      <c r="OY48" s="177"/>
    </row>
    <row r="49" spans="1:415" ht="12.75" collapsed="1" x14ac:dyDescent="0.2">
      <c r="A49" s="142" t="s">
        <v>231</v>
      </c>
      <c r="B49" s="80" t="s">
        <v>239</v>
      </c>
      <c r="C49" s="143" t="s">
        <v>29</v>
      </c>
      <c r="D49" s="94">
        <v>0</v>
      </c>
      <c r="E49" s="26">
        <f t="shared" ref="E49" si="167">D49</f>
        <v>0</v>
      </c>
      <c r="F49" s="151"/>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7"/>
      <c r="OF49" s="28">
        <f t="shared" ref="OF49" si="198">OK49+OM49+OO49+OQ49+OS49+OU49+OW49</f>
        <v>0</v>
      </c>
      <c r="OG49" s="28">
        <f t="shared" ref="OG49" si="199">OL49+ON49+OP49+OR49+OT49+OV49+OX49</f>
        <v>0</v>
      </c>
      <c r="OH49" s="29">
        <f>D49-OF49</f>
        <v>0</v>
      </c>
      <c r="OI49" s="29">
        <f>G49-OG49</f>
        <v>0</v>
      </c>
      <c r="OJ49" s="93" t="str">
        <f>J49</f>
        <v>vnt.</v>
      </c>
      <c r="OK49" s="232"/>
      <c r="OL49" s="29">
        <f>OK49*F49</f>
        <v>0</v>
      </c>
      <c r="OM49" s="232"/>
      <c r="ON49" s="29">
        <f>OM49*F49</f>
        <v>0</v>
      </c>
      <c r="OO49" s="233"/>
      <c r="OP49" s="29">
        <f>OO49*F49</f>
        <v>0</v>
      </c>
      <c r="OQ49" s="233"/>
      <c r="OR49" s="29">
        <f>OQ49*F49</f>
        <v>0</v>
      </c>
      <c r="OS49" s="233"/>
      <c r="OT49" s="29">
        <f>OS49*F49</f>
        <v>0</v>
      </c>
      <c r="OU49" s="233"/>
      <c r="OV49" s="29">
        <f>OU49*F49</f>
        <v>0</v>
      </c>
      <c r="OW49" s="233"/>
      <c r="OX49" s="29">
        <f>OW49*F49</f>
        <v>0</v>
      </c>
      <c r="OY49" s="177"/>
    </row>
    <row r="50" spans="1:415" s="63" customFormat="1" ht="12.75" hidden="1" outlineLevel="1" x14ac:dyDescent="0.2">
      <c r="A50" s="144"/>
      <c r="B50" s="145"/>
      <c r="C50" s="146"/>
      <c r="D50" s="79"/>
      <c r="E50" s="79"/>
      <c r="F50" s="256"/>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7"/>
      <c r="OF50" s="28"/>
      <c r="OG50" s="28"/>
      <c r="OH50" s="29"/>
      <c r="OI50" s="29"/>
      <c r="OJ50" s="93"/>
      <c r="OK50" s="29"/>
      <c r="OL50" s="29"/>
      <c r="OM50" s="29"/>
      <c r="ON50" s="29"/>
      <c r="OO50" s="28"/>
      <c r="OP50" s="29"/>
      <c r="OQ50" s="28"/>
      <c r="OR50" s="29"/>
      <c r="OS50" s="28"/>
      <c r="OT50" s="29"/>
      <c r="OU50" s="28"/>
      <c r="OV50" s="29"/>
      <c r="OW50" s="28"/>
      <c r="OX50" s="29"/>
      <c r="OY50" s="177"/>
    </row>
    <row r="51" spans="1:415" s="63" customFormat="1" ht="12.75" hidden="1" outlineLevel="2" x14ac:dyDescent="0.2">
      <c r="A51" s="144"/>
      <c r="B51" s="145"/>
      <c r="C51" s="146"/>
      <c r="D51" s="79"/>
      <c r="E51" s="79"/>
      <c r="F51" s="256"/>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7"/>
      <c r="OF51" s="28"/>
      <c r="OG51" s="28"/>
      <c r="OH51" s="29"/>
      <c r="OI51" s="29"/>
      <c r="OJ51" s="93"/>
      <c r="OK51" s="29"/>
      <c r="OL51" s="29"/>
      <c r="OM51" s="29"/>
      <c r="ON51" s="29"/>
      <c r="OO51" s="28"/>
      <c r="OP51" s="29"/>
      <c r="OQ51" s="28"/>
      <c r="OR51" s="29"/>
      <c r="OS51" s="28"/>
      <c r="OT51" s="29"/>
      <c r="OU51" s="28"/>
      <c r="OV51" s="29"/>
      <c r="OW51" s="28"/>
      <c r="OX51" s="29"/>
      <c r="OY51" s="177"/>
    </row>
    <row r="52" spans="1:415" s="63" customFormat="1" ht="12.75" hidden="1" outlineLevel="2" x14ac:dyDescent="0.2">
      <c r="A52" s="144"/>
      <c r="B52" s="145"/>
      <c r="C52" s="146"/>
      <c r="D52" s="79"/>
      <c r="E52" s="79"/>
      <c r="F52" s="256"/>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7"/>
      <c r="OF52" s="28"/>
      <c r="OG52" s="28"/>
      <c r="OH52" s="29"/>
      <c r="OI52" s="29"/>
      <c r="OJ52" s="93"/>
      <c r="OK52" s="29"/>
      <c r="OL52" s="29"/>
      <c r="OM52" s="29"/>
      <c r="ON52" s="29"/>
      <c r="OO52" s="28"/>
      <c r="OP52" s="29"/>
      <c r="OQ52" s="28"/>
      <c r="OR52" s="29"/>
      <c r="OS52" s="28"/>
      <c r="OT52" s="29"/>
      <c r="OU52" s="28"/>
      <c r="OV52" s="29"/>
      <c r="OW52" s="28"/>
      <c r="OX52" s="29"/>
      <c r="OY52" s="177"/>
    </row>
    <row r="53" spans="1:415" ht="12.75" collapsed="1" x14ac:dyDescent="0.2">
      <c r="A53" s="155" t="s">
        <v>31</v>
      </c>
      <c r="B53" s="156" t="s">
        <v>32</v>
      </c>
      <c r="C53" s="156"/>
      <c r="D53" s="157"/>
      <c r="E53" s="157"/>
      <c r="F53" s="255"/>
      <c r="G53" s="157"/>
      <c r="H53" s="158"/>
      <c r="I53" s="159"/>
      <c r="J53" s="157"/>
      <c r="K53" s="160"/>
      <c r="L53" s="160"/>
      <c r="M53" s="160"/>
      <c r="N53" s="160"/>
      <c r="O53" s="160"/>
      <c r="P53" s="160"/>
      <c r="Q53" s="160"/>
      <c r="R53" s="160"/>
      <c r="S53" s="160"/>
      <c r="T53" s="160"/>
      <c r="U53" s="160"/>
      <c r="V53" s="160"/>
      <c r="W53" s="160"/>
      <c r="X53" s="160"/>
      <c r="Y53" s="160"/>
      <c r="Z53" s="160"/>
      <c r="AA53" s="161"/>
      <c r="AB53" s="160"/>
      <c r="AC53" s="161"/>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7"/>
      <c r="OF53" s="157"/>
      <c r="OG53" s="157"/>
      <c r="OH53" s="157"/>
      <c r="OI53" s="157"/>
      <c r="OJ53" s="181"/>
      <c r="OK53" s="157"/>
      <c r="OL53" s="157"/>
      <c r="OM53" s="157"/>
      <c r="ON53" s="157"/>
      <c r="OO53" s="157"/>
      <c r="OP53" s="157"/>
      <c r="OQ53" s="157"/>
      <c r="OR53" s="157"/>
      <c r="OS53" s="157"/>
      <c r="OT53" s="157"/>
      <c r="OU53" s="157"/>
      <c r="OV53" s="157"/>
      <c r="OW53" s="157"/>
      <c r="OX53" s="157"/>
      <c r="OY53" s="177"/>
    </row>
    <row r="54" spans="1:415" ht="38.25" x14ac:dyDescent="0.2">
      <c r="A54" s="162" t="s">
        <v>222</v>
      </c>
      <c r="B54" s="163" t="s">
        <v>33</v>
      </c>
      <c r="C54" s="163"/>
      <c r="D54" s="164"/>
      <c r="E54" s="164"/>
      <c r="F54" s="257"/>
      <c r="G54" s="164"/>
      <c r="H54" s="165"/>
      <c r="I54" s="166"/>
      <c r="J54" s="164"/>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7"/>
      <c r="OF54" s="157"/>
      <c r="OG54" s="157"/>
      <c r="OH54" s="157"/>
      <c r="OI54" s="157"/>
      <c r="OJ54" s="181"/>
      <c r="OK54" s="157"/>
      <c r="OL54" s="157"/>
      <c r="OM54" s="157"/>
      <c r="ON54" s="157"/>
      <c r="OO54" s="157"/>
      <c r="OP54" s="157"/>
      <c r="OQ54" s="157"/>
      <c r="OR54" s="157"/>
      <c r="OS54" s="157"/>
      <c r="OT54" s="157"/>
      <c r="OU54" s="157"/>
      <c r="OV54" s="157"/>
      <c r="OW54" s="157"/>
      <c r="OX54" s="157"/>
      <c r="OY54" s="177"/>
    </row>
    <row r="55" spans="1:415" ht="12.75" x14ac:dyDescent="0.2">
      <c r="A55" s="142" t="s">
        <v>223</v>
      </c>
      <c r="B55" s="196"/>
      <c r="C55" s="143" t="s">
        <v>34</v>
      </c>
      <c r="D55" s="184">
        <v>0</v>
      </c>
      <c r="E55" s="30">
        <f>D55*1.1</f>
        <v>0</v>
      </c>
      <c r="F55" s="151"/>
      <c r="G55" s="27">
        <f t="shared" ref="G55" si="212">ROUND(ROUND(D55,3)*$F55,2)</f>
        <v>0</v>
      </c>
      <c r="H55" s="86">
        <f t="shared" ref="H55" si="213">ROUND(ROUND(E55,3)*$F55,2)</f>
        <v>0</v>
      </c>
      <c r="I55" s="103"/>
      <c r="J55" s="69" t="str">
        <f>C55</f>
        <v>km</v>
      </c>
      <c r="K55" s="206"/>
      <c r="L55" s="69">
        <f>K55*$F55</f>
        <v>0</v>
      </c>
      <c r="M55" s="206"/>
      <c r="N55" s="69">
        <f>M55*$F55</f>
        <v>0</v>
      </c>
      <c r="O55" s="206"/>
      <c r="P55" s="69">
        <f>O55*$F55</f>
        <v>0</v>
      </c>
      <c r="Q55" s="206"/>
      <c r="R55" s="69">
        <f>Q55*$F55</f>
        <v>0</v>
      </c>
      <c r="S55" s="206"/>
      <c r="T55" s="69">
        <f>S55*$F55</f>
        <v>0</v>
      </c>
      <c r="U55" s="206"/>
      <c r="V55" s="69">
        <f>U55*$F55</f>
        <v>0</v>
      </c>
      <c r="W55" s="206"/>
      <c r="X55" s="69">
        <f>W55*$F55</f>
        <v>0</v>
      </c>
      <c r="Y55" s="209">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7"/>
      <c r="OF55" s="208">
        <f t="shared" ref="OF55" si="238">OK55+OM55+OO55+OQ55+OS55+OU55+OW55</f>
        <v>0</v>
      </c>
      <c r="OG55" s="28">
        <f t="shared" ref="OG55" si="239">OL55+ON55+OP55+OR55+OT55+OV55+OX55</f>
        <v>0</v>
      </c>
      <c r="OH55" s="207">
        <f>D55-OF55</f>
        <v>0</v>
      </c>
      <c r="OI55" s="29">
        <f>G55-OG55</f>
        <v>0</v>
      </c>
      <c r="OJ55" s="93" t="str">
        <f>J55</f>
        <v>km</v>
      </c>
      <c r="OK55" s="235"/>
      <c r="OL55" s="29">
        <f>OK55*F55</f>
        <v>0</v>
      </c>
      <c r="OM55" s="235"/>
      <c r="ON55" s="29">
        <f>OM55*F55</f>
        <v>0</v>
      </c>
      <c r="OO55" s="236"/>
      <c r="OP55" s="29">
        <f>OO55*F55</f>
        <v>0</v>
      </c>
      <c r="OQ55" s="236"/>
      <c r="OR55" s="29">
        <f>OQ55*F55</f>
        <v>0</v>
      </c>
      <c r="OS55" s="236"/>
      <c r="OT55" s="29">
        <f>OS55*F55</f>
        <v>0</v>
      </c>
      <c r="OU55" s="236"/>
      <c r="OV55" s="29">
        <f>OU55*F55</f>
        <v>0</v>
      </c>
      <c r="OW55" s="236"/>
      <c r="OX55" s="29">
        <f>OW55*F55</f>
        <v>0</v>
      </c>
      <c r="OY55" s="177"/>
    </row>
    <row r="56" spans="1:415" s="63" customFormat="1" ht="12.75" hidden="1" outlineLevel="1" x14ac:dyDescent="0.2">
      <c r="A56" s="144"/>
      <c r="B56" s="145"/>
      <c r="C56" s="146"/>
      <c r="D56" s="79"/>
      <c r="E56" s="79"/>
      <c r="F56" s="256"/>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7"/>
      <c r="OF56" s="28"/>
      <c r="OG56" s="28"/>
      <c r="OH56" s="29"/>
      <c r="OI56" s="29"/>
      <c r="OJ56" s="93"/>
      <c r="OK56" s="29"/>
      <c r="OL56" s="29"/>
      <c r="OM56" s="29"/>
      <c r="ON56" s="29"/>
      <c r="OO56" s="28"/>
      <c r="OP56" s="29"/>
      <c r="OQ56" s="28"/>
      <c r="OR56" s="29"/>
      <c r="OS56" s="28"/>
      <c r="OT56" s="29"/>
      <c r="OU56" s="28"/>
      <c r="OV56" s="29"/>
      <c r="OW56" s="28"/>
      <c r="OX56" s="29"/>
      <c r="OY56" s="177"/>
    </row>
    <row r="57" spans="1:415" s="63" customFormat="1" ht="12.75" hidden="1" outlineLevel="2" x14ac:dyDescent="0.2">
      <c r="A57" s="144"/>
      <c r="B57" s="145"/>
      <c r="C57" s="146"/>
      <c r="D57" s="79"/>
      <c r="E57" s="79"/>
      <c r="F57" s="256"/>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7"/>
      <c r="OF57" s="28"/>
      <c r="OG57" s="28"/>
      <c r="OH57" s="29"/>
      <c r="OI57" s="29"/>
      <c r="OJ57" s="93"/>
      <c r="OK57" s="29"/>
      <c r="OL57" s="29"/>
      <c r="OM57" s="29"/>
      <c r="ON57" s="29"/>
      <c r="OO57" s="28"/>
      <c r="OP57" s="29"/>
      <c r="OQ57" s="28"/>
      <c r="OR57" s="29"/>
      <c r="OS57" s="28"/>
      <c r="OT57" s="29"/>
      <c r="OU57" s="28"/>
      <c r="OV57" s="29"/>
      <c r="OW57" s="28"/>
      <c r="OX57" s="29"/>
      <c r="OY57" s="177"/>
    </row>
    <row r="58" spans="1:415" s="63" customFormat="1" ht="12.75" hidden="1" outlineLevel="2" x14ac:dyDescent="0.2">
      <c r="A58" s="144"/>
      <c r="B58" s="145"/>
      <c r="C58" s="146"/>
      <c r="D58" s="79"/>
      <c r="E58" s="79"/>
      <c r="F58" s="256"/>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7"/>
      <c r="OF58" s="28"/>
      <c r="OG58" s="28"/>
      <c r="OH58" s="29"/>
      <c r="OI58" s="29"/>
      <c r="OJ58" s="93"/>
      <c r="OK58" s="29"/>
      <c r="OL58" s="29"/>
      <c r="OM58" s="29"/>
      <c r="ON58" s="29"/>
      <c r="OO58" s="28"/>
      <c r="OP58" s="29"/>
      <c r="OQ58" s="28"/>
      <c r="OR58" s="29"/>
      <c r="OS58" s="28"/>
      <c r="OT58" s="29"/>
      <c r="OU58" s="28"/>
      <c r="OV58" s="29"/>
      <c r="OW58" s="28"/>
      <c r="OX58" s="29"/>
      <c r="OY58" s="177"/>
    </row>
    <row r="59" spans="1:415" ht="12.75" collapsed="1" x14ac:dyDescent="0.2">
      <c r="A59" s="142" t="s">
        <v>224</v>
      </c>
      <c r="B59" s="196"/>
      <c r="C59" s="143" t="s">
        <v>34</v>
      </c>
      <c r="D59" s="184">
        <v>0</v>
      </c>
      <c r="E59" s="30">
        <f>D59*1.1</f>
        <v>0</v>
      </c>
      <c r="F59" s="151"/>
      <c r="G59" s="27">
        <f t="shared" ref="G59" si="268">ROUND(ROUND(D59,3)*$F59,2)</f>
        <v>0</v>
      </c>
      <c r="H59" s="86">
        <f t="shared" ref="H59" si="269">ROUND(ROUND(E59,3)*$F59,2)</f>
        <v>0</v>
      </c>
      <c r="I59" s="103"/>
      <c r="J59" s="69" t="str">
        <f>C59</f>
        <v>km</v>
      </c>
      <c r="K59" s="206"/>
      <c r="L59" s="69">
        <f>K59*$F59</f>
        <v>0</v>
      </c>
      <c r="M59" s="206"/>
      <c r="N59" s="69">
        <f>M59*$F59</f>
        <v>0</v>
      </c>
      <c r="O59" s="206"/>
      <c r="P59" s="69">
        <f>O59*$F59</f>
        <v>0</v>
      </c>
      <c r="Q59" s="206"/>
      <c r="R59" s="69">
        <f>Q59*$F59</f>
        <v>0</v>
      </c>
      <c r="S59" s="206"/>
      <c r="T59" s="69">
        <f>S59*$F59</f>
        <v>0</v>
      </c>
      <c r="U59" s="206"/>
      <c r="V59" s="69">
        <f>U59*$F59</f>
        <v>0</v>
      </c>
      <c r="W59" s="206"/>
      <c r="X59" s="69">
        <f>W59*$F59</f>
        <v>0</v>
      </c>
      <c r="Y59" s="209">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7"/>
      <c r="OF59" s="208">
        <f t="shared" ref="OF59" si="270">OK59+OM59+OO59+OQ59+OS59+OU59+OW59</f>
        <v>0</v>
      </c>
      <c r="OG59" s="28">
        <f t="shared" ref="OG59" si="271">OL59+ON59+OP59+OR59+OT59+OV59+OX59</f>
        <v>0</v>
      </c>
      <c r="OH59" s="207">
        <f>D59-OF59</f>
        <v>0</v>
      </c>
      <c r="OI59" s="29">
        <f>G59-OG59</f>
        <v>0</v>
      </c>
      <c r="OJ59" s="93" t="str">
        <f>J59</f>
        <v>km</v>
      </c>
      <c r="OK59" s="235"/>
      <c r="OL59" s="29">
        <f>OK59*F59</f>
        <v>0</v>
      </c>
      <c r="OM59" s="235"/>
      <c r="ON59" s="29">
        <f>OM59*F59</f>
        <v>0</v>
      </c>
      <c r="OO59" s="236"/>
      <c r="OP59" s="29">
        <f>OO59*F59</f>
        <v>0</v>
      </c>
      <c r="OQ59" s="236"/>
      <c r="OR59" s="29">
        <f>OQ59*F59</f>
        <v>0</v>
      </c>
      <c r="OS59" s="236"/>
      <c r="OT59" s="29">
        <f>OS59*F59</f>
        <v>0</v>
      </c>
      <c r="OU59" s="236"/>
      <c r="OV59" s="29">
        <f>OU59*F59</f>
        <v>0</v>
      </c>
      <c r="OW59" s="236"/>
      <c r="OX59" s="29">
        <f>OW59*F59</f>
        <v>0</v>
      </c>
      <c r="OY59" s="177"/>
    </row>
    <row r="60" spans="1:415" s="63" customFormat="1" ht="12.75" hidden="1" outlineLevel="1" x14ac:dyDescent="0.2">
      <c r="A60" s="144"/>
      <c r="B60" s="145"/>
      <c r="C60" s="146"/>
      <c r="D60" s="79"/>
      <c r="E60" s="79"/>
      <c r="F60" s="256"/>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7"/>
      <c r="OF60" s="28"/>
      <c r="OG60" s="28"/>
      <c r="OH60" s="29"/>
      <c r="OI60" s="29"/>
      <c r="OJ60" s="93"/>
      <c r="OK60" s="29"/>
      <c r="OL60" s="29"/>
      <c r="OM60" s="29"/>
      <c r="ON60" s="29"/>
      <c r="OO60" s="28"/>
      <c r="OP60" s="29"/>
      <c r="OQ60" s="28"/>
      <c r="OR60" s="29"/>
      <c r="OS60" s="28"/>
      <c r="OT60" s="29"/>
      <c r="OU60" s="28"/>
      <c r="OV60" s="29"/>
      <c r="OW60" s="28"/>
      <c r="OX60" s="29"/>
      <c r="OY60" s="177"/>
    </row>
    <row r="61" spans="1:415" s="63" customFormat="1" ht="12.75" hidden="1" outlineLevel="2" x14ac:dyDescent="0.2">
      <c r="A61" s="144"/>
      <c r="B61" s="145"/>
      <c r="C61" s="146"/>
      <c r="D61" s="79"/>
      <c r="E61" s="79"/>
      <c r="F61" s="256"/>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7"/>
      <c r="OF61" s="28"/>
      <c r="OG61" s="28"/>
      <c r="OH61" s="29"/>
      <c r="OI61" s="29"/>
      <c r="OJ61" s="93"/>
      <c r="OK61" s="29"/>
      <c r="OL61" s="29"/>
      <c r="OM61" s="29"/>
      <c r="ON61" s="29"/>
      <c r="OO61" s="28"/>
      <c r="OP61" s="29"/>
      <c r="OQ61" s="28"/>
      <c r="OR61" s="29"/>
      <c r="OS61" s="28"/>
      <c r="OT61" s="29"/>
      <c r="OU61" s="28"/>
      <c r="OV61" s="29"/>
      <c r="OW61" s="28"/>
      <c r="OX61" s="29"/>
      <c r="OY61" s="177"/>
    </row>
    <row r="62" spans="1:415" s="63" customFormat="1" ht="12.75" hidden="1" outlineLevel="2" x14ac:dyDescent="0.2">
      <c r="A62" s="144"/>
      <c r="B62" s="145"/>
      <c r="C62" s="146"/>
      <c r="D62" s="79"/>
      <c r="E62" s="79"/>
      <c r="F62" s="256"/>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7"/>
      <c r="OF62" s="28"/>
      <c r="OG62" s="28"/>
      <c r="OH62" s="29"/>
      <c r="OI62" s="29"/>
      <c r="OJ62" s="93"/>
      <c r="OK62" s="29"/>
      <c r="OL62" s="29"/>
      <c r="OM62" s="29"/>
      <c r="ON62" s="29"/>
      <c r="OO62" s="28"/>
      <c r="OP62" s="29"/>
      <c r="OQ62" s="28"/>
      <c r="OR62" s="29"/>
      <c r="OS62" s="28"/>
      <c r="OT62" s="29"/>
      <c r="OU62" s="28"/>
      <c r="OV62" s="29"/>
      <c r="OW62" s="28"/>
      <c r="OX62" s="29"/>
      <c r="OY62" s="177"/>
    </row>
    <row r="63" spans="1:415" ht="12.75" collapsed="1" x14ac:dyDescent="0.2">
      <c r="A63" s="142" t="s">
        <v>225</v>
      </c>
      <c r="B63" s="196"/>
      <c r="C63" s="143" t="s">
        <v>34</v>
      </c>
      <c r="D63" s="184"/>
      <c r="E63" s="30">
        <f>D63*1.1</f>
        <v>0</v>
      </c>
      <c r="F63" s="151"/>
      <c r="G63" s="27">
        <f t="shared" ref="G63" si="303">ROUND(ROUND(D63,3)*$F63,2)</f>
        <v>0</v>
      </c>
      <c r="H63" s="86">
        <f t="shared" ref="H63" si="304">ROUND(ROUND(E63,3)*$F63,2)</f>
        <v>0</v>
      </c>
      <c r="I63" s="103"/>
      <c r="J63" s="69" t="str">
        <f>C63</f>
        <v>km</v>
      </c>
      <c r="K63" s="206"/>
      <c r="L63" s="69">
        <f>K63*$F63</f>
        <v>0</v>
      </c>
      <c r="M63" s="206"/>
      <c r="N63" s="69">
        <f>M63*$F63</f>
        <v>0</v>
      </c>
      <c r="O63" s="206"/>
      <c r="P63" s="69">
        <f>O63*$F63</f>
        <v>0</v>
      </c>
      <c r="Q63" s="206"/>
      <c r="R63" s="69">
        <f>Q63*$F63</f>
        <v>0</v>
      </c>
      <c r="S63" s="206"/>
      <c r="T63" s="69">
        <f>S63*$F63</f>
        <v>0</v>
      </c>
      <c r="U63" s="206"/>
      <c r="V63" s="69">
        <f>U63*$F63</f>
        <v>0</v>
      </c>
      <c r="W63" s="206"/>
      <c r="X63" s="69">
        <f>W63*$F63</f>
        <v>0</v>
      </c>
      <c r="Y63" s="209">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7"/>
      <c r="OF63" s="208">
        <f t="shared" ref="OF63" si="305">OK63+OM63+OO63+OQ63+OS63+OU63+OW63</f>
        <v>0</v>
      </c>
      <c r="OG63" s="28">
        <f t="shared" ref="OG63" si="306">OL63+ON63+OP63+OR63+OT63+OV63+OX63</f>
        <v>0</v>
      </c>
      <c r="OH63" s="207">
        <f>D63-OF63</f>
        <v>0</v>
      </c>
      <c r="OI63" s="29">
        <f>G63-OG63</f>
        <v>0</v>
      </c>
      <c r="OJ63" s="93" t="str">
        <f>J63</f>
        <v>km</v>
      </c>
      <c r="OK63" s="235"/>
      <c r="OL63" s="29">
        <f>OK63*F63</f>
        <v>0</v>
      </c>
      <c r="OM63" s="235"/>
      <c r="ON63" s="29">
        <f>OM63*F63</f>
        <v>0</v>
      </c>
      <c r="OO63" s="236"/>
      <c r="OP63" s="29">
        <f>OO63*F63</f>
        <v>0</v>
      </c>
      <c r="OQ63" s="236"/>
      <c r="OR63" s="29">
        <f>OQ63*F63</f>
        <v>0</v>
      </c>
      <c r="OS63" s="236"/>
      <c r="OT63" s="29">
        <f>OS63*F63</f>
        <v>0</v>
      </c>
      <c r="OU63" s="236"/>
      <c r="OV63" s="29">
        <f>OU63*F63</f>
        <v>0</v>
      </c>
      <c r="OW63" s="236"/>
      <c r="OX63" s="29">
        <f>OW63*F63</f>
        <v>0</v>
      </c>
      <c r="OY63" s="177"/>
    </row>
    <row r="64" spans="1:415" s="63" customFormat="1" ht="12.75" hidden="1" outlineLevel="1" x14ac:dyDescent="0.2">
      <c r="A64" s="144"/>
      <c r="B64" s="145"/>
      <c r="C64" s="146"/>
      <c r="D64" s="79"/>
      <c r="E64" s="79"/>
      <c r="F64" s="256"/>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7"/>
      <c r="OF64" s="28"/>
      <c r="OG64" s="28"/>
      <c r="OH64" s="29"/>
      <c r="OI64" s="29"/>
      <c r="OJ64" s="93"/>
      <c r="OK64" s="29"/>
      <c r="OL64" s="29"/>
      <c r="OM64" s="29"/>
      <c r="ON64" s="29"/>
      <c r="OO64" s="28"/>
      <c r="OP64" s="29"/>
      <c r="OQ64" s="28"/>
      <c r="OR64" s="29"/>
      <c r="OS64" s="28"/>
      <c r="OT64" s="29"/>
      <c r="OU64" s="28"/>
      <c r="OV64" s="29"/>
      <c r="OW64" s="28"/>
      <c r="OX64" s="29"/>
      <c r="OY64" s="177"/>
    </row>
    <row r="65" spans="1:415" s="63" customFormat="1" ht="12.75" hidden="1" outlineLevel="2" x14ac:dyDescent="0.2">
      <c r="A65" s="144"/>
      <c r="B65" s="145"/>
      <c r="C65" s="146"/>
      <c r="D65" s="79"/>
      <c r="E65" s="79"/>
      <c r="F65" s="256"/>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7"/>
      <c r="OF65" s="28"/>
      <c r="OG65" s="28"/>
      <c r="OH65" s="29"/>
      <c r="OI65" s="29"/>
      <c r="OJ65" s="93"/>
      <c r="OK65" s="29"/>
      <c r="OL65" s="29"/>
      <c r="OM65" s="29"/>
      <c r="ON65" s="29"/>
      <c r="OO65" s="28"/>
      <c r="OP65" s="29"/>
      <c r="OQ65" s="28"/>
      <c r="OR65" s="29"/>
      <c r="OS65" s="28"/>
      <c r="OT65" s="29"/>
      <c r="OU65" s="28"/>
      <c r="OV65" s="29"/>
      <c r="OW65" s="28"/>
      <c r="OX65" s="29"/>
      <c r="OY65" s="177"/>
    </row>
    <row r="66" spans="1:415" s="63" customFormat="1" ht="12.75" hidden="1" outlineLevel="2" x14ac:dyDescent="0.2">
      <c r="A66" s="144"/>
      <c r="B66" s="145"/>
      <c r="C66" s="146"/>
      <c r="D66" s="79"/>
      <c r="E66" s="79"/>
      <c r="F66" s="256"/>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7"/>
      <c r="OF66" s="28"/>
      <c r="OG66" s="28"/>
      <c r="OH66" s="29"/>
      <c r="OI66" s="29"/>
      <c r="OJ66" s="93"/>
      <c r="OK66" s="29"/>
      <c r="OL66" s="29"/>
      <c r="OM66" s="29"/>
      <c r="ON66" s="29"/>
      <c r="OO66" s="28"/>
      <c r="OP66" s="29"/>
      <c r="OQ66" s="28"/>
      <c r="OR66" s="29"/>
      <c r="OS66" s="28"/>
      <c r="OT66" s="29"/>
      <c r="OU66" s="28"/>
      <c r="OV66" s="29"/>
      <c r="OW66" s="28"/>
      <c r="OX66" s="29"/>
      <c r="OY66" s="177"/>
    </row>
    <row r="67" spans="1:415" ht="12.75" collapsed="1" x14ac:dyDescent="0.2">
      <c r="A67" s="155" t="s">
        <v>35</v>
      </c>
      <c r="B67" s="156" t="s">
        <v>36</v>
      </c>
      <c r="C67" s="156"/>
      <c r="D67" s="157"/>
      <c r="E67" s="157"/>
      <c r="F67" s="255"/>
      <c r="G67" s="157"/>
      <c r="H67" s="158"/>
      <c r="I67" s="159"/>
      <c r="J67" s="157"/>
      <c r="K67" s="160"/>
      <c r="L67" s="160"/>
      <c r="M67" s="160"/>
      <c r="N67" s="160"/>
      <c r="O67" s="160"/>
      <c r="P67" s="160"/>
      <c r="Q67" s="160"/>
      <c r="R67" s="160"/>
      <c r="S67" s="160"/>
      <c r="T67" s="160"/>
      <c r="U67" s="160"/>
      <c r="V67" s="160"/>
      <c r="W67" s="160"/>
      <c r="X67" s="160"/>
      <c r="Y67" s="160"/>
      <c r="Z67" s="160"/>
      <c r="AA67" s="161"/>
      <c r="AB67" s="160"/>
      <c r="AC67" s="161"/>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7"/>
      <c r="OF67" s="157"/>
      <c r="OG67" s="157"/>
      <c r="OH67" s="157"/>
      <c r="OI67" s="157"/>
      <c r="OJ67" s="181"/>
      <c r="OK67" s="157"/>
      <c r="OL67" s="157"/>
      <c r="OM67" s="157"/>
      <c r="ON67" s="157"/>
      <c r="OO67" s="157"/>
      <c r="OP67" s="157"/>
      <c r="OQ67" s="157"/>
      <c r="OR67" s="157"/>
      <c r="OS67" s="157"/>
      <c r="OT67" s="157"/>
      <c r="OU67" s="157"/>
      <c r="OV67" s="157"/>
      <c r="OW67" s="157"/>
      <c r="OX67" s="157"/>
      <c r="OY67" s="177"/>
    </row>
    <row r="68" spans="1:415" ht="51" x14ac:dyDescent="0.2">
      <c r="A68" s="142" t="s">
        <v>94</v>
      </c>
      <c r="B68" s="55" t="s">
        <v>240</v>
      </c>
      <c r="C68" s="143" t="s">
        <v>19</v>
      </c>
      <c r="D68" s="94">
        <v>0</v>
      </c>
      <c r="E68" s="26">
        <f>D68</f>
        <v>0</v>
      </c>
      <c r="F68" s="151"/>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7"/>
      <c r="OF68" s="28">
        <f t="shared" ref="OF68" si="333">OK68+OM68+OO68+OQ68+OS68+OU68+OW68</f>
        <v>0</v>
      </c>
      <c r="OG68" s="28">
        <f t="shared" ref="OG68" si="334">OL68+ON68+OP68+OR68+OT68+OV68+OX68</f>
        <v>0</v>
      </c>
      <c r="OH68" s="29">
        <f>D68-OF68</f>
        <v>0</v>
      </c>
      <c r="OI68" s="29">
        <f>G68-OG68</f>
        <v>0</v>
      </c>
      <c r="OJ68" s="93" t="str">
        <f>J68</f>
        <v>kompl.</v>
      </c>
      <c r="OK68" s="232"/>
      <c r="OL68" s="29">
        <f>OK68*F68</f>
        <v>0</v>
      </c>
      <c r="OM68" s="232"/>
      <c r="ON68" s="29">
        <f>OM68*F68</f>
        <v>0</v>
      </c>
      <c r="OO68" s="233"/>
      <c r="OP68" s="29">
        <f>OO68*F68</f>
        <v>0</v>
      </c>
      <c r="OQ68" s="233"/>
      <c r="OR68" s="29">
        <f>OQ68*F68</f>
        <v>0</v>
      </c>
      <c r="OS68" s="233"/>
      <c r="OT68" s="29">
        <f>OS68*F68</f>
        <v>0</v>
      </c>
      <c r="OU68" s="233"/>
      <c r="OV68" s="29">
        <f>OU68*F68</f>
        <v>0</v>
      </c>
      <c r="OW68" s="233"/>
      <c r="OX68" s="29">
        <f>OW68*F68</f>
        <v>0</v>
      </c>
      <c r="OY68" s="177"/>
    </row>
    <row r="69" spans="1:415" s="63" customFormat="1" ht="38.25" hidden="1" outlineLevel="1" x14ac:dyDescent="0.2">
      <c r="A69" s="144"/>
      <c r="B69" s="145"/>
      <c r="C69" s="146"/>
      <c r="D69" s="79"/>
      <c r="E69" s="79"/>
      <c r="F69" s="256"/>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7"/>
      <c r="OF69" s="28"/>
      <c r="OG69" s="28"/>
      <c r="OH69" s="29"/>
      <c r="OI69" s="29"/>
      <c r="OJ69" s="93"/>
      <c r="OK69" s="29"/>
      <c r="OL69" s="29"/>
      <c r="OM69" s="29"/>
      <c r="ON69" s="29"/>
      <c r="OO69" s="28"/>
      <c r="OP69" s="29"/>
      <c r="OQ69" s="28"/>
      <c r="OR69" s="29"/>
      <c r="OS69" s="28"/>
      <c r="OT69" s="29"/>
      <c r="OU69" s="28"/>
      <c r="OV69" s="29"/>
      <c r="OW69" s="28"/>
      <c r="OX69" s="29"/>
      <c r="OY69" s="177"/>
    </row>
    <row r="70" spans="1:415" s="63" customFormat="1" ht="12.75" hidden="1" outlineLevel="2" x14ac:dyDescent="0.2">
      <c r="A70" s="144"/>
      <c r="B70" s="145"/>
      <c r="C70" s="146"/>
      <c r="D70" s="79"/>
      <c r="E70" s="79"/>
      <c r="F70" s="256"/>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7"/>
      <c r="OF70" s="28"/>
      <c r="OG70" s="28"/>
      <c r="OH70" s="29"/>
      <c r="OI70" s="29"/>
      <c r="OJ70" s="93"/>
      <c r="OK70" s="29"/>
      <c r="OL70" s="29"/>
      <c r="OM70" s="29"/>
      <c r="ON70" s="29"/>
      <c r="OO70" s="28"/>
      <c r="OP70" s="29"/>
      <c r="OQ70" s="28"/>
      <c r="OR70" s="29"/>
      <c r="OS70" s="28"/>
      <c r="OT70" s="29"/>
      <c r="OU70" s="28"/>
      <c r="OV70" s="29"/>
      <c r="OW70" s="28"/>
      <c r="OX70" s="29"/>
      <c r="OY70" s="177"/>
    </row>
    <row r="71" spans="1:415" s="63" customFormat="1" ht="12.75" hidden="1" outlineLevel="2" x14ac:dyDescent="0.2">
      <c r="A71" s="144"/>
      <c r="B71" s="145"/>
      <c r="C71" s="146"/>
      <c r="D71" s="79"/>
      <c r="E71" s="79"/>
      <c r="F71" s="256"/>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7"/>
      <c r="OF71" s="28"/>
      <c r="OG71" s="28"/>
      <c r="OH71" s="29"/>
      <c r="OI71" s="29"/>
      <c r="OJ71" s="93"/>
      <c r="OK71" s="29"/>
      <c r="OL71" s="29"/>
      <c r="OM71" s="29"/>
      <c r="ON71" s="29"/>
      <c r="OO71" s="28"/>
      <c r="OP71" s="29"/>
      <c r="OQ71" s="28"/>
      <c r="OR71" s="29"/>
      <c r="OS71" s="28"/>
      <c r="OT71" s="29"/>
      <c r="OU71" s="28"/>
      <c r="OV71" s="29"/>
      <c r="OW71" s="28"/>
      <c r="OX71" s="29"/>
      <c r="OY71" s="177"/>
    </row>
    <row r="72" spans="1:415" ht="51" collapsed="1" x14ac:dyDescent="0.2">
      <c r="A72" s="142" t="s">
        <v>95</v>
      </c>
      <c r="B72" s="55" t="s">
        <v>125</v>
      </c>
      <c r="C72" s="143" t="s">
        <v>19</v>
      </c>
      <c r="D72" s="94">
        <v>0</v>
      </c>
      <c r="E72" s="26">
        <f>D72</f>
        <v>0</v>
      </c>
      <c r="F72" s="151"/>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7"/>
      <c r="OF72" s="28">
        <f t="shared" ref="OF72" si="361">OK72+OM72+OO72+OQ72+OS72+OU72+OW72</f>
        <v>0</v>
      </c>
      <c r="OG72" s="28">
        <f t="shared" ref="OG72" si="362">OL72+ON72+OP72+OR72+OT72+OV72+OX72</f>
        <v>0</v>
      </c>
      <c r="OH72" s="29">
        <f>D72-OF72</f>
        <v>0</v>
      </c>
      <c r="OI72" s="29">
        <f>G72-OG72</f>
        <v>0</v>
      </c>
      <c r="OJ72" s="93" t="str">
        <f>J72</f>
        <v>kompl.</v>
      </c>
      <c r="OK72" s="232"/>
      <c r="OL72" s="29">
        <f>OK72*F72</f>
        <v>0</v>
      </c>
      <c r="OM72" s="232"/>
      <c r="ON72" s="29">
        <f>OM72*F72</f>
        <v>0</v>
      </c>
      <c r="OO72" s="233"/>
      <c r="OP72" s="29">
        <f>OO72*F72</f>
        <v>0</v>
      </c>
      <c r="OQ72" s="233"/>
      <c r="OR72" s="29">
        <f>OQ72*F72</f>
        <v>0</v>
      </c>
      <c r="OS72" s="233"/>
      <c r="OT72" s="29">
        <f>OS72*F72</f>
        <v>0</v>
      </c>
      <c r="OU72" s="233"/>
      <c r="OV72" s="29">
        <f>OU72*F72</f>
        <v>0</v>
      </c>
      <c r="OW72" s="233"/>
      <c r="OX72" s="29">
        <f>OW72*F72</f>
        <v>0</v>
      </c>
      <c r="OY72" s="177"/>
    </row>
    <row r="73" spans="1:415" s="63" customFormat="1" ht="51" hidden="1" outlineLevel="1" x14ac:dyDescent="0.2">
      <c r="A73" s="144"/>
      <c r="B73" s="145"/>
      <c r="C73" s="146"/>
      <c r="D73" s="79"/>
      <c r="E73" s="79"/>
      <c r="F73" s="256"/>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7"/>
      <c r="OF73" s="28"/>
      <c r="OG73" s="28"/>
      <c r="OH73" s="29"/>
      <c r="OI73" s="29"/>
      <c r="OJ73" s="93"/>
      <c r="OK73" s="29"/>
      <c r="OL73" s="29"/>
      <c r="OM73" s="29"/>
      <c r="ON73" s="29"/>
      <c r="OO73" s="28"/>
      <c r="OP73" s="29"/>
      <c r="OQ73" s="28"/>
      <c r="OR73" s="29"/>
      <c r="OS73" s="28"/>
      <c r="OT73" s="29"/>
      <c r="OU73" s="28"/>
      <c r="OV73" s="29"/>
      <c r="OW73" s="28"/>
      <c r="OX73" s="29"/>
      <c r="OY73" s="177"/>
    </row>
    <row r="74" spans="1:415" s="63" customFormat="1" ht="12.75" hidden="1" outlineLevel="2" x14ac:dyDescent="0.2">
      <c r="A74" s="144"/>
      <c r="B74" s="145"/>
      <c r="C74" s="146"/>
      <c r="D74" s="79"/>
      <c r="E74" s="79"/>
      <c r="F74" s="256"/>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7"/>
      <c r="OF74" s="28"/>
      <c r="OG74" s="28"/>
      <c r="OH74" s="29"/>
      <c r="OI74" s="29"/>
      <c r="OJ74" s="93"/>
      <c r="OK74" s="29"/>
      <c r="OL74" s="29"/>
      <c r="OM74" s="29"/>
      <c r="ON74" s="29"/>
      <c r="OO74" s="28"/>
      <c r="OP74" s="29"/>
      <c r="OQ74" s="28"/>
      <c r="OR74" s="29"/>
      <c r="OS74" s="28"/>
      <c r="OT74" s="29"/>
      <c r="OU74" s="28"/>
      <c r="OV74" s="29"/>
      <c r="OW74" s="28"/>
      <c r="OX74" s="29"/>
      <c r="OY74" s="177"/>
    </row>
    <row r="75" spans="1:415" s="63" customFormat="1" ht="12.75" hidden="1" outlineLevel="2" x14ac:dyDescent="0.2">
      <c r="A75" s="144"/>
      <c r="B75" s="145"/>
      <c r="C75" s="146"/>
      <c r="D75" s="79"/>
      <c r="E75" s="79"/>
      <c r="F75" s="256"/>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7"/>
      <c r="OF75" s="28"/>
      <c r="OG75" s="28"/>
      <c r="OH75" s="29"/>
      <c r="OI75" s="29"/>
      <c r="OJ75" s="93"/>
      <c r="OK75" s="29"/>
      <c r="OL75" s="29"/>
      <c r="OM75" s="29"/>
      <c r="ON75" s="29"/>
      <c r="OO75" s="28"/>
      <c r="OP75" s="29"/>
      <c r="OQ75" s="28"/>
      <c r="OR75" s="29"/>
      <c r="OS75" s="28"/>
      <c r="OT75" s="29"/>
      <c r="OU75" s="28"/>
      <c r="OV75" s="29"/>
      <c r="OW75" s="28"/>
      <c r="OX75" s="29"/>
      <c r="OY75" s="177"/>
    </row>
    <row r="76" spans="1:415" ht="51" collapsed="1" x14ac:dyDescent="0.2">
      <c r="A76" s="142" t="s">
        <v>96</v>
      </c>
      <c r="B76" s="55" t="s">
        <v>241</v>
      </c>
      <c r="C76" s="143" t="s">
        <v>19</v>
      </c>
      <c r="D76" s="94">
        <v>0</v>
      </c>
      <c r="E76" s="26">
        <f>D76</f>
        <v>0</v>
      </c>
      <c r="F76" s="151"/>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7"/>
      <c r="OF76" s="28">
        <f t="shared" ref="OF76" si="389">OK76+OM76+OO76+OQ76+OS76+OU76+OW76</f>
        <v>0</v>
      </c>
      <c r="OG76" s="28">
        <f t="shared" ref="OG76" si="390">OL76+ON76+OP76+OR76+OT76+OV76+OX76</f>
        <v>0</v>
      </c>
      <c r="OH76" s="29">
        <f>D76-OF76</f>
        <v>0</v>
      </c>
      <c r="OI76" s="29">
        <f>G76-OG76</f>
        <v>0</v>
      </c>
      <c r="OJ76" s="93" t="str">
        <f>J76</f>
        <v>kompl.</v>
      </c>
      <c r="OK76" s="232"/>
      <c r="OL76" s="29">
        <f>OK76*F76</f>
        <v>0</v>
      </c>
      <c r="OM76" s="232"/>
      <c r="ON76" s="29">
        <f>OM76*F76</f>
        <v>0</v>
      </c>
      <c r="OO76" s="233"/>
      <c r="OP76" s="29">
        <f>OO76*F76</f>
        <v>0</v>
      </c>
      <c r="OQ76" s="233"/>
      <c r="OR76" s="29">
        <f>OQ76*F76</f>
        <v>0</v>
      </c>
      <c r="OS76" s="233"/>
      <c r="OT76" s="29">
        <f>OS76*F76</f>
        <v>0</v>
      </c>
      <c r="OU76" s="233"/>
      <c r="OV76" s="29">
        <f>OU76*F76</f>
        <v>0</v>
      </c>
      <c r="OW76" s="233"/>
      <c r="OX76" s="29">
        <f>OW76*F76</f>
        <v>0</v>
      </c>
      <c r="OY76" s="177"/>
    </row>
    <row r="77" spans="1:415" s="63" customFormat="1" ht="38.25" hidden="1" outlineLevel="1" x14ac:dyDescent="0.2">
      <c r="A77" s="144"/>
      <c r="B77" s="145"/>
      <c r="C77" s="146"/>
      <c r="D77" s="79"/>
      <c r="E77" s="79"/>
      <c r="F77" s="256"/>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7"/>
      <c r="OF77" s="28"/>
      <c r="OG77" s="28"/>
      <c r="OH77" s="29"/>
      <c r="OI77" s="29"/>
      <c r="OJ77" s="93"/>
      <c r="OK77" s="29"/>
      <c r="OL77" s="29"/>
      <c r="OM77" s="29"/>
      <c r="ON77" s="29"/>
      <c r="OO77" s="28"/>
      <c r="OP77" s="29"/>
      <c r="OQ77" s="28"/>
      <c r="OR77" s="29"/>
      <c r="OS77" s="28"/>
      <c r="OT77" s="29"/>
      <c r="OU77" s="28"/>
      <c r="OV77" s="29"/>
      <c r="OW77" s="28"/>
      <c r="OX77" s="29"/>
      <c r="OY77" s="177"/>
    </row>
    <row r="78" spans="1:415" s="63" customFormat="1" ht="12.75" hidden="1" outlineLevel="2" x14ac:dyDescent="0.2">
      <c r="A78" s="144"/>
      <c r="B78" s="145"/>
      <c r="C78" s="146"/>
      <c r="D78" s="79"/>
      <c r="E78" s="79"/>
      <c r="F78" s="256"/>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7"/>
      <c r="OF78" s="28"/>
      <c r="OG78" s="28"/>
      <c r="OH78" s="29"/>
      <c r="OI78" s="29"/>
      <c r="OJ78" s="93"/>
      <c r="OK78" s="29"/>
      <c r="OL78" s="29"/>
      <c r="OM78" s="29"/>
      <c r="ON78" s="29"/>
      <c r="OO78" s="28"/>
      <c r="OP78" s="29"/>
      <c r="OQ78" s="28"/>
      <c r="OR78" s="29"/>
      <c r="OS78" s="28"/>
      <c r="OT78" s="29"/>
      <c r="OU78" s="28"/>
      <c r="OV78" s="29"/>
      <c r="OW78" s="28"/>
      <c r="OX78" s="29"/>
      <c r="OY78" s="177"/>
    </row>
    <row r="79" spans="1:415" s="63" customFormat="1" ht="12.75" hidden="1" outlineLevel="2" x14ac:dyDescent="0.2">
      <c r="A79" s="144"/>
      <c r="B79" s="145"/>
      <c r="C79" s="146"/>
      <c r="D79" s="79"/>
      <c r="E79" s="79"/>
      <c r="F79" s="256"/>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7"/>
      <c r="OF79" s="28"/>
      <c r="OG79" s="28"/>
      <c r="OH79" s="29"/>
      <c r="OI79" s="29"/>
      <c r="OJ79" s="93"/>
      <c r="OK79" s="29"/>
      <c r="OL79" s="29"/>
      <c r="OM79" s="29"/>
      <c r="ON79" s="29"/>
      <c r="OO79" s="28"/>
      <c r="OP79" s="29"/>
      <c r="OQ79" s="28"/>
      <c r="OR79" s="29"/>
      <c r="OS79" s="28"/>
      <c r="OT79" s="29"/>
      <c r="OU79" s="28"/>
      <c r="OV79" s="29"/>
      <c r="OW79" s="28"/>
      <c r="OX79" s="29"/>
      <c r="OY79" s="177"/>
    </row>
    <row r="80" spans="1:415" ht="51" collapsed="1" x14ac:dyDescent="0.2">
      <c r="A80" s="142" t="s">
        <v>97</v>
      </c>
      <c r="B80" s="55" t="s">
        <v>126</v>
      </c>
      <c r="C80" s="143" t="s">
        <v>19</v>
      </c>
      <c r="D80" s="94">
        <v>0</v>
      </c>
      <c r="E80" s="26">
        <f>D80</f>
        <v>0</v>
      </c>
      <c r="F80" s="151"/>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7"/>
      <c r="OF80" s="28">
        <f t="shared" ref="OF80" si="417">OK80+OM80+OO80+OQ80+OS80+OU80+OW80</f>
        <v>0</v>
      </c>
      <c r="OG80" s="28">
        <f t="shared" ref="OG80" si="418">OL80+ON80+OP80+OR80+OT80+OV80+OX80</f>
        <v>0</v>
      </c>
      <c r="OH80" s="29">
        <f>D80-OF80</f>
        <v>0</v>
      </c>
      <c r="OI80" s="29">
        <f>G80-OG80</f>
        <v>0</v>
      </c>
      <c r="OJ80" s="93" t="str">
        <f>J80</f>
        <v>kompl.</v>
      </c>
      <c r="OK80" s="232"/>
      <c r="OL80" s="29">
        <f>OK80*F80</f>
        <v>0</v>
      </c>
      <c r="OM80" s="232"/>
      <c r="ON80" s="29">
        <f>OM80*F80</f>
        <v>0</v>
      </c>
      <c r="OO80" s="233"/>
      <c r="OP80" s="29">
        <f>OO80*F80</f>
        <v>0</v>
      </c>
      <c r="OQ80" s="233"/>
      <c r="OR80" s="29">
        <f>OQ80*F80</f>
        <v>0</v>
      </c>
      <c r="OS80" s="233"/>
      <c r="OT80" s="29">
        <f>OS80*F80</f>
        <v>0</v>
      </c>
      <c r="OU80" s="233"/>
      <c r="OV80" s="29">
        <f>OU80*F80</f>
        <v>0</v>
      </c>
      <c r="OW80" s="233"/>
      <c r="OX80" s="29">
        <f>OW80*F80</f>
        <v>0</v>
      </c>
      <c r="OY80" s="177"/>
    </row>
    <row r="81" spans="1:415" s="63" customFormat="1" ht="51" hidden="1" outlineLevel="1" x14ac:dyDescent="0.2">
      <c r="A81" s="144"/>
      <c r="B81" s="145"/>
      <c r="C81" s="146"/>
      <c r="D81" s="79"/>
      <c r="E81" s="79"/>
      <c r="F81" s="256"/>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7"/>
      <c r="OF81" s="28"/>
      <c r="OG81" s="28"/>
      <c r="OH81" s="29"/>
      <c r="OI81" s="29"/>
      <c r="OJ81" s="93"/>
      <c r="OK81" s="29"/>
      <c r="OL81" s="29"/>
      <c r="OM81" s="29"/>
      <c r="ON81" s="29"/>
      <c r="OO81" s="28"/>
      <c r="OP81" s="29"/>
      <c r="OQ81" s="28"/>
      <c r="OR81" s="29"/>
      <c r="OS81" s="28"/>
      <c r="OT81" s="29"/>
      <c r="OU81" s="28"/>
      <c r="OV81" s="29"/>
      <c r="OW81" s="28"/>
      <c r="OX81" s="29"/>
      <c r="OY81" s="177"/>
    </row>
    <row r="82" spans="1:415" s="63" customFormat="1" ht="12.75" hidden="1" outlineLevel="2" x14ac:dyDescent="0.2">
      <c r="A82" s="144"/>
      <c r="B82" s="145"/>
      <c r="C82" s="146"/>
      <c r="D82" s="79"/>
      <c r="E82" s="79"/>
      <c r="F82" s="256"/>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7"/>
      <c r="OF82" s="28"/>
      <c r="OG82" s="28"/>
      <c r="OH82" s="29"/>
      <c r="OI82" s="29"/>
      <c r="OJ82" s="93"/>
      <c r="OK82" s="29"/>
      <c r="OL82" s="29"/>
      <c r="OM82" s="29"/>
      <c r="ON82" s="29"/>
      <c r="OO82" s="28"/>
      <c r="OP82" s="29"/>
      <c r="OQ82" s="28"/>
      <c r="OR82" s="29"/>
      <c r="OS82" s="28"/>
      <c r="OT82" s="29"/>
      <c r="OU82" s="28"/>
      <c r="OV82" s="29"/>
      <c r="OW82" s="28"/>
      <c r="OX82" s="29"/>
      <c r="OY82" s="177"/>
    </row>
    <row r="83" spans="1:415" s="63" customFormat="1" ht="12.75" hidden="1" outlineLevel="2" x14ac:dyDescent="0.2">
      <c r="A83" s="144"/>
      <c r="B83" s="145"/>
      <c r="C83" s="146"/>
      <c r="D83" s="79"/>
      <c r="E83" s="79"/>
      <c r="F83" s="256"/>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7"/>
      <c r="OF83" s="28"/>
      <c r="OG83" s="28"/>
      <c r="OH83" s="29"/>
      <c r="OI83" s="29"/>
      <c r="OJ83" s="93"/>
      <c r="OK83" s="29"/>
      <c r="OL83" s="29"/>
      <c r="OM83" s="29"/>
      <c r="ON83" s="29"/>
      <c r="OO83" s="28"/>
      <c r="OP83" s="29"/>
      <c r="OQ83" s="28"/>
      <c r="OR83" s="29"/>
      <c r="OS83" s="28"/>
      <c r="OT83" s="29"/>
      <c r="OU83" s="28"/>
      <c r="OV83" s="29"/>
      <c r="OW83" s="28"/>
      <c r="OX83" s="29"/>
      <c r="OY83" s="177"/>
    </row>
    <row r="84" spans="1:415" ht="25.5" collapsed="1" x14ac:dyDescent="0.2">
      <c r="A84" s="142" t="s">
        <v>98</v>
      </c>
      <c r="B84" s="55" t="s">
        <v>242</v>
      </c>
      <c r="C84" s="143" t="s">
        <v>19</v>
      </c>
      <c r="D84" s="94"/>
      <c r="E84" s="26">
        <f>D84</f>
        <v>0</v>
      </c>
      <c r="F84" s="151"/>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7"/>
      <c r="OF84" s="28">
        <f t="shared" ref="OF84" si="460">OK84+OM84+OO84+OQ84+OS84+OU84+OW84</f>
        <v>0</v>
      </c>
      <c r="OG84" s="28">
        <f t="shared" ref="OG84" si="461">OL84+ON84+OP84+OR84+OT84+OV84+OX84</f>
        <v>0</v>
      </c>
      <c r="OH84" s="29">
        <f>D84-OF84</f>
        <v>0</v>
      </c>
      <c r="OI84" s="29">
        <f>G84-OG84</f>
        <v>0</v>
      </c>
      <c r="OJ84" s="93" t="str">
        <f>J84</f>
        <v>kompl.</v>
      </c>
      <c r="OK84" s="232"/>
      <c r="OL84" s="29">
        <f>OK84*F84</f>
        <v>0</v>
      </c>
      <c r="OM84" s="232"/>
      <c r="ON84" s="29">
        <f>OM84*F84</f>
        <v>0</v>
      </c>
      <c r="OO84" s="233"/>
      <c r="OP84" s="29">
        <f>OO84*F84</f>
        <v>0</v>
      </c>
      <c r="OQ84" s="233"/>
      <c r="OR84" s="29">
        <f>OQ84*F84</f>
        <v>0</v>
      </c>
      <c r="OS84" s="233"/>
      <c r="OT84" s="29">
        <f>OS84*F84</f>
        <v>0</v>
      </c>
      <c r="OU84" s="233"/>
      <c r="OV84" s="29">
        <f>OU84*F84</f>
        <v>0</v>
      </c>
      <c r="OW84" s="233"/>
      <c r="OX84" s="29">
        <f>OW84*F84</f>
        <v>0</v>
      </c>
      <c r="OY84" s="177"/>
    </row>
    <row r="85" spans="1:415" s="63" customFormat="1" ht="25.5" hidden="1" outlineLevel="1" x14ac:dyDescent="0.2">
      <c r="A85" s="144"/>
      <c r="B85" s="145"/>
      <c r="C85" s="146"/>
      <c r="D85" s="79"/>
      <c r="E85" s="79"/>
      <c r="F85" s="256"/>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7"/>
      <c r="OF85" s="28"/>
      <c r="OG85" s="28"/>
      <c r="OH85" s="29"/>
      <c r="OI85" s="29"/>
      <c r="OJ85" s="93"/>
      <c r="OK85" s="29"/>
      <c r="OL85" s="29"/>
      <c r="OM85" s="29"/>
      <c r="ON85" s="29"/>
      <c r="OO85" s="28"/>
      <c r="OP85" s="29"/>
      <c r="OQ85" s="28"/>
      <c r="OR85" s="29"/>
      <c r="OS85" s="28"/>
      <c r="OT85" s="29"/>
      <c r="OU85" s="28"/>
      <c r="OV85" s="29"/>
      <c r="OW85" s="28"/>
      <c r="OX85" s="29"/>
      <c r="OY85" s="177"/>
    </row>
    <row r="86" spans="1:415" s="63" customFormat="1" ht="12.75" hidden="1" outlineLevel="2" x14ac:dyDescent="0.2">
      <c r="A86" s="144"/>
      <c r="B86" s="145"/>
      <c r="C86" s="146"/>
      <c r="D86" s="79"/>
      <c r="E86" s="79"/>
      <c r="F86" s="256"/>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7"/>
      <c r="OF86" s="28"/>
      <c r="OG86" s="28"/>
      <c r="OH86" s="29"/>
      <c r="OI86" s="29"/>
      <c r="OJ86" s="93"/>
      <c r="OK86" s="29"/>
      <c r="OL86" s="29"/>
      <c r="OM86" s="29"/>
      <c r="ON86" s="29"/>
      <c r="OO86" s="28"/>
      <c r="OP86" s="29"/>
      <c r="OQ86" s="28"/>
      <c r="OR86" s="29"/>
      <c r="OS86" s="28"/>
      <c r="OT86" s="29"/>
      <c r="OU86" s="28"/>
      <c r="OV86" s="29"/>
      <c r="OW86" s="28"/>
      <c r="OX86" s="29"/>
      <c r="OY86" s="177"/>
    </row>
    <row r="87" spans="1:415" s="63" customFormat="1" ht="12.75" hidden="1" outlineLevel="2" x14ac:dyDescent="0.2">
      <c r="A87" s="144"/>
      <c r="B87" s="145"/>
      <c r="C87" s="146"/>
      <c r="D87" s="79"/>
      <c r="E87" s="79"/>
      <c r="F87" s="256"/>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7"/>
      <c r="OF87" s="28"/>
      <c r="OG87" s="28"/>
      <c r="OH87" s="29"/>
      <c r="OI87" s="29"/>
      <c r="OJ87" s="93"/>
      <c r="OK87" s="29"/>
      <c r="OL87" s="29"/>
      <c r="OM87" s="29"/>
      <c r="ON87" s="29"/>
      <c r="OO87" s="28"/>
      <c r="OP87" s="29"/>
      <c r="OQ87" s="28"/>
      <c r="OR87" s="29"/>
      <c r="OS87" s="28"/>
      <c r="OT87" s="29"/>
      <c r="OU87" s="28"/>
      <c r="OV87" s="29"/>
      <c r="OW87" s="28"/>
      <c r="OX87" s="29"/>
      <c r="OY87" s="177"/>
    </row>
    <row r="88" spans="1:415" ht="12.75" collapsed="1" x14ac:dyDescent="0.2">
      <c r="A88" s="142" t="s">
        <v>99</v>
      </c>
      <c r="B88" s="55" t="s">
        <v>37</v>
      </c>
      <c r="C88" s="143" t="s">
        <v>19</v>
      </c>
      <c r="D88" s="94">
        <v>0</v>
      </c>
      <c r="E88" s="26">
        <f>D88</f>
        <v>0</v>
      </c>
      <c r="F88" s="151"/>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7"/>
      <c r="OF88" s="28">
        <f t="shared" ref="OF88" si="477">OK88+OM88+OO88+OQ88+OS88+OU88+OW88</f>
        <v>0</v>
      </c>
      <c r="OG88" s="28">
        <f t="shared" ref="OG88" si="478">OL88+ON88+OP88+OR88+OT88+OV88+OX88</f>
        <v>0</v>
      </c>
      <c r="OH88" s="29">
        <f>D88-OF88</f>
        <v>0</v>
      </c>
      <c r="OI88" s="29">
        <f>G88-OG88</f>
        <v>0</v>
      </c>
      <c r="OJ88" s="93" t="str">
        <f>J88</f>
        <v>kompl.</v>
      </c>
      <c r="OK88" s="232"/>
      <c r="OL88" s="29">
        <f>OK88*F88</f>
        <v>0</v>
      </c>
      <c r="OM88" s="232"/>
      <c r="ON88" s="29">
        <f>OM88*F88</f>
        <v>0</v>
      </c>
      <c r="OO88" s="233"/>
      <c r="OP88" s="29">
        <f>OO88*F88</f>
        <v>0</v>
      </c>
      <c r="OQ88" s="233"/>
      <c r="OR88" s="29">
        <f>OQ88*F88</f>
        <v>0</v>
      </c>
      <c r="OS88" s="233"/>
      <c r="OT88" s="29">
        <f>OS88*F88</f>
        <v>0</v>
      </c>
      <c r="OU88" s="233"/>
      <c r="OV88" s="29">
        <f>OU88*F88</f>
        <v>0</v>
      </c>
      <c r="OW88" s="233"/>
      <c r="OX88" s="29">
        <f>OW88*F88</f>
        <v>0</v>
      </c>
      <c r="OY88" s="177"/>
    </row>
    <row r="89" spans="1:415" s="63" customFormat="1" ht="12.75" hidden="1" outlineLevel="1" x14ac:dyDescent="0.2">
      <c r="A89" s="144"/>
      <c r="B89" s="145"/>
      <c r="C89" s="146"/>
      <c r="D89" s="79"/>
      <c r="E89" s="79"/>
      <c r="F89" s="256"/>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7"/>
      <c r="OF89" s="28"/>
      <c r="OG89" s="28"/>
      <c r="OH89" s="29"/>
      <c r="OI89" s="29"/>
      <c r="OJ89" s="93"/>
      <c r="OK89" s="29"/>
      <c r="OL89" s="29"/>
      <c r="OM89" s="29"/>
      <c r="ON89" s="29"/>
      <c r="OO89" s="28"/>
      <c r="OP89" s="29"/>
      <c r="OQ89" s="28"/>
      <c r="OR89" s="29"/>
      <c r="OS89" s="28"/>
      <c r="OT89" s="29"/>
      <c r="OU89" s="28"/>
      <c r="OV89" s="29"/>
      <c r="OW89" s="28"/>
      <c r="OX89" s="29"/>
      <c r="OY89" s="177"/>
    </row>
    <row r="90" spans="1:415" s="63" customFormat="1" ht="12.75" hidden="1" outlineLevel="2" x14ac:dyDescent="0.2">
      <c r="A90" s="144"/>
      <c r="B90" s="145"/>
      <c r="C90" s="146"/>
      <c r="D90" s="79"/>
      <c r="E90" s="79"/>
      <c r="F90" s="256"/>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7"/>
      <c r="OF90" s="28"/>
      <c r="OG90" s="28"/>
      <c r="OH90" s="29"/>
      <c r="OI90" s="29"/>
      <c r="OJ90" s="93"/>
      <c r="OK90" s="29"/>
      <c r="OL90" s="29"/>
      <c r="OM90" s="29"/>
      <c r="ON90" s="29"/>
      <c r="OO90" s="28"/>
      <c r="OP90" s="29"/>
      <c r="OQ90" s="28"/>
      <c r="OR90" s="29"/>
      <c r="OS90" s="28"/>
      <c r="OT90" s="29"/>
      <c r="OU90" s="28"/>
      <c r="OV90" s="29"/>
      <c r="OW90" s="28"/>
      <c r="OX90" s="29"/>
      <c r="OY90" s="177"/>
    </row>
    <row r="91" spans="1:415" s="63" customFormat="1" ht="12.75" hidden="1" outlineLevel="2" x14ac:dyDescent="0.2">
      <c r="A91" s="144"/>
      <c r="B91" s="145"/>
      <c r="C91" s="146"/>
      <c r="D91" s="79"/>
      <c r="E91" s="79"/>
      <c r="F91" s="256"/>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7"/>
      <c r="OF91" s="28"/>
      <c r="OG91" s="28"/>
      <c r="OH91" s="29"/>
      <c r="OI91" s="29"/>
      <c r="OJ91" s="93"/>
      <c r="OK91" s="29"/>
      <c r="OL91" s="29"/>
      <c r="OM91" s="29"/>
      <c r="ON91" s="29"/>
      <c r="OO91" s="28"/>
      <c r="OP91" s="29"/>
      <c r="OQ91" s="28"/>
      <c r="OR91" s="29"/>
      <c r="OS91" s="28"/>
      <c r="OT91" s="29"/>
      <c r="OU91" s="28"/>
      <c r="OV91" s="29"/>
      <c r="OW91" s="28"/>
      <c r="OX91" s="29"/>
      <c r="OY91" s="177"/>
    </row>
    <row r="92" spans="1:415" ht="12.75" collapsed="1" x14ac:dyDescent="0.2">
      <c r="A92" s="142" t="s">
        <v>100</v>
      </c>
      <c r="B92" s="55" t="s">
        <v>38</v>
      </c>
      <c r="C92" s="143" t="s">
        <v>19</v>
      </c>
      <c r="D92" s="94">
        <v>0</v>
      </c>
      <c r="E92" s="26">
        <f>D92</f>
        <v>0</v>
      </c>
      <c r="F92" s="151"/>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7"/>
      <c r="OF92" s="28">
        <f t="shared" ref="OF92" si="482">OK92+OM92+OO92+OQ92+OS92+OU92+OW92</f>
        <v>0</v>
      </c>
      <c r="OG92" s="28">
        <f t="shared" ref="OG92" si="483">OL92+ON92+OP92+OR92+OT92+OV92+OX92</f>
        <v>0</v>
      </c>
      <c r="OH92" s="29">
        <f>D92-OF92</f>
        <v>0</v>
      </c>
      <c r="OI92" s="29">
        <f>G92-OG92</f>
        <v>0</v>
      </c>
      <c r="OJ92" s="93" t="str">
        <f>J92</f>
        <v>kompl.</v>
      </c>
      <c r="OK92" s="232"/>
      <c r="OL92" s="29">
        <f>OK92*F92</f>
        <v>0</v>
      </c>
      <c r="OM92" s="232"/>
      <c r="ON92" s="29">
        <f>OM92*F92</f>
        <v>0</v>
      </c>
      <c r="OO92" s="233"/>
      <c r="OP92" s="29">
        <f>OO92*F92</f>
        <v>0</v>
      </c>
      <c r="OQ92" s="233"/>
      <c r="OR92" s="29">
        <f>OQ92*F92</f>
        <v>0</v>
      </c>
      <c r="OS92" s="233"/>
      <c r="OT92" s="29">
        <f>OS92*F92</f>
        <v>0</v>
      </c>
      <c r="OU92" s="233"/>
      <c r="OV92" s="29">
        <f>OU92*F92</f>
        <v>0</v>
      </c>
      <c r="OW92" s="233"/>
      <c r="OX92" s="29">
        <f>OW92*F92</f>
        <v>0</v>
      </c>
      <c r="OY92" s="177"/>
    </row>
    <row r="93" spans="1:415" s="63" customFormat="1" ht="12.75" hidden="1" outlineLevel="1" x14ac:dyDescent="0.2">
      <c r="A93" s="144"/>
      <c r="B93" s="145"/>
      <c r="C93" s="146"/>
      <c r="D93" s="79"/>
      <c r="E93" s="79"/>
      <c r="F93" s="256"/>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7"/>
      <c r="OF93" s="28"/>
      <c r="OG93" s="28"/>
      <c r="OH93" s="29"/>
      <c r="OI93" s="29"/>
      <c r="OJ93" s="93"/>
      <c r="OK93" s="29"/>
      <c r="OL93" s="29"/>
      <c r="OM93" s="29"/>
      <c r="ON93" s="29"/>
      <c r="OO93" s="28"/>
      <c r="OP93" s="29"/>
      <c r="OQ93" s="28"/>
      <c r="OR93" s="29"/>
      <c r="OS93" s="28"/>
      <c r="OT93" s="29"/>
      <c r="OU93" s="28"/>
      <c r="OV93" s="29"/>
      <c r="OW93" s="28"/>
      <c r="OX93" s="29"/>
      <c r="OY93" s="177"/>
    </row>
    <row r="94" spans="1:415" s="63" customFormat="1" ht="12.75" hidden="1" outlineLevel="2" x14ac:dyDescent="0.2">
      <c r="A94" s="144"/>
      <c r="B94" s="145"/>
      <c r="C94" s="146"/>
      <c r="D94" s="79"/>
      <c r="E94" s="79"/>
      <c r="F94" s="256"/>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7"/>
      <c r="OF94" s="28"/>
      <c r="OG94" s="28"/>
      <c r="OH94" s="29"/>
      <c r="OI94" s="29"/>
      <c r="OJ94" s="93"/>
      <c r="OK94" s="29"/>
      <c r="OL94" s="29"/>
      <c r="OM94" s="29"/>
      <c r="ON94" s="29"/>
      <c r="OO94" s="28"/>
      <c r="OP94" s="29"/>
      <c r="OQ94" s="28"/>
      <c r="OR94" s="29"/>
      <c r="OS94" s="28"/>
      <c r="OT94" s="29"/>
      <c r="OU94" s="28"/>
      <c r="OV94" s="29"/>
      <c r="OW94" s="28"/>
      <c r="OX94" s="29"/>
      <c r="OY94" s="177"/>
    </row>
    <row r="95" spans="1:415" s="63" customFormat="1" ht="12.75" hidden="1" outlineLevel="2" x14ac:dyDescent="0.2">
      <c r="A95" s="144"/>
      <c r="B95" s="145"/>
      <c r="C95" s="146"/>
      <c r="D95" s="79"/>
      <c r="E95" s="79"/>
      <c r="F95" s="256"/>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7"/>
      <c r="OF95" s="28"/>
      <c r="OG95" s="28"/>
      <c r="OH95" s="29"/>
      <c r="OI95" s="29"/>
      <c r="OJ95" s="93"/>
      <c r="OK95" s="29"/>
      <c r="OL95" s="29"/>
      <c r="OM95" s="29"/>
      <c r="ON95" s="29"/>
      <c r="OO95" s="28"/>
      <c r="OP95" s="29"/>
      <c r="OQ95" s="28"/>
      <c r="OR95" s="29"/>
      <c r="OS95" s="28"/>
      <c r="OT95" s="29"/>
      <c r="OU95" s="28"/>
      <c r="OV95" s="29"/>
      <c r="OW95" s="28"/>
      <c r="OX95" s="29"/>
      <c r="OY95" s="177"/>
    </row>
    <row r="96" spans="1:415" ht="38.25" collapsed="1" x14ac:dyDescent="0.2">
      <c r="A96" s="142" t="s">
        <v>101</v>
      </c>
      <c r="B96" s="55" t="s">
        <v>243</v>
      </c>
      <c r="C96" s="143" t="s">
        <v>29</v>
      </c>
      <c r="D96" s="94">
        <v>0</v>
      </c>
      <c r="E96" s="26">
        <f t="shared" ref="E96" si="485">D96</f>
        <v>0</v>
      </c>
      <c r="F96" s="151"/>
      <c r="G96" s="27">
        <f t="shared" ref="G96" si="486">ROUND(ROUND(D96,3)*$F96,2)</f>
        <v>0</v>
      </c>
      <c r="H96" s="86">
        <f t="shared" ref="H96" si="487">ROUND(ROUND(E96,3)*$F96,2)</f>
        <v>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7"/>
      <c r="OF96" s="28">
        <f t="shared" ref="OF96" si="512">OK96+OM96+OO96+OQ96+OS96+OU96+OW96</f>
        <v>0</v>
      </c>
      <c r="OG96" s="28">
        <f t="shared" ref="OG96" si="513">OL96+ON96+OP96+OR96+OT96+OV96+OX96</f>
        <v>0</v>
      </c>
      <c r="OH96" s="29">
        <f>D96-OF96</f>
        <v>0</v>
      </c>
      <c r="OI96" s="29">
        <f>G96-OG96</f>
        <v>0</v>
      </c>
      <c r="OJ96" s="93" t="str">
        <f>J96</f>
        <v>vnt.</v>
      </c>
      <c r="OK96" s="232"/>
      <c r="OL96" s="29">
        <f>OK96*F96</f>
        <v>0</v>
      </c>
      <c r="OM96" s="232"/>
      <c r="ON96" s="29">
        <f>OM96*F96</f>
        <v>0</v>
      </c>
      <c r="OO96" s="233"/>
      <c r="OP96" s="29">
        <f>OO96*F96</f>
        <v>0</v>
      </c>
      <c r="OQ96" s="233"/>
      <c r="OR96" s="29">
        <f>OQ96*F96</f>
        <v>0</v>
      </c>
      <c r="OS96" s="233"/>
      <c r="OT96" s="29">
        <f>OS96*F96</f>
        <v>0</v>
      </c>
      <c r="OU96" s="233"/>
      <c r="OV96" s="29">
        <f>OU96*F96</f>
        <v>0</v>
      </c>
      <c r="OW96" s="233"/>
      <c r="OX96" s="29">
        <f>OW96*F96</f>
        <v>0</v>
      </c>
      <c r="OY96" s="177"/>
    </row>
    <row r="97" spans="1:415" s="63" customFormat="1" ht="38.25" hidden="1" outlineLevel="1" x14ac:dyDescent="0.2">
      <c r="A97" s="144"/>
      <c r="B97" s="145"/>
      <c r="C97" s="146"/>
      <c r="D97" s="79"/>
      <c r="E97" s="79"/>
      <c r="F97" s="256"/>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7"/>
      <c r="OF97" s="28"/>
      <c r="OG97" s="28"/>
      <c r="OH97" s="29"/>
      <c r="OI97" s="29"/>
      <c r="OJ97" s="93"/>
      <c r="OK97" s="29"/>
      <c r="OL97" s="29"/>
      <c r="OM97" s="29"/>
      <c r="ON97" s="29"/>
      <c r="OO97" s="28"/>
      <c r="OP97" s="29"/>
      <c r="OQ97" s="28"/>
      <c r="OR97" s="29"/>
      <c r="OS97" s="28"/>
      <c r="OT97" s="29"/>
      <c r="OU97" s="28"/>
      <c r="OV97" s="29"/>
      <c r="OW97" s="28"/>
      <c r="OX97" s="29"/>
      <c r="OY97" s="177"/>
    </row>
    <row r="98" spans="1:415" s="63" customFormat="1" ht="12.75" hidden="1" outlineLevel="2" x14ac:dyDescent="0.2">
      <c r="A98" s="144"/>
      <c r="B98" s="145"/>
      <c r="C98" s="146"/>
      <c r="D98" s="79"/>
      <c r="E98" s="79"/>
      <c r="F98" s="256"/>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7"/>
      <c r="OF98" s="28"/>
      <c r="OG98" s="28"/>
      <c r="OH98" s="29"/>
      <c r="OI98" s="29"/>
      <c r="OJ98" s="93"/>
      <c r="OK98" s="29"/>
      <c r="OL98" s="29"/>
      <c r="OM98" s="29"/>
      <c r="ON98" s="29"/>
      <c r="OO98" s="28"/>
      <c r="OP98" s="29"/>
      <c r="OQ98" s="28"/>
      <c r="OR98" s="29"/>
      <c r="OS98" s="28"/>
      <c r="OT98" s="29"/>
      <c r="OU98" s="28"/>
      <c r="OV98" s="29"/>
      <c r="OW98" s="28"/>
      <c r="OX98" s="29"/>
      <c r="OY98" s="177"/>
    </row>
    <row r="99" spans="1:415" s="63" customFormat="1" ht="12.75" hidden="1" outlineLevel="2" x14ac:dyDescent="0.2">
      <c r="A99" s="144"/>
      <c r="B99" s="145"/>
      <c r="C99" s="146"/>
      <c r="D99" s="79"/>
      <c r="E99" s="79"/>
      <c r="F99" s="256"/>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7"/>
      <c r="OF99" s="28"/>
      <c r="OG99" s="28"/>
      <c r="OH99" s="29"/>
      <c r="OI99" s="29"/>
      <c r="OJ99" s="93"/>
      <c r="OK99" s="29"/>
      <c r="OL99" s="29"/>
      <c r="OM99" s="29"/>
      <c r="ON99" s="29"/>
      <c r="OO99" s="28"/>
      <c r="OP99" s="29"/>
      <c r="OQ99" s="28"/>
      <c r="OR99" s="29"/>
      <c r="OS99" s="28"/>
      <c r="OT99" s="29"/>
      <c r="OU99" s="28"/>
      <c r="OV99" s="29"/>
      <c r="OW99" s="28"/>
      <c r="OX99" s="29"/>
      <c r="OY99" s="177"/>
    </row>
    <row r="100" spans="1:415" ht="38.25" collapsed="1" x14ac:dyDescent="0.2">
      <c r="A100" s="142" t="s">
        <v>102</v>
      </c>
      <c r="B100" s="55" t="s">
        <v>244</v>
      </c>
      <c r="C100" s="143" t="s">
        <v>29</v>
      </c>
      <c r="D100" s="94">
        <v>0</v>
      </c>
      <c r="E100" s="26">
        <f t="shared" ref="E100" si="549">D100</f>
        <v>0</v>
      </c>
      <c r="F100" s="151"/>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7"/>
      <c r="OF100" s="28">
        <f t="shared" ref="OF100" si="553">OK100+OM100+OO100+OQ100+OS100+OU100+OW100</f>
        <v>0</v>
      </c>
      <c r="OG100" s="28">
        <f t="shared" ref="OG100" si="554">OL100+ON100+OP100+OR100+OT100+OV100+OX100</f>
        <v>0</v>
      </c>
      <c r="OH100" s="29">
        <f>D100-OF100</f>
        <v>0</v>
      </c>
      <c r="OI100" s="29">
        <f>G100-OG100</f>
        <v>0</v>
      </c>
      <c r="OJ100" s="93" t="str">
        <f>J100</f>
        <v>vnt.</v>
      </c>
      <c r="OK100" s="232"/>
      <c r="OL100" s="29">
        <f>OK100*F100</f>
        <v>0</v>
      </c>
      <c r="OM100" s="232"/>
      <c r="ON100" s="29">
        <f>OM100*F100</f>
        <v>0</v>
      </c>
      <c r="OO100" s="233"/>
      <c r="OP100" s="29">
        <f>OO100*F100</f>
        <v>0</v>
      </c>
      <c r="OQ100" s="233"/>
      <c r="OR100" s="29">
        <f>OQ100*F100</f>
        <v>0</v>
      </c>
      <c r="OS100" s="233"/>
      <c r="OT100" s="29">
        <f>OS100*F100</f>
        <v>0</v>
      </c>
      <c r="OU100" s="233"/>
      <c r="OV100" s="29">
        <f>OU100*F100</f>
        <v>0</v>
      </c>
      <c r="OW100" s="233"/>
      <c r="OX100" s="29">
        <f>OW100*F100</f>
        <v>0</v>
      </c>
      <c r="OY100" s="177"/>
    </row>
    <row r="101" spans="1:415" s="63" customFormat="1" ht="25.5" hidden="1" outlineLevel="1" x14ac:dyDescent="0.2">
      <c r="A101" s="144"/>
      <c r="B101" s="145"/>
      <c r="C101" s="146"/>
      <c r="D101" s="79"/>
      <c r="E101" s="79"/>
      <c r="F101" s="256"/>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7"/>
      <c r="OF101" s="28"/>
      <c r="OG101" s="28"/>
      <c r="OH101" s="29"/>
      <c r="OI101" s="29"/>
      <c r="OJ101" s="93"/>
      <c r="OK101" s="29"/>
      <c r="OL101" s="29"/>
      <c r="OM101" s="29"/>
      <c r="ON101" s="29"/>
      <c r="OO101" s="28"/>
      <c r="OP101" s="29"/>
      <c r="OQ101" s="28"/>
      <c r="OR101" s="29"/>
      <c r="OS101" s="28"/>
      <c r="OT101" s="29"/>
      <c r="OU101" s="28"/>
      <c r="OV101" s="29"/>
      <c r="OW101" s="28"/>
      <c r="OX101" s="29"/>
      <c r="OY101" s="177"/>
    </row>
    <row r="102" spans="1:415" s="63" customFormat="1" ht="12.75" hidden="1" outlineLevel="2" x14ac:dyDescent="0.2">
      <c r="A102" s="144"/>
      <c r="B102" s="145"/>
      <c r="C102" s="146"/>
      <c r="D102" s="79"/>
      <c r="E102" s="79"/>
      <c r="F102" s="256"/>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7"/>
      <c r="OF102" s="28"/>
      <c r="OG102" s="28"/>
      <c r="OH102" s="29"/>
      <c r="OI102" s="29"/>
      <c r="OJ102" s="93"/>
      <c r="OK102" s="29"/>
      <c r="OL102" s="29"/>
      <c r="OM102" s="29"/>
      <c r="ON102" s="29"/>
      <c r="OO102" s="28"/>
      <c r="OP102" s="29"/>
      <c r="OQ102" s="28"/>
      <c r="OR102" s="29"/>
      <c r="OS102" s="28"/>
      <c r="OT102" s="29"/>
      <c r="OU102" s="28"/>
      <c r="OV102" s="29"/>
      <c r="OW102" s="28"/>
      <c r="OX102" s="29"/>
      <c r="OY102" s="177"/>
    </row>
    <row r="103" spans="1:415" s="63" customFormat="1" ht="12.75" hidden="1" outlineLevel="2" x14ac:dyDescent="0.2">
      <c r="A103" s="144"/>
      <c r="B103" s="145"/>
      <c r="C103" s="146"/>
      <c r="D103" s="79"/>
      <c r="E103" s="79"/>
      <c r="F103" s="256"/>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7"/>
      <c r="OF103" s="28"/>
      <c r="OG103" s="28"/>
      <c r="OH103" s="29"/>
      <c r="OI103" s="29"/>
      <c r="OJ103" s="93"/>
      <c r="OK103" s="29"/>
      <c r="OL103" s="29"/>
      <c r="OM103" s="29"/>
      <c r="ON103" s="29"/>
      <c r="OO103" s="28"/>
      <c r="OP103" s="29"/>
      <c r="OQ103" s="28"/>
      <c r="OR103" s="29"/>
      <c r="OS103" s="28"/>
      <c r="OT103" s="29"/>
      <c r="OU103" s="28"/>
      <c r="OV103" s="29"/>
      <c r="OW103" s="28"/>
      <c r="OX103" s="29"/>
      <c r="OY103" s="177"/>
    </row>
    <row r="104" spans="1:415" ht="38.25" collapsed="1" x14ac:dyDescent="0.2">
      <c r="A104" s="142" t="s">
        <v>103</v>
      </c>
      <c r="B104" s="55" t="s">
        <v>245</v>
      </c>
      <c r="C104" s="143" t="s">
        <v>29</v>
      </c>
      <c r="D104" s="94">
        <v>0</v>
      </c>
      <c r="E104" s="26">
        <f t="shared" ref="E104" si="574">D104</f>
        <v>0</v>
      </c>
      <c r="F104" s="151"/>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7"/>
      <c r="OF104" s="28">
        <f t="shared" ref="OF104" si="577">OK104+OM104+OO104+OQ104+OS104+OU104+OW104</f>
        <v>0</v>
      </c>
      <c r="OG104" s="28">
        <f t="shared" ref="OG104" si="578">OL104+ON104+OP104+OR104+OT104+OV104+OX104</f>
        <v>0</v>
      </c>
      <c r="OH104" s="29">
        <f>D104-OF104</f>
        <v>0</v>
      </c>
      <c r="OI104" s="29">
        <f>G104-OG104</f>
        <v>0</v>
      </c>
      <c r="OJ104" s="93" t="str">
        <f>J104</f>
        <v>vnt.</v>
      </c>
      <c r="OK104" s="232"/>
      <c r="OL104" s="29">
        <f>OK104*F104</f>
        <v>0</v>
      </c>
      <c r="OM104" s="232"/>
      <c r="ON104" s="29">
        <f>OM104*F104</f>
        <v>0</v>
      </c>
      <c r="OO104" s="233"/>
      <c r="OP104" s="29">
        <f>OO104*F104</f>
        <v>0</v>
      </c>
      <c r="OQ104" s="233"/>
      <c r="OR104" s="29">
        <f>OQ104*F104</f>
        <v>0</v>
      </c>
      <c r="OS104" s="233"/>
      <c r="OT104" s="29">
        <f>OS104*F104</f>
        <v>0</v>
      </c>
      <c r="OU104" s="233"/>
      <c r="OV104" s="29">
        <f>OU104*F104</f>
        <v>0</v>
      </c>
      <c r="OW104" s="233"/>
      <c r="OX104" s="29">
        <f>OW104*F104</f>
        <v>0</v>
      </c>
      <c r="OY104" s="177"/>
    </row>
    <row r="105" spans="1:415" s="63" customFormat="1" ht="25.5" hidden="1" outlineLevel="1" x14ac:dyDescent="0.2">
      <c r="A105" s="144"/>
      <c r="B105" s="145"/>
      <c r="C105" s="146"/>
      <c r="D105" s="79"/>
      <c r="E105" s="79"/>
      <c r="F105" s="256"/>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7"/>
      <c r="OF105" s="28"/>
      <c r="OG105" s="28"/>
      <c r="OH105" s="29"/>
      <c r="OI105" s="29"/>
      <c r="OJ105" s="93"/>
      <c r="OK105" s="29"/>
      <c r="OL105" s="29"/>
      <c r="OM105" s="29"/>
      <c r="ON105" s="29"/>
      <c r="OO105" s="28"/>
      <c r="OP105" s="29"/>
      <c r="OQ105" s="28"/>
      <c r="OR105" s="29"/>
      <c r="OS105" s="28"/>
      <c r="OT105" s="29"/>
      <c r="OU105" s="28"/>
      <c r="OV105" s="29"/>
      <c r="OW105" s="28"/>
      <c r="OX105" s="29"/>
      <c r="OY105" s="177"/>
    </row>
    <row r="106" spans="1:415" s="63" customFormat="1" ht="12.75" hidden="1" outlineLevel="2" x14ac:dyDescent="0.2">
      <c r="A106" s="144"/>
      <c r="B106" s="145"/>
      <c r="C106" s="146"/>
      <c r="D106" s="79"/>
      <c r="E106" s="79"/>
      <c r="F106" s="256"/>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7"/>
      <c r="OF106" s="28"/>
      <c r="OG106" s="28"/>
      <c r="OH106" s="29"/>
      <c r="OI106" s="29"/>
      <c r="OJ106" s="93"/>
      <c r="OK106" s="29"/>
      <c r="OL106" s="29"/>
      <c r="OM106" s="29"/>
      <c r="ON106" s="29"/>
      <c r="OO106" s="28"/>
      <c r="OP106" s="29"/>
      <c r="OQ106" s="28"/>
      <c r="OR106" s="29"/>
      <c r="OS106" s="28"/>
      <c r="OT106" s="29"/>
      <c r="OU106" s="28"/>
      <c r="OV106" s="29"/>
      <c r="OW106" s="28"/>
      <c r="OX106" s="29"/>
      <c r="OY106" s="177"/>
    </row>
    <row r="107" spans="1:415" s="63" customFormat="1" ht="12.75" hidden="1" outlineLevel="2" x14ac:dyDescent="0.2">
      <c r="A107" s="144"/>
      <c r="B107" s="145"/>
      <c r="C107" s="146"/>
      <c r="D107" s="79"/>
      <c r="E107" s="79"/>
      <c r="F107" s="256"/>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7"/>
      <c r="OF107" s="28"/>
      <c r="OG107" s="28"/>
      <c r="OH107" s="29"/>
      <c r="OI107" s="29"/>
      <c r="OJ107" s="93"/>
      <c r="OK107" s="29"/>
      <c r="OL107" s="29"/>
      <c r="OM107" s="29"/>
      <c r="ON107" s="29"/>
      <c r="OO107" s="28"/>
      <c r="OP107" s="29"/>
      <c r="OQ107" s="28"/>
      <c r="OR107" s="29"/>
      <c r="OS107" s="28"/>
      <c r="OT107" s="29"/>
      <c r="OU107" s="28"/>
      <c r="OV107" s="29"/>
      <c r="OW107" s="28"/>
      <c r="OX107" s="29"/>
      <c r="OY107" s="177"/>
    </row>
    <row r="108" spans="1:415" ht="38.25" collapsed="1" x14ac:dyDescent="0.2">
      <c r="A108" s="142" t="s">
        <v>104</v>
      </c>
      <c r="B108" s="55" t="s">
        <v>111</v>
      </c>
      <c r="C108" s="143" t="s">
        <v>29</v>
      </c>
      <c r="D108" s="94">
        <v>0</v>
      </c>
      <c r="E108" s="26">
        <f t="shared" ref="E108" si="599">D108</f>
        <v>0</v>
      </c>
      <c r="F108" s="151"/>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7"/>
      <c r="OF108" s="28">
        <f t="shared" ref="OF108" si="602">OK108+OM108+OO108+OQ108+OS108+OU108+OW108</f>
        <v>0</v>
      </c>
      <c r="OG108" s="28">
        <f t="shared" ref="OG108" si="603">OL108+ON108+OP108+OR108+OT108+OV108+OX108</f>
        <v>0</v>
      </c>
      <c r="OH108" s="29">
        <f>D108-OF108</f>
        <v>0</v>
      </c>
      <c r="OI108" s="29">
        <f>G108-OG108</f>
        <v>0</v>
      </c>
      <c r="OJ108" s="93" t="str">
        <f>J108</f>
        <v>vnt.</v>
      </c>
      <c r="OK108" s="232"/>
      <c r="OL108" s="29">
        <f>OK108*F108</f>
        <v>0</v>
      </c>
      <c r="OM108" s="232"/>
      <c r="ON108" s="29">
        <f>OM108*F108</f>
        <v>0</v>
      </c>
      <c r="OO108" s="233"/>
      <c r="OP108" s="29">
        <f>OO108*F108</f>
        <v>0</v>
      </c>
      <c r="OQ108" s="233"/>
      <c r="OR108" s="29">
        <f>OQ108*F108</f>
        <v>0</v>
      </c>
      <c r="OS108" s="233"/>
      <c r="OT108" s="29">
        <f>OS108*F108</f>
        <v>0</v>
      </c>
      <c r="OU108" s="233"/>
      <c r="OV108" s="29">
        <f>OU108*F108</f>
        <v>0</v>
      </c>
      <c r="OW108" s="233"/>
      <c r="OX108" s="29">
        <f>OW108*F108</f>
        <v>0</v>
      </c>
      <c r="OY108" s="177"/>
    </row>
    <row r="109" spans="1:415" s="63" customFormat="1" ht="38.25" hidden="1" outlineLevel="1" x14ac:dyDescent="0.2">
      <c r="A109" s="144"/>
      <c r="B109" s="145"/>
      <c r="C109" s="146"/>
      <c r="D109" s="79"/>
      <c r="E109" s="79"/>
      <c r="F109" s="256"/>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7"/>
      <c r="OF109" s="28"/>
      <c r="OG109" s="28"/>
      <c r="OH109" s="29"/>
      <c r="OI109" s="29"/>
      <c r="OJ109" s="93"/>
      <c r="OK109" s="29"/>
      <c r="OL109" s="29"/>
      <c r="OM109" s="29"/>
      <c r="ON109" s="29"/>
      <c r="OO109" s="28"/>
      <c r="OP109" s="29"/>
      <c r="OQ109" s="28"/>
      <c r="OR109" s="29"/>
      <c r="OS109" s="28"/>
      <c r="OT109" s="29"/>
      <c r="OU109" s="28"/>
      <c r="OV109" s="29"/>
      <c r="OW109" s="28"/>
      <c r="OX109" s="29"/>
      <c r="OY109" s="177"/>
    </row>
    <row r="110" spans="1:415" s="63" customFormat="1" ht="12.75" hidden="1" outlineLevel="2" x14ac:dyDescent="0.2">
      <c r="A110" s="144"/>
      <c r="B110" s="145"/>
      <c r="C110" s="146"/>
      <c r="D110" s="79"/>
      <c r="E110" s="79"/>
      <c r="F110" s="256"/>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7"/>
      <c r="OF110" s="28"/>
      <c r="OG110" s="28"/>
      <c r="OH110" s="29"/>
      <c r="OI110" s="29"/>
      <c r="OJ110" s="93"/>
      <c r="OK110" s="29"/>
      <c r="OL110" s="29"/>
      <c r="OM110" s="29"/>
      <c r="ON110" s="29"/>
      <c r="OO110" s="28"/>
      <c r="OP110" s="29"/>
      <c r="OQ110" s="28"/>
      <c r="OR110" s="29"/>
      <c r="OS110" s="28"/>
      <c r="OT110" s="29"/>
      <c r="OU110" s="28"/>
      <c r="OV110" s="29"/>
      <c r="OW110" s="28"/>
      <c r="OX110" s="29"/>
      <c r="OY110" s="177"/>
    </row>
    <row r="111" spans="1:415" s="63" customFormat="1" ht="12.75" hidden="1" outlineLevel="2" x14ac:dyDescent="0.2">
      <c r="A111" s="144"/>
      <c r="B111" s="145"/>
      <c r="C111" s="146"/>
      <c r="D111" s="79"/>
      <c r="E111" s="79"/>
      <c r="F111" s="256"/>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7"/>
      <c r="OF111" s="28"/>
      <c r="OG111" s="28"/>
      <c r="OH111" s="29"/>
      <c r="OI111" s="29"/>
      <c r="OJ111" s="93"/>
      <c r="OK111" s="29"/>
      <c r="OL111" s="29"/>
      <c r="OM111" s="29"/>
      <c r="ON111" s="29"/>
      <c r="OO111" s="28"/>
      <c r="OP111" s="29"/>
      <c r="OQ111" s="28"/>
      <c r="OR111" s="29"/>
      <c r="OS111" s="28"/>
      <c r="OT111" s="29"/>
      <c r="OU111" s="28"/>
      <c r="OV111" s="29"/>
      <c r="OW111" s="28"/>
      <c r="OX111" s="29"/>
      <c r="OY111" s="177"/>
    </row>
    <row r="112" spans="1:415" ht="38.25" collapsed="1" x14ac:dyDescent="0.2">
      <c r="A112" s="142" t="s">
        <v>105</v>
      </c>
      <c r="B112" s="55" t="s">
        <v>42</v>
      </c>
      <c r="C112" s="143" t="s">
        <v>29</v>
      </c>
      <c r="D112" s="94">
        <v>0</v>
      </c>
      <c r="E112" s="26">
        <f t="shared" ref="E112" si="628">D112</f>
        <v>0</v>
      </c>
      <c r="F112" s="151"/>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7"/>
      <c r="OF112" s="28">
        <f t="shared" ref="OF112" si="639">OK112+OM112+OO112+OQ112+OS112+OU112+OW112</f>
        <v>0</v>
      </c>
      <c r="OG112" s="28">
        <f t="shared" ref="OG112" si="640">OL112+ON112+OP112+OR112+OT112+OV112+OX112</f>
        <v>0</v>
      </c>
      <c r="OH112" s="29">
        <f>D112-OF112</f>
        <v>0</v>
      </c>
      <c r="OI112" s="29">
        <f>G112-OG112</f>
        <v>0</v>
      </c>
      <c r="OJ112" s="93" t="str">
        <f>J112</f>
        <v>vnt.</v>
      </c>
      <c r="OK112" s="232"/>
      <c r="OL112" s="29">
        <f>OK112*F112</f>
        <v>0</v>
      </c>
      <c r="OM112" s="232"/>
      <c r="ON112" s="29">
        <f>OM112*F112</f>
        <v>0</v>
      </c>
      <c r="OO112" s="233"/>
      <c r="OP112" s="29">
        <f>OO112*F112</f>
        <v>0</v>
      </c>
      <c r="OQ112" s="233"/>
      <c r="OR112" s="29">
        <f>OQ112*F112</f>
        <v>0</v>
      </c>
      <c r="OS112" s="233"/>
      <c r="OT112" s="29">
        <f>OS112*F112</f>
        <v>0</v>
      </c>
      <c r="OU112" s="233"/>
      <c r="OV112" s="29">
        <f>OU112*F112</f>
        <v>0</v>
      </c>
      <c r="OW112" s="233"/>
      <c r="OX112" s="29">
        <f>OW112*F112</f>
        <v>0</v>
      </c>
      <c r="OY112" s="177"/>
    </row>
    <row r="113" spans="1:415" s="63" customFormat="1" ht="38.25" hidden="1" outlineLevel="1" x14ac:dyDescent="0.2">
      <c r="A113" s="144"/>
      <c r="B113" s="145"/>
      <c r="C113" s="146"/>
      <c r="D113" s="79"/>
      <c r="E113" s="79"/>
      <c r="F113" s="256"/>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7"/>
      <c r="OF113" s="28"/>
      <c r="OG113" s="28"/>
      <c r="OH113" s="29"/>
      <c r="OI113" s="29"/>
      <c r="OJ113" s="93"/>
      <c r="OK113" s="29"/>
      <c r="OL113" s="29"/>
      <c r="OM113" s="29"/>
      <c r="ON113" s="29"/>
      <c r="OO113" s="28"/>
      <c r="OP113" s="29"/>
      <c r="OQ113" s="28"/>
      <c r="OR113" s="29"/>
      <c r="OS113" s="28"/>
      <c r="OT113" s="29"/>
      <c r="OU113" s="28"/>
      <c r="OV113" s="29"/>
      <c r="OW113" s="28"/>
      <c r="OX113" s="29"/>
      <c r="OY113" s="177"/>
    </row>
    <row r="114" spans="1:415" s="63" customFormat="1" ht="12.75" hidden="1" outlineLevel="2" x14ac:dyDescent="0.2">
      <c r="A114" s="144"/>
      <c r="B114" s="145"/>
      <c r="C114" s="146"/>
      <c r="D114" s="79"/>
      <c r="E114" s="79"/>
      <c r="F114" s="256"/>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7"/>
      <c r="OF114" s="28"/>
      <c r="OG114" s="28"/>
      <c r="OH114" s="29"/>
      <c r="OI114" s="29"/>
      <c r="OJ114" s="93"/>
      <c r="OK114" s="29"/>
      <c r="OL114" s="29"/>
      <c r="OM114" s="29"/>
      <c r="ON114" s="29"/>
      <c r="OO114" s="28"/>
      <c r="OP114" s="29"/>
      <c r="OQ114" s="28"/>
      <c r="OR114" s="29"/>
      <c r="OS114" s="28"/>
      <c r="OT114" s="29"/>
      <c r="OU114" s="28"/>
      <c r="OV114" s="29"/>
      <c r="OW114" s="28"/>
      <c r="OX114" s="29"/>
      <c r="OY114" s="177"/>
    </row>
    <row r="115" spans="1:415" s="63" customFormat="1" ht="12.75" hidden="1" outlineLevel="2" x14ac:dyDescent="0.2">
      <c r="A115" s="144"/>
      <c r="B115" s="145"/>
      <c r="C115" s="146"/>
      <c r="D115" s="79"/>
      <c r="E115" s="79"/>
      <c r="F115" s="256"/>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7"/>
      <c r="OF115" s="28"/>
      <c r="OG115" s="28"/>
      <c r="OH115" s="29"/>
      <c r="OI115" s="29"/>
      <c r="OJ115" s="93"/>
      <c r="OK115" s="29"/>
      <c r="OL115" s="29"/>
      <c r="OM115" s="29"/>
      <c r="ON115" s="29"/>
      <c r="OO115" s="28"/>
      <c r="OP115" s="29"/>
      <c r="OQ115" s="28"/>
      <c r="OR115" s="29"/>
      <c r="OS115" s="28"/>
      <c r="OT115" s="29"/>
      <c r="OU115" s="28"/>
      <c r="OV115" s="29"/>
      <c r="OW115" s="28"/>
      <c r="OX115" s="29"/>
      <c r="OY115" s="177"/>
    </row>
    <row r="116" spans="1:415" ht="25.5" collapsed="1" x14ac:dyDescent="0.2">
      <c r="A116" s="142" t="s">
        <v>106</v>
      </c>
      <c r="B116" s="55" t="s">
        <v>43</v>
      </c>
      <c r="C116" s="143" t="s">
        <v>19</v>
      </c>
      <c r="D116" s="94">
        <v>0</v>
      </c>
      <c r="E116" s="26">
        <f>D116</f>
        <v>0</v>
      </c>
      <c r="F116" s="151"/>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7"/>
      <c r="OF116" s="28">
        <f t="shared" ref="OF116" si="686">OK116+OM116+OO116+OQ116+OS116+OU116+OW116</f>
        <v>0</v>
      </c>
      <c r="OG116" s="28">
        <f t="shared" ref="OG116" si="687">OL116+ON116+OP116+OR116+OT116+OV116+OX116</f>
        <v>0</v>
      </c>
      <c r="OH116" s="29">
        <f>D116-OF116</f>
        <v>0</v>
      </c>
      <c r="OI116" s="29">
        <f>G116-OG116</f>
        <v>0</v>
      </c>
      <c r="OJ116" s="93" t="str">
        <f>J116</f>
        <v>kompl.</v>
      </c>
      <c r="OK116" s="232"/>
      <c r="OL116" s="29">
        <f>OK116*F116</f>
        <v>0</v>
      </c>
      <c r="OM116" s="232"/>
      <c r="ON116" s="29">
        <f>OM116*F116</f>
        <v>0</v>
      </c>
      <c r="OO116" s="233"/>
      <c r="OP116" s="29">
        <f>OO116*F116</f>
        <v>0</v>
      </c>
      <c r="OQ116" s="233"/>
      <c r="OR116" s="29">
        <f>OQ116*F116</f>
        <v>0</v>
      </c>
      <c r="OS116" s="233"/>
      <c r="OT116" s="29">
        <f>OS116*F116</f>
        <v>0</v>
      </c>
      <c r="OU116" s="233"/>
      <c r="OV116" s="29">
        <f>OU116*F116</f>
        <v>0</v>
      </c>
      <c r="OW116" s="233"/>
      <c r="OX116" s="29">
        <f>OW116*F116</f>
        <v>0</v>
      </c>
      <c r="OY116" s="177"/>
    </row>
    <row r="117" spans="1:415" s="63" customFormat="1" ht="25.5" hidden="1" outlineLevel="1" x14ac:dyDescent="0.2">
      <c r="A117" s="144"/>
      <c r="B117" s="145"/>
      <c r="C117" s="146"/>
      <c r="D117" s="79"/>
      <c r="E117" s="79"/>
      <c r="F117" s="256"/>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7"/>
      <c r="OF117" s="28"/>
      <c r="OG117" s="28"/>
      <c r="OH117" s="29"/>
      <c r="OI117" s="29"/>
      <c r="OJ117" s="93"/>
      <c r="OK117" s="29"/>
      <c r="OL117" s="29"/>
      <c r="OM117" s="29"/>
      <c r="ON117" s="29"/>
      <c r="OO117" s="28"/>
      <c r="OP117" s="29"/>
      <c r="OQ117" s="28"/>
      <c r="OR117" s="29"/>
      <c r="OS117" s="28"/>
      <c r="OT117" s="29"/>
      <c r="OU117" s="28"/>
      <c r="OV117" s="29"/>
      <c r="OW117" s="28"/>
      <c r="OX117" s="29"/>
      <c r="OY117" s="177"/>
    </row>
    <row r="118" spans="1:415" s="63" customFormat="1" ht="12.75" hidden="1" outlineLevel="2" x14ac:dyDescent="0.2">
      <c r="A118" s="144"/>
      <c r="B118" s="145"/>
      <c r="C118" s="146"/>
      <c r="D118" s="79"/>
      <c r="E118" s="79"/>
      <c r="F118" s="256"/>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7"/>
      <c r="OF118" s="28"/>
      <c r="OG118" s="28"/>
      <c r="OH118" s="29"/>
      <c r="OI118" s="29"/>
      <c r="OJ118" s="93"/>
      <c r="OK118" s="29"/>
      <c r="OL118" s="29"/>
      <c r="OM118" s="29"/>
      <c r="ON118" s="29"/>
      <c r="OO118" s="28"/>
      <c r="OP118" s="29"/>
      <c r="OQ118" s="28"/>
      <c r="OR118" s="29"/>
      <c r="OS118" s="28"/>
      <c r="OT118" s="29"/>
      <c r="OU118" s="28"/>
      <c r="OV118" s="29"/>
      <c r="OW118" s="28"/>
      <c r="OX118" s="29"/>
      <c r="OY118" s="177"/>
    </row>
    <row r="119" spans="1:415" s="63" customFormat="1" ht="12.75" hidden="1" outlineLevel="2" x14ac:dyDescent="0.2">
      <c r="A119" s="144"/>
      <c r="B119" s="145"/>
      <c r="C119" s="146"/>
      <c r="D119" s="79"/>
      <c r="E119" s="79"/>
      <c r="F119" s="256"/>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7"/>
      <c r="OF119" s="28"/>
      <c r="OG119" s="28"/>
      <c r="OH119" s="29"/>
      <c r="OI119" s="29"/>
      <c r="OJ119" s="93"/>
      <c r="OK119" s="29"/>
      <c r="OL119" s="29"/>
      <c r="OM119" s="29"/>
      <c r="ON119" s="29"/>
      <c r="OO119" s="28"/>
      <c r="OP119" s="29"/>
      <c r="OQ119" s="28"/>
      <c r="OR119" s="29"/>
      <c r="OS119" s="28"/>
      <c r="OT119" s="29"/>
      <c r="OU119" s="28"/>
      <c r="OV119" s="29"/>
      <c r="OW119" s="28"/>
      <c r="OX119" s="29"/>
      <c r="OY119" s="177"/>
    </row>
    <row r="120" spans="1:415" ht="38.25" collapsed="1" x14ac:dyDescent="0.2">
      <c r="A120" s="142" t="s">
        <v>107</v>
      </c>
      <c r="B120" s="55" t="s">
        <v>112</v>
      </c>
      <c r="C120" s="143" t="s">
        <v>19</v>
      </c>
      <c r="D120" s="94">
        <v>0</v>
      </c>
      <c r="E120" s="26">
        <f>D120</f>
        <v>0</v>
      </c>
      <c r="F120" s="151"/>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7"/>
      <c r="OF120" s="28">
        <f t="shared" ref="OF120" si="690">OK120+OM120+OO120+OQ120+OS120+OU120+OW120</f>
        <v>0</v>
      </c>
      <c r="OG120" s="28">
        <f t="shared" ref="OG120" si="691">OL120+ON120+OP120+OR120+OT120+OV120+OX120</f>
        <v>0</v>
      </c>
      <c r="OH120" s="29">
        <f>D120-OF120</f>
        <v>0</v>
      </c>
      <c r="OI120" s="29">
        <f>G120-OG120</f>
        <v>0</v>
      </c>
      <c r="OJ120" s="93" t="str">
        <f>J120</f>
        <v>kompl.</v>
      </c>
      <c r="OK120" s="232"/>
      <c r="OL120" s="29">
        <f>OK120*F120</f>
        <v>0</v>
      </c>
      <c r="OM120" s="232"/>
      <c r="ON120" s="29">
        <f>OM120*F120</f>
        <v>0</v>
      </c>
      <c r="OO120" s="233"/>
      <c r="OP120" s="29">
        <f>OO120*F120</f>
        <v>0</v>
      </c>
      <c r="OQ120" s="233"/>
      <c r="OR120" s="29">
        <f>OQ120*F120</f>
        <v>0</v>
      </c>
      <c r="OS120" s="233"/>
      <c r="OT120" s="29">
        <f>OS120*F120</f>
        <v>0</v>
      </c>
      <c r="OU120" s="233"/>
      <c r="OV120" s="29">
        <f>OU120*F120</f>
        <v>0</v>
      </c>
      <c r="OW120" s="233"/>
      <c r="OX120" s="29">
        <f>OW120*F120</f>
        <v>0</v>
      </c>
      <c r="OY120" s="177"/>
    </row>
    <row r="121" spans="1:415" s="63" customFormat="1" ht="38.25" hidden="1" outlineLevel="1" x14ac:dyDescent="0.2">
      <c r="A121" s="144"/>
      <c r="B121" s="145"/>
      <c r="C121" s="146"/>
      <c r="D121" s="79"/>
      <c r="E121" s="79"/>
      <c r="F121" s="256"/>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7"/>
      <c r="OF121" s="28"/>
      <c r="OG121" s="28"/>
      <c r="OH121" s="29"/>
      <c r="OI121" s="29"/>
      <c r="OJ121" s="93"/>
      <c r="OK121" s="29"/>
      <c r="OL121" s="29"/>
      <c r="OM121" s="29"/>
      <c r="ON121" s="29"/>
      <c r="OO121" s="28"/>
      <c r="OP121" s="29"/>
      <c r="OQ121" s="28"/>
      <c r="OR121" s="29"/>
      <c r="OS121" s="28"/>
      <c r="OT121" s="29"/>
      <c r="OU121" s="28"/>
      <c r="OV121" s="29"/>
      <c r="OW121" s="28"/>
      <c r="OX121" s="29"/>
      <c r="OY121" s="177"/>
    </row>
    <row r="122" spans="1:415" s="63" customFormat="1" ht="12.75" hidden="1" outlineLevel="2" x14ac:dyDescent="0.2">
      <c r="A122" s="144"/>
      <c r="B122" s="145"/>
      <c r="C122" s="146"/>
      <c r="D122" s="79"/>
      <c r="E122" s="79"/>
      <c r="F122" s="256"/>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7"/>
      <c r="OF122" s="28"/>
      <c r="OG122" s="28"/>
      <c r="OH122" s="29"/>
      <c r="OI122" s="29"/>
      <c r="OJ122" s="93"/>
      <c r="OK122" s="29"/>
      <c r="OL122" s="29"/>
      <c r="OM122" s="29"/>
      <c r="ON122" s="29"/>
      <c r="OO122" s="28"/>
      <c r="OP122" s="29"/>
      <c r="OQ122" s="28"/>
      <c r="OR122" s="29"/>
      <c r="OS122" s="28"/>
      <c r="OT122" s="29"/>
      <c r="OU122" s="28"/>
      <c r="OV122" s="29"/>
      <c r="OW122" s="28"/>
      <c r="OX122" s="29"/>
      <c r="OY122" s="177"/>
    </row>
    <row r="123" spans="1:415" s="63" customFormat="1" ht="12.75" hidden="1" outlineLevel="2" x14ac:dyDescent="0.2">
      <c r="A123" s="144"/>
      <c r="B123" s="145"/>
      <c r="C123" s="146"/>
      <c r="D123" s="79"/>
      <c r="E123" s="79"/>
      <c r="F123" s="256"/>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7"/>
      <c r="OF123" s="28"/>
      <c r="OG123" s="28"/>
      <c r="OH123" s="29"/>
      <c r="OI123" s="29"/>
      <c r="OJ123" s="93"/>
      <c r="OK123" s="29"/>
      <c r="OL123" s="29"/>
      <c r="OM123" s="29"/>
      <c r="ON123" s="29"/>
      <c r="OO123" s="28"/>
      <c r="OP123" s="29"/>
      <c r="OQ123" s="28"/>
      <c r="OR123" s="29"/>
      <c r="OS123" s="28"/>
      <c r="OT123" s="29"/>
      <c r="OU123" s="28"/>
      <c r="OV123" s="29"/>
      <c r="OW123" s="28"/>
      <c r="OX123" s="29"/>
      <c r="OY123" s="177"/>
    </row>
    <row r="124" spans="1:415" ht="38.25" collapsed="1" x14ac:dyDescent="0.2">
      <c r="A124" s="142" t="s">
        <v>108</v>
      </c>
      <c r="B124" s="55" t="s">
        <v>246</v>
      </c>
      <c r="C124" s="143" t="s">
        <v>19</v>
      </c>
      <c r="D124" s="94">
        <v>0</v>
      </c>
      <c r="E124" s="26">
        <f>D124</f>
        <v>0</v>
      </c>
      <c r="F124" s="151"/>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7"/>
      <c r="OF124" s="28">
        <f t="shared" ref="OF124" si="718">OK124+OM124+OO124+OQ124+OS124+OU124+OW124</f>
        <v>0</v>
      </c>
      <c r="OG124" s="28">
        <f t="shared" ref="OG124" si="719">OL124+ON124+OP124+OR124+OT124+OV124+OX124</f>
        <v>0</v>
      </c>
      <c r="OH124" s="29">
        <f>D124-OF124</f>
        <v>0</v>
      </c>
      <c r="OI124" s="29">
        <f>G124-OG124</f>
        <v>0</v>
      </c>
      <c r="OJ124" s="93" t="str">
        <f>J124</f>
        <v>kompl.</v>
      </c>
      <c r="OK124" s="232"/>
      <c r="OL124" s="29">
        <f>OK124*F124</f>
        <v>0</v>
      </c>
      <c r="OM124" s="232"/>
      <c r="ON124" s="29">
        <f>OM124*F124</f>
        <v>0</v>
      </c>
      <c r="OO124" s="233"/>
      <c r="OP124" s="29">
        <f>OO124*F124</f>
        <v>0</v>
      </c>
      <c r="OQ124" s="233"/>
      <c r="OR124" s="29">
        <f>OQ124*F124</f>
        <v>0</v>
      </c>
      <c r="OS124" s="233"/>
      <c r="OT124" s="29">
        <f>OS124*F124</f>
        <v>0</v>
      </c>
      <c r="OU124" s="233"/>
      <c r="OV124" s="29">
        <f>OU124*F124</f>
        <v>0</v>
      </c>
      <c r="OW124" s="233"/>
      <c r="OX124" s="29">
        <f>OW124*F124</f>
        <v>0</v>
      </c>
      <c r="OY124" s="177"/>
    </row>
    <row r="125" spans="1:415" s="63" customFormat="1" ht="38.25" hidden="1" outlineLevel="1" x14ac:dyDescent="0.2">
      <c r="A125" s="144"/>
      <c r="B125" s="145"/>
      <c r="C125" s="146"/>
      <c r="D125" s="79"/>
      <c r="E125" s="79"/>
      <c r="F125" s="256"/>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7"/>
      <c r="OF125" s="28"/>
      <c r="OG125" s="28"/>
      <c r="OH125" s="29"/>
      <c r="OI125" s="29"/>
      <c r="OJ125" s="93"/>
      <c r="OK125" s="29"/>
      <c r="OL125" s="29"/>
      <c r="OM125" s="29"/>
      <c r="ON125" s="29"/>
      <c r="OO125" s="28"/>
      <c r="OP125" s="29"/>
      <c r="OQ125" s="28"/>
      <c r="OR125" s="29"/>
      <c r="OS125" s="28"/>
      <c r="OT125" s="29"/>
      <c r="OU125" s="28"/>
      <c r="OV125" s="29"/>
      <c r="OW125" s="28"/>
      <c r="OX125" s="29"/>
      <c r="OY125" s="177"/>
    </row>
    <row r="126" spans="1:415" s="63" customFormat="1" ht="12.75" hidden="1" outlineLevel="2" x14ac:dyDescent="0.2">
      <c r="A126" s="144"/>
      <c r="B126" s="145"/>
      <c r="C126" s="146"/>
      <c r="D126" s="79"/>
      <c r="E126" s="79"/>
      <c r="F126" s="256"/>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7"/>
      <c r="OF126" s="28"/>
      <c r="OG126" s="28"/>
      <c r="OH126" s="29"/>
      <c r="OI126" s="29"/>
      <c r="OJ126" s="93"/>
      <c r="OK126" s="29"/>
      <c r="OL126" s="29"/>
      <c r="OM126" s="29"/>
      <c r="ON126" s="29"/>
      <c r="OO126" s="28"/>
      <c r="OP126" s="29"/>
      <c r="OQ126" s="28"/>
      <c r="OR126" s="29"/>
      <c r="OS126" s="28"/>
      <c r="OT126" s="29"/>
      <c r="OU126" s="28"/>
      <c r="OV126" s="29"/>
      <c r="OW126" s="28"/>
      <c r="OX126" s="29"/>
      <c r="OY126" s="177"/>
    </row>
    <row r="127" spans="1:415" s="63" customFormat="1" ht="12.75" hidden="1" outlineLevel="2" x14ac:dyDescent="0.2">
      <c r="A127" s="144"/>
      <c r="B127" s="145"/>
      <c r="C127" s="146"/>
      <c r="D127" s="79"/>
      <c r="E127" s="79"/>
      <c r="F127" s="256"/>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7"/>
      <c r="OF127" s="28"/>
      <c r="OG127" s="28"/>
      <c r="OH127" s="29"/>
      <c r="OI127" s="29"/>
      <c r="OJ127" s="93"/>
      <c r="OK127" s="29"/>
      <c r="OL127" s="29"/>
      <c r="OM127" s="29"/>
      <c r="ON127" s="29"/>
      <c r="OO127" s="28"/>
      <c r="OP127" s="29"/>
      <c r="OQ127" s="28"/>
      <c r="OR127" s="29"/>
      <c r="OS127" s="28"/>
      <c r="OT127" s="29"/>
      <c r="OU127" s="28"/>
      <c r="OV127" s="29"/>
      <c r="OW127" s="28"/>
      <c r="OX127" s="29"/>
      <c r="OY127" s="177"/>
    </row>
    <row r="128" spans="1:415" ht="38.25" collapsed="1" x14ac:dyDescent="0.2">
      <c r="A128" s="142" t="s">
        <v>137</v>
      </c>
      <c r="B128" s="55" t="s">
        <v>113</v>
      </c>
      <c r="C128" s="143" t="s">
        <v>19</v>
      </c>
      <c r="D128" s="94">
        <v>0</v>
      </c>
      <c r="E128" s="26">
        <f>D128</f>
        <v>0</v>
      </c>
      <c r="F128" s="151"/>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7"/>
      <c r="OF128" s="28">
        <f t="shared" ref="OF128" si="734">OK128+OM128+OO128+OQ128+OS128+OU128+OW128</f>
        <v>0</v>
      </c>
      <c r="OG128" s="28">
        <f t="shared" ref="OG128" si="735">OL128+ON128+OP128+OR128+OT128+OV128+OX128</f>
        <v>0</v>
      </c>
      <c r="OH128" s="29">
        <f>D128-OF128</f>
        <v>0</v>
      </c>
      <c r="OI128" s="29">
        <f>G128-OG128</f>
        <v>0</v>
      </c>
      <c r="OJ128" s="93" t="str">
        <f>J128</f>
        <v>kompl.</v>
      </c>
      <c r="OK128" s="232"/>
      <c r="OL128" s="29">
        <f>OK128*F128</f>
        <v>0</v>
      </c>
      <c r="OM128" s="232"/>
      <c r="ON128" s="29">
        <f>OM128*F128</f>
        <v>0</v>
      </c>
      <c r="OO128" s="233"/>
      <c r="OP128" s="29">
        <f>OO128*F128</f>
        <v>0</v>
      </c>
      <c r="OQ128" s="233"/>
      <c r="OR128" s="29">
        <f>OQ128*F128</f>
        <v>0</v>
      </c>
      <c r="OS128" s="233"/>
      <c r="OT128" s="29">
        <f>OS128*F128</f>
        <v>0</v>
      </c>
      <c r="OU128" s="233"/>
      <c r="OV128" s="29">
        <f>OU128*F128</f>
        <v>0</v>
      </c>
      <c r="OW128" s="233"/>
      <c r="OX128" s="29">
        <f>OW128*F128</f>
        <v>0</v>
      </c>
      <c r="OY128" s="177"/>
    </row>
    <row r="129" spans="1:415" s="63" customFormat="1" ht="25.5" hidden="1" outlineLevel="1" x14ac:dyDescent="0.2">
      <c r="A129" s="144"/>
      <c r="B129" s="145"/>
      <c r="C129" s="146"/>
      <c r="D129" s="79"/>
      <c r="E129" s="79"/>
      <c r="F129" s="256"/>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7"/>
      <c r="OF129" s="28"/>
      <c r="OG129" s="28"/>
      <c r="OH129" s="29"/>
      <c r="OI129" s="29"/>
      <c r="OJ129" s="93"/>
      <c r="OK129" s="29"/>
      <c r="OL129" s="29"/>
      <c r="OM129" s="29"/>
      <c r="ON129" s="29"/>
      <c r="OO129" s="28"/>
      <c r="OP129" s="29"/>
      <c r="OQ129" s="28"/>
      <c r="OR129" s="29"/>
      <c r="OS129" s="28"/>
      <c r="OT129" s="29"/>
      <c r="OU129" s="28"/>
      <c r="OV129" s="29"/>
      <c r="OW129" s="28"/>
      <c r="OX129" s="29"/>
      <c r="OY129" s="177"/>
    </row>
    <row r="130" spans="1:415" s="63" customFormat="1" ht="12.75" hidden="1" outlineLevel="2" x14ac:dyDescent="0.2">
      <c r="A130" s="144"/>
      <c r="B130" s="145"/>
      <c r="C130" s="146"/>
      <c r="D130" s="79"/>
      <c r="E130" s="79"/>
      <c r="F130" s="256"/>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7"/>
      <c r="OF130" s="28"/>
      <c r="OG130" s="28"/>
      <c r="OH130" s="29"/>
      <c r="OI130" s="29"/>
      <c r="OJ130" s="93"/>
      <c r="OK130" s="29"/>
      <c r="OL130" s="29"/>
      <c r="OM130" s="29"/>
      <c r="ON130" s="29"/>
      <c r="OO130" s="28"/>
      <c r="OP130" s="29"/>
      <c r="OQ130" s="28"/>
      <c r="OR130" s="29"/>
      <c r="OS130" s="28"/>
      <c r="OT130" s="29"/>
      <c r="OU130" s="28"/>
      <c r="OV130" s="29"/>
      <c r="OW130" s="28"/>
      <c r="OX130" s="29"/>
      <c r="OY130" s="177"/>
    </row>
    <row r="131" spans="1:415" s="63" customFormat="1" ht="12.75" hidden="1" outlineLevel="2" x14ac:dyDescent="0.2">
      <c r="A131" s="144"/>
      <c r="B131" s="145"/>
      <c r="C131" s="146"/>
      <c r="D131" s="79"/>
      <c r="E131" s="79"/>
      <c r="F131" s="256"/>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7"/>
      <c r="OF131" s="28"/>
      <c r="OG131" s="28"/>
      <c r="OH131" s="29"/>
      <c r="OI131" s="29"/>
      <c r="OJ131" s="93"/>
      <c r="OK131" s="29"/>
      <c r="OL131" s="29"/>
      <c r="OM131" s="29"/>
      <c r="ON131" s="29"/>
      <c r="OO131" s="28"/>
      <c r="OP131" s="29"/>
      <c r="OQ131" s="28"/>
      <c r="OR131" s="29"/>
      <c r="OS131" s="28"/>
      <c r="OT131" s="29"/>
      <c r="OU131" s="28"/>
      <c r="OV131" s="29"/>
      <c r="OW131" s="28"/>
      <c r="OX131" s="29"/>
      <c r="OY131" s="177"/>
    </row>
    <row r="132" spans="1:415" ht="12.75" collapsed="1" x14ac:dyDescent="0.2">
      <c r="A132" s="142" t="s">
        <v>138</v>
      </c>
      <c r="B132" s="55" t="s">
        <v>247</v>
      </c>
      <c r="C132" s="143" t="s">
        <v>19</v>
      </c>
      <c r="D132" s="94">
        <v>0</v>
      </c>
      <c r="E132" s="26">
        <f>D132</f>
        <v>0</v>
      </c>
      <c r="F132" s="151"/>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7"/>
      <c r="OF132" s="28">
        <f t="shared" ref="OF132" si="738">OK132+OM132+OO132+OQ132+OS132+OU132+OW132</f>
        <v>0</v>
      </c>
      <c r="OG132" s="28">
        <f t="shared" ref="OG132" si="739">OL132+ON132+OP132+OR132+OT132+OV132+OX132</f>
        <v>0</v>
      </c>
      <c r="OH132" s="29">
        <f>D132-OF132</f>
        <v>0</v>
      </c>
      <c r="OI132" s="29">
        <f>G132-OG132</f>
        <v>0</v>
      </c>
      <c r="OJ132" s="93" t="str">
        <f>J132</f>
        <v>kompl.</v>
      </c>
      <c r="OK132" s="232"/>
      <c r="OL132" s="29">
        <f>OK132*F132</f>
        <v>0</v>
      </c>
      <c r="OM132" s="232"/>
      <c r="ON132" s="29">
        <f>OM132*F132</f>
        <v>0</v>
      </c>
      <c r="OO132" s="233"/>
      <c r="OP132" s="29">
        <f>OO132*F132</f>
        <v>0</v>
      </c>
      <c r="OQ132" s="233"/>
      <c r="OR132" s="29">
        <f>OQ132*F132</f>
        <v>0</v>
      </c>
      <c r="OS132" s="233"/>
      <c r="OT132" s="29">
        <f>OS132*F132</f>
        <v>0</v>
      </c>
      <c r="OU132" s="233"/>
      <c r="OV132" s="29">
        <f>OU132*F132</f>
        <v>0</v>
      </c>
      <c r="OW132" s="233"/>
      <c r="OX132" s="29">
        <f>OW132*F132</f>
        <v>0</v>
      </c>
      <c r="OY132" s="177"/>
    </row>
    <row r="133" spans="1:415" s="63" customFormat="1" ht="12.75" hidden="1" outlineLevel="1" x14ac:dyDescent="0.2">
      <c r="A133" s="144"/>
      <c r="B133" s="145"/>
      <c r="C133" s="146"/>
      <c r="D133" s="79"/>
      <c r="E133" s="79"/>
      <c r="F133" s="256"/>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7"/>
      <c r="OF133" s="28"/>
      <c r="OG133" s="28"/>
      <c r="OH133" s="29"/>
      <c r="OI133" s="29"/>
      <c r="OJ133" s="93"/>
      <c r="OK133" s="29"/>
      <c r="OL133" s="29"/>
      <c r="OM133" s="29"/>
      <c r="ON133" s="29"/>
      <c r="OO133" s="28"/>
      <c r="OP133" s="29"/>
      <c r="OQ133" s="28"/>
      <c r="OR133" s="29"/>
      <c r="OS133" s="28"/>
      <c r="OT133" s="29"/>
      <c r="OU133" s="28"/>
      <c r="OV133" s="29"/>
      <c r="OW133" s="28"/>
      <c r="OX133" s="29"/>
      <c r="OY133" s="177"/>
    </row>
    <row r="134" spans="1:415" s="63" customFormat="1" ht="12.75" hidden="1" outlineLevel="2" x14ac:dyDescent="0.2">
      <c r="A134" s="144"/>
      <c r="B134" s="145"/>
      <c r="C134" s="146"/>
      <c r="D134" s="79"/>
      <c r="E134" s="79"/>
      <c r="F134" s="256"/>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7"/>
      <c r="OF134" s="28"/>
      <c r="OG134" s="28"/>
      <c r="OH134" s="29"/>
      <c r="OI134" s="29"/>
      <c r="OJ134" s="93"/>
      <c r="OK134" s="29"/>
      <c r="OL134" s="29"/>
      <c r="OM134" s="29"/>
      <c r="ON134" s="29"/>
      <c r="OO134" s="28"/>
      <c r="OP134" s="29"/>
      <c r="OQ134" s="28"/>
      <c r="OR134" s="29"/>
      <c r="OS134" s="28"/>
      <c r="OT134" s="29"/>
      <c r="OU134" s="28"/>
      <c r="OV134" s="29"/>
      <c r="OW134" s="28"/>
      <c r="OX134" s="29"/>
      <c r="OY134" s="177"/>
    </row>
    <row r="135" spans="1:415" s="63" customFormat="1" ht="12.75" hidden="1" outlineLevel="2" x14ac:dyDescent="0.2">
      <c r="A135" s="144"/>
      <c r="B135" s="145"/>
      <c r="C135" s="146"/>
      <c r="D135" s="79"/>
      <c r="E135" s="79"/>
      <c r="F135" s="256"/>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7"/>
      <c r="OF135" s="28"/>
      <c r="OG135" s="28"/>
      <c r="OH135" s="29"/>
      <c r="OI135" s="29"/>
      <c r="OJ135" s="93"/>
      <c r="OK135" s="29"/>
      <c r="OL135" s="29"/>
      <c r="OM135" s="29"/>
      <c r="ON135" s="29"/>
      <c r="OO135" s="28"/>
      <c r="OP135" s="29"/>
      <c r="OQ135" s="28"/>
      <c r="OR135" s="29"/>
      <c r="OS135" s="28"/>
      <c r="OT135" s="29"/>
      <c r="OU135" s="28"/>
      <c r="OV135" s="29"/>
      <c r="OW135" s="28"/>
      <c r="OX135" s="29"/>
      <c r="OY135" s="177"/>
    </row>
    <row r="136" spans="1:415" ht="12.75" collapsed="1" x14ac:dyDescent="0.2">
      <c r="A136" s="142" t="s">
        <v>139</v>
      </c>
      <c r="B136" s="55" t="s">
        <v>44</v>
      </c>
      <c r="C136" s="143" t="s">
        <v>19</v>
      </c>
      <c r="D136" s="94">
        <v>0</v>
      </c>
      <c r="E136" s="26">
        <f>D136</f>
        <v>0</v>
      </c>
      <c r="F136" s="151"/>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7"/>
      <c r="OF136" s="28">
        <f t="shared" ref="OF136" si="742">OK136+OM136+OO136+OQ136+OS136+OU136+OW136</f>
        <v>0</v>
      </c>
      <c r="OG136" s="28">
        <f t="shared" ref="OG136" si="743">OL136+ON136+OP136+OR136+OT136+OV136+OX136</f>
        <v>0</v>
      </c>
      <c r="OH136" s="29">
        <f>D136-OF136</f>
        <v>0</v>
      </c>
      <c r="OI136" s="29">
        <f>G136-OG136</f>
        <v>0</v>
      </c>
      <c r="OJ136" s="93" t="str">
        <f>J136</f>
        <v>kompl.</v>
      </c>
      <c r="OK136" s="232"/>
      <c r="OL136" s="29">
        <f>OK136*F136</f>
        <v>0</v>
      </c>
      <c r="OM136" s="232"/>
      <c r="ON136" s="29">
        <f>OM136*F136</f>
        <v>0</v>
      </c>
      <c r="OO136" s="233"/>
      <c r="OP136" s="29">
        <f>OO136*F136</f>
        <v>0</v>
      </c>
      <c r="OQ136" s="233"/>
      <c r="OR136" s="29">
        <f>OQ136*F136</f>
        <v>0</v>
      </c>
      <c r="OS136" s="233"/>
      <c r="OT136" s="29">
        <f>OS136*F136</f>
        <v>0</v>
      </c>
      <c r="OU136" s="233"/>
      <c r="OV136" s="29">
        <f>OU136*F136</f>
        <v>0</v>
      </c>
      <c r="OW136" s="233"/>
      <c r="OX136" s="29">
        <f>OW136*F136</f>
        <v>0</v>
      </c>
      <c r="OY136" s="177"/>
    </row>
    <row r="137" spans="1:415" s="63" customFormat="1" ht="12.75" hidden="1" outlineLevel="1" x14ac:dyDescent="0.2">
      <c r="A137" s="144"/>
      <c r="B137" s="145"/>
      <c r="C137" s="146"/>
      <c r="D137" s="79"/>
      <c r="E137" s="79"/>
      <c r="F137" s="256"/>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7"/>
      <c r="OF137" s="28"/>
      <c r="OG137" s="28"/>
      <c r="OH137" s="29"/>
      <c r="OI137" s="29"/>
      <c r="OJ137" s="93"/>
      <c r="OK137" s="29"/>
      <c r="OL137" s="29"/>
      <c r="OM137" s="29"/>
      <c r="ON137" s="29"/>
      <c r="OO137" s="28"/>
      <c r="OP137" s="29"/>
      <c r="OQ137" s="28"/>
      <c r="OR137" s="29"/>
      <c r="OS137" s="28"/>
      <c r="OT137" s="29"/>
      <c r="OU137" s="28"/>
      <c r="OV137" s="29"/>
      <c r="OW137" s="28"/>
      <c r="OX137" s="29"/>
      <c r="OY137" s="177"/>
    </row>
    <row r="138" spans="1:415" s="63" customFormat="1" ht="12.75" hidden="1" outlineLevel="2" x14ac:dyDescent="0.2">
      <c r="A138" s="144"/>
      <c r="B138" s="145"/>
      <c r="C138" s="146"/>
      <c r="D138" s="79"/>
      <c r="E138" s="79"/>
      <c r="F138" s="256"/>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7"/>
      <c r="OF138" s="28"/>
      <c r="OG138" s="28"/>
      <c r="OH138" s="29"/>
      <c r="OI138" s="29"/>
      <c r="OJ138" s="93"/>
      <c r="OK138" s="29"/>
      <c r="OL138" s="29"/>
      <c r="OM138" s="29"/>
      <c r="ON138" s="29"/>
      <c r="OO138" s="28"/>
      <c r="OP138" s="29"/>
      <c r="OQ138" s="28"/>
      <c r="OR138" s="29"/>
      <c r="OS138" s="28"/>
      <c r="OT138" s="29"/>
      <c r="OU138" s="28"/>
      <c r="OV138" s="29"/>
      <c r="OW138" s="28"/>
      <c r="OX138" s="29"/>
      <c r="OY138" s="177"/>
    </row>
    <row r="139" spans="1:415" s="63" customFormat="1" ht="12.75" hidden="1" outlineLevel="2" x14ac:dyDescent="0.2">
      <c r="A139" s="144"/>
      <c r="B139" s="145"/>
      <c r="C139" s="146"/>
      <c r="D139" s="79"/>
      <c r="E139" s="79"/>
      <c r="F139" s="256"/>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7"/>
      <c r="OF139" s="28"/>
      <c r="OG139" s="28"/>
      <c r="OH139" s="29"/>
      <c r="OI139" s="29"/>
      <c r="OJ139" s="93"/>
      <c r="OK139" s="29"/>
      <c r="OL139" s="29"/>
      <c r="OM139" s="29"/>
      <c r="ON139" s="29"/>
      <c r="OO139" s="28"/>
      <c r="OP139" s="29"/>
      <c r="OQ139" s="28"/>
      <c r="OR139" s="29"/>
      <c r="OS139" s="28"/>
      <c r="OT139" s="29"/>
      <c r="OU139" s="28"/>
      <c r="OV139" s="29"/>
      <c r="OW139" s="28"/>
      <c r="OX139" s="29"/>
      <c r="OY139" s="177"/>
    </row>
    <row r="140" spans="1:415" ht="12.75" collapsed="1" x14ac:dyDescent="0.2">
      <c r="A140" s="155" t="s">
        <v>45</v>
      </c>
      <c r="B140" s="169" t="s">
        <v>46</v>
      </c>
      <c r="C140" s="169"/>
      <c r="D140" s="170"/>
      <c r="E140" s="170"/>
      <c r="F140" s="258"/>
      <c r="G140" s="170"/>
      <c r="H140" s="171"/>
      <c r="I140" s="159"/>
      <c r="J140" s="157"/>
      <c r="K140" s="160"/>
      <c r="L140" s="160"/>
      <c r="M140" s="160"/>
      <c r="N140" s="160"/>
      <c r="O140" s="160"/>
      <c r="P140" s="160"/>
      <c r="Q140" s="160"/>
      <c r="R140" s="160"/>
      <c r="S140" s="160"/>
      <c r="T140" s="160"/>
      <c r="U140" s="160"/>
      <c r="V140" s="160"/>
      <c r="W140" s="160"/>
      <c r="X140" s="160"/>
      <c r="Y140" s="160"/>
      <c r="Z140" s="160"/>
      <c r="AA140" s="161"/>
      <c r="AB140" s="160"/>
      <c r="AC140" s="161"/>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7"/>
      <c r="OF140" s="157"/>
      <c r="OG140" s="157"/>
      <c r="OH140" s="157"/>
      <c r="OI140" s="157"/>
      <c r="OJ140" s="181"/>
      <c r="OK140" s="157"/>
      <c r="OL140" s="157"/>
      <c r="OM140" s="157"/>
      <c r="ON140" s="157"/>
      <c r="OO140" s="157"/>
      <c r="OP140" s="157"/>
      <c r="OQ140" s="157"/>
      <c r="OR140" s="157"/>
      <c r="OS140" s="157"/>
      <c r="OT140" s="157"/>
      <c r="OU140" s="157"/>
      <c r="OV140" s="157"/>
      <c r="OW140" s="157"/>
      <c r="OX140" s="157"/>
      <c r="OY140" s="177"/>
    </row>
    <row r="141" spans="1:415" ht="25.5" x14ac:dyDescent="0.2">
      <c r="A141" s="142" t="s">
        <v>140</v>
      </c>
      <c r="B141" s="55" t="s">
        <v>248</v>
      </c>
      <c r="C141" s="143" t="s">
        <v>29</v>
      </c>
      <c r="D141" s="94">
        <v>0</v>
      </c>
      <c r="E141" s="26">
        <f t="shared" ref="E141" si="768">D141</f>
        <v>0</v>
      </c>
      <c r="F141" s="151"/>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7"/>
      <c r="OF141" s="28">
        <f t="shared" ref="OF141" si="783">OK141+OM141+OO141+OQ141+OS141+OU141+OW141</f>
        <v>0</v>
      </c>
      <c r="OG141" s="28">
        <f t="shared" ref="OG141" si="784">OL141+ON141+OP141+OR141+OT141+OV141+OX141</f>
        <v>0</v>
      </c>
      <c r="OH141" s="29">
        <f>D141-OF141</f>
        <v>0</v>
      </c>
      <c r="OI141" s="29">
        <f>G141-OG141</f>
        <v>0</v>
      </c>
      <c r="OJ141" s="93" t="str">
        <f>J141</f>
        <v>vnt.</v>
      </c>
      <c r="OK141" s="232"/>
      <c r="OL141" s="29">
        <f>OK141*F141</f>
        <v>0</v>
      </c>
      <c r="OM141" s="232"/>
      <c r="ON141" s="29">
        <f>OM141*F141</f>
        <v>0</v>
      </c>
      <c r="OO141" s="233"/>
      <c r="OP141" s="29">
        <f>OO141*F141</f>
        <v>0</v>
      </c>
      <c r="OQ141" s="233"/>
      <c r="OR141" s="29">
        <f>OQ141*F141</f>
        <v>0</v>
      </c>
      <c r="OS141" s="233"/>
      <c r="OT141" s="29">
        <f>OS141*F141</f>
        <v>0</v>
      </c>
      <c r="OU141" s="233"/>
      <c r="OV141" s="29">
        <f>OU141*F141</f>
        <v>0</v>
      </c>
      <c r="OW141" s="233"/>
      <c r="OX141" s="29">
        <f>OW141*F141</f>
        <v>0</v>
      </c>
      <c r="OY141" s="177"/>
    </row>
    <row r="142" spans="1:415" s="63" customFormat="1" ht="25.5" hidden="1" outlineLevel="1" x14ac:dyDescent="0.2">
      <c r="A142" s="144"/>
      <c r="B142" s="145"/>
      <c r="C142" s="146"/>
      <c r="D142" s="79"/>
      <c r="E142" s="79"/>
      <c r="F142" s="256"/>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7"/>
      <c r="OF142" s="28"/>
      <c r="OG142" s="28"/>
      <c r="OH142" s="29"/>
      <c r="OI142" s="29"/>
      <c r="OJ142" s="93"/>
      <c r="OK142" s="29"/>
      <c r="OL142" s="29"/>
      <c r="OM142" s="29"/>
      <c r="ON142" s="29"/>
      <c r="OO142" s="28"/>
      <c r="OP142" s="29"/>
      <c r="OQ142" s="28"/>
      <c r="OR142" s="29"/>
      <c r="OS142" s="28"/>
      <c r="OT142" s="29"/>
      <c r="OU142" s="28"/>
      <c r="OV142" s="29"/>
      <c r="OW142" s="28"/>
      <c r="OX142" s="29"/>
      <c r="OY142" s="177"/>
    </row>
    <row r="143" spans="1:415" s="63" customFormat="1" ht="12.75" hidden="1" outlineLevel="2" x14ac:dyDescent="0.2">
      <c r="A143" s="144"/>
      <c r="B143" s="145"/>
      <c r="C143" s="146"/>
      <c r="D143" s="79"/>
      <c r="E143" s="79"/>
      <c r="F143" s="256"/>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7"/>
      <c r="OF143" s="28"/>
      <c r="OG143" s="28"/>
      <c r="OH143" s="29"/>
      <c r="OI143" s="29"/>
      <c r="OJ143" s="93"/>
      <c r="OK143" s="29"/>
      <c r="OL143" s="29"/>
      <c r="OM143" s="29"/>
      <c r="ON143" s="29"/>
      <c r="OO143" s="28"/>
      <c r="OP143" s="29"/>
      <c r="OQ143" s="28"/>
      <c r="OR143" s="29"/>
      <c r="OS143" s="28"/>
      <c r="OT143" s="29"/>
      <c r="OU143" s="28"/>
      <c r="OV143" s="29"/>
      <c r="OW143" s="28"/>
      <c r="OX143" s="29"/>
      <c r="OY143" s="177"/>
    </row>
    <row r="144" spans="1:415" s="63" customFormat="1" ht="12.75" hidden="1" outlineLevel="2" x14ac:dyDescent="0.2">
      <c r="A144" s="144"/>
      <c r="B144" s="145"/>
      <c r="C144" s="146"/>
      <c r="D144" s="79"/>
      <c r="E144" s="79"/>
      <c r="F144" s="256"/>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7"/>
      <c r="OF144" s="28"/>
      <c r="OG144" s="28"/>
      <c r="OH144" s="29"/>
      <c r="OI144" s="29"/>
      <c r="OJ144" s="93"/>
      <c r="OK144" s="29"/>
      <c r="OL144" s="29"/>
      <c r="OM144" s="29"/>
      <c r="ON144" s="29"/>
      <c r="OO144" s="28"/>
      <c r="OP144" s="29"/>
      <c r="OQ144" s="28"/>
      <c r="OR144" s="29"/>
      <c r="OS144" s="28"/>
      <c r="OT144" s="29"/>
      <c r="OU144" s="28"/>
      <c r="OV144" s="29"/>
      <c r="OW144" s="28"/>
      <c r="OX144" s="29"/>
      <c r="OY144" s="177"/>
    </row>
    <row r="145" spans="1:415" ht="25.5" collapsed="1" x14ac:dyDescent="0.2">
      <c r="A145" s="142" t="s">
        <v>141</v>
      </c>
      <c r="B145" s="55" t="s">
        <v>249</v>
      </c>
      <c r="C145" s="143" t="s">
        <v>19</v>
      </c>
      <c r="D145" s="94">
        <v>0</v>
      </c>
      <c r="E145" s="26">
        <f>D145</f>
        <v>0</v>
      </c>
      <c r="F145" s="151"/>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7"/>
      <c r="OF145" s="28">
        <f t="shared" ref="OF145" si="799">OK145+OM145+OO145+OQ145+OS145+OU145+OW145</f>
        <v>0</v>
      </c>
      <c r="OG145" s="28">
        <f t="shared" ref="OG145" si="800">OL145+ON145+OP145+OR145+OT145+OV145+OX145</f>
        <v>0</v>
      </c>
      <c r="OH145" s="29">
        <f>D145-OF145</f>
        <v>0</v>
      </c>
      <c r="OI145" s="29">
        <f>G145-OG145</f>
        <v>0</v>
      </c>
      <c r="OJ145" s="93" t="str">
        <f>J145</f>
        <v>kompl.</v>
      </c>
      <c r="OK145" s="232"/>
      <c r="OL145" s="29">
        <f>OK145*F145</f>
        <v>0</v>
      </c>
      <c r="OM145" s="232"/>
      <c r="ON145" s="29">
        <f>OM145*F145</f>
        <v>0</v>
      </c>
      <c r="OO145" s="233"/>
      <c r="OP145" s="29">
        <f>OO145*F145</f>
        <v>0</v>
      </c>
      <c r="OQ145" s="233"/>
      <c r="OR145" s="29">
        <f>OQ145*F145</f>
        <v>0</v>
      </c>
      <c r="OS145" s="233"/>
      <c r="OT145" s="29">
        <f>OS145*F145</f>
        <v>0</v>
      </c>
      <c r="OU145" s="233"/>
      <c r="OV145" s="29">
        <f>OU145*F145</f>
        <v>0</v>
      </c>
      <c r="OW145" s="233"/>
      <c r="OX145" s="29">
        <f>OW145*F145</f>
        <v>0</v>
      </c>
      <c r="OY145" s="177"/>
    </row>
    <row r="146" spans="1:415" s="63" customFormat="1" ht="25.5" hidden="1" outlineLevel="1" x14ac:dyDescent="0.2">
      <c r="A146" s="144"/>
      <c r="B146" s="145"/>
      <c r="C146" s="146"/>
      <c r="D146" s="79"/>
      <c r="E146" s="79"/>
      <c r="F146" s="256"/>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7"/>
      <c r="OF146" s="28"/>
      <c r="OG146" s="28"/>
      <c r="OH146" s="29"/>
      <c r="OI146" s="29"/>
      <c r="OJ146" s="93"/>
      <c r="OK146" s="29"/>
      <c r="OL146" s="29"/>
      <c r="OM146" s="29"/>
      <c r="ON146" s="29"/>
      <c r="OO146" s="28"/>
      <c r="OP146" s="29"/>
      <c r="OQ146" s="28"/>
      <c r="OR146" s="29"/>
      <c r="OS146" s="28"/>
      <c r="OT146" s="29"/>
      <c r="OU146" s="28"/>
      <c r="OV146" s="29"/>
      <c r="OW146" s="28"/>
      <c r="OX146" s="29"/>
      <c r="OY146" s="177"/>
    </row>
    <row r="147" spans="1:415" s="63" customFormat="1" ht="12.75" hidden="1" outlineLevel="2" x14ac:dyDescent="0.2">
      <c r="A147" s="144"/>
      <c r="B147" s="145"/>
      <c r="C147" s="146"/>
      <c r="D147" s="79"/>
      <c r="E147" s="79"/>
      <c r="F147" s="256"/>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7"/>
      <c r="OF147" s="28"/>
      <c r="OG147" s="28"/>
      <c r="OH147" s="29"/>
      <c r="OI147" s="29"/>
      <c r="OJ147" s="93"/>
      <c r="OK147" s="29"/>
      <c r="OL147" s="29"/>
      <c r="OM147" s="29"/>
      <c r="ON147" s="29"/>
      <c r="OO147" s="28"/>
      <c r="OP147" s="29"/>
      <c r="OQ147" s="28"/>
      <c r="OR147" s="29"/>
      <c r="OS147" s="28"/>
      <c r="OT147" s="29"/>
      <c r="OU147" s="28"/>
      <c r="OV147" s="29"/>
      <c r="OW147" s="28"/>
      <c r="OX147" s="29"/>
      <c r="OY147" s="177"/>
    </row>
    <row r="148" spans="1:415" s="63" customFormat="1" ht="12.75" hidden="1" outlineLevel="2" x14ac:dyDescent="0.2">
      <c r="A148" s="144"/>
      <c r="B148" s="145"/>
      <c r="C148" s="146"/>
      <c r="D148" s="79"/>
      <c r="E148" s="79"/>
      <c r="F148" s="256"/>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7"/>
      <c r="OF148" s="28"/>
      <c r="OG148" s="28"/>
      <c r="OH148" s="29"/>
      <c r="OI148" s="29"/>
      <c r="OJ148" s="93"/>
      <c r="OK148" s="29"/>
      <c r="OL148" s="29"/>
      <c r="OM148" s="29"/>
      <c r="ON148" s="29"/>
      <c r="OO148" s="28"/>
      <c r="OP148" s="29"/>
      <c r="OQ148" s="28"/>
      <c r="OR148" s="29"/>
      <c r="OS148" s="28"/>
      <c r="OT148" s="29"/>
      <c r="OU148" s="28"/>
      <c r="OV148" s="29"/>
      <c r="OW148" s="28"/>
      <c r="OX148" s="29"/>
      <c r="OY148" s="177"/>
    </row>
    <row r="149" spans="1:415" ht="25.5" collapsed="1" x14ac:dyDescent="0.2">
      <c r="A149" s="142" t="s">
        <v>142</v>
      </c>
      <c r="B149" s="55" t="s">
        <v>93</v>
      </c>
      <c r="C149" s="143" t="s">
        <v>19</v>
      </c>
      <c r="D149" s="94">
        <v>0</v>
      </c>
      <c r="E149" s="26">
        <f>D149</f>
        <v>0</v>
      </c>
      <c r="F149" s="151"/>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7"/>
      <c r="OF149" s="28">
        <f t="shared" ref="OF149" si="803">OK149+OM149+OO149+OQ149+OS149+OU149+OW149</f>
        <v>0</v>
      </c>
      <c r="OG149" s="28">
        <f t="shared" ref="OG149" si="804">OL149+ON149+OP149+OR149+OT149+OV149+OX149</f>
        <v>0</v>
      </c>
      <c r="OH149" s="29">
        <f>D149-OF149</f>
        <v>0</v>
      </c>
      <c r="OI149" s="29">
        <f>G149-OG149</f>
        <v>0</v>
      </c>
      <c r="OJ149" s="93" t="str">
        <f>J149</f>
        <v>kompl.</v>
      </c>
      <c r="OK149" s="232"/>
      <c r="OL149" s="29">
        <f>OK149*F149</f>
        <v>0</v>
      </c>
      <c r="OM149" s="232"/>
      <c r="ON149" s="29">
        <f>OM149*F149</f>
        <v>0</v>
      </c>
      <c r="OO149" s="233"/>
      <c r="OP149" s="29">
        <f>OO149*F149</f>
        <v>0</v>
      </c>
      <c r="OQ149" s="233"/>
      <c r="OR149" s="29">
        <f>OQ149*F149</f>
        <v>0</v>
      </c>
      <c r="OS149" s="233"/>
      <c r="OT149" s="29">
        <f>OS149*F149</f>
        <v>0</v>
      </c>
      <c r="OU149" s="233"/>
      <c r="OV149" s="29">
        <f>OU149*F149</f>
        <v>0</v>
      </c>
      <c r="OW149" s="233"/>
      <c r="OX149" s="29">
        <f>OW149*F149</f>
        <v>0</v>
      </c>
      <c r="OY149" s="177"/>
    </row>
    <row r="150" spans="1:415" s="63" customFormat="1" ht="12.75" hidden="1" outlineLevel="1" x14ac:dyDescent="0.2">
      <c r="A150" s="144"/>
      <c r="B150" s="145"/>
      <c r="C150" s="146"/>
      <c r="D150" s="79"/>
      <c r="E150" s="79"/>
      <c r="F150" s="256"/>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7"/>
      <c r="OF150" s="28"/>
      <c r="OG150" s="28"/>
      <c r="OH150" s="29"/>
      <c r="OI150" s="29"/>
      <c r="OJ150" s="93"/>
      <c r="OK150" s="29"/>
      <c r="OL150" s="29"/>
      <c r="OM150" s="29"/>
      <c r="ON150" s="29"/>
      <c r="OO150" s="28"/>
      <c r="OP150" s="29"/>
      <c r="OQ150" s="28"/>
      <c r="OR150" s="29"/>
      <c r="OS150" s="28"/>
      <c r="OT150" s="29"/>
      <c r="OU150" s="28"/>
      <c r="OV150" s="29"/>
      <c r="OW150" s="28"/>
      <c r="OX150" s="29"/>
      <c r="OY150" s="177"/>
    </row>
    <row r="151" spans="1:415" s="63" customFormat="1" ht="12.75" hidden="1" outlineLevel="2" x14ac:dyDescent="0.2">
      <c r="A151" s="144"/>
      <c r="B151" s="145"/>
      <c r="C151" s="146"/>
      <c r="D151" s="79"/>
      <c r="E151" s="79"/>
      <c r="F151" s="256"/>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7"/>
      <c r="OF151" s="28"/>
      <c r="OG151" s="28"/>
      <c r="OH151" s="29"/>
      <c r="OI151" s="29"/>
      <c r="OJ151" s="93"/>
      <c r="OK151" s="29"/>
      <c r="OL151" s="29"/>
      <c r="OM151" s="29"/>
      <c r="ON151" s="29"/>
      <c r="OO151" s="28"/>
      <c r="OP151" s="29"/>
      <c r="OQ151" s="28"/>
      <c r="OR151" s="29"/>
      <c r="OS151" s="28"/>
      <c r="OT151" s="29"/>
      <c r="OU151" s="28"/>
      <c r="OV151" s="29"/>
      <c r="OW151" s="28"/>
      <c r="OX151" s="29"/>
      <c r="OY151" s="177"/>
    </row>
    <row r="152" spans="1:415" s="63" customFormat="1" ht="12.75" hidden="1" outlineLevel="2" x14ac:dyDescent="0.2">
      <c r="A152" s="144"/>
      <c r="B152" s="145"/>
      <c r="C152" s="146"/>
      <c r="D152" s="79"/>
      <c r="E152" s="79"/>
      <c r="F152" s="256"/>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7"/>
      <c r="OF152" s="28"/>
      <c r="OG152" s="28"/>
      <c r="OH152" s="29"/>
      <c r="OI152" s="29"/>
      <c r="OJ152" s="93"/>
      <c r="OK152" s="29"/>
      <c r="OL152" s="29"/>
      <c r="OM152" s="29"/>
      <c r="ON152" s="29"/>
      <c r="OO152" s="28"/>
      <c r="OP152" s="29"/>
      <c r="OQ152" s="28"/>
      <c r="OR152" s="29"/>
      <c r="OS152" s="28"/>
      <c r="OT152" s="29"/>
      <c r="OU152" s="28"/>
      <c r="OV152" s="29"/>
      <c r="OW152" s="28"/>
      <c r="OX152" s="29"/>
      <c r="OY152" s="177"/>
    </row>
    <row r="153" spans="1:415" ht="25.5" collapsed="1" x14ac:dyDescent="0.2">
      <c r="A153" s="142" t="s">
        <v>143</v>
      </c>
      <c r="B153" s="55" t="s">
        <v>127</v>
      </c>
      <c r="C153" s="143" t="s">
        <v>19</v>
      </c>
      <c r="D153" s="94">
        <v>0</v>
      </c>
      <c r="E153" s="26">
        <f>D153</f>
        <v>0</v>
      </c>
      <c r="F153" s="151"/>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7"/>
      <c r="OF153" s="28">
        <f t="shared" ref="OF153" si="807">OK153+OM153+OO153+OQ153+OS153+OU153+OW153</f>
        <v>0</v>
      </c>
      <c r="OG153" s="28">
        <f t="shared" ref="OG153" si="808">OL153+ON153+OP153+OR153+OT153+OV153+OX153</f>
        <v>0</v>
      </c>
      <c r="OH153" s="29">
        <f>D153-OF153</f>
        <v>0</v>
      </c>
      <c r="OI153" s="29">
        <f>G153-OG153</f>
        <v>0</v>
      </c>
      <c r="OJ153" s="93" t="str">
        <f>J153</f>
        <v>kompl.</v>
      </c>
      <c r="OK153" s="232"/>
      <c r="OL153" s="29">
        <f>OK153*F153</f>
        <v>0</v>
      </c>
      <c r="OM153" s="232"/>
      <c r="ON153" s="29">
        <f>OM153*F153</f>
        <v>0</v>
      </c>
      <c r="OO153" s="233"/>
      <c r="OP153" s="29">
        <f>OO153*F153</f>
        <v>0</v>
      </c>
      <c r="OQ153" s="233"/>
      <c r="OR153" s="29">
        <f>OQ153*F153</f>
        <v>0</v>
      </c>
      <c r="OS153" s="233"/>
      <c r="OT153" s="29">
        <f>OS153*F153</f>
        <v>0</v>
      </c>
      <c r="OU153" s="233"/>
      <c r="OV153" s="29">
        <f>OU153*F153</f>
        <v>0</v>
      </c>
      <c r="OW153" s="233"/>
      <c r="OX153" s="29">
        <f>OW153*F153</f>
        <v>0</v>
      </c>
      <c r="OY153" s="177"/>
    </row>
    <row r="154" spans="1:415" s="63" customFormat="1" ht="25.5" hidden="1" outlineLevel="1" x14ac:dyDescent="0.2">
      <c r="A154" s="144"/>
      <c r="B154" s="145"/>
      <c r="C154" s="146"/>
      <c r="D154" s="79"/>
      <c r="E154" s="79"/>
      <c r="F154" s="256"/>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7"/>
      <c r="OF154" s="28"/>
      <c r="OG154" s="28"/>
      <c r="OH154" s="29"/>
      <c r="OI154" s="29"/>
      <c r="OJ154" s="93"/>
      <c r="OK154" s="29"/>
      <c r="OL154" s="29"/>
      <c r="OM154" s="29"/>
      <c r="ON154" s="29"/>
      <c r="OO154" s="28"/>
      <c r="OP154" s="29"/>
      <c r="OQ154" s="28"/>
      <c r="OR154" s="29"/>
      <c r="OS154" s="28"/>
      <c r="OT154" s="29"/>
      <c r="OU154" s="28"/>
      <c r="OV154" s="29"/>
      <c r="OW154" s="28"/>
      <c r="OX154" s="29"/>
      <c r="OY154" s="177"/>
    </row>
    <row r="155" spans="1:415" s="63" customFormat="1" ht="12.75" hidden="1" outlineLevel="2" x14ac:dyDescent="0.2">
      <c r="A155" s="144"/>
      <c r="B155" s="145"/>
      <c r="C155" s="146"/>
      <c r="D155" s="79"/>
      <c r="E155" s="79"/>
      <c r="F155" s="256"/>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7"/>
      <c r="OF155" s="28"/>
      <c r="OG155" s="28"/>
      <c r="OH155" s="29"/>
      <c r="OI155" s="29"/>
      <c r="OJ155" s="93"/>
      <c r="OK155" s="29"/>
      <c r="OL155" s="29"/>
      <c r="OM155" s="29"/>
      <c r="ON155" s="29"/>
      <c r="OO155" s="28"/>
      <c r="OP155" s="29"/>
      <c r="OQ155" s="28"/>
      <c r="OR155" s="29"/>
      <c r="OS155" s="28"/>
      <c r="OT155" s="29"/>
      <c r="OU155" s="28"/>
      <c r="OV155" s="29"/>
      <c r="OW155" s="28"/>
      <c r="OX155" s="29"/>
      <c r="OY155" s="177"/>
    </row>
    <row r="156" spans="1:415" s="63" customFormat="1" ht="12.75" hidden="1" outlineLevel="2" x14ac:dyDescent="0.2">
      <c r="A156" s="144"/>
      <c r="B156" s="145"/>
      <c r="C156" s="146"/>
      <c r="D156" s="79"/>
      <c r="E156" s="79"/>
      <c r="F156" s="256"/>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7"/>
      <c r="OF156" s="28"/>
      <c r="OG156" s="28"/>
      <c r="OH156" s="29"/>
      <c r="OI156" s="29"/>
      <c r="OJ156" s="93"/>
      <c r="OK156" s="29"/>
      <c r="OL156" s="29"/>
      <c r="OM156" s="29"/>
      <c r="ON156" s="29"/>
      <c r="OO156" s="28"/>
      <c r="OP156" s="29"/>
      <c r="OQ156" s="28"/>
      <c r="OR156" s="29"/>
      <c r="OS156" s="28"/>
      <c r="OT156" s="29"/>
      <c r="OU156" s="28"/>
      <c r="OV156" s="29"/>
      <c r="OW156" s="28"/>
      <c r="OX156" s="29"/>
      <c r="OY156" s="177"/>
    </row>
    <row r="157" spans="1:415" ht="25.5" collapsed="1" x14ac:dyDescent="0.2">
      <c r="A157" s="142" t="s">
        <v>144</v>
      </c>
      <c r="B157" s="55" t="s">
        <v>47</v>
      </c>
      <c r="C157" s="143" t="s">
        <v>19</v>
      </c>
      <c r="D157" s="94">
        <v>0</v>
      </c>
      <c r="E157" s="26">
        <f>D157</f>
        <v>0</v>
      </c>
      <c r="F157" s="151"/>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7"/>
      <c r="OF157" s="28">
        <f t="shared" ref="OF157" si="835">OK157+OM157+OO157+OQ157+OS157+OU157+OW157</f>
        <v>0</v>
      </c>
      <c r="OG157" s="28">
        <f t="shared" ref="OG157" si="836">OL157+ON157+OP157+OR157+OT157+OV157+OX157</f>
        <v>0</v>
      </c>
      <c r="OH157" s="29">
        <f>D157-OF157</f>
        <v>0</v>
      </c>
      <c r="OI157" s="29">
        <f>G157-OG157</f>
        <v>0</v>
      </c>
      <c r="OJ157" s="93" t="str">
        <f>J157</f>
        <v>kompl.</v>
      </c>
      <c r="OK157" s="232"/>
      <c r="OL157" s="29">
        <f>OK157*F157</f>
        <v>0</v>
      </c>
      <c r="OM157" s="232"/>
      <c r="ON157" s="29">
        <f>OM157*F157</f>
        <v>0</v>
      </c>
      <c r="OO157" s="233"/>
      <c r="OP157" s="29">
        <f>OO157*F157</f>
        <v>0</v>
      </c>
      <c r="OQ157" s="233"/>
      <c r="OR157" s="29">
        <f>OQ157*F157</f>
        <v>0</v>
      </c>
      <c r="OS157" s="233"/>
      <c r="OT157" s="29">
        <f>OS157*F157</f>
        <v>0</v>
      </c>
      <c r="OU157" s="233"/>
      <c r="OV157" s="29">
        <f>OU157*F157</f>
        <v>0</v>
      </c>
      <c r="OW157" s="233"/>
      <c r="OX157" s="29">
        <f>OW157*F157</f>
        <v>0</v>
      </c>
      <c r="OY157" s="177"/>
    </row>
    <row r="158" spans="1:415" s="63" customFormat="1" ht="25.5" hidden="1" outlineLevel="1" x14ac:dyDescent="0.2">
      <c r="A158" s="144"/>
      <c r="B158" s="145"/>
      <c r="C158" s="146"/>
      <c r="D158" s="79"/>
      <c r="E158" s="79"/>
      <c r="F158" s="256"/>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7"/>
      <c r="OF158" s="28"/>
      <c r="OG158" s="28"/>
      <c r="OH158" s="29"/>
      <c r="OI158" s="29"/>
      <c r="OJ158" s="93"/>
      <c r="OK158" s="29"/>
      <c r="OL158" s="29"/>
      <c r="OM158" s="29"/>
      <c r="ON158" s="29"/>
      <c r="OO158" s="28"/>
      <c r="OP158" s="29"/>
      <c r="OQ158" s="28"/>
      <c r="OR158" s="29"/>
      <c r="OS158" s="28"/>
      <c r="OT158" s="29"/>
      <c r="OU158" s="28"/>
      <c r="OV158" s="29"/>
      <c r="OW158" s="28"/>
      <c r="OX158" s="29"/>
      <c r="OY158" s="177"/>
    </row>
    <row r="159" spans="1:415" s="63" customFormat="1" ht="12.75" hidden="1" outlineLevel="2" x14ac:dyDescent="0.2">
      <c r="A159" s="144"/>
      <c r="B159" s="145"/>
      <c r="C159" s="146"/>
      <c r="D159" s="79"/>
      <c r="E159" s="79"/>
      <c r="F159" s="256"/>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7"/>
      <c r="OF159" s="28"/>
      <c r="OG159" s="28"/>
      <c r="OH159" s="29"/>
      <c r="OI159" s="29"/>
      <c r="OJ159" s="93"/>
      <c r="OK159" s="29"/>
      <c r="OL159" s="29"/>
      <c r="OM159" s="29"/>
      <c r="ON159" s="29"/>
      <c r="OO159" s="28"/>
      <c r="OP159" s="29"/>
      <c r="OQ159" s="28"/>
      <c r="OR159" s="29"/>
      <c r="OS159" s="28"/>
      <c r="OT159" s="29"/>
      <c r="OU159" s="28"/>
      <c r="OV159" s="29"/>
      <c r="OW159" s="28"/>
      <c r="OX159" s="29"/>
      <c r="OY159" s="177"/>
    </row>
    <row r="160" spans="1:415" s="63" customFormat="1" ht="12.75" hidden="1" outlineLevel="2" x14ac:dyDescent="0.2">
      <c r="A160" s="144"/>
      <c r="B160" s="145"/>
      <c r="C160" s="146"/>
      <c r="D160" s="79"/>
      <c r="E160" s="79"/>
      <c r="F160" s="256"/>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7"/>
      <c r="OF160" s="28"/>
      <c r="OG160" s="28"/>
      <c r="OH160" s="29"/>
      <c r="OI160" s="29"/>
      <c r="OJ160" s="93"/>
      <c r="OK160" s="29"/>
      <c r="OL160" s="29"/>
      <c r="OM160" s="29"/>
      <c r="ON160" s="29"/>
      <c r="OO160" s="28"/>
      <c r="OP160" s="29"/>
      <c r="OQ160" s="28"/>
      <c r="OR160" s="29"/>
      <c r="OS160" s="28"/>
      <c r="OT160" s="29"/>
      <c r="OU160" s="28"/>
      <c r="OV160" s="29"/>
      <c r="OW160" s="28"/>
      <c r="OX160" s="29"/>
      <c r="OY160" s="177"/>
    </row>
    <row r="161" spans="1:415" ht="39.75" customHeight="1" collapsed="1" x14ac:dyDescent="0.2">
      <c r="A161" s="142" t="s">
        <v>145</v>
      </c>
      <c r="B161" s="55" t="s">
        <v>250</v>
      </c>
      <c r="C161" s="143" t="s">
        <v>19</v>
      </c>
      <c r="D161" s="94">
        <v>0</v>
      </c>
      <c r="E161" s="26">
        <f>D161</f>
        <v>0</v>
      </c>
      <c r="F161" s="151"/>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7"/>
      <c r="OF161" s="28">
        <f t="shared" ref="OF161" si="851">OK161+OM161+OO161+OQ161+OS161+OU161+OW161</f>
        <v>0</v>
      </c>
      <c r="OG161" s="28">
        <f t="shared" ref="OG161" si="852">OL161+ON161+OP161+OR161+OT161+OV161+OX161</f>
        <v>0</v>
      </c>
      <c r="OH161" s="29">
        <f>D161-OF161</f>
        <v>0</v>
      </c>
      <c r="OI161" s="29">
        <f>G161-OG161</f>
        <v>0</v>
      </c>
      <c r="OJ161" s="93" t="str">
        <f>J161</f>
        <v>kompl.</v>
      </c>
      <c r="OK161" s="232"/>
      <c r="OL161" s="29">
        <f>OK161*F161</f>
        <v>0</v>
      </c>
      <c r="OM161" s="232"/>
      <c r="ON161" s="29">
        <f>OM161*F161</f>
        <v>0</v>
      </c>
      <c r="OO161" s="233"/>
      <c r="OP161" s="29">
        <f>OO161*F161</f>
        <v>0</v>
      </c>
      <c r="OQ161" s="233"/>
      <c r="OR161" s="29">
        <f>OQ161*F161</f>
        <v>0</v>
      </c>
      <c r="OS161" s="233"/>
      <c r="OT161" s="29">
        <f>OS161*F161</f>
        <v>0</v>
      </c>
      <c r="OU161" s="233"/>
      <c r="OV161" s="29">
        <f>OU161*F161</f>
        <v>0</v>
      </c>
      <c r="OW161" s="233"/>
      <c r="OX161" s="29">
        <f>OW161*F161</f>
        <v>0</v>
      </c>
      <c r="OY161" s="177"/>
    </row>
    <row r="162" spans="1:415" s="63" customFormat="1" ht="25.5" hidden="1" outlineLevel="1" x14ac:dyDescent="0.2">
      <c r="A162" s="144"/>
      <c r="B162" s="145"/>
      <c r="C162" s="146"/>
      <c r="D162" s="79"/>
      <c r="E162" s="79"/>
      <c r="F162" s="256"/>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7"/>
      <c r="OF162" s="28"/>
      <c r="OG162" s="28"/>
      <c r="OH162" s="29"/>
      <c r="OI162" s="29"/>
      <c r="OJ162" s="93"/>
      <c r="OK162" s="29"/>
      <c r="OL162" s="29"/>
      <c r="OM162" s="29"/>
      <c r="ON162" s="29"/>
      <c r="OO162" s="28"/>
      <c r="OP162" s="29"/>
      <c r="OQ162" s="28"/>
      <c r="OR162" s="29"/>
      <c r="OS162" s="28"/>
      <c r="OT162" s="29"/>
      <c r="OU162" s="28"/>
      <c r="OV162" s="29"/>
      <c r="OW162" s="28"/>
      <c r="OX162" s="29"/>
      <c r="OY162" s="177"/>
    </row>
    <row r="163" spans="1:415" s="63" customFormat="1" ht="12.75" hidden="1" outlineLevel="2" x14ac:dyDescent="0.2">
      <c r="A163" s="144"/>
      <c r="B163" s="145"/>
      <c r="C163" s="146"/>
      <c r="D163" s="79"/>
      <c r="E163" s="79"/>
      <c r="F163" s="256"/>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7"/>
      <c r="OF163" s="28"/>
      <c r="OG163" s="28"/>
      <c r="OH163" s="29"/>
      <c r="OI163" s="29"/>
      <c r="OJ163" s="93"/>
      <c r="OK163" s="29"/>
      <c r="OL163" s="29"/>
      <c r="OM163" s="29"/>
      <c r="ON163" s="29"/>
      <c r="OO163" s="28"/>
      <c r="OP163" s="29"/>
      <c r="OQ163" s="28"/>
      <c r="OR163" s="29"/>
      <c r="OS163" s="28"/>
      <c r="OT163" s="29"/>
      <c r="OU163" s="28"/>
      <c r="OV163" s="29"/>
      <c r="OW163" s="28"/>
      <c r="OX163" s="29"/>
      <c r="OY163" s="177"/>
    </row>
    <row r="164" spans="1:415" s="63" customFormat="1" ht="12.75" hidden="1" outlineLevel="2" x14ac:dyDescent="0.2">
      <c r="A164" s="144"/>
      <c r="B164" s="145"/>
      <c r="C164" s="146"/>
      <c r="D164" s="79"/>
      <c r="E164" s="79"/>
      <c r="F164" s="256"/>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7"/>
      <c r="OF164" s="28"/>
      <c r="OG164" s="28"/>
      <c r="OH164" s="29"/>
      <c r="OI164" s="29"/>
      <c r="OJ164" s="93"/>
      <c r="OK164" s="29"/>
      <c r="OL164" s="29"/>
      <c r="OM164" s="29"/>
      <c r="ON164" s="29"/>
      <c r="OO164" s="28"/>
      <c r="OP164" s="29"/>
      <c r="OQ164" s="28"/>
      <c r="OR164" s="29"/>
      <c r="OS164" s="28"/>
      <c r="OT164" s="29"/>
      <c r="OU164" s="28"/>
      <c r="OV164" s="29"/>
      <c r="OW164" s="28"/>
      <c r="OX164" s="29"/>
      <c r="OY164" s="177"/>
    </row>
    <row r="165" spans="1:415" ht="25.5" collapsed="1" x14ac:dyDescent="0.2">
      <c r="A165" s="142" t="s">
        <v>146</v>
      </c>
      <c r="B165" s="55" t="s">
        <v>48</v>
      </c>
      <c r="C165" s="143" t="s">
        <v>19</v>
      </c>
      <c r="D165" s="94">
        <v>0</v>
      </c>
      <c r="E165" s="26">
        <f>D165</f>
        <v>0</v>
      </c>
      <c r="F165" s="151"/>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7"/>
      <c r="OF165" s="28">
        <f t="shared" ref="OF165" si="855">OK165+OM165+OO165+OQ165+OS165+OU165+OW165</f>
        <v>0</v>
      </c>
      <c r="OG165" s="28">
        <f t="shared" ref="OG165" si="856">OL165+ON165+OP165+OR165+OT165+OV165+OX165</f>
        <v>0</v>
      </c>
      <c r="OH165" s="29">
        <f>D165-OF165</f>
        <v>0</v>
      </c>
      <c r="OI165" s="29">
        <f>G165-OG165</f>
        <v>0</v>
      </c>
      <c r="OJ165" s="93" t="str">
        <f>J165</f>
        <v>kompl.</v>
      </c>
      <c r="OK165" s="232"/>
      <c r="OL165" s="29">
        <f>OK165*F165</f>
        <v>0</v>
      </c>
      <c r="OM165" s="232"/>
      <c r="ON165" s="29">
        <f>OM165*F165</f>
        <v>0</v>
      </c>
      <c r="OO165" s="233"/>
      <c r="OP165" s="29">
        <f>OO165*F165</f>
        <v>0</v>
      </c>
      <c r="OQ165" s="233"/>
      <c r="OR165" s="29">
        <f>OQ165*F165</f>
        <v>0</v>
      </c>
      <c r="OS165" s="233"/>
      <c r="OT165" s="29">
        <f>OS165*F165</f>
        <v>0</v>
      </c>
      <c r="OU165" s="233"/>
      <c r="OV165" s="29">
        <f>OU165*F165</f>
        <v>0</v>
      </c>
      <c r="OW165" s="233"/>
      <c r="OX165" s="29">
        <f>OW165*F165</f>
        <v>0</v>
      </c>
      <c r="OY165" s="177"/>
    </row>
    <row r="166" spans="1:415" s="63" customFormat="1" ht="25.5" hidden="1" outlineLevel="1" x14ac:dyDescent="0.2">
      <c r="A166" s="144"/>
      <c r="B166" s="145"/>
      <c r="C166" s="146"/>
      <c r="D166" s="79"/>
      <c r="E166" s="79"/>
      <c r="F166" s="256"/>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7"/>
      <c r="OF166" s="28"/>
      <c r="OG166" s="28"/>
      <c r="OH166" s="29"/>
      <c r="OI166" s="29"/>
      <c r="OJ166" s="93"/>
      <c r="OK166" s="29"/>
      <c r="OL166" s="29"/>
      <c r="OM166" s="29"/>
      <c r="ON166" s="29"/>
      <c r="OO166" s="28"/>
      <c r="OP166" s="29"/>
      <c r="OQ166" s="28"/>
      <c r="OR166" s="29"/>
      <c r="OS166" s="28"/>
      <c r="OT166" s="29"/>
      <c r="OU166" s="28"/>
      <c r="OV166" s="29"/>
      <c r="OW166" s="28"/>
      <c r="OX166" s="29"/>
      <c r="OY166" s="177"/>
    </row>
    <row r="167" spans="1:415" s="63" customFormat="1" ht="12.75" hidden="1" outlineLevel="2" x14ac:dyDescent="0.2">
      <c r="A167" s="144"/>
      <c r="B167" s="145"/>
      <c r="C167" s="146"/>
      <c r="D167" s="79"/>
      <c r="E167" s="79"/>
      <c r="F167" s="256"/>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7"/>
      <c r="OF167" s="28"/>
      <c r="OG167" s="28"/>
      <c r="OH167" s="29"/>
      <c r="OI167" s="29"/>
      <c r="OJ167" s="93"/>
      <c r="OK167" s="29"/>
      <c r="OL167" s="29"/>
      <c r="OM167" s="29"/>
      <c r="ON167" s="29"/>
      <c r="OO167" s="28"/>
      <c r="OP167" s="29"/>
      <c r="OQ167" s="28"/>
      <c r="OR167" s="29"/>
      <c r="OS167" s="28"/>
      <c r="OT167" s="29"/>
      <c r="OU167" s="28"/>
      <c r="OV167" s="29"/>
      <c r="OW167" s="28"/>
      <c r="OX167" s="29"/>
      <c r="OY167" s="177"/>
    </row>
    <row r="168" spans="1:415" s="63" customFormat="1" ht="12.75" hidden="1" outlineLevel="2" x14ac:dyDescent="0.2">
      <c r="A168" s="144"/>
      <c r="B168" s="145"/>
      <c r="C168" s="146"/>
      <c r="D168" s="79"/>
      <c r="E168" s="79"/>
      <c r="F168" s="256"/>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7"/>
      <c r="OF168" s="28"/>
      <c r="OG168" s="28"/>
      <c r="OH168" s="29"/>
      <c r="OI168" s="29"/>
      <c r="OJ168" s="93"/>
      <c r="OK168" s="29"/>
      <c r="OL168" s="29"/>
      <c r="OM168" s="29"/>
      <c r="ON168" s="29"/>
      <c r="OO168" s="28"/>
      <c r="OP168" s="29"/>
      <c r="OQ168" s="28"/>
      <c r="OR168" s="29"/>
      <c r="OS168" s="28"/>
      <c r="OT168" s="29"/>
      <c r="OU168" s="28"/>
      <c r="OV168" s="29"/>
      <c r="OW168" s="28"/>
      <c r="OX168" s="29"/>
      <c r="OY168" s="177"/>
    </row>
    <row r="169" spans="1:415" ht="25.5" collapsed="1" x14ac:dyDescent="0.2">
      <c r="A169" s="142" t="s">
        <v>147</v>
      </c>
      <c r="B169" s="55" t="s">
        <v>49</v>
      </c>
      <c r="C169" s="143" t="s">
        <v>19</v>
      </c>
      <c r="D169" s="94">
        <v>0</v>
      </c>
      <c r="E169" s="26">
        <f>D169</f>
        <v>0</v>
      </c>
      <c r="F169" s="151"/>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7"/>
      <c r="OF169" s="28">
        <f t="shared" ref="OF169" si="859">OK169+OM169+OO169+OQ169+OS169+OU169+OW169</f>
        <v>0</v>
      </c>
      <c r="OG169" s="28">
        <f t="shared" ref="OG169" si="860">OL169+ON169+OP169+OR169+OT169+OV169+OX169</f>
        <v>0</v>
      </c>
      <c r="OH169" s="29">
        <f>D169-OF169</f>
        <v>0</v>
      </c>
      <c r="OI169" s="29">
        <f>G169-OG169</f>
        <v>0</v>
      </c>
      <c r="OJ169" s="93" t="str">
        <f>J169</f>
        <v>kompl.</v>
      </c>
      <c r="OK169" s="232"/>
      <c r="OL169" s="29">
        <f>OK169*F169</f>
        <v>0</v>
      </c>
      <c r="OM169" s="232"/>
      <c r="ON169" s="29">
        <f>OM169*F169</f>
        <v>0</v>
      </c>
      <c r="OO169" s="233"/>
      <c r="OP169" s="29">
        <f>OO169*F169</f>
        <v>0</v>
      </c>
      <c r="OQ169" s="233"/>
      <c r="OR169" s="29">
        <f>OQ169*F169</f>
        <v>0</v>
      </c>
      <c r="OS169" s="233"/>
      <c r="OT169" s="29">
        <f>OS169*F169</f>
        <v>0</v>
      </c>
      <c r="OU169" s="233"/>
      <c r="OV169" s="29">
        <f>OU169*F169</f>
        <v>0</v>
      </c>
      <c r="OW169" s="233"/>
      <c r="OX169" s="29">
        <f>OW169*F169</f>
        <v>0</v>
      </c>
      <c r="OY169" s="177"/>
    </row>
    <row r="170" spans="1:415" s="63" customFormat="1" ht="25.5" hidden="1" outlineLevel="1" x14ac:dyDescent="0.2">
      <c r="A170" s="144"/>
      <c r="B170" s="145"/>
      <c r="C170" s="146"/>
      <c r="D170" s="79"/>
      <c r="E170" s="79"/>
      <c r="F170" s="256"/>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7"/>
      <c r="OF170" s="28"/>
      <c r="OG170" s="28"/>
      <c r="OH170" s="29"/>
      <c r="OI170" s="29"/>
      <c r="OJ170" s="93"/>
      <c r="OK170" s="29"/>
      <c r="OL170" s="29"/>
      <c r="OM170" s="29"/>
      <c r="ON170" s="29"/>
      <c r="OO170" s="28"/>
      <c r="OP170" s="29"/>
      <c r="OQ170" s="28"/>
      <c r="OR170" s="29"/>
      <c r="OS170" s="28"/>
      <c r="OT170" s="29"/>
      <c r="OU170" s="28"/>
      <c r="OV170" s="29"/>
      <c r="OW170" s="28"/>
      <c r="OX170" s="29"/>
      <c r="OY170" s="177"/>
    </row>
    <row r="171" spans="1:415" s="63" customFormat="1" ht="12.75" hidden="1" outlineLevel="2" x14ac:dyDescent="0.2">
      <c r="A171" s="144"/>
      <c r="B171" s="145"/>
      <c r="C171" s="146"/>
      <c r="D171" s="79"/>
      <c r="E171" s="79"/>
      <c r="F171" s="256"/>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7"/>
      <c r="OF171" s="28"/>
      <c r="OG171" s="28"/>
      <c r="OH171" s="29"/>
      <c r="OI171" s="29"/>
      <c r="OJ171" s="93"/>
      <c r="OK171" s="29"/>
      <c r="OL171" s="29"/>
      <c r="OM171" s="29"/>
      <c r="ON171" s="29"/>
      <c r="OO171" s="28"/>
      <c r="OP171" s="29"/>
      <c r="OQ171" s="28"/>
      <c r="OR171" s="29"/>
      <c r="OS171" s="28"/>
      <c r="OT171" s="29"/>
      <c r="OU171" s="28"/>
      <c r="OV171" s="29"/>
      <c r="OW171" s="28"/>
      <c r="OX171" s="29"/>
      <c r="OY171" s="177"/>
    </row>
    <row r="172" spans="1:415" s="63" customFormat="1" ht="12.75" hidden="1" outlineLevel="2" x14ac:dyDescent="0.2">
      <c r="A172" s="144"/>
      <c r="B172" s="145"/>
      <c r="C172" s="146"/>
      <c r="D172" s="79"/>
      <c r="E172" s="79"/>
      <c r="F172" s="256"/>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7"/>
      <c r="OF172" s="28"/>
      <c r="OG172" s="28"/>
      <c r="OH172" s="29"/>
      <c r="OI172" s="29"/>
      <c r="OJ172" s="93"/>
      <c r="OK172" s="29"/>
      <c r="OL172" s="29"/>
      <c r="OM172" s="29"/>
      <c r="ON172" s="29"/>
      <c r="OO172" s="28"/>
      <c r="OP172" s="29"/>
      <c r="OQ172" s="28"/>
      <c r="OR172" s="29"/>
      <c r="OS172" s="28"/>
      <c r="OT172" s="29"/>
      <c r="OU172" s="28"/>
      <c r="OV172" s="29"/>
      <c r="OW172" s="28"/>
      <c r="OX172" s="29"/>
      <c r="OY172" s="177"/>
    </row>
    <row r="173" spans="1:415" ht="12.75" collapsed="1" x14ac:dyDescent="0.2">
      <c r="A173" s="142" t="s">
        <v>148</v>
      </c>
      <c r="B173" s="55" t="s">
        <v>50</v>
      </c>
      <c r="C173" s="143" t="s">
        <v>29</v>
      </c>
      <c r="D173" s="94">
        <v>0</v>
      </c>
      <c r="E173" s="26">
        <f t="shared" ref="E173" si="873">D173</f>
        <v>0</v>
      </c>
      <c r="F173" s="151"/>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7"/>
      <c r="OF173" s="28">
        <f t="shared" ref="OF173" si="888">OK173+OM173+OO173+OQ173+OS173+OU173+OW173</f>
        <v>0</v>
      </c>
      <c r="OG173" s="28">
        <f t="shared" ref="OG173" si="889">OL173+ON173+OP173+OR173+OT173+OV173+OX173</f>
        <v>0</v>
      </c>
      <c r="OH173" s="29">
        <f>D173-OF173</f>
        <v>0</v>
      </c>
      <c r="OI173" s="29">
        <f>G173-OG173</f>
        <v>0</v>
      </c>
      <c r="OJ173" s="93" t="str">
        <f>J173</f>
        <v>vnt.</v>
      </c>
      <c r="OK173" s="232"/>
      <c r="OL173" s="29">
        <f>OK173*F173</f>
        <v>0</v>
      </c>
      <c r="OM173" s="232"/>
      <c r="ON173" s="29">
        <f>OM173*F173</f>
        <v>0</v>
      </c>
      <c r="OO173" s="233"/>
      <c r="OP173" s="29">
        <f>OO173*F173</f>
        <v>0</v>
      </c>
      <c r="OQ173" s="233"/>
      <c r="OR173" s="29">
        <f>OQ173*F173</f>
        <v>0</v>
      </c>
      <c r="OS173" s="233"/>
      <c r="OT173" s="29">
        <f>OS173*F173</f>
        <v>0</v>
      </c>
      <c r="OU173" s="233"/>
      <c r="OV173" s="29">
        <f>OU173*F173</f>
        <v>0</v>
      </c>
      <c r="OW173" s="233"/>
      <c r="OX173" s="29">
        <f>OW173*F173</f>
        <v>0</v>
      </c>
      <c r="OY173" s="177"/>
    </row>
    <row r="174" spans="1:415" s="63" customFormat="1" ht="12.75" hidden="1" outlineLevel="1" x14ac:dyDescent="0.2">
      <c r="A174" s="144"/>
      <c r="B174" s="145"/>
      <c r="C174" s="146"/>
      <c r="D174" s="79"/>
      <c r="E174" s="79"/>
      <c r="F174" s="256"/>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7"/>
      <c r="OF174" s="28"/>
      <c r="OG174" s="28"/>
      <c r="OH174" s="29"/>
      <c r="OI174" s="29"/>
      <c r="OJ174" s="93"/>
      <c r="OK174" s="29"/>
      <c r="OL174" s="29"/>
      <c r="OM174" s="29"/>
      <c r="ON174" s="29"/>
      <c r="OO174" s="28"/>
      <c r="OP174" s="29"/>
      <c r="OQ174" s="28"/>
      <c r="OR174" s="29"/>
      <c r="OS174" s="28"/>
      <c r="OT174" s="29"/>
      <c r="OU174" s="28"/>
      <c r="OV174" s="29"/>
      <c r="OW174" s="28"/>
      <c r="OX174" s="29"/>
      <c r="OY174" s="177"/>
    </row>
    <row r="175" spans="1:415" s="63" customFormat="1" ht="12.75" hidden="1" outlineLevel="2" x14ac:dyDescent="0.2">
      <c r="A175" s="144"/>
      <c r="B175" s="145"/>
      <c r="C175" s="146"/>
      <c r="D175" s="79"/>
      <c r="E175" s="79"/>
      <c r="F175" s="256"/>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7"/>
      <c r="OF175" s="28"/>
      <c r="OG175" s="28"/>
      <c r="OH175" s="29"/>
      <c r="OI175" s="29"/>
      <c r="OJ175" s="93"/>
      <c r="OK175" s="29"/>
      <c r="OL175" s="29"/>
      <c r="OM175" s="29"/>
      <c r="ON175" s="29"/>
      <c r="OO175" s="28"/>
      <c r="OP175" s="29"/>
      <c r="OQ175" s="28"/>
      <c r="OR175" s="29"/>
      <c r="OS175" s="28"/>
      <c r="OT175" s="29"/>
      <c r="OU175" s="28"/>
      <c r="OV175" s="29"/>
      <c r="OW175" s="28"/>
      <c r="OX175" s="29"/>
      <c r="OY175" s="177"/>
    </row>
    <row r="176" spans="1:415" s="63" customFormat="1" ht="12.75" hidden="1" outlineLevel="2" x14ac:dyDescent="0.2">
      <c r="A176" s="144"/>
      <c r="B176" s="145"/>
      <c r="C176" s="146"/>
      <c r="D176" s="79"/>
      <c r="E176" s="79"/>
      <c r="F176" s="256"/>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7"/>
      <c r="OF176" s="28"/>
      <c r="OG176" s="28"/>
      <c r="OH176" s="29"/>
      <c r="OI176" s="29"/>
      <c r="OJ176" s="93"/>
      <c r="OK176" s="29"/>
      <c r="OL176" s="29"/>
      <c r="OM176" s="29"/>
      <c r="ON176" s="29"/>
      <c r="OO176" s="28"/>
      <c r="OP176" s="29"/>
      <c r="OQ176" s="28"/>
      <c r="OR176" s="29"/>
      <c r="OS176" s="28"/>
      <c r="OT176" s="29"/>
      <c r="OU176" s="28"/>
      <c r="OV176" s="29"/>
      <c r="OW176" s="28"/>
      <c r="OX176" s="29"/>
      <c r="OY176" s="177"/>
    </row>
    <row r="177" spans="1:415" ht="12.75" collapsed="1" x14ac:dyDescent="0.2">
      <c r="A177" s="142" t="s">
        <v>149</v>
      </c>
      <c r="B177" s="55" t="s">
        <v>60</v>
      </c>
      <c r="C177" s="143" t="s">
        <v>19</v>
      </c>
      <c r="D177" s="94">
        <v>0</v>
      </c>
      <c r="E177" s="26">
        <f>D177</f>
        <v>0</v>
      </c>
      <c r="F177" s="151"/>
      <c r="G177" s="27">
        <f t="shared" ref="G177" si="902">ROUND(ROUND(D177,3)*$F177,2)</f>
        <v>0</v>
      </c>
      <c r="H177" s="86">
        <f t="shared" ref="H177" si="903">ROUND(ROUND(E177,3)*$F177,2)</f>
        <v>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7"/>
      <c r="OF177" s="28">
        <f t="shared" ref="OF177" si="904">OK177+OM177+OO177+OQ177+OS177+OU177+OW177</f>
        <v>0</v>
      </c>
      <c r="OG177" s="28">
        <f t="shared" ref="OG177" si="905">OL177+ON177+OP177+OR177+OT177+OV177+OX177</f>
        <v>0</v>
      </c>
      <c r="OH177" s="29">
        <f>D177-OF177</f>
        <v>0</v>
      </c>
      <c r="OI177" s="29">
        <f>G177-OG177</f>
        <v>0</v>
      </c>
      <c r="OJ177" s="93" t="str">
        <f>J177</f>
        <v>kompl.</v>
      </c>
      <c r="OK177" s="232"/>
      <c r="OL177" s="29">
        <f>OK177*F177</f>
        <v>0</v>
      </c>
      <c r="OM177" s="232"/>
      <c r="ON177" s="29">
        <f>OM177*F177</f>
        <v>0</v>
      </c>
      <c r="OO177" s="233"/>
      <c r="OP177" s="29">
        <f>OO177*F177</f>
        <v>0</v>
      </c>
      <c r="OQ177" s="233"/>
      <c r="OR177" s="29">
        <f>OQ177*F177</f>
        <v>0</v>
      </c>
      <c r="OS177" s="233"/>
      <c r="OT177" s="29">
        <f>OS177*F177</f>
        <v>0</v>
      </c>
      <c r="OU177" s="233"/>
      <c r="OV177" s="29">
        <f>OU177*F177</f>
        <v>0</v>
      </c>
      <c r="OW177" s="233"/>
      <c r="OX177" s="29">
        <f>OW177*F177</f>
        <v>0</v>
      </c>
      <c r="OY177" s="177"/>
    </row>
    <row r="178" spans="1:415" s="63" customFormat="1" ht="12.75" hidden="1" outlineLevel="1" x14ac:dyDescent="0.2">
      <c r="A178" s="144"/>
      <c r="B178" s="145"/>
      <c r="C178" s="146"/>
      <c r="D178" s="79"/>
      <c r="E178" s="79"/>
      <c r="F178" s="256"/>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7"/>
      <c r="OF178" s="28"/>
      <c r="OG178" s="28"/>
      <c r="OH178" s="29"/>
      <c r="OI178" s="29"/>
      <c r="OJ178" s="93"/>
      <c r="OK178" s="29"/>
      <c r="OL178" s="29"/>
      <c r="OM178" s="29"/>
      <c r="ON178" s="29"/>
      <c r="OO178" s="28"/>
      <c r="OP178" s="29"/>
      <c r="OQ178" s="28"/>
      <c r="OR178" s="29"/>
      <c r="OS178" s="28"/>
      <c r="OT178" s="29"/>
      <c r="OU178" s="28"/>
      <c r="OV178" s="29"/>
      <c r="OW178" s="28"/>
      <c r="OX178" s="29"/>
      <c r="OY178" s="177"/>
    </row>
    <row r="179" spans="1:415" s="63" customFormat="1" ht="12.75" hidden="1" outlineLevel="2" x14ac:dyDescent="0.2">
      <c r="A179" s="144"/>
      <c r="B179" s="145"/>
      <c r="C179" s="146"/>
      <c r="D179" s="79"/>
      <c r="E179" s="79"/>
      <c r="F179" s="256"/>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7"/>
      <c r="OF179" s="28"/>
      <c r="OG179" s="28"/>
      <c r="OH179" s="29"/>
      <c r="OI179" s="29"/>
      <c r="OJ179" s="93"/>
      <c r="OK179" s="29"/>
      <c r="OL179" s="29"/>
      <c r="OM179" s="29"/>
      <c r="ON179" s="29"/>
      <c r="OO179" s="28"/>
      <c r="OP179" s="29"/>
      <c r="OQ179" s="28"/>
      <c r="OR179" s="29"/>
      <c r="OS179" s="28"/>
      <c r="OT179" s="29"/>
      <c r="OU179" s="28"/>
      <c r="OV179" s="29"/>
      <c r="OW179" s="28"/>
      <c r="OX179" s="29"/>
      <c r="OY179" s="177"/>
    </row>
    <row r="180" spans="1:415" s="63" customFormat="1" ht="12.75" hidden="1" outlineLevel="2" x14ac:dyDescent="0.2">
      <c r="A180" s="144"/>
      <c r="B180" s="145"/>
      <c r="C180" s="146"/>
      <c r="D180" s="79"/>
      <c r="E180" s="79"/>
      <c r="F180" s="256"/>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7"/>
      <c r="OF180" s="28"/>
      <c r="OG180" s="28"/>
      <c r="OH180" s="29"/>
      <c r="OI180" s="29"/>
      <c r="OJ180" s="93"/>
      <c r="OK180" s="29"/>
      <c r="OL180" s="29"/>
      <c r="OM180" s="29"/>
      <c r="ON180" s="29"/>
      <c r="OO180" s="28"/>
      <c r="OP180" s="29"/>
      <c r="OQ180" s="28"/>
      <c r="OR180" s="29"/>
      <c r="OS180" s="28"/>
      <c r="OT180" s="29"/>
      <c r="OU180" s="28"/>
      <c r="OV180" s="29"/>
      <c r="OW180" s="28"/>
      <c r="OX180" s="29"/>
      <c r="OY180" s="177"/>
    </row>
    <row r="181" spans="1:415" ht="25.5" collapsed="1" x14ac:dyDescent="0.2">
      <c r="A181" s="142" t="s">
        <v>150</v>
      </c>
      <c r="B181" s="55" t="s">
        <v>81</v>
      </c>
      <c r="C181" s="143" t="s">
        <v>29</v>
      </c>
      <c r="D181" s="94">
        <v>0</v>
      </c>
      <c r="E181" s="26">
        <f t="shared" ref="E181" si="906">D181</f>
        <v>0</v>
      </c>
      <c r="F181" s="151"/>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7"/>
      <c r="OF181" s="28">
        <f t="shared" ref="OF181" si="909">OK181+OM181+OO181+OQ181+OS181+OU181+OW181</f>
        <v>0</v>
      </c>
      <c r="OG181" s="28">
        <f t="shared" ref="OG181" si="910">OL181+ON181+OP181+OR181+OT181+OV181+OX181</f>
        <v>0</v>
      </c>
      <c r="OH181" s="29">
        <f>D181-OF181</f>
        <v>0</v>
      </c>
      <c r="OI181" s="29">
        <f>G181-OG181</f>
        <v>0</v>
      </c>
      <c r="OJ181" s="93" t="str">
        <f>J181</f>
        <v>vnt.</v>
      </c>
      <c r="OK181" s="232"/>
      <c r="OL181" s="29">
        <f>OK181*F181</f>
        <v>0</v>
      </c>
      <c r="OM181" s="232"/>
      <c r="ON181" s="29">
        <f>OM181*F181</f>
        <v>0</v>
      </c>
      <c r="OO181" s="233"/>
      <c r="OP181" s="29">
        <f>OO181*F181</f>
        <v>0</v>
      </c>
      <c r="OQ181" s="233"/>
      <c r="OR181" s="29">
        <f>OQ181*F181</f>
        <v>0</v>
      </c>
      <c r="OS181" s="233"/>
      <c r="OT181" s="29">
        <f>OS181*F181</f>
        <v>0</v>
      </c>
      <c r="OU181" s="233"/>
      <c r="OV181" s="29">
        <f>OU181*F181</f>
        <v>0</v>
      </c>
      <c r="OW181" s="233"/>
      <c r="OX181" s="29">
        <f>OW181*F181</f>
        <v>0</v>
      </c>
      <c r="OY181" s="177"/>
    </row>
    <row r="182" spans="1:415" s="63" customFormat="1" ht="25.5" hidden="1" outlineLevel="1" x14ac:dyDescent="0.2">
      <c r="A182" s="144"/>
      <c r="B182" s="145"/>
      <c r="C182" s="146"/>
      <c r="D182" s="79"/>
      <c r="E182" s="79"/>
      <c r="F182" s="256"/>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7"/>
      <c r="OF182" s="28"/>
      <c r="OG182" s="28"/>
      <c r="OH182" s="29"/>
      <c r="OI182" s="29"/>
      <c r="OJ182" s="93"/>
      <c r="OK182" s="29"/>
      <c r="OL182" s="29"/>
      <c r="OM182" s="29"/>
      <c r="ON182" s="29"/>
      <c r="OO182" s="28"/>
      <c r="OP182" s="29"/>
      <c r="OQ182" s="28"/>
      <c r="OR182" s="29"/>
      <c r="OS182" s="28"/>
      <c r="OT182" s="29"/>
      <c r="OU182" s="28"/>
      <c r="OV182" s="29"/>
      <c r="OW182" s="28"/>
      <c r="OX182" s="29"/>
      <c r="OY182" s="177"/>
    </row>
    <row r="183" spans="1:415" s="63" customFormat="1" ht="12.75" hidden="1" outlineLevel="2" x14ac:dyDescent="0.2">
      <c r="A183" s="144"/>
      <c r="B183" s="145"/>
      <c r="C183" s="146"/>
      <c r="D183" s="79"/>
      <c r="E183" s="79"/>
      <c r="F183" s="256"/>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7"/>
      <c r="OF183" s="28"/>
      <c r="OG183" s="28"/>
      <c r="OH183" s="29"/>
      <c r="OI183" s="29"/>
      <c r="OJ183" s="93"/>
      <c r="OK183" s="29"/>
      <c r="OL183" s="29"/>
      <c r="OM183" s="29"/>
      <c r="ON183" s="29"/>
      <c r="OO183" s="28"/>
      <c r="OP183" s="29"/>
      <c r="OQ183" s="28"/>
      <c r="OR183" s="29"/>
      <c r="OS183" s="28"/>
      <c r="OT183" s="29"/>
      <c r="OU183" s="28"/>
      <c r="OV183" s="29"/>
      <c r="OW183" s="28"/>
      <c r="OX183" s="29"/>
      <c r="OY183" s="177"/>
    </row>
    <row r="184" spans="1:415" s="63" customFormat="1" ht="12.75" hidden="1" outlineLevel="2" x14ac:dyDescent="0.2">
      <c r="A184" s="144"/>
      <c r="B184" s="145"/>
      <c r="C184" s="146"/>
      <c r="D184" s="79"/>
      <c r="E184" s="79"/>
      <c r="F184" s="256"/>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7"/>
      <c r="OF184" s="28"/>
      <c r="OG184" s="28"/>
      <c r="OH184" s="29"/>
      <c r="OI184" s="29"/>
      <c r="OJ184" s="93"/>
      <c r="OK184" s="29"/>
      <c r="OL184" s="29"/>
      <c r="OM184" s="29"/>
      <c r="ON184" s="29"/>
      <c r="OO184" s="28"/>
      <c r="OP184" s="29"/>
      <c r="OQ184" s="28"/>
      <c r="OR184" s="29"/>
      <c r="OS184" s="28"/>
      <c r="OT184" s="29"/>
      <c r="OU184" s="28"/>
      <c r="OV184" s="29"/>
      <c r="OW184" s="28"/>
      <c r="OX184" s="29"/>
      <c r="OY184" s="177"/>
    </row>
    <row r="185" spans="1:415" ht="12.75" collapsed="1" x14ac:dyDescent="0.2">
      <c r="A185" s="155" t="s">
        <v>51</v>
      </c>
      <c r="B185" s="169" t="s">
        <v>52</v>
      </c>
      <c r="C185" s="169"/>
      <c r="D185" s="170"/>
      <c r="E185" s="170"/>
      <c r="F185" s="258"/>
      <c r="G185" s="170"/>
      <c r="H185" s="171"/>
      <c r="I185" s="159"/>
      <c r="J185" s="157"/>
      <c r="K185" s="160"/>
      <c r="L185" s="160"/>
      <c r="M185" s="160"/>
      <c r="N185" s="160"/>
      <c r="O185" s="160"/>
      <c r="P185" s="160"/>
      <c r="Q185" s="160"/>
      <c r="R185" s="160"/>
      <c r="S185" s="160"/>
      <c r="T185" s="160"/>
      <c r="U185" s="160"/>
      <c r="V185" s="160"/>
      <c r="W185" s="160"/>
      <c r="X185" s="160"/>
      <c r="Y185" s="160"/>
      <c r="Z185" s="160"/>
      <c r="AA185" s="161"/>
      <c r="AB185" s="160"/>
      <c r="AC185" s="161"/>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7"/>
      <c r="OF185" s="157"/>
      <c r="OG185" s="157"/>
      <c r="OH185" s="157"/>
      <c r="OI185" s="157"/>
      <c r="OJ185" s="181"/>
      <c r="OK185" s="157"/>
      <c r="OL185" s="157"/>
      <c r="OM185" s="157"/>
      <c r="ON185" s="157"/>
      <c r="OO185" s="157"/>
      <c r="OP185" s="157"/>
      <c r="OQ185" s="157"/>
      <c r="OR185" s="157"/>
      <c r="OS185" s="157"/>
      <c r="OT185" s="157"/>
      <c r="OU185" s="157"/>
      <c r="OV185" s="157"/>
      <c r="OW185" s="157"/>
      <c r="OX185" s="157"/>
      <c r="OY185" s="177"/>
    </row>
    <row r="186" spans="1:415" ht="12.75" x14ac:dyDescent="0.2">
      <c r="A186" s="162" t="s">
        <v>151</v>
      </c>
      <c r="B186" s="156" t="s">
        <v>53</v>
      </c>
      <c r="C186" s="156"/>
      <c r="D186" s="156"/>
      <c r="E186" s="156"/>
      <c r="F186" s="259"/>
      <c r="G186" s="156"/>
      <c r="H186" s="172"/>
      <c r="I186" s="159"/>
      <c r="J186" s="157"/>
      <c r="K186" s="160"/>
      <c r="L186" s="160"/>
      <c r="M186" s="160"/>
      <c r="N186" s="160"/>
      <c r="O186" s="160"/>
      <c r="P186" s="160"/>
      <c r="Q186" s="160"/>
      <c r="R186" s="160"/>
      <c r="S186" s="160"/>
      <c r="T186" s="160"/>
      <c r="U186" s="160"/>
      <c r="V186" s="160"/>
      <c r="W186" s="160"/>
      <c r="X186" s="160"/>
      <c r="Y186" s="160"/>
      <c r="Z186" s="160"/>
      <c r="AA186" s="161"/>
      <c r="AB186" s="160"/>
      <c r="AC186" s="161"/>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7"/>
      <c r="OF186" s="157"/>
      <c r="OG186" s="157"/>
      <c r="OH186" s="157"/>
      <c r="OI186" s="157"/>
      <c r="OJ186" s="181"/>
      <c r="OK186" s="157"/>
      <c r="OL186" s="157"/>
      <c r="OM186" s="157"/>
      <c r="ON186" s="157"/>
      <c r="OO186" s="157"/>
      <c r="OP186" s="157"/>
      <c r="OQ186" s="157"/>
      <c r="OR186" s="157"/>
      <c r="OS186" s="157"/>
      <c r="OT186" s="157"/>
      <c r="OU186" s="157"/>
      <c r="OV186" s="157"/>
      <c r="OW186" s="157"/>
      <c r="OX186" s="157"/>
      <c r="OY186" s="177"/>
    </row>
    <row r="187" spans="1:415" ht="51" x14ac:dyDescent="0.2">
      <c r="A187" s="142" t="s">
        <v>154</v>
      </c>
      <c r="B187" s="55" t="s">
        <v>54</v>
      </c>
      <c r="C187" s="143" t="s">
        <v>29</v>
      </c>
      <c r="D187" s="94">
        <v>0</v>
      </c>
      <c r="E187" s="26">
        <f t="shared" ref="E187" si="911">D187</f>
        <v>0</v>
      </c>
      <c r="F187" s="151"/>
      <c r="G187" s="27">
        <f t="shared" ref="G187" si="912">ROUND(ROUND(D187,3)*$F187,2)</f>
        <v>0</v>
      </c>
      <c r="H187" s="86">
        <f t="shared" ref="H187" si="913">ROUND(ROUND(E187,3)*$F187,2)</f>
        <v>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7"/>
      <c r="OF187" s="28">
        <f t="shared" ref="OF187" si="938">OK187+OM187+OO187+OQ187+OS187+OU187+OW187</f>
        <v>0</v>
      </c>
      <c r="OG187" s="28">
        <f t="shared" ref="OG187" si="939">OL187+ON187+OP187+OR187+OT187+OV187+OX187</f>
        <v>0</v>
      </c>
      <c r="OH187" s="29">
        <f>D187-OF187</f>
        <v>0</v>
      </c>
      <c r="OI187" s="29">
        <f>G187-OG187</f>
        <v>0</v>
      </c>
      <c r="OJ187" s="93" t="str">
        <f>J187</f>
        <v>vnt.</v>
      </c>
      <c r="OK187" s="232"/>
      <c r="OL187" s="29">
        <f>OK187*F187</f>
        <v>0</v>
      </c>
      <c r="OM187" s="232"/>
      <c r="ON187" s="29">
        <f>OM187*F187</f>
        <v>0</v>
      </c>
      <c r="OO187" s="233"/>
      <c r="OP187" s="29">
        <f>OO187*F187</f>
        <v>0</v>
      </c>
      <c r="OQ187" s="233"/>
      <c r="OR187" s="29">
        <f>OQ187*F187</f>
        <v>0</v>
      </c>
      <c r="OS187" s="233"/>
      <c r="OT187" s="29">
        <f>OS187*F187</f>
        <v>0</v>
      </c>
      <c r="OU187" s="233"/>
      <c r="OV187" s="29">
        <f>OU187*F187</f>
        <v>0</v>
      </c>
      <c r="OW187" s="233"/>
      <c r="OX187" s="29">
        <f>OW187*F187</f>
        <v>0</v>
      </c>
      <c r="OY187" s="177"/>
    </row>
    <row r="188" spans="1:415" s="63" customFormat="1" ht="38.25" hidden="1" outlineLevel="1" x14ac:dyDescent="0.2">
      <c r="A188" s="144"/>
      <c r="B188" s="145"/>
      <c r="C188" s="146"/>
      <c r="D188" s="79"/>
      <c r="E188" s="79"/>
      <c r="F188" s="256"/>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7"/>
      <c r="OF188" s="28"/>
      <c r="OG188" s="28"/>
      <c r="OH188" s="29"/>
      <c r="OI188" s="29"/>
      <c r="OJ188" s="93"/>
      <c r="OK188" s="29"/>
      <c r="OL188" s="29"/>
      <c r="OM188" s="29"/>
      <c r="ON188" s="29"/>
      <c r="OO188" s="28"/>
      <c r="OP188" s="29"/>
      <c r="OQ188" s="28"/>
      <c r="OR188" s="29"/>
      <c r="OS188" s="28"/>
      <c r="OT188" s="29"/>
      <c r="OU188" s="28"/>
      <c r="OV188" s="29"/>
      <c r="OW188" s="28"/>
      <c r="OX188" s="29"/>
      <c r="OY188" s="177"/>
    </row>
    <row r="189" spans="1:415" s="63" customFormat="1" ht="12.75" hidden="1" outlineLevel="2" x14ac:dyDescent="0.2">
      <c r="A189" s="144"/>
      <c r="B189" s="145"/>
      <c r="C189" s="146"/>
      <c r="D189" s="79"/>
      <c r="E189" s="79"/>
      <c r="F189" s="256"/>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7"/>
      <c r="OF189" s="28"/>
      <c r="OG189" s="28"/>
      <c r="OH189" s="29"/>
      <c r="OI189" s="29"/>
      <c r="OJ189" s="93"/>
      <c r="OK189" s="29"/>
      <c r="OL189" s="29"/>
      <c r="OM189" s="29"/>
      <c r="ON189" s="29"/>
      <c r="OO189" s="28"/>
      <c r="OP189" s="29"/>
      <c r="OQ189" s="28"/>
      <c r="OR189" s="29"/>
      <c r="OS189" s="28"/>
      <c r="OT189" s="29"/>
      <c r="OU189" s="28"/>
      <c r="OV189" s="29"/>
      <c r="OW189" s="28"/>
      <c r="OX189" s="29"/>
      <c r="OY189" s="177"/>
    </row>
    <row r="190" spans="1:415" s="63" customFormat="1" ht="12.75" hidden="1" outlineLevel="2" x14ac:dyDescent="0.2">
      <c r="A190" s="144"/>
      <c r="B190" s="145"/>
      <c r="C190" s="146"/>
      <c r="D190" s="79"/>
      <c r="E190" s="79"/>
      <c r="F190" s="256"/>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7"/>
      <c r="OF190" s="28"/>
      <c r="OG190" s="28"/>
      <c r="OH190" s="29"/>
      <c r="OI190" s="29"/>
      <c r="OJ190" s="93"/>
      <c r="OK190" s="29"/>
      <c r="OL190" s="29"/>
      <c r="OM190" s="29"/>
      <c r="ON190" s="29"/>
      <c r="OO190" s="28"/>
      <c r="OP190" s="29"/>
      <c r="OQ190" s="28"/>
      <c r="OR190" s="29"/>
      <c r="OS190" s="28"/>
      <c r="OT190" s="29"/>
      <c r="OU190" s="28"/>
      <c r="OV190" s="29"/>
      <c r="OW190" s="28"/>
      <c r="OX190" s="29"/>
      <c r="OY190" s="177"/>
    </row>
    <row r="191" spans="1:415" ht="12.75" collapsed="1" x14ac:dyDescent="0.2">
      <c r="A191" s="162" t="s">
        <v>152</v>
      </c>
      <c r="B191" s="156" t="s">
        <v>55</v>
      </c>
      <c r="C191" s="156"/>
      <c r="D191" s="156"/>
      <c r="E191" s="156"/>
      <c r="F191" s="259"/>
      <c r="G191" s="156"/>
      <c r="H191" s="172"/>
      <c r="I191" s="159"/>
      <c r="J191" s="157"/>
      <c r="K191" s="160"/>
      <c r="L191" s="160"/>
      <c r="M191" s="160"/>
      <c r="N191" s="160"/>
      <c r="O191" s="160"/>
      <c r="P191" s="160"/>
      <c r="Q191" s="160"/>
      <c r="R191" s="160"/>
      <c r="S191" s="160"/>
      <c r="T191" s="160"/>
      <c r="U191" s="160"/>
      <c r="V191" s="160"/>
      <c r="W191" s="160"/>
      <c r="X191" s="160"/>
      <c r="Y191" s="160"/>
      <c r="Z191" s="160"/>
      <c r="AA191" s="161"/>
      <c r="AB191" s="160"/>
      <c r="AC191" s="161"/>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7"/>
      <c r="OF191" s="157"/>
      <c r="OG191" s="157"/>
      <c r="OH191" s="157"/>
      <c r="OI191" s="157"/>
      <c r="OJ191" s="181"/>
      <c r="OK191" s="157"/>
      <c r="OL191" s="157"/>
      <c r="OM191" s="157"/>
      <c r="ON191" s="157"/>
      <c r="OO191" s="157"/>
      <c r="OP191" s="157"/>
      <c r="OQ191" s="157"/>
      <c r="OR191" s="157"/>
      <c r="OS191" s="157"/>
      <c r="OT191" s="157"/>
      <c r="OU191" s="157"/>
      <c r="OV191" s="157"/>
      <c r="OW191" s="157"/>
      <c r="OX191" s="157"/>
      <c r="OY191" s="177"/>
    </row>
    <row r="192" spans="1:415" ht="51" x14ac:dyDescent="0.2">
      <c r="A192" s="142" t="s">
        <v>155</v>
      </c>
      <c r="B192" s="55" t="s">
        <v>56</v>
      </c>
      <c r="C192" s="143" t="s">
        <v>29</v>
      </c>
      <c r="D192" s="94">
        <v>0</v>
      </c>
      <c r="E192" s="26">
        <f t="shared" ref="E192" si="940">D192</f>
        <v>0</v>
      </c>
      <c r="F192" s="151"/>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7"/>
      <c r="OF192" s="28">
        <f t="shared" ref="OF192" si="943">OK192+OM192+OO192+OQ192+OS192+OU192+OW192</f>
        <v>0</v>
      </c>
      <c r="OG192" s="28">
        <f t="shared" ref="OG192" si="944">OL192+ON192+OP192+OR192+OT192+OV192+OX192</f>
        <v>0</v>
      </c>
      <c r="OH192" s="29">
        <f>D192-OF192</f>
        <v>0</v>
      </c>
      <c r="OI192" s="29">
        <f>G192-OG192</f>
        <v>0</v>
      </c>
      <c r="OJ192" s="93" t="str">
        <f>J192</f>
        <v>vnt.</v>
      </c>
      <c r="OK192" s="232"/>
      <c r="OL192" s="29">
        <f>OK192*F192</f>
        <v>0</v>
      </c>
      <c r="OM192" s="232"/>
      <c r="ON192" s="29">
        <f>OM192*F192</f>
        <v>0</v>
      </c>
      <c r="OO192" s="233"/>
      <c r="OP192" s="29">
        <f>OO192*F192</f>
        <v>0</v>
      </c>
      <c r="OQ192" s="233"/>
      <c r="OR192" s="29">
        <f>OQ192*F192</f>
        <v>0</v>
      </c>
      <c r="OS192" s="233"/>
      <c r="OT192" s="29">
        <f>OS192*F192</f>
        <v>0</v>
      </c>
      <c r="OU192" s="233"/>
      <c r="OV192" s="29">
        <f>OU192*F192</f>
        <v>0</v>
      </c>
      <c r="OW192" s="233"/>
      <c r="OX192" s="29">
        <f>OW192*F192</f>
        <v>0</v>
      </c>
      <c r="OY192" s="177"/>
    </row>
    <row r="193" spans="1:415" s="63" customFormat="1" ht="38.25" hidden="1" outlineLevel="1" x14ac:dyDescent="0.2">
      <c r="A193" s="144"/>
      <c r="B193" s="145"/>
      <c r="C193" s="146"/>
      <c r="D193" s="79"/>
      <c r="E193" s="79"/>
      <c r="F193" s="256"/>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7"/>
      <c r="OF193" s="28"/>
      <c r="OG193" s="28"/>
      <c r="OH193" s="29"/>
      <c r="OI193" s="29"/>
      <c r="OJ193" s="93"/>
      <c r="OK193" s="29"/>
      <c r="OL193" s="29"/>
      <c r="OM193" s="29"/>
      <c r="ON193" s="29"/>
      <c r="OO193" s="28"/>
      <c r="OP193" s="29"/>
      <c r="OQ193" s="28"/>
      <c r="OR193" s="29"/>
      <c r="OS193" s="28"/>
      <c r="OT193" s="29"/>
      <c r="OU193" s="28"/>
      <c r="OV193" s="29"/>
      <c r="OW193" s="28"/>
      <c r="OX193" s="29"/>
      <c r="OY193" s="177"/>
    </row>
    <row r="194" spans="1:415" s="63" customFormat="1" ht="12.75" hidden="1" outlineLevel="2" x14ac:dyDescent="0.2">
      <c r="A194" s="144"/>
      <c r="B194" s="145"/>
      <c r="C194" s="146"/>
      <c r="D194" s="79"/>
      <c r="E194" s="79"/>
      <c r="F194" s="256"/>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7"/>
      <c r="OF194" s="28"/>
      <c r="OG194" s="28"/>
      <c r="OH194" s="29"/>
      <c r="OI194" s="29"/>
      <c r="OJ194" s="93"/>
      <c r="OK194" s="29"/>
      <c r="OL194" s="29"/>
      <c r="OM194" s="29"/>
      <c r="ON194" s="29"/>
      <c r="OO194" s="28"/>
      <c r="OP194" s="29"/>
      <c r="OQ194" s="28"/>
      <c r="OR194" s="29"/>
      <c r="OS194" s="28"/>
      <c r="OT194" s="29"/>
      <c r="OU194" s="28"/>
      <c r="OV194" s="29"/>
      <c r="OW194" s="28"/>
      <c r="OX194" s="29"/>
      <c r="OY194" s="177"/>
    </row>
    <row r="195" spans="1:415" s="63" customFormat="1" ht="12.75" hidden="1" outlineLevel="2" x14ac:dyDescent="0.2">
      <c r="A195" s="144"/>
      <c r="B195" s="145"/>
      <c r="C195" s="146"/>
      <c r="D195" s="79"/>
      <c r="E195" s="79"/>
      <c r="F195" s="256"/>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7"/>
      <c r="OF195" s="28"/>
      <c r="OG195" s="28"/>
      <c r="OH195" s="29"/>
      <c r="OI195" s="29"/>
      <c r="OJ195" s="93"/>
      <c r="OK195" s="29"/>
      <c r="OL195" s="29"/>
      <c r="OM195" s="29"/>
      <c r="ON195" s="29"/>
      <c r="OO195" s="28"/>
      <c r="OP195" s="29"/>
      <c r="OQ195" s="28"/>
      <c r="OR195" s="29"/>
      <c r="OS195" s="28"/>
      <c r="OT195" s="29"/>
      <c r="OU195" s="28"/>
      <c r="OV195" s="29"/>
      <c r="OW195" s="28"/>
      <c r="OX195" s="29"/>
      <c r="OY195" s="177"/>
    </row>
    <row r="196" spans="1:415" ht="12.75" collapsed="1" x14ac:dyDescent="0.2">
      <c r="A196" s="162" t="s">
        <v>153</v>
      </c>
      <c r="B196" s="156" t="s">
        <v>110</v>
      </c>
      <c r="C196" s="156"/>
      <c r="D196" s="156"/>
      <c r="E196" s="156"/>
      <c r="F196" s="259"/>
      <c r="G196" s="156"/>
      <c r="H196" s="172"/>
      <c r="I196" s="159"/>
      <c r="J196" s="157"/>
      <c r="K196" s="160"/>
      <c r="L196" s="160"/>
      <c r="M196" s="160"/>
      <c r="N196" s="160"/>
      <c r="O196" s="160"/>
      <c r="P196" s="160"/>
      <c r="Q196" s="160"/>
      <c r="R196" s="160"/>
      <c r="S196" s="160"/>
      <c r="T196" s="160"/>
      <c r="U196" s="160"/>
      <c r="V196" s="160"/>
      <c r="W196" s="160"/>
      <c r="X196" s="160"/>
      <c r="Y196" s="160"/>
      <c r="Z196" s="160"/>
      <c r="AA196" s="161"/>
      <c r="AB196" s="160"/>
      <c r="AC196" s="161"/>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7"/>
      <c r="OF196" s="157"/>
      <c r="OG196" s="157"/>
      <c r="OH196" s="157"/>
      <c r="OI196" s="157"/>
      <c r="OJ196" s="181"/>
      <c r="OK196" s="157"/>
      <c r="OL196" s="157"/>
      <c r="OM196" s="157"/>
      <c r="ON196" s="157"/>
      <c r="OO196" s="157"/>
      <c r="OP196" s="157"/>
      <c r="OQ196" s="157"/>
      <c r="OR196" s="157"/>
      <c r="OS196" s="157"/>
      <c r="OT196" s="157"/>
      <c r="OU196" s="157"/>
      <c r="OV196" s="157"/>
      <c r="OW196" s="157"/>
      <c r="OX196" s="157"/>
      <c r="OY196" s="177"/>
    </row>
    <row r="197" spans="1:415" ht="25.5" x14ac:dyDescent="0.2">
      <c r="A197" s="142" t="s">
        <v>156</v>
      </c>
      <c r="B197" s="55" t="s">
        <v>109</v>
      </c>
      <c r="C197" s="143" t="s">
        <v>29</v>
      </c>
      <c r="D197" s="94">
        <v>0</v>
      </c>
      <c r="E197" s="26">
        <f t="shared" ref="E197" si="945">D197</f>
        <v>0</v>
      </c>
      <c r="F197" s="151"/>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7"/>
      <c r="OF197" s="28">
        <f t="shared" ref="OF197" si="948">OK197+OM197+OO197+OQ197+OS197+OU197+OW197</f>
        <v>0</v>
      </c>
      <c r="OG197" s="28">
        <f t="shared" ref="OG197" si="949">OL197+ON197+OP197+OR197+OT197+OV197+OX197</f>
        <v>0</v>
      </c>
      <c r="OH197" s="29">
        <f>D197-OF197</f>
        <v>0</v>
      </c>
      <c r="OI197" s="29">
        <f>G197-OG197</f>
        <v>0</v>
      </c>
      <c r="OJ197" s="93" t="str">
        <f>J197</f>
        <v>vnt.</v>
      </c>
      <c r="OK197" s="232"/>
      <c r="OL197" s="29">
        <f>OK197*F197</f>
        <v>0</v>
      </c>
      <c r="OM197" s="232"/>
      <c r="ON197" s="29">
        <f>OM197*F197</f>
        <v>0</v>
      </c>
      <c r="OO197" s="233"/>
      <c r="OP197" s="29">
        <f>OO197*F197</f>
        <v>0</v>
      </c>
      <c r="OQ197" s="233"/>
      <c r="OR197" s="29">
        <f>OQ197*F197</f>
        <v>0</v>
      </c>
      <c r="OS197" s="233"/>
      <c r="OT197" s="29">
        <f>OS197*F197</f>
        <v>0</v>
      </c>
      <c r="OU197" s="233"/>
      <c r="OV197" s="29">
        <f>OU197*F197</f>
        <v>0</v>
      </c>
      <c r="OW197" s="233"/>
      <c r="OX197" s="29">
        <f>OW197*F197</f>
        <v>0</v>
      </c>
      <c r="OY197" s="177"/>
    </row>
    <row r="198" spans="1:415" s="63" customFormat="1" ht="25.5" hidden="1" outlineLevel="1" x14ac:dyDescent="0.2">
      <c r="A198" s="144"/>
      <c r="B198" s="145"/>
      <c r="C198" s="146"/>
      <c r="D198" s="79"/>
      <c r="E198" s="79"/>
      <c r="F198" s="256"/>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7"/>
      <c r="OF198" s="28"/>
      <c r="OG198" s="28"/>
      <c r="OH198" s="29"/>
      <c r="OI198" s="29"/>
      <c r="OJ198" s="93"/>
      <c r="OK198" s="29"/>
      <c r="OL198" s="29"/>
      <c r="OM198" s="29"/>
      <c r="ON198" s="29"/>
      <c r="OO198" s="28"/>
      <c r="OP198" s="29"/>
      <c r="OQ198" s="28"/>
      <c r="OR198" s="29"/>
      <c r="OS198" s="28"/>
      <c r="OT198" s="29"/>
      <c r="OU198" s="28"/>
      <c r="OV198" s="29"/>
      <c r="OW198" s="28"/>
      <c r="OX198" s="29"/>
      <c r="OY198" s="177"/>
    </row>
    <row r="199" spans="1:415" s="63" customFormat="1" ht="12.75" hidden="1" outlineLevel="2" x14ac:dyDescent="0.2">
      <c r="A199" s="144"/>
      <c r="B199" s="145"/>
      <c r="C199" s="146"/>
      <c r="D199" s="79"/>
      <c r="E199" s="79"/>
      <c r="F199" s="256"/>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7"/>
      <c r="OF199" s="28"/>
      <c r="OG199" s="28"/>
      <c r="OH199" s="29"/>
      <c r="OI199" s="29"/>
      <c r="OJ199" s="93"/>
      <c r="OK199" s="29"/>
      <c r="OL199" s="29"/>
      <c r="OM199" s="29"/>
      <c r="ON199" s="29"/>
      <c r="OO199" s="28"/>
      <c r="OP199" s="29"/>
      <c r="OQ199" s="28"/>
      <c r="OR199" s="29"/>
      <c r="OS199" s="28"/>
      <c r="OT199" s="29"/>
      <c r="OU199" s="28"/>
      <c r="OV199" s="29"/>
      <c r="OW199" s="28"/>
      <c r="OX199" s="29"/>
      <c r="OY199" s="177"/>
    </row>
    <row r="200" spans="1:415" s="63" customFormat="1" ht="12.75" hidden="1" outlineLevel="2" x14ac:dyDescent="0.2">
      <c r="A200" s="144"/>
      <c r="B200" s="145"/>
      <c r="C200" s="146"/>
      <c r="D200" s="79"/>
      <c r="E200" s="79"/>
      <c r="F200" s="256"/>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7"/>
      <c r="OF200" s="28"/>
      <c r="OG200" s="28"/>
      <c r="OH200" s="29"/>
      <c r="OI200" s="29"/>
      <c r="OJ200" s="93"/>
      <c r="OK200" s="29"/>
      <c r="OL200" s="29"/>
      <c r="OM200" s="29"/>
      <c r="ON200" s="29"/>
      <c r="OO200" s="28"/>
      <c r="OP200" s="29"/>
      <c r="OQ200" s="28"/>
      <c r="OR200" s="29"/>
      <c r="OS200" s="28"/>
      <c r="OT200" s="29"/>
      <c r="OU200" s="28"/>
      <c r="OV200" s="29"/>
      <c r="OW200" s="28"/>
      <c r="OX200" s="29"/>
      <c r="OY200" s="177"/>
    </row>
    <row r="201" spans="1:415" ht="12.75" collapsed="1" x14ac:dyDescent="0.2">
      <c r="A201" s="155" t="s">
        <v>57</v>
      </c>
      <c r="B201" s="169" t="s">
        <v>58</v>
      </c>
      <c r="C201" s="169"/>
      <c r="D201" s="169"/>
      <c r="E201" s="169"/>
      <c r="F201" s="260"/>
      <c r="G201" s="169"/>
      <c r="H201" s="173"/>
      <c r="I201" s="159"/>
      <c r="J201" s="157"/>
      <c r="K201" s="160"/>
      <c r="L201" s="160"/>
      <c r="M201" s="160"/>
      <c r="N201" s="160"/>
      <c r="O201" s="160"/>
      <c r="P201" s="160"/>
      <c r="Q201" s="160"/>
      <c r="R201" s="160"/>
      <c r="S201" s="160"/>
      <c r="T201" s="160"/>
      <c r="U201" s="160"/>
      <c r="V201" s="160"/>
      <c r="W201" s="160"/>
      <c r="X201" s="160"/>
      <c r="Y201" s="160"/>
      <c r="Z201" s="160"/>
      <c r="AA201" s="161"/>
      <c r="AB201" s="160"/>
      <c r="AC201" s="161"/>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c r="CO201" s="244"/>
      <c r="CP201" s="244"/>
      <c r="CQ201" s="244"/>
      <c r="CR201" s="244"/>
      <c r="CS201" s="244"/>
      <c r="CT201" s="244"/>
      <c r="CU201" s="244"/>
      <c r="CV201" s="244"/>
      <c r="CW201" s="244"/>
      <c r="CX201" s="244"/>
      <c r="CY201" s="244"/>
      <c r="CZ201" s="244"/>
      <c r="DA201" s="244"/>
      <c r="DB201" s="244"/>
      <c r="DC201" s="244"/>
      <c r="DD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4"/>
      <c r="ED201" s="244"/>
      <c r="EE201" s="244"/>
      <c r="EF201" s="244"/>
      <c r="EG201" s="244"/>
      <c r="EH201" s="244"/>
      <c r="EI201" s="244"/>
      <c r="EJ201" s="244"/>
      <c r="EK201" s="244"/>
      <c r="EL201" s="244"/>
      <c r="EM201" s="244"/>
      <c r="EN201" s="244"/>
      <c r="EO201" s="244"/>
      <c r="EP201" s="244"/>
      <c r="EQ201" s="244"/>
      <c r="ER201" s="244"/>
      <c r="ES201" s="244"/>
      <c r="ET201" s="244"/>
      <c r="EU201" s="244"/>
      <c r="EV201" s="244"/>
      <c r="EW201" s="244"/>
      <c r="EX201" s="244"/>
      <c r="EY201" s="244"/>
      <c r="EZ201" s="244"/>
      <c r="FA201" s="244"/>
      <c r="FB201" s="244"/>
      <c r="FC201" s="244"/>
      <c r="FD201" s="244"/>
      <c r="FE201" s="244"/>
      <c r="FF201" s="244"/>
      <c r="FG201" s="244"/>
      <c r="FH201" s="244"/>
      <c r="FI201" s="244"/>
      <c r="FJ201" s="244"/>
      <c r="FK201" s="244"/>
      <c r="FL201" s="244"/>
      <c r="FM201" s="244"/>
      <c r="FN201" s="244"/>
      <c r="FO201" s="244"/>
      <c r="FP201" s="244"/>
      <c r="FQ201" s="244"/>
      <c r="FR201" s="244"/>
      <c r="FS201" s="244"/>
      <c r="FT201" s="244"/>
      <c r="FU201" s="244"/>
      <c r="FV201" s="244"/>
      <c r="FW201" s="244"/>
      <c r="FX201" s="244"/>
      <c r="FY201" s="244"/>
      <c r="FZ201" s="244"/>
      <c r="GA201" s="244"/>
      <c r="GB201" s="244"/>
      <c r="GC201" s="244"/>
      <c r="GD201" s="244"/>
      <c r="GE201" s="244"/>
      <c r="GF201" s="244"/>
      <c r="GG201" s="244"/>
      <c r="GH201" s="244"/>
      <c r="GI201" s="244"/>
      <c r="GJ201" s="244"/>
      <c r="GK201" s="244"/>
      <c r="GL201" s="244"/>
      <c r="GM201" s="244"/>
      <c r="GN201" s="244"/>
      <c r="GO201" s="244"/>
      <c r="GP201" s="244"/>
      <c r="GQ201" s="244"/>
      <c r="GR201" s="244"/>
      <c r="GS201" s="244"/>
      <c r="GT201" s="244"/>
      <c r="GU201" s="244"/>
      <c r="GV201" s="244"/>
      <c r="GW201" s="244"/>
      <c r="GX201" s="244"/>
      <c r="GY201" s="244"/>
      <c r="GZ201" s="244"/>
      <c r="HA201" s="244"/>
      <c r="HB201" s="244"/>
      <c r="HC201" s="244"/>
      <c r="HD201" s="244"/>
      <c r="HE201" s="244"/>
      <c r="HF201" s="244"/>
      <c r="HG201" s="244"/>
      <c r="HH201" s="244"/>
      <c r="HI201" s="244"/>
      <c r="HJ201" s="244"/>
      <c r="HK201" s="244"/>
      <c r="HL201" s="244"/>
      <c r="HM201" s="244"/>
      <c r="HN201" s="244"/>
      <c r="HO201" s="244"/>
      <c r="HP201" s="244"/>
      <c r="HQ201" s="244"/>
      <c r="HR201" s="244"/>
      <c r="HS201" s="244"/>
      <c r="HT201" s="244"/>
      <c r="HU201" s="244"/>
      <c r="HV201" s="244"/>
      <c r="HW201" s="244"/>
      <c r="HX201" s="244"/>
      <c r="HY201" s="244"/>
      <c r="HZ201" s="244"/>
      <c r="IA201" s="244"/>
      <c r="IB201" s="244"/>
      <c r="IC201" s="244"/>
      <c r="ID201" s="244"/>
      <c r="IE201" s="244"/>
      <c r="IF201" s="244"/>
      <c r="IG201" s="244"/>
      <c r="IH201" s="244"/>
      <c r="II201" s="244"/>
      <c r="IJ201" s="244"/>
      <c r="IK201" s="244"/>
      <c r="IL201" s="244"/>
      <c r="IM201" s="244"/>
      <c r="IN201" s="244"/>
      <c r="IO201" s="244"/>
      <c r="IP201" s="244"/>
      <c r="IQ201" s="244"/>
      <c r="IR201" s="244"/>
      <c r="IS201" s="244"/>
      <c r="IT201" s="244"/>
      <c r="IU201" s="244"/>
      <c r="IV201" s="244"/>
      <c r="IW201" s="244"/>
      <c r="IX201" s="244"/>
      <c r="IY201" s="244"/>
      <c r="IZ201" s="244"/>
      <c r="JA201" s="244"/>
      <c r="JB201" s="244"/>
      <c r="JC201" s="244"/>
      <c r="JD201" s="244"/>
      <c r="JE201" s="244"/>
      <c r="JF201" s="244"/>
      <c r="JG201" s="244"/>
      <c r="JH201" s="244"/>
      <c r="JI201" s="244"/>
      <c r="JJ201" s="244"/>
      <c r="JK201" s="244"/>
      <c r="JL201" s="244"/>
      <c r="JM201" s="244"/>
      <c r="JN201" s="244"/>
      <c r="JO201" s="244"/>
      <c r="JP201" s="244"/>
      <c r="JQ201" s="244"/>
      <c r="JR201" s="244"/>
      <c r="JS201" s="244"/>
      <c r="JT201" s="244"/>
      <c r="JU201" s="244"/>
      <c r="JV201" s="244"/>
      <c r="JW201" s="244"/>
      <c r="JX201" s="244"/>
      <c r="JY201" s="244"/>
      <c r="JZ201" s="244"/>
      <c r="KA201" s="244"/>
      <c r="KB201" s="244"/>
      <c r="KC201" s="244"/>
      <c r="KD201" s="244"/>
      <c r="KE201" s="244"/>
      <c r="KF201" s="244"/>
      <c r="KG201" s="244"/>
      <c r="KH201" s="244"/>
      <c r="KI201" s="244"/>
      <c r="KJ201" s="244"/>
      <c r="KK201" s="244"/>
      <c r="KL201" s="244"/>
      <c r="KM201" s="244"/>
      <c r="KN201" s="244"/>
      <c r="KO201" s="244"/>
      <c r="KP201" s="244"/>
      <c r="KQ201" s="244"/>
      <c r="KR201" s="244"/>
      <c r="KS201" s="244"/>
      <c r="KT201" s="244"/>
      <c r="KU201" s="244"/>
      <c r="KV201" s="244"/>
      <c r="KW201" s="244"/>
      <c r="KX201" s="244"/>
      <c r="KY201" s="244"/>
      <c r="KZ201" s="244"/>
      <c r="LA201" s="244"/>
      <c r="LB201" s="244"/>
      <c r="LC201" s="244"/>
      <c r="LD201" s="244"/>
      <c r="LE201" s="244"/>
      <c r="LF201" s="244"/>
      <c r="LG201" s="244"/>
      <c r="LH201" s="244"/>
      <c r="LI201" s="244"/>
      <c r="LJ201" s="244"/>
      <c r="LK201" s="244"/>
      <c r="LL201" s="244"/>
      <c r="LM201" s="244"/>
      <c r="LN201" s="244"/>
      <c r="LO201" s="244"/>
      <c r="LP201" s="244"/>
      <c r="LQ201" s="244"/>
      <c r="LR201" s="244"/>
      <c r="LS201" s="244"/>
      <c r="LT201" s="244"/>
      <c r="LU201" s="244"/>
      <c r="LV201" s="244"/>
      <c r="LW201" s="244"/>
      <c r="LX201" s="244"/>
      <c r="LY201" s="244"/>
      <c r="LZ201" s="244"/>
      <c r="MA201" s="244"/>
      <c r="MB201" s="244"/>
      <c r="MC201" s="244"/>
      <c r="MD201" s="244"/>
      <c r="ME201" s="244"/>
      <c r="MF201" s="244"/>
      <c r="MG201" s="244"/>
      <c r="MH201" s="244"/>
      <c r="MI201" s="244"/>
      <c r="MJ201" s="244"/>
      <c r="MK201" s="244"/>
      <c r="ML201" s="244"/>
      <c r="MM201" s="244"/>
      <c r="MN201" s="244"/>
      <c r="MO201" s="244"/>
      <c r="MP201" s="244"/>
      <c r="MQ201" s="244"/>
      <c r="MR201" s="244"/>
      <c r="MS201" s="244"/>
      <c r="MT201" s="244"/>
      <c r="MU201" s="244"/>
      <c r="MV201" s="244"/>
      <c r="MW201" s="244"/>
      <c r="MX201" s="244"/>
      <c r="MY201" s="244"/>
      <c r="MZ201" s="244"/>
      <c r="NA201" s="244"/>
      <c r="NB201" s="244"/>
      <c r="NC201" s="244"/>
      <c r="ND201" s="244"/>
      <c r="NE201" s="244"/>
      <c r="NF201" s="244"/>
      <c r="NG201" s="244"/>
      <c r="NH201" s="244"/>
      <c r="NI201" s="244"/>
      <c r="NJ201" s="244"/>
      <c r="NK201" s="244"/>
      <c r="NL201" s="244"/>
      <c r="NM201" s="244"/>
      <c r="NN201" s="244"/>
      <c r="NO201" s="244"/>
      <c r="NP201" s="244"/>
      <c r="NQ201" s="244"/>
      <c r="NR201" s="244"/>
      <c r="NS201" s="244"/>
      <c r="NT201" s="244"/>
      <c r="NU201" s="244"/>
      <c r="NV201" s="244"/>
      <c r="NW201" s="244"/>
      <c r="NX201" s="244"/>
      <c r="NY201" s="244"/>
      <c r="NZ201" s="244"/>
      <c r="OA201" s="244"/>
      <c r="OB201" s="244"/>
      <c r="OC201" s="244"/>
      <c r="OD201" s="244"/>
      <c r="OE201" s="177"/>
      <c r="OF201" s="157"/>
      <c r="OG201" s="157"/>
      <c r="OH201" s="157"/>
      <c r="OI201" s="157"/>
      <c r="OJ201" s="181"/>
      <c r="OK201" s="157"/>
      <c r="OL201" s="157"/>
      <c r="OM201" s="157"/>
      <c r="ON201" s="157"/>
      <c r="OO201" s="157"/>
      <c r="OP201" s="157"/>
      <c r="OQ201" s="157"/>
      <c r="OR201" s="157"/>
      <c r="OS201" s="157"/>
      <c r="OT201" s="157"/>
      <c r="OU201" s="157"/>
      <c r="OV201" s="157"/>
      <c r="OW201" s="157"/>
      <c r="OX201" s="157"/>
      <c r="OY201" s="177"/>
    </row>
    <row r="202" spans="1:415" ht="25.5" x14ac:dyDescent="0.2">
      <c r="A202" s="142" t="s">
        <v>157</v>
      </c>
      <c r="B202" s="55" t="s">
        <v>59</v>
      </c>
      <c r="C202" s="143" t="s">
        <v>19</v>
      </c>
      <c r="D202" s="94">
        <v>0</v>
      </c>
      <c r="E202" s="26">
        <f>D202</f>
        <v>0</v>
      </c>
      <c r="F202" s="151"/>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7"/>
      <c r="OF202" s="28">
        <f t="shared" ref="OF202" si="976">OK202+OM202+OO202+OQ202+OS202+OU202+OW202</f>
        <v>0</v>
      </c>
      <c r="OG202" s="28">
        <f t="shared" ref="OG202" si="977">OL202+ON202+OP202+OR202+OT202+OV202+OX202</f>
        <v>0</v>
      </c>
      <c r="OH202" s="29">
        <f>D202-OF202</f>
        <v>0</v>
      </c>
      <c r="OI202" s="29">
        <f>G202-OG202</f>
        <v>0</v>
      </c>
      <c r="OJ202" s="93" t="str">
        <f>J202</f>
        <v>kompl.</v>
      </c>
      <c r="OK202" s="232"/>
      <c r="OL202" s="29">
        <f>OK202*F202</f>
        <v>0</v>
      </c>
      <c r="OM202" s="232"/>
      <c r="ON202" s="29">
        <f>OM202*F202</f>
        <v>0</v>
      </c>
      <c r="OO202" s="233"/>
      <c r="OP202" s="29">
        <f>OO202*F202</f>
        <v>0</v>
      </c>
      <c r="OQ202" s="233"/>
      <c r="OR202" s="29">
        <f>OQ202*F202</f>
        <v>0</v>
      </c>
      <c r="OS202" s="233"/>
      <c r="OT202" s="29">
        <f>OS202*F202</f>
        <v>0</v>
      </c>
      <c r="OU202" s="233"/>
      <c r="OV202" s="29">
        <f>OU202*F202</f>
        <v>0</v>
      </c>
      <c r="OW202" s="233"/>
      <c r="OX202" s="29">
        <f>OW202*F202</f>
        <v>0</v>
      </c>
      <c r="OY202" s="177"/>
    </row>
    <row r="203" spans="1:415" s="63" customFormat="1" ht="12.75" hidden="1" outlineLevel="1" x14ac:dyDescent="0.2">
      <c r="A203" s="144"/>
      <c r="B203" s="145"/>
      <c r="C203" s="146"/>
      <c r="D203" s="79"/>
      <c r="E203" s="79"/>
      <c r="F203" s="256"/>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7"/>
      <c r="OF203" s="28"/>
      <c r="OG203" s="28"/>
      <c r="OH203" s="29"/>
      <c r="OI203" s="29"/>
      <c r="OJ203" s="93"/>
      <c r="OK203" s="29"/>
      <c r="OL203" s="29"/>
      <c r="OM203" s="29"/>
      <c r="ON203" s="29"/>
      <c r="OO203" s="28"/>
      <c r="OP203" s="29"/>
      <c r="OQ203" s="28"/>
      <c r="OR203" s="29"/>
      <c r="OS203" s="28"/>
      <c r="OT203" s="29"/>
      <c r="OU203" s="28"/>
      <c r="OV203" s="29"/>
      <c r="OW203" s="28"/>
      <c r="OX203" s="29"/>
      <c r="OY203" s="177"/>
    </row>
    <row r="204" spans="1:415" s="63" customFormat="1" ht="12.75" hidden="1" outlineLevel="2" x14ac:dyDescent="0.2">
      <c r="A204" s="144"/>
      <c r="B204" s="145"/>
      <c r="C204" s="146"/>
      <c r="D204" s="79"/>
      <c r="E204" s="79"/>
      <c r="F204" s="256"/>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7"/>
      <c r="OF204" s="28"/>
      <c r="OG204" s="28"/>
      <c r="OH204" s="29"/>
      <c r="OI204" s="29"/>
      <c r="OJ204" s="93"/>
      <c r="OK204" s="29"/>
      <c r="OL204" s="29"/>
      <c r="OM204" s="29"/>
      <c r="ON204" s="29"/>
      <c r="OO204" s="28"/>
      <c r="OP204" s="29"/>
      <c r="OQ204" s="28"/>
      <c r="OR204" s="29"/>
      <c r="OS204" s="28"/>
      <c r="OT204" s="29"/>
      <c r="OU204" s="28"/>
      <c r="OV204" s="29"/>
      <c r="OW204" s="28"/>
      <c r="OX204" s="29"/>
      <c r="OY204" s="177"/>
    </row>
    <row r="205" spans="1:415" s="63" customFormat="1" ht="12.75" hidden="1" outlineLevel="2" x14ac:dyDescent="0.2">
      <c r="A205" s="144"/>
      <c r="B205" s="145"/>
      <c r="C205" s="146"/>
      <c r="D205" s="79"/>
      <c r="E205" s="79"/>
      <c r="F205" s="256"/>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7"/>
      <c r="OF205" s="28"/>
      <c r="OG205" s="28"/>
      <c r="OH205" s="29"/>
      <c r="OI205" s="29"/>
      <c r="OJ205" s="93"/>
      <c r="OK205" s="29"/>
      <c r="OL205" s="29"/>
      <c r="OM205" s="29"/>
      <c r="ON205" s="29"/>
      <c r="OO205" s="28"/>
      <c r="OP205" s="29"/>
      <c r="OQ205" s="28"/>
      <c r="OR205" s="29"/>
      <c r="OS205" s="28"/>
      <c r="OT205" s="29"/>
      <c r="OU205" s="28"/>
      <c r="OV205" s="29"/>
      <c r="OW205" s="28"/>
      <c r="OX205" s="29"/>
      <c r="OY205" s="177"/>
    </row>
    <row r="206" spans="1:415" ht="38.25" collapsed="1" x14ac:dyDescent="0.2">
      <c r="A206" s="142" t="s">
        <v>158</v>
      </c>
      <c r="B206" s="55" t="s">
        <v>251</v>
      </c>
      <c r="C206" s="143" t="s">
        <v>29</v>
      </c>
      <c r="D206" s="94">
        <v>0</v>
      </c>
      <c r="E206" s="26">
        <f t="shared" ref="E206" si="978">D206</f>
        <v>0</v>
      </c>
      <c r="F206" s="151"/>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7"/>
      <c r="OF206" s="28">
        <f t="shared" ref="OF206" si="981">OK206+OM206+OO206+OQ206+OS206+OU206+OW206</f>
        <v>0</v>
      </c>
      <c r="OG206" s="28">
        <f t="shared" ref="OG206" si="982">OL206+ON206+OP206+OR206+OT206+OV206+OX206</f>
        <v>0</v>
      </c>
      <c r="OH206" s="29">
        <f>D206-OF206</f>
        <v>0</v>
      </c>
      <c r="OI206" s="29">
        <f>G206-OG206</f>
        <v>0</v>
      </c>
      <c r="OJ206" s="93" t="str">
        <f>J206</f>
        <v>vnt.</v>
      </c>
      <c r="OK206" s="232"/>
      <c r="OL206" s="29">
        <f>OK206*F206</f>
        <v>0</v>
      </c>
      <c r="OM206" s="232"/>
      <c r="ON206" s="29">
        <f>OM206*F206</f>
        <v>0</v>
      </c>
      <c r="OO206" s="233"/>
      <c r="OP206" s="29">
        <f>OO206*F206</f>
        <v>0</v>
      </c>
      <c r="OQ206" s="233"/>
      <c r="OR206" s="29">
        <f>OQ206*F206</f>
        <v>0</v>
      </c>
      <c r="OS206" s="233"/>
      <c r="OT206" s="29">
        <f>OS206*F206</f>
        <v>0</v>
      </c>
      <c r="OU206" s="233"/>
      <c r="OV206" s="29">
        <f>OU206*F206</f>
        <v>0</v>
      </c>
      <c r="OW206" s="233"/>
      <c r="OX206" s="29">
        <f>OW206*F206</f>
        <v>0</v>
      </c>
      <c r="OY206" s="177"/>
    </row>
    <row r="207" spans="1:415" s="63" customFormat="1" ht="38.25" hidden="1" outlineLevel="1" x14ac:dyDescent="0.2">
      <c r="A207" s="144"/>
      <c r="B207" s="145"/>
      <c r="C207" s="146"/>
      <c r="D207" s="79"/>
      <c r="E207" s="79"/>
      <c r="F207" s="256"/>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7"/>
      <c r="OF207" s="28"/>
      <c r="OG207" s="28"/>
      <c r="OH207" s="29"/>
      <c r="OI207" s="29"/>
      <c r="OJ207" s="93"/>
      <c r="OK207" s="29"/>
      <c r="OL207" s="29"/>
      <c r="OM207" s="29"/>
      <c r="ON207" s="29"/>
      <c r="OO207" s="28"/>
      <c r="OP207" s="29"/>
      <c r="OQ207" s="28"/>
      <c r="OR207" s="29"/>
      <c r="OS207" s="28"/>
      <c r="OT207" s="29"/>
      <c r="OU207" s="28"/>
      <c r="OV207" s="29"/>
      <c r="OW207" s="28"/>
      <c r="OX207" s="29"/>
      <c r="OY207" s="177"/>
    </row>
    <row r="208" spans="1:415" s="63" customFormat="1" ht="12.75" hidden="1" outlineLevel="2" x14ac:dyDescent="0.2">
      <c r="A208" s="144"/>
      <c r="B208" s="145"/>
      <c r="C208" s="146"/>
      <c r="D208" s="79"/>
      <c r="E208" s="79"/>
      <c r="F208" s="256"/>
      <c r="G208" s="69"/>
      <c r="H208" s="87"/>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7"/>
      <c r="OF208" s="28"/>
      <c r="OG208" s="28"/>
      <c r="OH208" s="29"/>
      <c r="OI208" s="29"/>
      <c r="OJ208" s="93"/>
      <c r="OK208" s="29"/>
      <c r="OL208" s="29"/>
      <c r="OM208" s="29"/>
      <c r="ON208" s="29"/>
      <c r="OO208" s="28"/>
      <c r="OP208" s="29"/>
      <c r="OQ208" s="28"/>
      <c r="OR208" s="29"/>
      <c r="OS208" s="28"/>
      <c r="OT208" s="29"/>
      <c r="OU208" s="28"/>
      <c r="OV208" s="29"/>
      <c r="OW208" s="28"/>
      <c r="OX208" s="29"/>
      <c r="OY208" s="177"/>
    </row>
    <row r="209" spans="1:415" s="63" customFormat="1" ht="12.75" hidden="1" outlineLevel="2" x14ac:dyDescent="0.2">
      <c r="A209" s="144"/>
      <c r="B209" s="145"/>
      <c r="C209" s="146"/>
      <c r="D209" s="79"/>
      <c r="E209" s="79"/>
      <c r="F209" s="256"/>
      <c r="G209" s="69"/>
      <c r="H209" s="87"/>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7"/>
      <c r="OF209" s="28"/>
      <c r="OG209" s="28"/>
      <c r="OH209" s="29"/>
      <c r="OI209" s="29"/>
      <c r="OJ209" s="93"/>
      <c r="OK209" s="29"/>
      <c r="OL209" s="29"/>
      <c r="OM209" s="29"/>
      <c r="ON209" s="29"/>
      <c r="OO209" s="28"/>
      <c r="OP209" s="29"/>
      <c r="OQ209" s="28"/>
      <c r="OR209" s="29"/>
      <c r="OS209" s="28"/>
      <c r="OT209" s="29"/>
      <c r="OU209" s="28"/>
      <c r="OV209" s="29"/>
      <c r="OW209" s="28"/>
      <c r="OX209" s="29"/>
      <c r="OY209" s="177"/>
    </row>
    <row r="210" spans="1:415" ht="25.5" collapsed="1" x14ac:dyDescent="0.2">
      <c r="A210" s="142" t="s">
        <v>159</v>
      </c>
      <c r="B210" s="55" t="s">
        <v>252</v>
      </c>
      <c r="C210" s="143" t="s">
        <v>19</v>
      </c>
      <c r="D210" s="94">
        <v>0</v>
      </c>
      <c r="E210" s="26">
        <f>D210</f>
        <v>0</v>
      </c>
      <c r="F210" s="151"/>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7"/>
      <c r="OF210" s="28">
        <f t="shared" ref="OF210" si="985">OK210+OM210+OO210+OQ210+OS210+OU210+OW210</f>
        <v>0</v>
      </c>
      <c r="OG210" s="28">
        <f t="shared" ref="OG210" si="986">OL210+ON210+OP210+OR210+OT210+OV210+OX210</f>
        <v>0</v>
      </c>
      <c r="OH210" s="29">
        <f>D210-OF210</f>
        <v>0</v>
      </c>
      <c r="OI210" s="29">
        <f>G210-OG210</f>
        <v>0</v>
      </c>
      <c r="OJ210" s="93" t="str">
        <f>J210</f>
        <v>kompl.</v>
      </c>
      <c r="OK210" s="232"/>
      <c r="OL210" s="29">
        <f>OK210*F210</f>
        <v>0</v>
      </c>
      <c r="OM210" s="232"/>
      <c r="ON210" s="29">
        <f>OM210*F210</f>
        <v>0</v>
      </c>
      <c r="OO210" s="233"/>
      <c r="OP210" s="29">
        <f>OO210*F210</f>
        <v>0</v>
      </c>
      <c r="OQ210" s="233"/>
      <c r="OR210" s="29">
        <f>OQ210*F210</f>
        <v>0</v>
      </c>
      <c r="OS210" s="233"/>
      <c r="OT210" s="29">
        <f>OS210*F210</f>
        <v>0</v>
      </c>
      <c r="OU210" s="233"/>
      <c r="OV210" s="29">
        <f>OU210*F210</f>
        <v>0</v>
      </c>
      <c r="OW210" s="233"/>
      <c r="OX210" s="29">
        <f>OW210*F210</f>
        <v>0</v>
      </c>
      <c r="OY210" s="177"/>
    </row>
    <row r="211" spans="1:415" s="63" customFormat="1" ht="25.5" hidden="1" outlineLevel="1" x14ac:dyDescent="0.2">
      <c r="A211" s="144"/>
      <c r="B211" s="145"/>
      <c r="C211" s="146"/>
      <c r="D211" s="79"/>
      <c r="E211" s="79"/>
      <c r="F211" s="256"/>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7"/>
      <c r="OF211" s="28"/>
      <c r="OG211" s="28"/>
      <c r="OH211" s="29"/>
      <c r="OI211" s="29"/>
      <c r="OJ211" s="93"/>
      <c r="OK211" s="29"/>
      <c r="OL211" s="29"/>
      <c r="OM211" s="29"/>
      <c r="ON211" s="29"/>
      <c r="OO211" s="28"/>
      <c r="OP211" s="29"/>
      <c r="OQ211" s="28"/>
      <c r="OR211" s="29"/>
      <c r="OS211" s="28"/>
      <c r="OT211" s="29"/>
      <c r="OU211" s="28"/>
      <c r="OV211" s="29"/>
      <c r="OW211" s="28"/>
      <c r="OX211" s="29"/>
      <c r="OY211" s="177"/>
    </row>
    <row r="212" spans="1:415" s="63" customFormat="1" ht="12.75" hidden="1" outlineLevel="2" x14ac:dyDescent="0.2">
      <c r="A212" s="144"/>
      <c r="B212" s="145"/>
      <c r="C212" s="146"/>
      <c r="D212" s="79"/>
      <c r="E212" s="79"/>
      <c r="F212" s="256"/>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7"/>
      <c r="OF212" s="28"/>
      <c r="OG212" s="28"/>
      <c r="OH212" s="29"/>
      <c r="OI212" s="29"/>
      <c r="OJ212" s="93"/>
      <c r="OK212" s="29"/>
      <c r="OL212" s="29"/>
      <c r="OM212" s="29"/>
      <c r="ON212" s="29"/>
      <c r="OO212" s="28"/>
      <c r="OP212" s="29"/>
      <c r="OQ212" s="28"/>
      <c r="OR212" s="29"/>
      <c r="OS212" s="28"/>
      <c r="OT212" s="29"/>
      <c r="OU212" s="28"/>
      <c r="OV212" s="29"/>
      <c r="OW212" s="28"/>
      <c r="OX212" s="29"/>
      <c r="OY212" s="177"/>
    </row>
    <row r="213" spans="1:415" s="63" customFormat="1" ht="12.75" hidden="1" outlineLevel="2" x14ac:dyDescent="0.2">
      <c r="A213" s="144"/>
      <c r="B213" s="145"/>
      <c r="C213" s="146"/>
      <c r="D213" s="79"/>
      <c r="E213" s="79"/>
      <c r="F213" s="256"/>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7"/>
      <c r="OF213" s="28"/>
      <c r="OG213" s="28"/>
      <c r="OH213" s="29"/>
      <c r="OI213" s="29"/>
      <c r="OJ213" s="93"/>
      <c r="OK213" s="29"/>
      <c r="OL213" s="29"/>
      <c r="OM213" s="29"/>
      <c r="ON213" s="29"/>
      <c r="OO213" s="28"/>
      <c r="OP213" s="29"/>
      <c r="OQ213" s="28"/>
      <c r="OR213" s="29"/>
      <c r="OS213" s="28"/>
      <c r="OT213" s="29"/>
      <c r="OU213" s="28"/>
      <c r="OV213" s="29"/>
      <c r="OW213" s="28"/>
      <c r="OX213" s="29"/>
      <c r="OY213" s="177"/>
    </row>
    <row r="214" spans="1:415" ht="25.5" collapsed="1" x14ac:dyDescent="0.2">
      <c r="A214" s="142" t="s">
        <v>160</v>
      </c>
      <c r="B214" s="55" t="s">
        <v>253</v>
      </c>
      <c r="C214" s="143" t="s">
        <v>19</v>
      </c>
      <c r="D214" s="94">
        <v>0</v>
      </c>
      <c r="E214" s="26">
        <f>D214</f>
        <v>0</v>
      </c>
      <c r="F214" s="151"/>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7"/>
      <c r="OF214" s="28">
        <f t="shared" ref="OF214" si="989">OK214+OM214+OO214+OQ214+OS214+OU214+OW214</f>
        <v>0</v>
      </c>
      <c r="OG214" s="28">
        <f t="shared" ref="OG214" si="990">OL214+ON214+OP214+OR214+OT214+OV214+OX214</f>
        <v>0</v>
      </c>
      <c r="OH214" s="29">
        <f>D214-OF214</f>
        <v>0</v>
      </c>
      <c r="OI214" s="29">
        <f>G214-OG214</f>
        <v>0</v>
      </c>
      <c r="OJ214" s="93" t="str">
        <f>J214</f>
        <v>kompl.</v>
      </c>
      <c r="OK214" s="232"/>
      <c r="OL214" s="29">
        <f>OK214*F214</f>
        <v>0</v>
      </c>
      <c r="OM214" s="232"/>
      <c r="ON214" s="29">
        <f>OM214*F214</f>
        <v>0</v>
      </c>
      <c r="OO214" s="233"/>
      <c r="OP214" s="29">
        <f>OO214*F214</f>
        <v>0</v>
      </c>
      <c r="OQ214" s="233"/>
      <c r="OR214" s="29">
        <f>OQ214*F214</f>
        <v>0</v>
      </c>
      <c r="OS214" s="233"/>
      <c r="OT214" s="29">
        <f>OS214*F214</f>
        <v>0</v>
      </c>
      <c r="OU214" s="233"/>
      <c r="OV214" s="29">
        <f>OU214*F214</f>
        <v>0</v>
      </c>
      <c r="OW214" s="233"/>
      <c r="OX214" s="29">
        <f>OW214*F214</f>
        <v>0</v>
      </c>
      <c r="OY214" s="177"/>
    </row>
    <row r="215" spans="1:415" s="63" customFormat="1" ht="25.5" hidden="1" outlineLevel="1" x14ac:dyDescent="0.2">
      <c r="A215" s="144"/>
      <c r="B215" s="145"/>
      <c r="C215" s="146"/>
      <c r="D215" s="79"/>
      <c r="E215" s="79"/>
      <c r="F215" s="256"/>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7"/>
      <c r="OF215" s="28"/>
      <c r="OG215" s="28"/>
      <c r="OH215" s="29"/>
      <c r="OI215" s="29"/>
      <c r="OJ215" s="93"/>
      <c r="OK215" s="29"/>
      <c r="OL215" s="29"/>
      <c r="OM215" s="29"/>
      <c r="ON215" s="29"/>
      <c r="OO215" s="28"/>
      <c r="OP215" s="29"/>
      <c r="OQ215" s="28"/>
      <c r="OR215" s="29"/>
      <c r="OS215" s="28"/>
      <c r="OT215" s="29"/>
      <c r="OU215" s="28"/>
      <c r="OV215" s="29"/>
      <c r="OW215" s="28"/>
      <c r="OX215" s="29"/>
      <c r="OY215" s="177"/>
    </row>
    <row r="216" spans="1:415" s="63" customFormat="1" ht="12.75" hidden="1" outlineLevel="2" x14ac:dyDescent="0.2">
      <c r="A216" s="144"/>
      <c r="B216" s="145"/>
      <c r="C216" s="146"/>
      <c r="D216" s="79"/>
      <c r="E216" s="79"/>
      <c r="F216" s="256"/>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7"/>
      <c r="OF216" s="28"/>
      <c r="OG216" s="28"/>
      <c r="OH216" s="29"/>
      <c r="OI216" s="29"/>
      <c r="OJ216" s="93"/>
      <c r="OK216" s="29"/>
      <c r="OL216" s="29"/>
      <c r="OM216" s="29"/>
      <c r="ON216" s="29"/>
      <c r="OO216" s="28"/>
      <c r="OP216" s="29"/>
      <c r="OQ216" s="28"/>
      <c r="OR216" s="29"/>
      <c r="OS216" s="28"/>
      <c r="OT216" s="29"/>
      <c r="OU216" s="28"/>
      <c r="OV216" s="29"/>
      <c r="OW216" s="28"/>
      <c r="OX216" s="29"/>
      <c r="OY216" s="177"/>
    </row>
    <row r="217" spans="1:415" s="63" customFormat="1" ht="12.75" hidden="1" outlineLevel="2" x14ac:dyDescent="0.2">
      <c r="A217" s="144"/>
      <c r="B217" s="145"/>
      <c r="C217" s="146"/>
      <c r="D217" s="79"/>
      <c r="E217" s="79"/>
      <c r="F217" s="256"/>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7"/>
      <c r="OF217" s="28"/>
      <c r="OG217" s="28"/>
      <c r="OH217" s="29"/>
      <c r="OI217" s="29"/>
      <c r="OJ217" s="93"/>
      <c r="OK217" s="29"/>
      <c r="OL217" s="29"/>
      <c r="OM217" s="29"/>
      <c r="ON217" s="29"/>
      <c r="OO217" s="28"/>
      <c r="OP217" s="29"/>
      <c r="OQ217" s="28"/>
      <c r="OR217" s="29"/>
      <c r="OS217" s="28"/>
      <c r="OT217" s="29"/>
      <c r="OU217" s="28"/>
      <c r="OV217" s="29"/>
      <c r="OW217" s="28"/>
      <c r="OX217" s="29"/>
      <c r="OY217" s="177"/>
    </row>
    <row r="218" spans="1:415" ht="25.5" collapsed="1" x14ac:dyDescent="0.2">
      <c r="A218" s="142" t="s">
        <v>161</v>
      </c>
      <c r="B218" s="55" t="s">
        <v>254</v>
      </c>
      <c r="C218" s="143" t="s">
        <v>19</v>
      </c>
      <c r="D218" s="94">
        <v>0</v>
      </c>
      <c r="E218" s="26">
        <f>D218</f>
        <v>0</v>
      </c>
      <c r="F218" s="151"/>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7"/>
      <c r="OF218" s="28">
        <f t="shared" ref="OF218" si="1017">OK218+OM218+OO218+OQ218+OS218+OU218+OW218</f>
        <v>0</v>
      </c>
      <c r="OG218" s="28">
        <f t="shared" ref="OG218" si="1018">OL218+ON218+OP218+OR218+OT218+OV218+OX218</f>
        <v>0</v>
      </c>
      <c r="OH218" s="29">
        <f>D218-OF218</f>
        <v>0</v>
      </c>
      <c r="OI218" s="29">
        <f>G218-OG218</f>
        <v>0</v>
      </c>
      <c r="OJ218" s="93" t="str">
        <f>J218</f>
        <v>kompl.</v>
      </c>
      <c r="OK218" s="232"/>
      <c r="OL218" s="29">
        <f>OK218*F218</f>
        <v>0</v>
      </c>
      <c r="OM218" s="232"/>
      <c r="ON218" s="29">
        <f>OM218*F218</f>
        <v>0</v>
      </c>
      <c r="OO218" s="233"/>
      <c r="OP218" s="29">
        <f>OO218*F218</f>
        <v>0</v>
      </c>
      <c r="OQ218" s="233"/>
      <c r="OR218" s="29">
        <f>OQ218*F218</f>
        <v>0</v>
      </c>
      <c r="OS218" s="233"/>
      <c r="OT218" s="29">
        <f>OS218*F218</f>
        <v>0</v>
      </c>
      <c r="OU218" s="233"/>
      <c r="OV218" s="29">
        <f>OU218*F218</f>
        <v>0</v>
      </c>
      <c r="OW218" s="233"/>
      <c r="OX218" s="29">
        <f>OW218*F218</f>
        <v>0</v>
      </c>
      <c r="OY218" s="177"/>
    </row>
    <row r="219" spans="1:415" s="63" customFormat="1" ht="12.75" hidden="1" outlineLevel="1" x14ac:dyDescent="0.2">
      <c r="A219" s="144"/>
      <c r="B219" s="145"/>
      <c r="C219" s="146"/>
      <c r="D219" s="79"/>
      <c r="E219" s="79"/>
      <c r="F219" s="256"/>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7"/>
      <c r="OF219" s="28"/>
      <c r="OG219" s="28"/>
      <c r="OH219" s="29"/>
      <c r="OI219" s="29"/>
      <c r="OJ219" s="93"/>
      <c r="OK219" s="29"/>
      <c r="OL219" s="29"/>
      <c r="OM219" s="29"/>
      <c r="ON219" s="29"/>
      <c r="OO219" s="28"/>
      <c r="OP219" s="29"/>
      <c r="OQ219" s="28"/>
      <c r="OR219" s="29"/>
      <c r="OS219" s="28"/>
      <c r="OT219" s="29"/>
      <c r="OU219" s="28"/>
      <c r="OV219" s="29"/>
      <c r="OW219" s="28"/>
      <c r="OX219" s="29"/>
      <c r="OY219" s="177"/>
    </row>
    <row r="220" spans="1:415" s="63" customFormat="1" ht="12.75" hidden="1" outlineLevel="2" x14ac:dyDescent="0.2">
      <c r="A220" s="144"/>
      <c r="B220" s="145"/>
      <c r="C220" s="146"/>
      <c r="D220" s="79"/>
      <c r="E220" s="79"/>
      <c r="F220" s="256"/>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7"/>
      <c r="OF220" s="28"/>
      <c r="OG220" s="28"/>
      <c r="OH220" s="29"/>
      <c r="OI220" s="29"/>
      <c r="OJ220" s="93"/>
      <c r="OK220" s="29"/>
      <c r="OL220" s="29"/>
      <c r="OM220" s="29"/>
      <c r="ON220" s="29"/>
      <c r="OO220" s="28"/>
      <c r="OP220" s="29"/>
      <c r="OQ220" s="28"/>
      <c r="OR220" s="29"/>
      <c r="OS220" s="28"/>
      <c r="OT220" s="29"/>
      <c r="OU220" s="28"/>
      <c r="OV220" s="29"/>
      <c r="OW220" s="28"/>
      <c r="OX220" s="29"/>
      <c r="OY220" s="177"/>
    </row>
    <row r="221" spans="1:415" s="63" customFormat="1" ht="12.75" hidden="1" outlineLevel="2" x14ac:dyDescent="0.2">
      <c r="A221" s="144"/>
      <c r="B221" s="145"/>
      <c r="C221" s="146"/>
      <c r="D221" s="79"/>
      <c r="E221" s="79"/>
      <c r="F221" s="256"/>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7"/>
      <c r="OF221" s="28"/>
      <c r="OG221" s="28"/>
      <c r="OH221" s="29"/>
      <c r="OI221" s="29"/>
      <c r="OJ221" s="93"/>
      <c r="OK221" s="29"/>
      <c r="OL221" s="29"/>
      <c r="OM221" s="29"/>
      <c r="ON221" s="29"/>
      <c r="OO221" s="28"/>
      <c r="OP221" s="29"/>
      <c r="OQ221" s="28"/>
      <c r="OR221" s="29"/>
      <c r="OS221" s="28"/>
      <c r="OT221" s="29"/>
      <c r="OU221" s="28"/>
      <c r="OV221" s="29"/>
      <c r="OW221" s="28"/>
      <c r="OX221" s="29"/>
      <c r="OY221" s="177"/>
    </row>
    <row r="222" spans="1:415" ht="25.5" collapsed="1" x14ac:dyDescent="0.2">
      <c r="A222" s="142" t="s">
        <v>162</v>
      </c>
      <c r="B222" s="55" t="s">
        <v>255</v>
      </c>
      <c r="C222" s="143" t="s">
        <v>19</v>
      </c>
      <c r="D222" s="94">
        <v>0</v>
      </c>
      <c r="E222" s="26">
        <f>D222</f>
        <v>0</v>
      </c>
      <c r="F222" s="151"/>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7"/>
      <c r="OF222" s="28">
        <f t="shared" ref="OF222" si="1033">OK222+OM222+OO222+OQ222+OS222+OU222+OW222</f>
        <v>0</v>
      </c>
      <c r="OG222" s="28">
        <f t="shared" ref="OG222" si="1034">OL222+ON222+OP222+OR222+OT222+OV222+OX222</f>
        <v>0</v>
      </c>
      <c r="OH222" s="29">
        <f>D222-OF222</f>
        <v>0</v>
      </c>
      <c r="OI222" s="29">
        <f>G222-OG222</f>
        <v>0</v>
      </c>
      <c r="OJ222" s="93" t="str">
        <f>J222</f>
        <v>kompl.</v>
      </c>
      <c r="OK222" s="232"/>
      <c r="OL222" s="29">
        <f>OK222*F222</f>
        <v>0</v>
      </c>
      <c r="OM222" s="232"/>
      <c r="ON222" s="29">
        <f>OM222*F222</f>
        <v>0</v>
      </c>
      <c r="OO222" s="233"/>
      <c r="OP222" s="29">
        <f>OO222*F222</f>
        <v>0</v>
      </c>
      <c r="OQ222" s="233"/>
      <c r="OR222" s="29">
        <f>OQ222*F222</f>
        <v>0</v>
      </c>
      <c r="OS222" s="233"/>
      <c r="OT222" s="29">
        <f>OS222*F222</f>
        <v>0</v>
      </c>
      <c r="OU222" s="233"/>
      <c r="OV222" s="29">
        <f>OU222*F222</f>
        <v>0</v>
      </c>
      <c r="OW222" s="233"/>
      <c r="OX222" s="29">
        <f>OW222*F222</f>
        <v>0</v>
      </c>
      <c r="OY222" s="177"/>
    </row>
    <row r="223" spans="1:415" s="63" customFormat="1" ht="12.75" hidden="1" outlineLevel="1" x14ac:dyDescent="0.2">
      <c r="A223" s="144"/>
      <c r="B223" s="145"/>
      <c r="C223" s="146"/>
      <c r="D223" s="79"/>
      <c r="E223" s="79"/>
      <c r="F223" s="256"/>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7"/>
      <c r="OF223" s="28"/>
      <c r="OG223" s="28"/>
      <c r="OH223" s="29"/>
      <c r="OI223" s="29"/>
      <c r="OJ223" s="93"/>
      <c r="OK223" s="29"/>
      <c r="OL223" s="29"/>
      <c r="OM223" s="29"/>
      <c r="ON223" s="29"/>
      <c r="OO223" s="28"/>
      <c r="OP223" s="29"/>
      <c r="OQ223" s="28"/>
      <c r="OR223" s="29"/>
      <c r="OS223" s="28"/>
      <c r="OT223" s="29"/>
      <c r="OU223" s="28"/>
      <c r="OV223" s="29"/>
      <c r="OW223" s="28"/>
      <c r="OX223" s="29"/>
      <c r="OY223" s="177"/>
    </row>
    <row r="224" spans="1:415" s="63" customFormat="1" ht="12.75" hidden="1" outlineLevel="2" x14ac:dyDescent="0.2">
      <c r="A224" s="144"/>
      <c r="B224" s="145"/>
      <c r="C224" s="146"/>
      <c r="D224" s="79"/>
      <c r="E224" s="79"/>
      <c r="F224" s="256"/>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7"/>
      <c r="OF224" s="28"/>
      <c r="OG224" s="28"/>
      <c r="OH224" s="29"/>
      <c r="OI224" s="29"/>
      <c r="OJ224" s="93"/>
      <c r="OK224" s="29"/>
      <c r="OL224" s="29"/>
      <c r="OM224" s="29"/>
      <c r="ON224" s="29"/>
      <c r="OO224" s="28"/>
      <c r="OP224" s="29"/>
      <c r="OQ224" s="28"/>
      <c r="OR224" s="29"/>
      <c r="OS224" s="28"/>
      <c r="OT224" s="29"/>
      <c r="OU224" s="28"/>
      <c r="OV224" s="29"/>
      <c r="OW224" s="28"/>
      <c r="OX224" s="29"/>
      <c r="OY224" s="177"/>
    </row>
    <row r="225" spans="1:415" s="63" customFormat="1" ht="12.75" hidden="1" outlineLevel="2" x14ac:dyDescent="0.2">
      <c r="A225" s="144"/>
      <c r="B225" s="145"/>
      <c r="C225" s="146"/>
      <c r="D225" s="79"/>
      <c r="E225" s="79"/>
      <c r="F225" s="256"/>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7"/>
      <c r="OF225" s="28"/>
      <c r="OG225" s="28"/>
      <c r="OH225" s="29"/>
      <c r="OI225" s="29"/>
      <c r="OJ225" s="93"/>
      <c r="OK225" s="29"/>
      <c r="OL225" s="29"/>
      <c r="OM225" s="29"/>
      <c r="ON225" s="29"/>
      <c r="OO225" s="28"/>
      <c r="OP225" s="29"/>
      <c r="OQ225" s="28"/>
      <c r="OR225" s="29"/>
      <c r="OS225" s="28"/>
      <c r="OT225" s="29"/>
      <c r="OU225" s="28"/>
      <c r="OV225" s="29"/>
      <c r="OW225" s="28"/>
      <c r="OX225" s="29"/>
      <c r="OY225" s="177"/>
    </row>
    <row r="226" spans="1:415" ht="25.5" collapsed="1" x14ac:dyDescent="0.2">
      <c r="A226" s="142" t="s">
        <v>163</v>
      </c>
      <c r="B226" s="55" t="s">
        <v>256</v>
      </c>
      <c r="C226" s="143" t="s">
        <v>19</v>
      </c>
      <c r="D226" s="94">
        <v>0</v>
      </c>
      <c r="E226" s="26">
        <f>D226</f>
        <v>0</v>
      </c>
      <c r="F226" s="151"/>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7"/>
      <c r="OF226" s="28">
        <f t="shared" ref="OF226" si="1037">OK226+OM226+OO226+OQ226+OS226+OU226+OW226</f>
        <v>0</v>
      </c>
      <c r="OG226" s="28">
        <f t="shared" ref="OG226" si="1038">OL226+ON226+OP226+OR226+OT226+OV226+OX226</f>
        <v>0</v>
      </c>
      <c r="OH226" s="29">
        <f>D226-OF226</f>
        <v>0</v>
      </c>
      <c r="OI226" s="29">
        <f>G226-OG226</f>
        <v>0</v>
      </c>
      <c r="OJ226" s="93" t="str">
        <f>J226</f>
        <v>kompl.</v>
      </c>
      <c r="OK226" s="232"/>
      <c r="OL226" s="29">
        <f>OK226*F226</f>
        <v>0</v>
      </c>
      <c r="OM226" s="232"/>
      <c r="ON226" s="29">
        <f>OM226*F226</f>
        <v>0</v>
      </c>
      <c r="OO226" s="233"/>
      <c r="OP226" s="29">
        <f>OO226*F226</f>
        <v>0</v>
      </c>
      <c r="OQ226" s="233"/>
      <c r="OR226" s="29">
        <f>OQ226*F226</f>
        <v>0</v>
      </c>
      <c r="OS226" s="233"/>
      <c r="OT226" s="29">
        <f>OS226*F226</f>
        <v>0</v>
      </c>
      <c r="OU226" s="233"/>
      <c r="OV226" s="29">
        <f>OU226*F226</f>
        <v>0</v>
      </c>
      <c r="OW226" s="233"/>
      <c r="OX226" s="29">
        <f>OW226*F226</f>
        <v>0</v>
      </c>
      <c r="OY226" s="177"/>
    </row>
    <row r="227" spans="1:415" s="63" customFormat="1" ht="25.5" hidden="1" outlineLevel="1" x14ac:dyDescent="0.2">
      <c r="A227" s="144"/>
      <c r="B227" s="145"/>
      <c r="C227" s="146"/>
      <c r="D227" s="79"/>
      <c r="E227" s="79"/>
      <c r="F227" s="256"/>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7"/>
      <c r="OF227" s="28"/>
      <c r="OG227" s="28"/>
      <c r="OH227" s="29"/>
      <c r="OI227" s="29"/>
      <c r="OJ227" s="93"/>
      <c r="OK227" s="29"/>
      <c r="OL227" s="29"/>
      <c r="OM227" s="29"/>
      <c r="ON227" s="29"/>
      <c r="OO227" s="28"/>
      <c r="OP227" s="29"/>
      <c r="OQ227" s="28"/>
      <c r="OR227" s="29"/>
      <c r="OS227" s="28"/>
      <c r="OT227" s="29"/>
      <c r="OU227" s="28"/>
      <c r="OV227" s="29"/>
      <c r="OW227" s="28"/>
      <c r="OX227" s="29"/>
      <c r="OY227" s="177"/>
    </row>
    <row r="228" spans="1:415" s="63" customFormat="1" ht="12.75" hidden="1" outlineLevel="2" x14ac:dyDescent="0.2">
      <c r="A228" s="144"/>
      <c r="B228" s="145"/>
      <c r="C228" s="146"/>
      <c r="D228" s="79"/>
      <c r="E228" s="79"/>
      <c r="F228" s="256"/>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7"/>
      <c r="OF228" s="28"/>
      <c r="OG228" s="28"/>
      <c r="OH228" s="29"/>
      <c r="OI228" s="29"/>
      <c r="OJ228" s="93"/>
      <c r="OK228" s="29"/>
      <c r="OL228" s="29"/>
      <c r="OM228" s="29"/>
      <c r="ON228" s="29"/>
      <c r="OO228" s="28"/>
      <c r="OP228" s="29"/>
      <c r="OQ228" s="28"/>
      <c r="OR228" s="29"/>
      <c r="OS228" s="28"/>
      <c r="OT228" s="29"/>
      <c r="OU228" s="28"/>
      <c r="OV228" s="29"/>
      <c r="OW228" s="28"/>
      <c r="OX228" s="29"/>
      <c r="OY228" s="177"/>
    </row>
    <row r="229" spans="1:415" s="63" customFormat="1" ht="12.75" hidden="1" outlineLevel="2" x14ac:dyDescent="0.2">
      <c r="A229" s="144"/>
      <c r="B229" s="145"/>
      <c r="C229" s="146"/>
      <c r="D229" s="79"/>
      <c r="E229" s="79"/>
      <c r="F229" s="256"/>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7"/>
      <c r="OF229" s="28"/>
      <c r="OG229" s="28"/>
      <c r="OH229" s="29"/>
      <c r="OI229" s="29"/>
      <c r="OJ229" s="93"/>
      <c r="OK229" s="29"/>
      <c r="OL229" s="29"/>
      <c r="OM229" s="29"/>
      <c r="ON229" s="29"/>
      <c r="OO229" s="28"/>
      <c r="OP229" s="29"/>
      <c r="OQ229" s="28"/>
      <c r="OR229" s="29"/>
      <c r="OS229" s="28"/>
      <c r="OT229" s="29"/>
      <c r="OU229" s="28"/>
      <c r="OV229" s="29"/>
      <c r="OW229" s="28"/>
      <c r="OX229" s="29"/>
      <c r="OY229" s="177"/>
    </row>
    <row r="230" spans="1:415" ht="25.5" collapsed="1" x14ac:dyDescent="0.2">
      <c r="A230" s="142" t="s">
        <v>164</v>
      </c>
      <c r="B230" s="55" t="s">
        <v>257</v>
      </c>
      <c r="C230" s="143" t="s">
        <v>19</v>
      </c>
      <c r="D230" s="94">
        <v>0</v>
      </c>
      <c r="E230" s="26">
        <f>D230</f>
        <v>0</v>
      </c>
      <c r="F230" s="151"/>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7"/>
      <c r="OF230" s="28">
        <f t="shared" ref="OF230" si="1041">OK230+OM230+OO230+OQ230+OS230+OU230+OW230</f>
        <v>0</v>
      </c>
      <c r="OG230" s="28">
        <f t="shared" ref="OG230" si="1042">OL230+ON230+OP230+OR230+OT230+OV230+OX230</f>
        <v>0</v>
      </c>
      <c r="OH230" s="29">
        <f>D230-OF230</f>
        <v>0</v>
      </c>
      <c r="OI230" s="29">
        <f>G230-OG230</f>
        <v>0</v>
      </c>
      <c r="OJ230" s="93" t="str">
        <f>J230</f>
        <v>kompl.</v>
      </c>
      <c r="OK230" s="232"/>
      <c r="OL230" s="29">
        <f>OK230*F230</f>
        <v>0</v>
      </c>
      <c r="OM230" s="232"/>
      <c r="ON230" s="29">
        <f>OM230*F230</f>
        <v>0</v>
      </c>
      <c r="OO230" s="233"/>
      <c r="OP230" s="29">
        <f>OO230*F230</f>
        <v>0</v>
      </c>
      <c r="OQ230" s="233"/>
      <c r="OR230" s="29">
        <f>OQ230*F230</f>
        <v>0</v>
      </c>
      <c r="OS230" s="233"/>
      <c r="OT230" s="29">
        <f>OS230*F230</f>
        <v>0</v>
      </c>
      <c r="OU230" s="233"/>
      <c r="OV230" s="29">
        <f>OU230*F230</f>
        <v>0</v>
      </c>
      <c r="OW230" s="233"/>
      <c r="OX230" s="29">
        <f>OW230*F230</f>
        <v>0</v>
      </c>
      <c r="OY230" s="177"/>
    </row>
    <row r="231" spans="1:415" s="63" customFormat="1" ht="25.5" hidden="1" outlineLevel="1" x14ac:dyDescent="0.2">
      <c r="A231" s="144"/>
      <c r="B231" s="145"/>
      <c r="C231" s="146"/>
      <c r="D231" s="79"/>
      <c r="E231" s="79"/>
      <c r="F231" s="256"/>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7"/>
      <c r="OF231" s="28"/>
      <c r="OG231" s="28"/>
      <c r="OH231" s="29"/>
      <c r="OI231" s="29"/>
      <c r="OJ231" s="93"/>
      <c r="OK231" s="29"/>
      <c r="OL231" s="29"/>
      <c r="OM231" s="29"/>
      <c r="ON231" s="29"/>
      <c r="OO231" s="28"/>
      <c r="OP231" s="29"/>
      <c r="OQ231" s="28"/>
      <c r="OR231" s="29"/>
      <c r="OS231" s="28"/>
      <c r="OT231" s="29"/>
      <c r="OU231" s="28"/>
      <c r="OV231" s="29"/>
      <c r="OW231" s="28"/>
      <c r="OX231" s="29"/>
      <c r="OY231" s="177"/>
    </row>
    <row r="232" spans="1:415" s="63" customFormat="1" ht="12.75" hidden="1" outlineLevel="2" x14ac:dyDescent="0.2">
      <c r="A232" s="144"/>
      <c r="B232" s="145"/>
      <c r="C232" s="146"/>
      <c r="D232" s="79"/>
      <c r="E232" s="79"/>
      <c r="F232" s="256"/>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7"/>
      <c r="OF232" s="28"/>
      <c r="OG232" s="28"/>
      <c r="OH232" s="29"/>
      <c r="OI232" s="29"/>
      <c r="OJ232" s="93"/>
      <c r="OK232" s="29"/>
      <c r="OL232" s="29"/>
      <c r="OM232" s="29"/>
      <c r="ON232" s="29"/>
      <c r="OO232" s="28"/>
      <c r="OP232" s="29"/>
      <c r="OQ232" s="28"/>
      <c r="OR232" s="29"/>
      <c r="OS232" s="28"/>
      <c r="OT232" s="29"/>
      <c r="OU232" s="28"/>
      <c r="OV232" s="29"/>
      <c r="OW232" s="28"/>
      <c r="OX232" s="29"/>
      <c r="OY232" s="177"/>
    </row>
    <row r="233" spans="1:415" s="63" customFormat="1" ht="12.75" hidden="1" outlineLevel="2" x14ac:dyDescent="0.2">
      <c r="A233" s="144"/>
      <c r="B233" s="145"/>
      <c r="C233" s="146"/>
      <c r="D233" s="79"/>
      <c r="E233" s="79"/>
      <c r="F233" s="256"/>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7"/>
      <c r="OF233" s="28"/>
      <c r="OG233" s="28"/>
      <c r="OH233" s="29"/>
      <c r="OI233" s="29"/>
      <c r="OJ233" s="93"/>
      <c r="OK233" s="29"/>
      <c r="OL233" s="29"/>
      <c r="OM233" s="29"/>
      <c r="ON233" s="29"/>
      <c r="OO233" s="28"/>
      <c r="OP233" s="29"/>
      <c r="OQ233" s="28"/>
      <c r="OR233" s="29"/>
      <c r="OS233" s="28"/>
      <c r="OT233" s="29"/>
      <c r="OU233" s="28"/>
      <c r="OV233" s="29"/>
      <c r="OW233" s="28"/>
      <c r="OX233" s="29"/>
      <c r="OY233" s="177"/>
    </row>
    <row r="234" spans="1:415" ht="38.25" collapsed="1" x14ac:dyDescent="0.2">
      <c r="A234" s="142" t="s">
        <v>165</v>
      </c>
      <c r="B234" s="55" t="s">
        <v>61</v>
      </c>
      <c r="C234" s="143" t="s">
        <v>29</v>
      </c>
      <c r="D234" s="94">
        <v>0</v>
      </c>
      <c r="E234" s="26">
        <f t="shared" ref="E234" si="1055">D234</f>
        <v>0</v>
      </c>
      <c r="F234" s="151"/>
      <c r="G234" s="27">
        <f t="shared" ref="G234" si="1056">ROUND(ROUND(D234,3)*$F234,2)</f>
        <v>0</v>
      </c>
      <c r="H234" s="86">
        <f t="shared" ref="H234" si="1057">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7"/>
      <c r="OF234" s="28">
        <f t="shared" ref="OF234" si="1082">OK234+OM234+OO234+OQ234+OS234+OU234+OW234</f>
        <v>0</v>
      </c>
      <c r="OG234" s="28">
        <f t="shared" ref="OG234" si="1083">OL234+ON234+OP234+OR234+OT234+OV234+OX234</f>
        <v>0</v>
      </c>
      <c r="OH234" s="29">
        <f>D234-OF234</f>
        <v>0</v>
      </c>
      <c r="OI234" s="29">
        <f>G234-OG234</f>
        <v>0</v>
      </c>
      <c r="OJ234" s="93" t="str">
        <f>J234</f>
        <v>vnt.</v>
      </c>
      <c r="OK234" s="232"/>
      <c r="OL234" s="29">
        <f>OK234*F234</f>
        <v>0</v>
      </c>
      <c r="OM234" s="232"/>
      <c r="ON234" s="29">
        <f>OM234*F234</f>
        <v>0</v>
      </c>
      <c r="OO234" s="233"/>
      <c r="OP234" s="29">
        <f>OO234*F234</f>
        <v>0</v>
      </c>
      <c r="OQ234" s="233"/>
      <c r="OR234" s="29">
        <f>OQ234*F234</f>
        <v>0</v>
      </c>
      <c r="OS234" s="233"/>
      <c r="OT234" s="29">
        <f>OS234*F234</f>
        <v>0</v>
      </c>
      <c r="OU234" s="233"/>
      <c r="OV234" s="29">
        <f>OU234*F234</f>
        <v>0</v>
      </c>
      <c r="OW234" s="233"/>
      <c r="OX234" s="29">
        <f>OW234*F234</f>
        <v>0</v>
      </c>
      <c r="OY234" s="177"/>
    </row>
    <row r="235" spans="1:415" s="63" customFormat="1" ht="25.5" hidden="1" outlineLevel="1" x14ac:dyDescent="0.2">
      <c r="A235" s="144"/>
      <c r="B235" s="145"/>
      <c r="C235" s="146"/>
      <c r="D235" s="79"/>
      <c r="E235" s="79"/>
      <c r="F235" s="256"/>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7"/>
      <c r="OF235" s="28"/>
      <c r="OG235" s="28"/>
      <c r="OH235" s="29"/>
      <c r="OI235" s="29"/>
      <c r="OJ235" s="93"/>
      <c r="OK235" s="29"/>
      <c r="OL235" s="29"/>
      <c r="OM235" s="29"/>
      <c r="ON235" s="29"/>
      <c r="OO235" s="28"/>
      <c r="OP235" s="29"/>
      <c r="OQ235" s="28"/>
      <c r="OR235" s="29"/>
      <c r="OS235" s="28"/>
      <c r="OT235" s="29"/>
      <c r="OU235" s="28"/>
      <c r="OV235" s="29"/>
      <c r="OW235" s="28"/>
      <c r="OX235" s="29"/>
      <c r="OY235" s="177"/>
    </row>
    <row r="236" spans="1:415" s="63" customFormat="1" ht="12.75" hidden="1" outlineLevel="2" x14ac:dyDescent="0.2">
      <c r="A236" s="144"/>
      <c r="B236" s="145"/>
      <c r="C236" s="146"/>
      <c r="D236" s="79"/>
      <c r="E236" s="79"/>
      <c r="F236" s="256"/>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7"/>
      <c r="OF236" s="28"/>
      <c r="OG236" s="28"/>
      <c r="OH236" s="29"/>
      <c r="OI236" s="29"/>
      <c r="OJ236" s="93"/>
      <c r="OK236" s="29"/>
      <c r="OL236" s="29"/>
      <c r="OM236" s="29"/>
      <c r="ON236" s="29"/>
      <c r="OO236" s="28"/>
      <c r="OP236" s="29"/>
      <c r="OQ236" s="28"/>
      <c r="OR236" s="29"/>
      <c r="OS236" s="28"/>
      <c r="OT236" s="29"/>
      <c r="OU236" s="28"/>
      <c r="OV236" s="29"/>
      <c r="OW236" s="28"/>
      <c r="OX236" s="29"/>
      <c r="OY236" s="177"/>
    </row>
    <row r="237" spans="1:415" s="63" customFormat="1" ht="12.75" hidden="1" outlineLevel="2" x14ac:dyDescent="0.2">
      <c r="A237" s="144"/>
      <c r="B237" s="145"/>
      <c r="C237" s="146"/>
      <c r="D237" s="79"/>
      <c r="E237" s="79"/>
      <c r="F237" s="256"/>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7"/>
      <c r="OF237" s="28"/>
      <c r="OG237" s="28"/>
      <c r="OH237" s="29"/>
      <c r="OI237" s="29"/>
      <c r="OJ237" s="93"/>
      <c r="OK237" s="29"/>
      <c r="OL237" s="29"/>
      <c r="OM237" s="29"/>
      <c r="ON237" s="29"/>
      <c r="OO237" s="28"/>
      <c r="OP237" s="29"/>
      <c r="OQ237" s="28"/>
      <c r="OR237" s="29"/>
      <c r="OS237" s="28"/>
      <c r="OT237" s="29"/>
      <c r="OU237" s="28"/>
      <c r="OV237" s="29"/>
      <c r="OW237" s="28"/>
      <c r="OX237" s="29"/>
      <c r="OY237" s="177"/>
    </row>
    <row r="238" spans="1:415" ht="12.75" collapsed="1" x14ac:dyDescent="0.2">
      <c r="A238" s="155" t="s">
        <v>62</v>
      </c>
      <c r="B238" s="156" t="s">
        <v>63</v>
      </c>
      <c r="C238" s="156"/>
      <c r="D238" s="156"/>
      <c r="E238" s="156"/>
      <c r="F238" s="259"/>
      <c r="G238" s="156"/>
      <c r="H238" s="172"/>
      <c r="I238" s="159"/>
      <c r="J238" s="157"/>
      <c r="K238" s="160"/>
      <c r="L238" s="160"/>
      <c r="M238" s="160"/>
      <c r="N238" s="160"/>
      <c r="O238" s="160"/>
      <c r="P238" s="160"/>
      <c r="Q238" s="160"/>
      <c r="R238" s="160"/>
      <c r="S238" s="160"/>
      <c r="T238" s="160"/>
      <c r="U238" s="160"/>
      <c r="V238" s="160"/>
      <c r="W238" s="160"/>
      <c r="X238" s="160"/>
      <c r="Y238" s="160"/>
      <c r="Z238" s="160"/>
      <c r="AA238" s="161"/>
      <c r="AB238" s="160"/>
      <c r="AC238" s="161"/>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7"/>
      <c r="OF238" s="157"/>
      <c r="OG238" s="157"/>
      <c r="OH238" s="157"/>
      <c r="OI238" s="157"/>
      <c r="OJ238" s="181"/>
      <c r="OK238" s="157"/>
      <c r="OL238" s="157"/>
      <c r="OM238" s="157"/>
      <c r="ON238" s="157"/>
      <c r="OO238" s="157"/>
      <c r="OP238" s="157"/>
      <c r="OQ238" s="157"/>
      <c r="OR238" s="157"/>
      <c r="OS238" s="157"/>
      <c r="OT238" s="157"/>
      <c r="OU238" s="157"/>
      <c r="OV238" s="157"/>
      <c r="OW238" s="157"/>
      <c r="OX238" s="157"/>
      <c r="OY238" s="177"/>
    </row>
    <row r="239" spans="1:415" ht="38.25" x14ac:dyDescent="0.2">
      <c r="A239" s="162" t="s">
        <v>166</v>
      </c>
      <c r="B239" s="163" t="s">
        <v>258</v>
      </c>
      <c r="C239" s="163"/>
      <c r="D239" s="174"/>
      <c r="E239" s="174"/>
      <c r="F239" s="261"/>
      <c r="G239" s="174"/>
      <c r="H239" s="175"/>
      <c r="I239" s="159"/>
      <c r="J239" s="157"/>
      <c r="K239" s="160"/>
      <c r="L239" s="160"/>
      <c r="M239" s="160"/>
      <c r="N239" s="160"/>
      <c r="O239" s="160"/>
      <c r="P239" s="160"/>
      <c r="Q239" s="160"/>
      <c r="R239" s="160"/>
      <c r="S239" s="160"/>
      <c r="T239" s="160"/>
      <c r="U239" s="160"/>
      <c r="V239" s="160"/>
      <c r="W239" s="160"/>
      <c r="X239" s="160"/>
      <c r="Y239" s="160"/>
      <c r="Z239" s="160"/>
      <c r="AA239" s="161"/>
      <c r="AB239" s="160"/>
      <c r="AC239" s="161"/>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77"/>
      <c r="OF239" s="157"/>
      <c r="OG239" s="157"/>
      <c r="OH239" s="157"/>
      <c r="OI239" s="157"/>
      <c r="OJ239" s="181"/>
      <c r="OK239" s="157"/>
      <c r="OL239" s="157"/>
      <c r="OM239" s="157"/>
      <c r="ON239" s="157"/>
      <c r="OO239" s="157"/>
      <c r="OP239" s="157"/>
      <c r="OQ239" s="157"/>
      <c r="OR239" s="157"/>
      <c r="OS239" s="157"/>
      <c r="OT239" s="157"/>
      <c r="OU239" s="157"/>
      <c r="OV239" s="157"/>
      <c r="OW239" s="157"/>
      <c r="OX239" s="157"/>
      <c r="OY239" s="177"/>
    </row>
    <row r="240" spans="1:415" ht="12.75" x14ac:dyDescent="0.2">
      <c r="A240" s="142" t="s">
        <v>167</v>
      </c>
      <c r="B240" s="196"/>
      <c r="C240" s="143" t="s">
        <v>34</v>
      </c>
      <c r="D240" s="184">
        <v>0</v>
      </c>
      <c r="E240" s="30">
        <f>D240*1.1</f>
        <v>0</v>
      </c>
      <c r="F240" s="151"/>
      <c r="G240" s="27">
        <f t="shared" ref="G240" si="1084">ROUND(ROUND(D240,3)*$F240,2)</f>
        <v>0</v>
      </c>
      <c r="H240" s="86">
        <f t="shared" ref="H240" si="1085">ROUND(ROUND(E240,3)*$F240,2)</f>
        <v>0</v>
      </c>
      <c r="I240" s="103"/>
      <c r="J240" s="69" t="str">
        <f>C240</f>
        <v>km</v>
      </c>
      <c r="K240" s="206"/>
      <c r="L240" s="69">
        <f>K240*$F240</f>
        <v>0</v>
      </c>
      <c r="M240" s="206"/>
      <c r="N240" s="69">
        <f>M240*$F240</f>
        <v>0</v>
      </c>
      <c r="O240" s="206"/>
      <c r="P240" s="69">
        <f>O240*$F240</f>
        <v>0</v>
      </c>
      <c r="Q240" s="206"/>
      <c r="R240" s="69">
        <f>Q240*$F240</f>
        <v>0</v>
      </c>
      <c r="S240" s="206"/>
      <c r="T240" s="69">
        <f>S240*$F240</f>
        <v>0</v>
      </c>
      <c r="U240" s="206"/>
      <c r="V240" s="69">
        <f>U240*$F240</f>
        <v>0</v>
      </c>
      <c r="W240" s="206"/>
      <c r="X240" s="69">
        <f>W240*$F240</f>
        <v>0</v>
      </c>
      <c r="Y240" s="209">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7"/>
      <c r="OF240" s="208">
        <f t="shared" ref="OF240" si="1110">OK240+OM240+OO240+OQ240+OS240+OU240+OW240</f>
        <v>0</v>
      </c>
      <c r="OG240" s="28">
        <f t="shared" ref="OG240" si="1111">OL240+ON240+OP240+OR240+OT240+OV240+OX240</f>
        <v>0</v>
      </c>
      <c r="OH240" s="207">
        <f>D240-OF240</f>
        <v>0</v>
      </c>
      <c r="OI240" s="29">
        <f>G240-OG240</f>
        <v>0</v>
      </c>
      <c r="OJ240" s="93" t="str">
        <f>J240</f>
        <v>km</v>
      </c>
      <c r="OK240" s="235"/>
      <c r="OL240" s="29">
        <f>OK240*F240</f>
        <v>0</v>
      </c>
      <c r="OM240" s="235"/>
      <c r="ON240" s="29">
        <f>OM240*F240</f>
        <v>0</v>
      </c>
      <c r="OO240" s="236"/>
      <c r="OP240" s="29">
        <f>OO240*F240</f>
        <v>0</v>
      </c>
      <c r="OQ240" s="236"/>
      <c r="OR240" s="29">
        <f>OQ240*F240</f>
        <v>0</v>
      </c>
      <c r="OS240" s="236"/>
      <c r="OT240" s="29">
        <f>OS240*F240</f>
        <v>0</v>
      </c>
      <c r="OU240" s="236"/>
      <c r="OV240" s="29">
        <f>OU240*F240</f>
        <v>0</v>
      </c>
      <c r="OW240" s="236"/>
      <c r="OX240" s="29">
        <f>OW240*F240</f>
        <v>0</v>
      </c>
      <c r="OY240" s="177"/>
    </row>
    <row r="241" spans="1:415" s="63" customFormat="1" ht="12.75" hidden="1" outlineLevel="1" x14ac:dyDescent="0.2">
      <c r="A241" s="147"/>
      <c r="B241" s="145"/>
      <c r="C241" s="146"/>
      <c r="D241" s="79"/>
      <c r="E241" s="79"/>
      <c r="F241" s="256"/>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7"/>
      <c r="OF241" s="28"/>
      <c r="OG241" s="28"/>
      <c r="OH241" s="29"/>
      <c r="OI241" s="29"/>
      <c r="OJ241" s="93"/>
      <c r="OK241" s="29"/>
      <c r="OL241" s="29"/>
      <c r="OM241" s="29"/>
      <c r="ON241" s="29"/>
      <c r="OO241" s="28"/>
      <c r="OP241" s="29"/>
      <c r="OQ241" s="28"/>
      <c r="OR241" s="29"/>
      <c r="OS241" s="28"/>
      <c r="OT241" s="29"/>
      <c r="OU241" s="28"/>
      <c r="OV241" s="29"/>
      <c r="OW241" s="28"/>
      <c r="OX241" s="29"/>
      <c r="OY241" s="177"/>
    </row>
    <row r="242" spans="1:415" s="63" customFormat="1" ht="12.75" hidden="1" outlineLevel="2" x14ac:dyDescent="0.2">
      <c r="A242" s="147"/>
      <c r="B242" s="145"/>
      <c r="C242" s="146"/>
      <c r="D242" s="79"/>
      <c r="E242" s="79"/>
      <c r="F242" s="256"/>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7"/>
      <c r="OF242" s="28"/>
      <c r="OG242" s="28"/>
      <c r="OH242" s="29"/>
      <c r="OI242" s="29"/>
      <c r="OJ242" s="93"/>
      <c r="OK242" s="29"/>
      <c r="OL242" s="29"/>
      <c r="OM242" s="29"/>
      <c r="ON242" s="29"/>
      <c r="OO242" s="28"/>
      <c r="OP242" s="29"/>
      <c r="OQ242" s="28"/>
      <c r="OR242" s="29"/>
      <c r="OS242" s="28"/>
      <c r="OT242" s="29"/>
      <c r="OU242" s="28"/>
      <c r="OV242" s="29"/>
      <c r="OW242" s="28"/>
      <c r="OX242" s="29"/>
      <c r="OY242" s="177"/>
    </row>
    <row r="243" spans="1:415" s="63" customFormat="1" ht="12.75" hidden="1" outlineLevel="2" x14ac:dyDescent="0.2">
      <c r="A243" s="147"/>
      <c r="B243" s="145"/>
      <c r="C243" s="146"/>
      <c r="D243" s="79"/>
      <c r="E243" s="79"/>
      <c r="F243" s="256"/>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7"/>
      <c r="OF243" s="28"/>
      <c r="OG243" s="28"/>
      <c r="OH243" s="29"/>
      <c r="OI243" s="29"/>
      <c r="OJ243" s="93"/>
      <c r="OK243" s="29"/>
      <c r="OL243" s="29"/>
      <c r="OM243" s="29"/>
      <c r="ON243" s="29"/>
      <c r="OO243" s="28"/>
      <c r="OP243" s="29"/>
      <c r="OQ243" s="28"/>
      <c r="OR243" s="29"/>
      <c r="OS243" s="28"/>
      <c r="OT243" s="29"/>
      <c r="OU243" s="28"/>
      <c r="OV243" s="29"/>
      <c r="OW243" s="28"/>
      <c r="OX243" s="29"/>
      <c r="OY243" s="177"/>
    </row>
    <row r="244" spans="1:415" ht="12.75" collapsed="1" x14ac:dyDescent="0.2">
      <c r="A244" s="142" t="s">
        <v>168</v>
      </c>
      <c r="B244" s="196"/>
      <c r="C244" s="143" t="s">
        <v>34</v>
      </c>
      <c r="D244" s="184">
        <v>0</v>
      </c>
      <c r="E244" s="30">
        <f>D244*1.1</f>
        <v>0</v>
      </c>
      <c r="F244" s="151"/>
      <c r="G244" s="27">
        <f t="shared" ref="G244" si="1112">ROUND(ROUND(D244,3)*$F244,2)</f>
        <v>0</v>
      </c>
      <c r="H244" s="86">
        <f t="shared" ref="H244" si="1113">ROUND(ROUND(E244,3)*$F244,2)</f>
        <v>0</v>
      </c>
      <c r="I244" s="103"/>
      <c r="J244" s="69" t="str">
        <f>C244</f>
        <v>km</v>
      </c>
      <c r="K244" s="206"/>
      <c r="L244" s="69">
        <f>K244*$F244</f>
        <v>0</v>
      </c>
      <c r="M244" s="206"/>
      <c r="N244" s="69">
        <f>M244*$F244</f>
        <v>0</v>
      </c>
      <c r="O244" s="206"/>
      <c r="P244" s="69">
        <f>O244*$F244</f>
        <v>0</v>
      </c>
      <c r="Q244" s="206"/>
      <c r="R244" s="69">
        <f>Q244*$F244</f>
        <v>0</v>
      </c>
      <c r="S244" s="206"/>
      <c r="T244" s="69">
        <f>S244*$F244</f>
        <v>0</v>
      </c>
      <c r="U244" s="206"/>
      <c r="V244" s="69">
        <f>U244*$F244</f>
        <v>0</v>
      </c>
      <c r="W244" s="206"/>
      <c r="X244" s="69">
        <f>W244*$F244</f>
        <v>0</v>
      </c>
      <c r="Y244" s="209">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7"/>
      <c r="OF244" s="208">
        <f t="shared" ref="OF244" si="1114">OK244+OM244+OO244+OQ244+OS244+OU244+OW244</f>
        <v>0</v>
      </c>
      <c r="OG244" s="28">
        <f t="shared" ref="OG244" si="1115">OL244+ON244+OP244+OR244+OT244+OV244+OX244</f>
        <v>0</v>
      </c>
      <c r="OH244" s="207">
        <f>D244-OF244</f>
        <v>0</v>
      </c>
      <c r="OI244" s="29">
        <f>G244-OG244</f>
        <v>0</v>
      </c>
      <c r="OJ244" s="93" t="str">
        <f>J244</f>
        <v>km</v>
      </c>
      <c r="OK244" s="235"/>
      <c r="OL244" s="29">
        <f>OK244*F244</f>
        <v>0</v>
      </c>
      <c r="OM244" s="235"/>
      <c r="ON244" s="29">
        <f>OM244*F244</f>
        <v>0</v>
      </c>
      <c r="OO244" s="236"/>
      <c r="OP244" s="29">
        <f>OO244*F244</f>
        <v>0</v>
      </c>
      <c r="OQ244" s="236"/>
      <c r="OR244" s="29">
        <f>OQ244*F244</f>
        <v>0</v>
      </c>
      <c r="OS244" s="236"/>
      <c r="OT244" s="29">
        <f>OS244*F244</f>
        <v>0</v>
      </c>
      <c r="OU244" s="236"/>
      <c r="OV244" s="29">
        <f>OU244*F244</f>
        <v>0</v>
      </c>
      <c r="OW244" s="236"/>
      <c r="OX244" s="29">
        <f>OW244*F244</f>
        <v>0</v>
      </c>
      <c r="OY244" s="177"/>
    </row>
    <row r="245" spans="1:415" s="63" customFormat="1" ht="12.75" hidden="1" outlineLevel="1" x14ac:dyDescent="0.2">
      <c r="A245" s="147"/>
      <c r="B245" s="145"/>
      <c r="C245" s="146"/>
      <c r="D245" s="79"/>
      <c r="E245" s="79"/>
      <c r="F245" s="256"/>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7"/>
      <c r="OF245" s="28"/>
      <c r="OG245" s="28"/>
      <c r="OH245" s="29"/>
      <c r="OI245" s="29"/>
      <c r="OJ245" s="93"/>
      <c r="OK245" s="29"/>
      <c r="OL245" s="29"/>
      <c r="OM245" s="29"/>
      <c r="ON245" s="29"/>
      <c r="OO245" s="28"/>
      <c r="OP245" s="29"/>
      <c r="OQ245" s="28"/>
      <c r="OR245" s="29"/>
      <c r="OS245" s="28"/>
      <c r="OT245" s="29"/>
      <c r="OU245" s="28"/>
      <c r="OV245" s="29"/>
      <c r="OW245" s="28"/>
      <c r="OX245" s="29"/>
      <c r="OY245" s="177"/>
    </row>
    <row r="246" spans="1:415" s="63" customFormat="1" ht="12.75" hidden="1" outlineLevel="2" x14ac:dyDescent="0.2">
      <c r="A246" s="147"/>
      <c r="B246" s="145"/>
      <c r="C246" s="146"/>
      <c r="D246" s="79"/>
      <c r="E246" s="79"/>
      <c r="F246" s="256"/>
      <c r="G246" s="69"/>
      <c r="H246" s="87"/>
      <c r="I246" s="95" t="s">
        <v>88</v>
      </c>
      <c r="J246" s="88"/>
      <c r="K246" s="88"/>
      <c r="L246" s="88"/>
      <c r="M246" s="88"/>
      <c r="N246" s="88"/>
      <c r="O246" s="88"/>
      <c r="P246" s="88"/>
      <c r="Q246" s="88"/>
      <c r="R246" s="88"/>
      <c r="S246" s="88"/>
      <c r="T246" s="88"/>
      <c r="U246" s="88"/>
      <c r="V246" s="88"/>
      <c r="W246" s="88"/>
      <c r="X246" s="88"/>
      <c r="Y246" s="88"/>
      <c r="Z246" s="88"/>
      <c r="AA246" s="185"/>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7"/>
      <c r="OF246" s="28"/>
      <c r="OG246" s="28"/>
      <c r="OH246" s="29"/>
      <c r="OI246" s="29"/>
      <c r="OJ246" s="93"/>
      <c r="OK246" s="29"/>
      <c r="OL246" s="29"/>
      <c r="OM246" s="29"/>
      <c r="ON246" s="29"/>
      <c r="OO246" s="28"/>
      <c r="OP246" s="29"/>
      <c r="OQ246" s="28"/>
      <c r="OR246" s="29"/>
      <c r="OS246" s="28"/>
      <c r="OT246" s="29"/>
      <c r="OU246" s="28"/>
      <c r="OV246" s="29"/>
      <c r="OW246" s="28"/>
      <c r="OX246" s="29"/>
      <c r="OY246" s="177"/>
    </row>
    <row r="247" spans="1:415" s="63" customFormat="1" ht="12.75" hidden="1" outlineLevel="2" x14ac:dyDescent="0.2">
      <c r="A247" s="147"/>
      <c r="B247" s="145"/>
      <c r="C247" s="146"/>
      <c r="D247" s="79"/>
      <c r="E247" s="79"/>
      <c r="F247" s="256"/>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7"/>
      <c r="OF247" s="28"/>
      <c r="OG247" s="28"/>
      <c r="OH247" s="29"/>
      <c r="OI247" s="29"/>
      <c r="OJ247" s="93"/>
      <c r="OK247" s="29"/>
      <c r="OL247" s="29"/>
      <c r="OM247" s="29"/>
      <c r="ON247" s="29"/>
      <c r="OO247" s="28"/>
      <c r="OP247" s="29"/>
      <c r="OQ247" s="28"/>
      <c r="OR247" s="29"/>
      <c r="OS247" s="28"/>
      <c r="OT247" s="29"/>
      <c r="OU247" s="28"/>
      <c r="OV247" s="29"/>
      <c r="OW247" s="28"/>
      <c r="OX247" s="29"/>
      <c r="OY247" s="177"/>
    </row>
    <row r="248" spans="1:415" ht="12.75" collapsed="1" x14ac:dyDescent="0.2">
      <c r="A248" s="142" t="s">
        <v>169</v>
      </c>
      <c r="B248" s="196"/>
      <c r="C248" s="143" t="s">
        <v>34</v>
      </c>
      <c r="D248" s="184">
        <v>0</v>
      </c>
      <c r="E248" s="30">
        <f>D248*1.1</f>
        <v>0</v>
      </c>
      <c r="F248" s="151"/>
      <c r="G248" s="27">
        <f t="shared" ref="G248" si="1116">ROUND(ROUND(D248,3)*$F248,2)</f>
        <v>0</v>
      </c>
      <c r="H248" s="86">
        <f t="shared" ref="H248" si="1117">ROUND(ROUND(E248,3)*$F248,2)</f>
        <v>0</v>
      </c>
      <c r="I248" s="103"/>
      <c r="J248" s="69" t="str">
        <f>C248</f>
        <v>km</v>
      </c>
      <c r="K248" s="206"/>
      <c r="L248" s="69">
        <f>K248*$F248</f>
        <v>0</v>
      </c>
      <c r="M248" s="206"/>
      <c r="N248" s="69">
        <f>M248*$F248</f>
        <v>0</v>
      </c>
      <c r="O248" s="206"/>
      <c r="P248" s="69">
        <f>O248*$F248</f>
        <v>0</v>
      </c>
      <c r="Q248" s="206"/>
      <c r="R248" s="69">
        <f>Q248*$F248</f>
        <v>0</v>
      </c>
      <c r="S248" s="206"/>
      <c r="T248" s="69">
        <f>S248*$F248</f>
        <v>0</v>
      </c>
      <c r="U248" s="206"/>
      <c r="V248" s="69">
        <f>U248*$F248</f>
        <v>0</v>
      </c>
      <c r="W248" s="206"/>
      <c r="X248" s="69">
        <f>W248*$F248</f>
        <v>0</v>
      </c>
      <c r="Y248" s="209">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7"/>
      <c r="OF248" s="208">
        <f t="shared" ref="OF248" si="1118">OK248+OM248+OO248+OQ248+OS248+OU248+OW248</f>
        <v>0</v>
      </c>
      <c r="OG248" s="28">
        <f t="shared" ref="OG248" si="1119">OL248+ON248+OP248+OR248+OT248+OV248+OX248</f>
        <v>0</v>
      </c>
      <c r="OH248" s="207">
        <f>D248-OF248</f>
        <v>0</v>
      </c>
      <c r="OI248" s="29">
        <f>G248-OG248</f>
        <v>0</v>
      </c>
      <c r="OJ248" s="93" t="str">
        <f>J248</f>
        <v>km</v>
      </c>
      <c r="OK248" s="235"/>
      <c r="OL248" s="29">
        <f>OK248*F248</f>
        <v>0</v>
      </c>
      <c r="OM248" s="235"/>
      <c r="ON248" s="29">
        <f>OM248*F248</f>
        <v>0</v>
      </c>
      <c r="OO248" s="236"/>
      <c r="OP248" s="29">
        <f>OO248*F248</f>
        <v>0</v>
      </c>
      <c r="OQ248" s="236"/>
      <c r="OR248" s="29">
        <f>OQ248*F248</f>
        <v>0</v>
      </c>
      <c r="OS248" s="236"/>
      <c r="OT248" s="29">
        <f>OS248*F248</f>
        <v>0</v>
      </c>
      <c r="OU248" s="236"/>
      <c r="OV248" s="29">
        <f>OU248*F248</f>
        <v>0</v>
      </c>
      <c r="OW248" s="236"/>
      <c r="OX248" s="29">
        <f>OW248*F248</f>
        <v>0</v>
      </c>
      <c r="OY248" s="177"/>
    </row>
    <row r="249" spans="1:415" s="63" customFormat="1" ht="12.75" hidden="1" outlineLevel="1" x14ac:dyDescent="0.2">
      <c r="A249" s="147"/>
      <c r="B249" s="145"/>
      <c r="C249" s="146"/>
      <c r="D249" s="79"/>
      <c r="E249" s="79"/>
      <c r="F249" s="256"/>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7"/>
      <c r="OF249" s="28"/>
      <c r="OG249" s="28"/>
      <c r="OH249" s="29"/>
      <c r="OI249" s="29"/>
      <c r="OJ249" s="93"/>
      <c r="OK249" s="29"/>
      <c r="OL249" s="29"/>
      <c r="OM249" s="29"/>
      <c r="ON249" s="29"/>
      <c r="OO249" s="28"/>
      <c r="OP249" s="29"/>
      <c r="OQ249" s="28"/>
      <c r="OR249" s="29"/>
      <c r="OS249" s="28"/>
      <c r="OT249" s="29"/>
      <c r="OU249" s="28"/>
      <c r="OV249" s="29"/>
      <c r="OW249" s="28"/>
      <c r="OX249" s="29"/>
      <c r="OY249" s="177"/>
    </row>
    <row r="250" spans="1:415" s="63" customFormat="1" ht="12.75" hidden="1" outlineLevel="2" x14ac:dyDescent="0.2">
      <c r="A250" s="147"/>
      <c r="B250" s="145"/>
      <c r="C250" s="146"/>
      <c r="D250" s="79"/>
      <c r="E250" s="79"/>
      <c r="F250" s="256"/>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7"/>
      <c r="OF250" s="28"/>
      <c r="OG250" s="28"/>
      <c r="OH250" s="29"/>
      <c r="OI250" s="29"/>
      <c r="OJ250" s="93"/>
      <c r="OK250" s="29"/>
      <c r="OL250" s="29"/>
      <c r="OM250" s="29"/>
      <c r="ON250" s="29"/>
      <c r="OO250" s="28"/>
      <c r="OP250" s="29"/>
      <c r="OQ250" s="28"/>
      <c r="OR250" s="29"/>
      <c r="OS250" s="28"/>
      <c r="OT250" s="29"/>
      <c r="OU250" s="28"/>
      <c r="OV250" s="29"/>
      <c r="OW250" s="28"/>
      <c r="OX250" s="29"/>
      <c r="OY250" s="177"/>
    </row>
    <row r="251" spans="1:415" s="63" customFormat="1" ht="12.75" hidden="1" outlineLevel="2" x14ac:dyDescent="0.2">
      <c r="A251" s="147"/>
      <c r="B251" s="145"/>
      <c r="C251" s="146"/>
      <c r="D251" s="79"/>
      <c r="E251" s="79"/>
      <c r="F251" s="256"/>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7"/>
      <c r="OF251" s="28"/>
      <c r="OG251" s="28"/>
      <c r="OH251" s="29"/>
      <c r="OI251" s="29"/>
      <c r="OJ251" s="93"/>
      <c r="OK251" s="29"/>
      <c r="OL251" s="29"/>
      <c r="OM251" s="29"/>
      <c r="ON251" s="29"/>
      <c r="OO251" s="28"/>
      <c r="OP251" s="29"/>
      <c r="OQ251" s="28"/>
      <c r="OR251" s="29"/>
      <c r="OS251" s="28"/>
      <c r="OT251" s="29"/>
      <c r="OU251" s="28"/>
      <c r="OV251" s="29"/>
      <c r="OW251" s="28"/>
      <c r="OX251" s="29"/>
      <c r="OY251" s="177"/>
    </row>
    <row r="252" spans="1:415" ht="38.25" collapsed="1" x14ac:dyDescent="0.2">
      <c r="A252" s="162" t="s">
        <v>170</v>
      </c>
      <c r="B252" s="163" t="s">
        <v>259</v>
      </c>
      <c r="C252" s="163"/>
      <c r="D252" s="174"/>
      <c r="E252" s="174"/>
      <c r="F252" s="261"/>
      <c r="G252" s="174"/>
      <c r="H252" s="175"/>
      <c r="I252" s="159"/>
      <c r="J252" s="157"/>
      <c r="K252" s="160"/>
      <c r="L252" s="160"/>
      <c r="M252" s="160"/>
      <c r="N252" s="160"/>
      <c r="O252" s="160"/>
      <c r="P252" s="160"/>
      <c r="Q252" s="160"/>
      <c r="R252" s="160"/>
      <c r="S252" s="160"/>
      <c r="T252" s="160"/>
      <c r="U252" s="160"/>
      <c r="V252" s="160"/>
      <c r="W252" s="160"/>
      <c r="X252" s="160"/>
      <c r="Y252" s="160"/>
      <c r="Z252" s="160"/>
      <c r="AA252" s="161"/>
      <c r="AB252" s="160"/>
      <c r="AC252" s="161"/>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77"/>
      <c r="OF252" s="157"/>
      <c r="OG252" s="157"/>
      <c r="OH252" s="157"/>
      <c r="OI252" s="157"/>
      <c r="OJ252" s="181"/>
      <c r="OK252" s="157"/>
      <c r="OL252" s="157"/>
      <c r="OM252" s="157"/>
      <c r="ON252" s="157"/>
      <c r="OO252" s="157"/>
      <c r="OP252" s="157"/>
      <c r="OQ252" s="157"/>
      <c r="OR252" s="157"/>
      <c r="OS252" s="157"/>
      <c r="OT252" s="157"/>
      <c r="OU252" s="157"/>
      <c r="OV252" s="157"/>
      <c r="OW252" s="157"/>
      <c r="OX252" s="157"/>
      <c r="OY252" s="177"/>
    </row>
    <row r="253" spans="1:415" ht="12.75" x14ac:dyDescent="0.2">
      <c r="A253" s="142" t="s">
        <v>171</v>
      </c>
      <c r="B253" s="196"/>
      <c r="C253" s="143" t="s">
        <v>34</v>
      </c>
      <c r="D253" s="184">
        <v>0</v>
      </c>
      <c r="E253" s="30">
        <f>D253*1.1</f>
        <v>0</v>
      </c>
      <c r="F253" s="151"/>
      <c r="G253" s="27">
        <f t="shared" ref="G253" si="1120">ROUND(ROUND(D253,3)*$F253,2)</f>
        <v>0</v>
      </c>
      <c r="H253" s="86">
        <f t="shared" ref="H253" si="1121">ROUND(ROUND(E253,3)*$F253,2)</f>
        <v>0</v>
      </c>
      <c r="I253" s="103"/>
      <c r="J253" s="69" t="str">
        <f>C253</f>
        <v>km</v>
      </c>
      <c r="K253" s="206"/>
      <c r="L253" s="69">
        <f>K253*$F253</f>
        <v>0</v>
      </c>
      <c r="M253" s="206"/>
      <c r="N253" s="69">
        <f>M253*$F253</f>
        <v>0</v>
      </c>
      <c r="O253" s="206"/>
      <c r="P253" s="69">
        <f>O253*$F253</f>
        <v>0</v>
      </c>
      <c r="Q253" s="206"/>
      <c r="R253" s="69">
        <f>Q253*$F253</f>
        <v>0</v>
      </c>
      <c r="S253" s="206"/>
      <c r="T253" s="69">
        <f>S253*$F253</f>
        <v>0</v>
      </c>
      <c r="U253" s="206"/>
      <c r="V253" s="69">
        <f>U253*$F253</f>
        <v>0</v>
      </c>
      <c r="W253" s="206"/>
      <c r="X253" s="69">
        <f>W253*$F253</f>
        <v>0</v>
      </c>
      <c r="Y253" s="209">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7"/>
      <c r="OF253" s="208">
        <f t="shared" ref="OF253" si="1146">OK253+OM253+OO253+OQ253+OS253+OU253+OW253</f>
        <v>0</v>
      </c>
      <c r="OG253" s="28">
        <f t="shared" ref="OG253" si="1147">OL253+ON253+OP253+OR253+OT253+OV253+OX253</f>
        <v>0</v>
      </c>
      <c r="OH253" s="207">
        <f>D253-OF253</f>
        <v>0</v>
      </c>
      <c r="OI253" s="29">
        <f>G253-OG253</f>
        <v>0</v>
      </c>
      <c r="OJ253" s="93" t="str">
        <f>J253</f>
        <v>km</v>
      </c>
      <c r="OK253" s="235"/>
      <c r="OL253" s="29">
        <f>OK253*F253</f>
        <v>0</v>
      </c>
      <c r="OM253" s="235"/>
      <c r="ON253" s="29">
        <f>OM253*F253</f>
        <v>0</v>
      </c>
      <c r="OO253" s="236"/>
      <c r="OP253" s="29">
        <f>OO253*F253</f>
        <v>0</v>
      </c>
      <c r="OQ253" s="236"/>
      <c r="OR253" s="29">
        <f>OQ253*F253</f>
        <v>0</v>
      </c>
      <c r="OS253" s="236"/>
      <c r="OT253" s="29">
        <f>OS253*F253</f>
        <v>0</v>
      </c>
      <c r="OU253" s="236"/>
      <c r="OV253" s="29">
        <f>OU253*F253</f>
        <v>0</v>
      </c>
      <c r="OW253" s="236"/>
      <c r="OX253" s="29">
        <f>OW253*F253</f>
        <v>0</v>
      </c>
      <c r="OY253" s="177"/>
    </row>
    <row r="254" spans="1:415" s="63" customFormat="1" ht="12.75" hidden="1" outlineLevel="1" x14ac:dyDescent="0.2">
      <c r="A254" s="147"/>
      <c r="B254" s="145"/>
      <c r="C254" s="146"/>
      <c r="D254" s="79"/>
      <c r="E254" s="79"/>
      <c r="F254" s="256"/>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7"/>
      <c r="OF254" s="28"/>
      <c r="OG254" s="28"/>
      <c r="OH254" s="29"/>
      <c r="OI254" s="29"/>
      <c r="OJ254" s="93"/>
      <c r="OK254" s="29"/>
      <c r="OL254" s="29"/>
      <c r="OM254" s="29"/>
      <c r="ON254" s="29"/>
      <c r="OO254" s="28"/>
      <c r="OP254" s="29"/>
      <c r="OQ254" s="28"/>
      <c r="OR254" s="29"/>
      <c r="OS254" s="28"/>
      <c r="OT254" s="29"/>
      <c r="OU254" s="28"/>
      <c r="OV254" s="29"/>
      <c r="OW254" s="28"/>
      <c r="OX254" s="29"/>
      <c r="OY254" s="177"/>
    </row>
    <row r="255" spans="1:415" s="63" customFormat="1" ht="12.75" hidden="1" outlineLevel="2" x14ac:dyDescent="0.2">
      <c r="A255" s="147"/>
      <c r="B255" s="145"/>
      <c r="C255" s="146"/>
      <c r="D255" s="79"/>
      <c r="E255" s="79"/>
      <c r="F255" s="256"/>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7"/>
      <c r="OF255" s="28"/>
      <c r="OG255" s="28"/>
      <c r="OH255" s="29"/>
      <c r="OI255" s="29"/>
      <c r="OJ255" s="93"/>
      <c r="OK255" s="29"/>
      <c r="OL255" s="29"/>
      <c r="OM255" s="29"/>
      <c r="ON255" s="29"/>
      <c r="OO255" s="28"/>
      <c r="OP255" s="29"/>
      <c r="OQ255" s="28"/>
      <c r="OR255" s="29"/>
      <c r="OS255" s="28"/>
      <c r="OT255" s="29"/>
      <c r="OU255" s="28"/>
      <c r="OV255" s="29"/>
      <c r="OW255" s="28"/>
      <c r="OX255" s="29"/>
      <c r="OY255" s="177"/>
    </row>
    <row r="256" spans="1:415" s="63" customFormat="1" ht="12.75" hidden="1" outlineLevel="2" x14ac:dyDescent="0.2">
      <c r="A256" s="147"/>
      <c r="B256" s="145"/>
      <c r="C256" s="146"/>
      <c r="D256" s="79"/>
      <c r="E256" s="79"/>
      <c r="F256" s="256"/>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7"/>
      <c r="OF256" s="28"/>
      <c r="OG256" s="28"/>
      <c r="OH256" s="29"/>
      <c r="OI256" s="29"/>
      <c r="OJ256" s="93"/>
      <c r="OK256" s="29"/>
      <c r="OL256" s="29"/>
      <c r="OM256" s="29"/>
      <c r="ON256" s="29"/>
      <c r="OO256" s="28"/>
      <c r="OP256" s="29"/>
      <c r="OQ256" s="28"/>
      <c r="OR256" s="29"/>
      <c r="OS256" s="28"/>
      <c r="OT256" s="29"/>
      <c r="OU256" s="28"/>
      <c r="OV256" s="29"/>
      <c r="OW256" s="28"/>
      <c r="OX256" s="29"/>
      <c r="OY256" s="177"/>
    </row>
    <row r="257" spans="1:415" ht="12.75" collapsed="1" x14ac:dyDescent="0.2">
      <c r="A257" s="142" t="s">
        <v>172</v>
      </c>
      <c r="B257" s="196"/>
      <c r="C257" s="143" t="s">
        <v>34</v>
      </c>
      <c r="D257" s="184">
        <v>0</v>
      </c>
      <c r="E257" s="30">
        <f>D257*1.1</f>
        <v>0</v>
      </c>
      <c r="F257" s="151"/>
      <c r="G257" s="27">
        <f t="shared" ref="G257" si="1148">ROUND(ROUND(D257,3)*$F257,2)</f>
        <v>0</v>
      </c>
      <c r="H257" s="86">
        <f t="shared" ref="H257" si="1149">ROUND(ROUND(E257,3)*$F257,2)</f>
        <v>0</v>
      </c>
      <c r="I257" s="103"/>
      <c r="J257" s="69" t="str">
        <f>C257</f>
        <v>km</v>
      </c>
      <c r="K257" s="206"/>
      <c r="L257" s="69">
        <f>K257*$F257</f>
        <v>0</v>
      </c>
      <c r="M257" s="206"/>
      <c r="N257" s="69">
        <f>M257*$F257</f>
        <v>0</v>
      </c>
      <c r="O257" s="206"/>
      <c r="P257" s="69">
        <f>O257*$F257</f>
        <v>0</v>
      </c>
      <c r="Q257" s="206"/>
      <c r="R257" s="69">
        <f>Q257*$F257</f>
        <v>0</v>
      </c>
      <c r="S257" s="206"/>
      <c r="T257" s="69">
        <f>S257*$F257</f>
        <v>0</v>
      </c>
      <c r="U257" s="206"/>
      <c r="V257" s="69">
        <f>U257*$F257</f>
        <v>0</v>
      </c>
      <c r="W257" s="206"/>
      <c r="X257" s="69">
        <f>W257*$F257</f>
        <v>0</v>
      </c>
      <c r="Y257" s="209">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7"/>
      <c r="OF257" s="208">
        <f t="shared" ref="OF257" si="1150">OK257+OM257+OO257+OQ257+OS257+OU257+OW257</f>
        <v>0</v>
      </c>
      <c r="OG257" s="28">
        <f t="shared" ref="OG257" si="1151">OL257+ON257+OP257+OR257+OT257+OV257+OX257</f>
        <v>0</v>
      </c>
      <c r="OH257" s="207">
        <f>D257-OF257</f>
        <v>0</v>
      </c>
      <c r="OI257" s="29">
        <f>G257-OG257</f>
        <v>0</v>
      </c>
      <c r="OJ257" s="93" t="str">
        <f>J257</f>
        <v>km</v>
      </c>
      <c r="OK257" s="235"/>
      <c r="OL257" s="29">
        <f>OK257*F257</f>
        <v>0</v>
      </c>
      <c r="OM257" s="235"/>
      <c r="ON257" s="29">
        <f>OM257*F257</f>
        <v>0</v>
      </c>
      <c r="OO257" s="236"/>
      <c r="OP257" s="29">
        <f>OO257*F257</f>
        <v>0</v>
      </c>
      <c r="OQ257" s="236"/>
      <c r="OR257" s="29">
        <f>OQ257*F257</f>
        <v>0</v>
      </c>
      <c r="OS257" s="236"/>
      <c r="OT257" s="29">
        <f>OS257*F257</f>
        <v>0</v>
      </c>
      <c r="OU257" s="236"/>
      <c r="OV257" s="29">
        <f>OU257*F257</f>
        <v>0</v>
      </c>
      <c r="OW257" s="236"/>
      <c r="OX257" s="29">
        <f>OW257*F257</f>
        <v>0</v>
      </c>
      <c r="OY257" s="177"/>
    </row>
    <row r="258" spans="1:415" s="63" customFormat="1" ht="12.75" hidden="1" outlineLevel="1" x14ac:dyDescent="0.2">
      <c r="A258" s="147"/>
      <c r="B258" s="145"/>
      <c r="C258" s="146"/>
      <c r="D258" s="79"/>
      <c r="E258" s="79"/>
      <c r="F258" s="256"/>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7"/>
      <c r="OF258" s="28"/>
      <c r="OG258" s="28"/>
      <c r="OH258" s="29"/>
      <c r="OI258" s="29"/>
      <c r="OJ258" s="93"/>
      <c r="OK258" s="29"/>
      <c r="OL258" s="29"/>
      <c r="OM258" s="29"/>
      <c r="ON258" s="29"/>
      <c r="OO258" s="28"/>
      <c r="OP258" s="29"/>
      <c r="OQ258" s="28"/>
      <c r="OR258" s="29"/>
      <c r="OS258" s="28"/>
      <c r="OT258" s="29"/>
      <c r="OU258" s="28"/>
      <c r="OV258" s="29"/>
      <c r="OW258" s="28"/>
      <c r="OX258" s="29"/>
      <c r="OY258" s="177"/>
    </row>
    <row r="259" spans="1:415" s="63" customFormat="1" ht="12.75" hidden="1" outlineLevel="2" x14ac:dyDescent="0.2">
      <c r="A259" s="147"/>
      <c r="B259" s="145"/>
      <c r="C259" s="146"/>
      <c r="D259" s="79"/>
      <c r="E259" s="79"/>
      <c r="F259" s="256"/>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7"/>
      <c r="OF259" s="28"/>
      <c r="OG259" s="28"/>
      <c r="OH259" s="29"/>
      <c r="OI259" s="29"/>
      <c r="OJ259" s="93"/>
      <c r="OK259" s="29"/>
      <c r="OL259" s="29"/>
      <c r="OM259" s="29"/>
      <c r="ON259" s="29"/>
      <c r="OO259" s="28"/>
      <c r="OP259" s="29"/>
      <c r="OQ259" s="28"/>
      <c r="OR259" s="29"/>
      <c r="OS259" s="28"/>
      <c r="OT259" s="29"/>
      <c r="OU259" s="28"/>
      <c r="OV259" s="29"/>
      <c r="OW259" s="28"/>
      <c r="OX259" s="29"/>
      <c r="OY259" s="177"/>
    </row>
    <row r="260" spans="1:415" s="63" customFormat="1" ht="12.75" hidden="1" outlineLevel="2" x14ac:dyDescent="0.2">
      <c r="A260" s="147"/>
      <c r="B260" s="145"/>
      <c r="C260" s="146"/>
      <c r="D260" s="79"/>
      <c r="E260" s="79"/>
      <c r="F260" s="256"/>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7"/>
      <c r="OF260" s="28"/>
      <c r="OG260" s="28"/>
      <c r="OH260" s="29"/>
      <c r="OI260" s="29"/>
      <c r="OJ260" s="93"/>
      <c r="OK260" s="29"/>
      <c r="OL260" s="29"/>
      <c r="OM260" s="29"/>
      <c r="ON260" s="29"/>
      <c r="OO260" s="28"/>
      <c r="OP260" s="29"/>
      <c r="OQ260" s="28"/>
      <c r="OR260" s="29"/>
      <c r="OS260" s="28"/>
      <c r="OT260" s="29"/>
      <c r="OU260" s="28"/>
      <c r="OV260" s="29"/>
      <c r="OW260" s="28"/>
      <c r="OX260" s="29"/>
      <c r="OY260" s="177"/>
    </row>
    <row r="261" spans="1:415" ht="12.75" collapsed="1" x14ac:dyDescent="0.2">
      <c r="A261" s="142" t="s">
        <v>173</v>
      </c>
      <c r="B261" s="196"/>
      <c r="C261" s="143" t="s">
        <v>34</v>
      </c>
      <c r="D261" s="184">
        <v>0</v>
      </c>
      <c r="E261" s="30">
        <f>D261*1.1</f>
        <v>0</v>
      </c>
      <c r="F261" s="151"/>
      <c r="G261" s="27">
        <f t="shared" ref="G261" si="1152">ROUND(ROUND(D261,3)*$F261,2)</f>
        <v>0</v>
      </c>
      <c r="H261" s="86">
        <f t="shared" ref="H261" si="1153">ROUND(ROUND(E261,3)*$F261,2)</f>
        <v>0</v>
      </c>
      <c r="I261" s="103"/>
      <c r="J261" s="69" t="str">
        <f>C261</f>
        <v>km</v>
      </c>
      <c r="K261" s="206"/>
      <c r="L261" s="69">
        <f>K261*$F261</f>
        <v>0</v>
      </c>
      <c r="M261" s="206"/>
      <c r="N261" s="69">
        <f>M261*$F261</f>
        <v>0</v>
      </c>
      <c r="O261" s="206"/>
      <c r="P261" s="69">
        <f>O261*$F261</f>
        <v>0</v>
      </c>
      <c r="Q261" s="206"/>
      <c r="R261" s="69">
        <f>Q261*$F261</f>
        <v>0</v>
      </c>
      <c r="S261" s="206"/>
      <c r="T261" s="69">
        <f>S261*$F261</f>
        <v>0</v>
      </c>
      <c r="U261" s="206"/>
      <c r="V261" s="69">
        <f>U261*$F261</f>
        <v>0</v>
      </c>
      <c r="W261" s="206"/>
      <c r="X261" s="69">
        <f>W261*$F261</f>
        <v>0</v>
      </c>
      <c r="Y261" s="209">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7"/>
      <c r="OF261" s="208">
        <f t="shared" ref="OF261" si="1154">OK261+OM261+OO261+OQ261+OS261+OU261+OW261</f>
        <v>0</v>
      </c>
      <c r="OG261" s="28">
        <f t="shared" ref="OG261" si="1155">OL261+ON261+OP261+OR261+OT261+OV261+OX261</f>
        <v>0</v>
      </c>
      <c r="OH261" s="207">
        <f>D261-OF261</f>
        <v>0</v>
      </c>
      <c r="OI261" s="29">
        <f>G261-OG261</f>
        <v>0</v>
      </c>
      <c r="OJ261" s="93" t="str">
        <f>J261</f>
        <v>km</v>
      </c>
      <c r="OK261" s="235"/>
      <c r="OL261" s="29">
        <f>OK261*F261</f>
        <v>0</v>
      </c>
      <c r="OM261" s="235"/>
      <c r="ON261" s="29">
        <f>OM261*F261</f>
        <v>0</v>
      </c>
      <c r="OO261" s="236"/>
      <c r="OP261" s="29">
        <f>OO261*F261</f>
        <v>0</v>
      </c>
      <c r="OQ261" s="236"/>
      <c r="OR261" s="29">
        <f>OQ261*F261</f>
        <v>0</v>
      </c>
      <c r="OS261" s="236"/>
      <c r="OT261" s="29">
        <f>OS261*F261</f>
        <v>0</v>
      </c>
      <c r="OU261" s="236"/>
      <c r="OV261" s="29">
        <f>OU261*F261</f>
        <v>0</v>
      </c>
      <c r="OW261" s="236"/>
      <c r="OX261" s="29">
        <f>OW261*F261</f>
        <v>0</v>
      </c>
      <c r="OY261" s="177"/>
    </row>
    <row r="262" spans="1:415" s="63" customFormat="1" ht="12.75" hidden="1" outlineLevel="1" x14ac:dyDescent="0.2">
      <c r="A262" s="147"/>
      <c r="B262" s="145"/>
      <c r="C262" s="146"/>
      <c r="D262" s="79"/>
      <c r="E262" s="79"/>
      <c r="F262" s="256"/>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7"/>
      <c r="OF262" s="28"/>
      <c r="OG262" s="28"/>
      <c r="OH262" s="29"/>
      <c r="OI262" s="29"/>
      <c r="OJ262" s="93"/>
      <c r="OK262" s="29"/>
      <c r="OL262" s="29"/>
      <c r="OM262" s="29"/>
      <c r="ON262" s="29"/>
      <c r="OO262" s="28"/>
      <c r="OP262" s="29"/>
      <c r="OQ262" s="28"/>
      <c r="OR262" s="29"/>
      <c r="OS262" s="28"/>
      <c r="OT262" s="29"/>
      <c r="OU262" s="28"/>
      <c r="OV262" s="29"/>
      <c r="OW262" s="28"/>
      <c r="OX262" s="29"/>
      <c r="OY262" s="177"/>
    </row>
    <row r="263" spans="1:415" s="63" customFormat="1" ht="12.75" hidden="1" outlineLevel="2" x14ac:dyDescent="0.2">
      <c r="A263" s="147"/>
      <c r="B263" s="145"/>
      <c r="C263" s="146"/>
      <c r="D263" s="79"/>
      <c r="E263" s="79"/>
      <c r="F263" s="256"/>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7"/>
      <c r="OF263" s="28"/>
      <c r="OG263" s="28"/>
      <c r="OH263" s="29"/>
      <c r="OI263" s="29"/>
      <c r="OJ263" s="93"/>
      <c r="OK263" s="29"/>
      <c r="OL263" s="29"/>
      <c r="OM263" s="29"/>
      <c r="ON263" s="29"/>
      <c r="OO263" s="28"/>
      <c r="OP263" s="29"/>
      <c r="OQ263" s="28"/>
      <c r="OR263" s="29"/>
      <c r="OS263" s="28"/>
      <c r="OT263" s="29"/>
      <c r="OU263" s="28"/>
      <c r="OV263" s="29"/>
      <c r="OW263" s="28"/>
      <c r="OX263" s="29"/>
      <c r="OY263" s="177"/>
    </row>
    <row r="264" spans="1:415" s="63" customFormat="1" ht="12.75" hidden="1" outlineLevel="2" x14ac:dyDescent="0.2">
      <c r="A264" s="147"/>
      <c r="B264" s="145"/>
      <c r="C264" s="146"/>
      <c r="D264" s="79"/>
      <c r="E264" s="79"/>
      <c r="F264" s="256"/>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7"/>
      <c r="OF264" s="28"/>
      <c r="OG264" s="28"/>
      <c r="OH264" s="29"/>
      <c r="OI264" s="29"/>
      <c r="OJ264" s="93"/>
      <c r="OK264" s="29"/>
      <c r="OL264" s="29"/>
      <c r="OM264" s="29"/>
      <c r="ON264" s="29"/>
      <c r="OO264" s="28"/>
      <c r="OP264" s="29"/>
      <c r="OQ264" s="28"/>
      <c r="OR264" s="29"/>
      <c r="OS264" s="28"/>
      <c r="OT264" s="29"/>
      <c r="OU264" s="28"/>
      <c r="OV264" s="29"/>
      <c r="OW264" s="28"/>
      <c r="OX264" s="29"/>
      <c r="OY264" s="177"/>
    </row>
    <row r="265" spans="1:415" ht="38.25" collapsed="1" x14ac:dyDescent="0.2">
      <c r="A265" s="162" t="s">
        <v>174</v>
      </c>
      <c r="B265" s="163" t="s">
        <v>260</v>
      </c>
      <c r="C265" s="163"/>
      <c r="D265" s="174"/>
      <c r="E265" s="174"/>
      <c r="F265" s="261"/>
      <c r="G265" s="174"/>
      <c r="H265" s="175"/>
      <c r="I265" s="159"/>
      <c r="J265" s="157"/>
      <c r="K265" s="160"/>
      <c r="L265" s="160"/>
      <c r="M265" s="160"/>
      <c r="N265" s="160"/>
      <c r="O265" s="160"/>
      <c r="P265" s="160"/>
      <c r="Q265" s="160"/>
      <c r="R265" s="160"/>
      <c r="S265" s="160"/>
      <c r="T265" s="160"/>
      <c r="U265" s="160"/>
      <c r="V265" s="160"/>
      <c r="W265" s="160"/>
      <c r="X265" s="160"/>
      <c r="Y265" s="160"/>
      <c r="Z265" s="160"/>
      <c r="AA265" s="161"/>
      <c r="AB265" s="160"/>
      <c r="AC265" s="161"/>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77"/>
      <c r="OF265" s="157"/>
      <c r="OG265" s="157"/>
      <c r="OH265" s="157"/>
      <c r="OI265" s="157"/>
      <c r="OJ265" s="181"/>
      <c r="OK265" s="157"/>
      <c r="OL265" s="157"/>
      <c r="OM265" s="157"/>
      <c r="ON265" s="157"/>
      <c r="OO265" s="157"/>
      <c r="OP265" s="157"/>
      <c r="OQ265" s="157"/>
      <c r="OR265" s="157"/>
      <c r="OS265" s="157"/>
      <c r="OT265" s="157"/>
      <c r="OU265" s="157"/>
      <c r="OV265" s="157"/>
      <c r="OW265" s="157"/>
      <c r="OX265" s="157"/>
      <c r="OY265" s="177"/>
    </row>
    <row r="266" spans="1:415" ht="12.75" x14ac:dyDescent="0.2">
      <c r="A266" s="142" t="s">
        <v>175</v>
      </c>
      <c r="B266" s="196"/>
      <c r="C266" s="143" t="s">
        <v>34</v>
      </c>
      <c r="D266" s="184">
        <v>0</v>
      </c>
      <c r="E266" s="30">
        <f>D266*1.1</f>
        <v>0</v>
      </c>
      <c r="F266" s="151"/>
      <c r="G266" s="27">
        <f t="shared" ref="G266" si="1156">ROUND(ROUND(D266,3)*$F266,2)</f>
        <v>0</v>
      </c>
      <c r="H266" s="86">
        <f t="shared" ref="H266" si="1157">ROUND(ROUND(E266,3)*$F266,2)</f>
        <v>0</v>
      </c>
      <c r="I266" s="103"/>
      <c r="J266" s="69" t="str">
        <f>C266</f>
        <v>km</v>
      </c>
      <c r="K266" s="206"/>
      <c r="L266" s="69">
        <f>K266*$F266</f>
        <v>0</v>
      </c>
      <c r="M266" s="206"/>
      <c r="N266" s="69">
        <f>M266*$F266</f>
        <v>0</v>
      </c>
      <c r="O266" s="206"/>
      <c r="P266" s="69">
        <f>O266*$F266</f>
        <v>0</v>
      </c>
      <c r="Q266" s="206"/>
      <c r="R266" s="69">
        <f>Q266*$F266</f>
        <v>0</v>
      </c>
      <c r="S266" s="206"/>
      <c r="T266" s="69">
        <f>S266*$F266</f>
        <v>0</v>
      </c>
      <c r="U266" s="206"/>
      <c r="V266" s="69">
        <f>U266*$F266</f>
        <v>0</v>
      </c>
      <c r="W266" s="206"/>
      <c r="X266" s="69">
        <f>W266*$F266</f>
        <v>0</v>
      </c>
      <c r="Y266" s="209">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7"/>
      <c r="OF266" s="208">
        <f t="shared" ref="OF266" si="1182">OK266+OM266+OO266+OQ266+OS266+OU266+OW266</f>
        <v>0</v>
      </c>
      <c r="OG266" s="28">
        <f t="shared" ref="OG266" si="1183">OL266+ON266+OP266+OR266+OT266+OV266+OX266</f>
        <v>0</v>
      </c>
      <c r="OH266" s="207">
        <f>D266-OF266</f>
        <v>0</v>
      </c>
      <c r="OI266" s="29">
        <f>G266-OG266</f>
        <v>0</v>
      </c>
      <c r="OJ266" s="93" t="str">
        <f>J266</f>
        <v>km</v>
      </c>
      <c r="OK266" s="235"/>
      <c r="OL266" s="29">
        <f>OK266*F266</f>
        <v>0</v>
      </c>
      <c r="OM266" s="235"/>
      <c r="ON266" s="29">
        <f>OM266*F266</f>
        <v>0</v>
      </c>
      <c r="OO266" s="236"/>
      <c r="OP266" s="29">
        <f>OO266*F266</f>
        <v>0</v>
      </c>
      <c r="OQ266" s="236"/>
      <c r="OR266" s="29">
        <f>OQ266*F266</f>
        <v>0</v>
      </c>
      <c r="OS266" s="236"/>
      <c r="OT266" s="29">
        <f>OS266*F266</f>
        <v>0</v>
      </c>
      <c r="OU266" s="236"/>
      <c r="OV266" s="29">
        <f>OU266*F266</f>
        <v>0</v>
      </c>
      <c r="OW266" s="236"/>
      <c r="OX266" s="29">
        <f>OW266*F266</f>
        <v>0</v>
      </c>
      <c r="OY266" s="177"/>
    </row>
    <row r="267" spans="1:415" s="63" customFormat="1" ht="12.75" hidden="1" outlineLevel="1" x14ac:dyDescent="0.2">
      <c r="A267" s="147"/>
      <c r="B267" s="145"/>
      <c r="C267" s="146"/>
      <c r="D267" s="79"/>
      <c r="E267" s="79"/>
      <c r="F267" s="256"/>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7"/>
      <c r="OF267" s="28"/>
      <c r="OG267" s="28"/>
      <c r="OH267" s="29"/>
      <c r="OI267" s="29"/>
      <c r="OJ267" s="93"/>
      <c r="OK267" s="29"/>
      <c r="OL267" s="29"/>
      <c r="OM267" s="29"/>
      <c r="ON267" s="29"/>
      <c r="OO267" s="28"/>
      <c r="OP267" s="29"/>
      <c r="OQ267" s="28"/>
      <c r="OR267" s="29"/>
      <c r="OS267" s="28"/>
      <c r="OT267" s="29"/>
      <c r="OU267" s="28"/>
      <c r="OV267" s="29"/>
      <c r="OW267" s="28"/>
      <c r="OX267" s="29"/>
      <c r="OY267" s="177"/>
    </row>
    <row r="268" spans="1:415" s="63" customFormat="1" ht="12.75" hidden="1" outlineLevel="2" x14ac:dyDescent="0.2">
      <c r="A268" s="147"/>
      <c r="B268" s="145"/>
      <c r="C268" s="146"/>
      <c r="D268" s="79"/>
      <c r="E268" s="79"/>
      <c r="F268" s="256"/>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7"/>
      <c r="OF268" s="28"/>
      <c r="OG268" s="28"/>
      <c r="OH268" s="29"/>
      <c r="OI268" s="29"/>
      <c r="OJ268" s="93"/>
      <c r="OK268" s="29"/>
      <c r="OL268" s="29"/>
      <c r="OM268" s="29"/>
      <c r="ON268" s="29"/>
      <c r="OO268" s="28"/>
      <c r="OP268" s="29"/>
      <c r="OQ268" s="28"/>
      <c r="OR268" s="29"/>
      <c r="OS268" s="28"/>
      <c r="OT268" s="29"/>
      <c r="OU268" s="28"/>
      <c r="OV268" s="29"/>
      <c r="OW268" s="28"/>
      <c r="OX268" s="29"/>
      <c r="OY268" s="177"/>
    </row>
    <row r="269" spans="1:415" s="63" customFormat="1" ht="12.75" hidden="1" outlineLevel="2" x14ac:dyDescent="0.2">
      <c r="A269" s="147"/>
      <c r="B269" s="145"/>
      <c r="C269" s="146"/>
      <c r="D269" s="79"/>
      <c r="E269" s="79"/>
      <c r="F269" s="256"/>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7"/>
      <c r="OF269" s="28"/>
      <c r="OG269" s="28"/>
      <c r="OH269" s="29"/>
      <c r="OI269" s="29"/>
      <c r="OJ269" s="93"/>
      <c r="OK269" s="29"/>
      <c r="OL269" s="29"/>
      <c r="OM269" s="29"/>
      <c r="ON269" s="29"/>
      <c r="OO269" s="28"/>
      <c r="OP269" s="29"/>
      <c r="OQ269" s="28"/>
      <c r="OR269" s="29"/>
      <c r="OS269" s="28"/>
      <c r="OT269" s="29"/>
      <c r="OU269" s="28"/>
      <c r="OV269" s="29"/>
      <c r="OW269" s="28"/>
      <c r="OX269" s="29"/>
      <c r="OY269" s="177"/>
    </row>
    <row r="270" spans="1:415" ht="12.75" collapsed="1" x14ac:dyDescent="0.2">
      <c r="A270" s="142" t="s">
        <v>176</v>
      </c>
      <c r="B270" s="196"/>
      <c r="C270" s="143" t="s">
        <v>34</v>
      </c>
      <c r="D270" s="184">
        <v>0</v>
      </c>
      <c r="E270" s="30">
        <f>D270*1.1</f>
        <v>0</v>
      </c>
      <c r="F270" s="151"/>
      <c r="G270" s="27">
        <f t="shared" ref="G270" si="1184">ROUND(ROUND(D270,3)*$F270,2)</f>
        <v>0</v>
      </c>
      <c r="H270" s="86">
        <f t="shared" ref="H270" si="1185">ROUND(ROUND(E270,3)*$F270,2)</f>
        <v>0</v>
      </c>
      <c r="I270" s="103"/>
      <c r="J270" s="69" t="str">
        <f>C270</f>
        <v>km</v>
      </c>
      <c r="K270" s="206"/>
      <c r="L270" s="69">
        <f>K270*$F270</f>
        <v>0</v>
      </c>
      <c r="M270" s="206"/>
      <c r="N270" s="69">
        <f>M270*$F270</f>
        <v>0</v>
      </c>
      <c r="O270" s="206"/>
      <c r="P270" s="69">
        <f>O270*$F270</f>
        <v>0</v>
      </c>
      <c r="Q270" s="206"/>
      <c r="R270" s="69">
        <f>Q270*$F270</f>
        <v>0</v>
      </c>
      <c r="S270" s="206"/>
      <c r="T270" s="69">
        <f>S270*$F270</f>
        <v>0</v>
      </c>
      <c r="U270" s="206"/>
      <c r="V270" s="69">
        <f>U270*$F270</f>
        <v>0</v>
      </c>
      <c r="W270" s="206"/>
      <c r="X270" s="69">
        <f>W270*$F270</f>
        <v>0</v>
      </c>
      <c r="Y270" s="209">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7"/>
      <c r="OF270" s="208">
        <f t="shared" ref="OF270" si="1186">OK270+OM270+OO270+OQ270+OS270+OU270+OW270</f>
        <v>0</v>
      </c>
      <c r="OG270" s="28">
        <f t="shared" ref="OG270" si="1187">OL270+ON270+OP270+OR270+OT270+OV270+OX270</f>
        <v>0</v>
      </c>
      <c r="OH270" s="207">
        <f>D270-OF270</f>
        <v>0</v>
      </c>
      <c r="OI270" s="29">
        <f>G270-OG270</f>
        <v>0</v>
      </c>
      <c r="OJ270" s="93" t="str">
        <f>J270</f>
        <v>km</v>
      </c>
      <c r="OK270" s="235"/>
      <c r="OL270" s="29">
        <f>OK270*F270</f>
        <v>0</v>
      </c>
      <c r="OM270" s="235"/>
      <c r="ON270" s="29">
        <f>OM270*F270</f>
        <v>0</v>
      </c>
      <c r="OO270" s="236"/>
      <c r="OP270" s="29">
        <f>OO270*F270</f>
        <v>0</v>
      </c>
      <c r="OQ270" s="236"/>
      <c r="OR270" s="29">
        <f>OQ270*F270</f>
        <v>0</v>
      </c>
      <c r="OS270" s="236"/>
      <c r="OT270" s="29">
        <f>OS270*F270</f>
        <v>0</v>
      </c>
      <c r="OU270" s="236"/>
      <c r="OV270" s="29">
        <f>OU270*F270</f>
        <v>0</v>
      </c>
      <c r="OW270" s="236"/>
      <c r="OX270" s="29">
        <f>OW270*F270</f>
        <v>0</v>
      </c>
      <c r="OY270" s="177"/>
    </row>
    <row r="271" spans="1:415" s="63" customFormat="1" ht="12.75" hidden="1" outlineLevel="1" x14ac:dyDescent="0.2">
      <c r="A271" s="147"/>
      <c r="B271" s="145"/>
      <c r="C271" s="146"/>
      <c r="D271" s="79"/>
      <c r="E271" s="79"/>
      <c r="F271" s="256"/>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7"/>
      <c r="OF271" s="28"/>
      <c r="OG271" s="28"/>
      <c r="OH271" s="29"/>
      <c r="OI271" s="29"/>
      <c r="OJ271" s="93"/>
      <c r="OK271" s="29"/>
      <c r="OL271" s="29"/>
      <c r="OM271" s="29"/>
      <c r="ON271" s="29"/>
      <c r="OO271" s="28"/>
      <c r="OP271" s="29"/>
      <c r="OQ271" s="28"/>
      <c r="OR271" s="29"/>
      <c r="OS271" s="28"/>
      <c r="OT271" s="29"/>
      <c r="OU271" s="28"/>
      <c r="OV271" s="29"/>
      <c r="OW271" s="28"/>
      <c r="OX271" s="29"/>
      <c r="OY271" s="177"/>
    </row>
    <row r="272" spans="1:415" s="63" customFormat="1" ht="12.75" hidden="1" outlineLevel="2" x14ac:dyDescent="0.2">
      <c r="A272" s="147"/>
      <c r="B272" s="145"/>
      <c r="C272" s="146"/>
      <c r="D272" s="79"/>
      <c r="E272" s="79"/>
      <c r="F272" s="256"/>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7"/>
      <c r="OF272" s="28"/>
      <c r="OG272" s="28"/>
      <c r="OH272" s="29"/>
      <c r="OI272" s="29"/>
      <c r="OJ272" s="93"/>
      <c r="OK272" s="29"/>
      <c r="OL272" s="29"/>
      <c r="OM272" s="29"/>
      <c r="ON272" s="29"/>
      <c r="OO272" s="28"/>
      <c r="OP272" s="29"/>
      <c r="OQ272" s="28"/>
      <c r="OR272" s="29"/>
      <c r="OS272" s="28"/>
      <c r="OT272" s="29"/>
      <c r="OU272" s="28"/>
      <c r="OV272" s="29"/>
      <c r="OW272" s="28"/>
      <c r="OX272" s="29"/>
      <c r="OY272" s="177"/>
    </row>
    <row r="273" spans="1:415" s="63" customFormat="1" ht="12.75" hidden="1" outlineLevel="2" x14ac:dyDescent="0.2">
      <c r="A273" s="147"/>
      <c r="B273" s="145"/>
      <c r="C273" s="146"/>
      <c r="D273" s="79"/>
      <c r="E273" s="79"/>
      <c r="F273" s="256"/>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7"/>
      <c r="OF273" s="28"/>
      <c r="OG273" s="28"/>
      <c r="OH273" s="29"/>
      <c r="OI273" s="29"/>
      <c r="OJ273" s="93"/>
      <c r="OK273" s="29"/>
      <c r="OL273" s="29"/>
      <c r="OM273" s="29"/>
      <c r="ON273" s="29"/>
      <c r="OO273" s="28"/>
      <c r="OP273" s="29"/>
      <c r="OQ273" s="28"/>
      <c r="OR273" s="29"/>
      <c r="OS273" s="28"/>
      <c r="OT273" s="29"/>
      <c r="OU273" s="28"/>
      <c r="OV273" s="29"/>
      <c r="OW273" s="28"/>
      <c r="OX273" s="29"/>
      <c r="OY273" s="177"/>
    </row>
    <row r="274" spans="1:415" ht="12.75" collapsed="1" x14ac:dyDescent="0.2">
      <c r="A274" s="142" t="s">
        <v>177</v>
      </c>
      <c r="B274" s="196"/>
      <c r="C274" s="143" t="s">
        <v>34</v>
      </c>
      <c r="D274" s="184">
        <v>0</v>
      </c>
      <c r="E274" s="30">
        <f>D274*1.1</f>
        <v>0</v>
      </c>
      <c r="F274" s="151"/>
      <c r="G274" s="27">
        <f t="shared" ref="G274" si="1188">ROUND(ROUND(D274,3)*$F274,2)</f>
        <v>0</v>
      </c>
      <c r="H274" s="86">
        <f t="shared" ref="H274" si="1189">ROUND(ROUND(E274,3)*$F274,2)</f>
        <v>0</v>
      </c>
      <c r="I274" s="103"/>
      <c r="J274" s="69" t="str">
        <f>C274</f>
        <v>km</v>
      </c>
      <c r="K274" s="206"/>
      <c r="L274" s="69">
        <f>K274*$F274</f>
        <v>0</v>
      </c>
      <c r="M274" s="206"/>
      <c r="N274" s="69">
        <f>M274*$F274</f>
        <v>0</v>
      </c>
      <c r="O274" s="206"/>
      <c r="P274" s="69">
        <f>O274*$F274</f>
        <v>0</v>
      </c>
      <c r="Q274" s="206"/>
      <c r="R274" s="69">
        <f>Q274*$F274</f>
        <v>0</v>
      </c>
      <c r="S274" s="206"/>
      <c r="T274" s="69">
        <f>S274*$F274</f>
        <v>0</v>
      </c>
      <c r="U274" s="206"/>
      <c r="V274" s="69">
        <f>U274*$F274</f>
        <v>0</v>
      </c>
      <c r="W274" s="206"/>
      <c r="X274" s="69">
        <f>W274*$F274</f>
        <v>0</v>
      </c>
      <c r="Y274" s="209">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7"/>
      <c r="OF274" s="208">
        <f t="shared" ref="OF274" si="1190">OK274+OM274+OO274+OQ274+OS274+OU274+OW274</f>
        <v>0</v>
      </c>
      <c r="OG274" s="28">
        <f t="shared" ref="OG274" si="1191">OL274+ON274+OP274+OR274+OT274+OV274+OX274</f>
        <v>0</v>
      </c>
      <c r="OH274" s="207">
        <f>D274-OF274</f>
        <v>0</v>
      </c>
      <c r="OI274" s="29">
        <f>G274-OG274</f>
        <v>0</v>
      </c>
      <c r="OJ274" s="93" t="str">
        <f>J274</f>
        <v>km</v>
      </c>
      <c r="OK274" s="235"/>
      <c r="OL274" s="29">
        <f>OK274*F274</f>
        <v>0</v>
      </c>
      <c r="OM274" s="235"/>
      <c r="ON274" s="29">
        <f>OM274*F274</f>
        <v>0</v>
      </c>
      <c r="OO274" s="236"/>
      <c r="OP274" s="29">
        <f>OO274*F274</f>
        <v>0</v>
      </c>
      <c r="OQ274" s="236"/>
      <c r="OR274" s="29">
        <f>OQ274*F274</f>
        <v>0</v>
      </c>
      <c r="OS274" s="236"/>
      <c r="OT274" s="29">
        <f>OS274*F274</f>
        <v>0</v>
      </c>
      <c r="OU274" s="236"/>
      <c r="OV274" s="29">
        <f>OU274*F274</f>
        <v>0</v>
      </c>
      <c r="OW274" s="236"/>
      <c r="OX274" s="29">
        <f>OW274*F274</f>
        <v>0</v>
      </c>
      <c r="OY274" s="177"/>
    </row>
    <row r="275" spans="1:415" s="63" customFormat="1" ht="12.75" hidden="1" outlineLevel="1" x14ac:dyDescent="0.2">
      <c r="A275" s="147"/>
      <c r="B275" s="145"/>
      <c r="C275" s="146"/>
      <c r="D275" s="79"/>
      <c r="E275" s="79"/>
      <c r="F275" s="256"/>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7"/>
      <c r="OF275" s="28"/>
      <c r="OG275" s="28"/>
      <c r="OH275" s="29"/>
      <c r="OI275" s="29"/>
      <c r="OJ275" s="93"/>
      <c r="OK275" s="29"/>
      <c r="OL275" s="29"/>
      <c r="OM275" s="29"/>
      <c r="ON275" s="29"/>
      <c r="OO275" s="28"/>
      <c r="OP275" s="29"/>
      <c r="OQ275" s="28"/>
      <c r="OR275" s="29"/>
      <c r="OS275" s="28"/>
      <c r="OT275" s="29"/>
      <c r="OU275" s="28"/>
      <c r="OV275" s="29"/>
      <c r="OW275" s="28"/>
      <c r="OX275" s="29"/>
      <c r="OY275" s="177"/>
    </row>
    <row r="276" spans="1:415" s="63" customFormat="1" ht="12.75" hidden="1" outlineLevel="2" x14ac:dyDescent="0.2">
      <c r="A276" s="147"/>
      <c r="B276" s="145"/>
      <c r="C276" s="146"/>
      <c r="D276" s="79"/>
      <c r="E276" s="79"/>
      <c r="F276" s="256"/>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7"/>
      <c r="OF276" s="28"/>
      <c r="OG276" s="28"/>
      <c r="OH276" s="29"/>
      <c r="OI276" s="29"/>
      <c r="OJ276" s="93"/>
      <c r="OK276" s="29"/>
      <c r="OL276" s="29"/>
      <c r="OM276" s="29"/>
      <c r="ON276" s="29"/>
      <c r="OO276" s="28"/>
      <c r="OP276" s="29"/>
      <c r="OQ276" s="28"/>
      <c r="OR276" s="29"/>
      <c r="OS276" s="28"/>
      <c r="OT276" s="29"/>
      <c r="OU276" s="28"/>
      <c r="OV276" s="29"/>
      <c r="OW276" s="28"/>
      <c r="OX276" s="29"/>
      <c r="OY276" s="177"/>
    </row>
    <row r="277" spans="1:415" s="63" customFormat="1" ht="12.75" hidden="1" outlineLevel="2" x14ac:dyDescent="0.2">
      <c r="A277" s="147"/>
      <c r="B277" s="145"/>
      <c r="C277" s="146"/>
      <c r="D277" s="79"/>
      <c r="E277" s="79"/>
      <c r="F277" s="256"/>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7"/>
      <c r="OF277" s="28"/>
      <c r="OG277" s="28"/>
      <c r="OH277" s="29"/>
      <c r="OI277" s="29"/>
      <c r="OJ277" s="93"/>
      <c r="OK277" s="29"/>
      <c r="OL277" s="29"/>
      <c r="OM277" s="29"/>
      <c r="ON277" s="29"/>
      <c r="OO277" s="28"/>
      <c r="OP277" s="29"/>
      <c r="OQ277" s="28"/>
      <c r="OR277" s="29"/>
      <c r="OS277" s="28"/>
      <c r="OT277" s="29"/>
      <c r="OU277" s="28"/>
      <c r="OV277" s="29"/>
      <c r="OW277" s="28"/>
      <c r="OX277" s="29"/>
      <c r="OY277" s="177"/>
    </row>
    <row r="278" spans="1:415" ht="12.75" collapsed="1" x14ac:dyDescent="0.2">
      <c r="A278" s="155" t="s">
        <v>64</v>
      </c>
      <c r="B278" s="156" t="s">
        <v>65</v>
      </c>
      <c r="C278" s="156"/>
      <c r="D278" s="156"/>
      <c r="E278" s="156"/>
      <c r="F278" s="259"/>
      <c r="G278" s="156"/>
      <c r="H278" s="172"/>
      <c r="I278" s="159"/>
      <c r="J278" s="157"/>
      <c r="K278" s="160"/>
      <c r="L278" s="160"/>
      <c r="M278" s="160"/>
      <c r="N278" s="160"/>
      <c r="O278" s="160"/>
      <c r="P278" s="160"/>
      <c r="Q278" s="160"/>
      <c r="R278" s="160"/>
      <c r="S278" s="160"/>
      <c r="T278" s="160"/>
      <c r="U278" s="160"/>
      <c r="V278" s="160"/>
      <c r="W278" s="160"/>
      <c r="X278" s="160"/>
      <c r="Y278" s="160"/>
      <c r="Z278" s="160"/>
      <c r="AA278" s="161"/>
      <c r="AB278" s="160"/>
      <c r="AC278" s="161"/>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7"/>
      <c r="OF278" s="157"/>
      <c r="OG278" s="157"/>
      <c r="OH278" s="157"/>
      <c r="OI278" s="157"/>
      <c r="OJ278" s="181"/>
      <c r="OK278" s="157"/>
      <c r="OL278" s="157"/>
      <c r="OM278" s="157"/>
      <c r="ON278" s="157"/>
      <c r="OO278" s="157"/>
      <c r="OP278" s="157"/>
      <c r="OQ278" s="157"/>
      <c r="OR278" s="157"/>
      <c r="OS278" s="157"/>
      <c r="OT278" s="157"/>
      <c r="OU278" s="157"/>
      <c r="OV278" s="157"/>
      <c r="OW278" s="157"/>
      <c r="OX278" s="157"/>
      <c r="OY278" s="177"/>
    </row>
    <row r="279" spans="1:415" ht="38.25" x14ac:dyDescent="0.2">
      <c r="A279" s="162" t="s">
        <v>190</v>
      </c>
      <c r="B279" s="163" t="s">
        <v>128</v>
      </c>
      <c r="C279" s="163"/>
      <c r="D279" s="164"/>
      <c r="E279" s="164"/>
      <c r="F279" s="257"/>
      <c r="G279" s="164"/>
      <c r="H279" s="165"/>
      <c r="I279" s="159"/>
      <c r="J279" s="157"/>
      <c r="K279" s="160"/>
      <c r="L279" s="160"/>
      <c r="M279" s="160"/>
      <c r="N279" s="160"/>
      <c r="O279" s="160"/>
      <c r="P279" s="160"/>
      <c r="Q279" s="160"/>
      <c r="R279" s="160"/>
      <c r="S279" s="160"/>
      <c r="T279" s="160"/>
      <c r="U279" s="160"/>
      <c r="V279" s="160"/>
      <c r="W279" s="160"/>
      <c r="X279" s="160"/>
      <c r="Y279" s="160"/>
      <c r="Z279" s="160"/>
      <c r="AA279" s="161"/>
      <c r="AB279" s="160"/>
      <c r="AC279" s="161"/>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7"/>
      <c r="OF279" s="157"/>
      <c r="OG279" s="157"/>
      <c r="OH279" s="157"/>
      <c r="OI279" s="157"/>
      <c r="OJ279" s="181"/>
      <c r="OK279" s="157"/>
      <c r="OL279" s="157"/>
      <c r="OM279" s="157"/>
      <c r="ON279" s="157"/>
      <c r="OO279" s="157"/>
      <c r="OP279" s="157"/>
      <c r="OQ279" s="157"/>
      <c r="OR279" s="157"/>
      <c r="OS279" s="157"/>
      <c r="OT279" s="157"/>
      <c r="OU279" s="157"/>
      <c r="OV279" s="157"/>
      <c r="OW279" s="157"/>
      <c r="OX279" s="157"/>
      <c r="OY279" s="177"/>
    </row>
    <row r="280" spans="1:415" ht="12.75" x14ac:dyDescent="0.2">
      <c r="A280" s="142" t="s">
        <v>191</v>
      </c>
      <c r="B280" s="196"/>
      <c r="C280" s="143" t="s">
        <v>34</v>
      </c>
      <c r="D280" s="184">
        <v>0</v>
      </c>
      <c r="E280" s="30">
        <f>D280*1.1</f>
        <v>0</v>
      </c>
      <c r="F280" s="151"/>
      <c r="G280" s="27">
        <f t="shared" ref="G280" si="1192">ROUND(ROUND(D280,3)*$F280,2)</f>
        <v>0</v>
      </c>
      <c r="H280" s="86">
        <f t="shared" ref="H280" si="1193">ROUND(ROUND(E280,3)*$F280,2)</f>
        <v>0</v>
      </c>
      <c r="I280" s="103"/>
      <c r="J280" s="69" t="str">
        <f>C280</f>
        <v>km</v>
      </c>
      <c r="K280" s="206"/>
      <c r="L280" s="69">
        <f>K280*$F280</f>
        <v>0</v>
      </c>
      <c r="M280" s="206"/>
      <c r="N280" s="69">
        <f>M280*$F280</f>
        <v>0</v>
      </c>
      <c r="O280" s="206"/>
      <c r="P280" s="69">
        <f>O280*$F280</f>
        <v>0</v>
      </c>
      <c r="Q280" s="206"/>
      <c r="R280" s="69">
        <f>Q280*$F280</f>
        <v>0</v>
      </c>
      <c r="S280" s="206"/>
      <c r="T280" s="69">
        <f>S280*$F280</f>
        <v>0</v>
      </c>
      <c r="U280" s="206"/>
      <c r="V280" s="69">
        <f>U280*$F280</f>
        <v>0</v>
      </c>
      <c r="W280" s="206"/>
      <c r="X280" s="69">
        <f>W280*$F280</f>
        <v>0</v>
      </c>
      <c r="Y280" s="209">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7"/>
      <c r="OF280" s="208">
        <f t="shared" ref="OF280" si="1218">OK280+OM280+OO280+OQ280+OS280+OU280+OW280</f>
        <v>0</v>
      </c>
      <c r="OG280" s="28">
        <f t="shared" ref="OG280" si="1219">OL280+ON280+OP280+OR280+OT280+OV280+OX280</f>
        <v>0</v>
      </c>
      <c r="OH280" s="207">
        <f>D280-OF280</f>
        <v>0</v>
      </c>
      <c r="OI280" s="29">
        <f>G280-OG280</f>
        <v>0</v>
      </c>
      <c r="OJ280" s="93" t="str">
        <f>J280</f>
        <v>km</v>
      </c>
      <c r="OK280" s="235"/>
      <c r="OL280" s="29">
        <f>OK280*F280</f>
        <v>0</v>
      </c>
      <c r="OM280" s="235"/>
      <c r="ON280" s="29">
        <f>OM280*F280</f>
        <v>0</v>
      </c>
      <c r="OO280" s="236"/>
      <c r="OP280" s="29">
        <f>OO280*F280</f>
        <v>0</v>
      </c>
      <c r="OQ280" s="236"/>
      <c r="OR280" s="29">
        <f>OQ280*F280</f>
        <v>0</v>
      </c>
      <c r="OS280" s="236"/>
      <c r="OT280" s="29">
        <f>OS280*F280</f>
        <v>0</v>
      </c>
      <c r="OU280" s="236"/>
      <c r="OV280" s="29">
        <f>OU280*F280</f>
        <v>0</v>
      </c>
      <c r="OW280" s="236"/>
      <c r="OX280" s="29">
        <f>OW280*F280</f>
        <v>0</v>
      </c>
      <c r="OY280" s="177"/>
    </row>
    <row r="281" spans="1:415" s="63" customFormat="1" ht="12.75" hidden="1" outlineLevel="1" x14ac:dyDescent="0.2">
      <c r="A281" s="147"/>
      <c r="B281" s="145"/>
      <c r="C281" s="146"/>
      <c r="D281" s="79"/>
      <c r="E281" s="79"/>
      <c r="F281" s="256"/>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7"/>
      <c r="OF281" s="28"/>
      <c r="OG281" s="28"/>
      <c r="OH281" s="29"/>
      <c r="OI281" s="29"/>
      <c r="OJ281" s="93"/>
      <c r="OK281" s="29"/>
      <c r="OL281" s="29"/>
      <c r="OM281" s="29"/>
      <c r="ON281" s="29"/>
      <c r="OO281" s="28"/>
      <c r="OP281" s="29"/>
      <c r="OQ281" s="28"/>
      <c r="OR281" s="29"/>
      <c r="OS281" s="28"/>
      <c r="OT281" s="29"/>
      <c r="OU281" s="28"/>
      <c r="OV281" s="29"/>
      <c r="OW281" s="28"/>
      <c r="OX281" s="29"/>
      <c r="OY281" s="177"/>
    </row>
    <row r="282" spans="1:415" s="63" customFormat="1" ht="12.75" hidden="1" outlineLevel="2" x14ac:dyDescent="0.2">
      <c r="A282" s="147"/>
      <c r="B282" s="145"/>
      <c r="C282" s="146"/>
      <c r="D282" s="79"/>
      <c r="E282" s="79"/>
      <c r="F282" s="256"/>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7"/>
      <c r="OF282" s="28"/>
      <c r="OG282" s="28"/>
      <c r="OH282" s="29"/>
      <c r="OI282" s="29"/>
      <c r="OJ282" s="93"/>
      <c r="OK282" s="29"/>
      <c r="OL282" s="29"/>
      <c r="OM282" s="29"/>
      <c r="ON282" s="29"/>
      <c r="OO282" s="28"/>
      <c r="OP282" s="29"/>
      <c r="OQ282" s="28"/>
      <c r="OR282" s="29"/>
      <c r="OS282" s="28"/>
      <c r="OT282" s="29"/>
      <c r="OU282" s="28"/>
      <c r="OV282" s="29"/>
      <c r="OW282" s="28"/>
      <c r="OX282" s="29"/>
      <c r="OY282" s="177"/>
    </row>
    <row r="283" spans="1:415" s="63" customFormat="1" ht="12.75" hidden="1" outlineLevel="2" x14ac:dyDescent="0.2">
      <c r="A283" s="147"/>
      <c r="B283" s="145"/>
      <c r="C283" s="146"/>
      <c r="D283" s="79"/>
      <c r="E283" s="79"/>
      <c r="F283" s="256"/>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7"/>
      <c r="OF283" s="28"/>
      <c r="OG283" s="28"/>
      <c r="OH283" s="29"/>
      <c r="OI283" s="29"/>
      <c r="OJ283" s="93"/>
      <c r="OK283" s="29"/>
      <c r="OL283" s="29"/>
      <c r="OM283" s="29"/>
      <c r="ON283" s="29"/>
      <c r="OO283" s="28"/>
      <c r="OP283" s="29"/>
      <c r="OQ283" s="28"/>
      <c r="OR283" s="29"/>
      <c r="OS283" s="28"/>
      <c r="OT283" s="29"/>
      <c r="OU283" s="28"/>
      <c r="OV283" s="29"/>
      <c r="OW283" s="28"/>
      <c r="OX283" s="29"/>
      <c r="OY283" s="177"/>
    </row>
    <row r="284" spans="1:415" ht="12.75" collapsed="1" x14ac:dyDescent="0.2">
      <c r="A284" s="142" t="s">
        <v>192</v>
      </c>
      <c r="B284" s="196"/>
      <c r="C284" s="143" t="s">
        <v>34</v>
      </c>
      <c r="D284" s="184">
        <v>0</v>
      </c>
      <c r="E284" s="30">
        <f>D284*1.1</f>
        <v>0</v>
      </c>
      <c r="F284" s="151"/>
      <c r="G284" s="27">
        <f t="shared" ref="G284" si="1220">ROUND(ROUND(D284,3)*$F284,2)</f>
        <v>0</v>
      </c>
      <c r="H284" s="86">
        <f t="shared" ref="H284" si="1221">ROUND(ROUND(E284,3)*$F284,2)</f>
        <v>0</v>
      </c>
      <c r="I284" s="103"/>
      <c r="J284" s="69" t="str">
        <f>C284</f>
        <v>km</v>
      </c>
      <c r="K284" s="206"/>
      <c r="L284" s="69">
        <f>K284*$F284</f>
        <v>0</v>
      </c>
      <c r="M284" s="206"/>
      <c r="N284" s="69">
        <f>M284*$F284</f>
        <v>0</v>
      </c>
      <c r="O284" s="206"/>
      <c r="P284" s="69">
        <f>O284*$F284</f>
        <v>0</v>
      </c>
      <c r="Q284" s="206"/>
      <c r="R284" s="69">
        <f>Q284*$F284</f>
        <v>0</v>
      </c>
      <c r="S284" s="206"/>
      <c r="T284" s="69">
        <f>S284*$F284</f>
        <v>0</v>
      </c>
      <c r="U284" s="206"/>
      <c r="V284" s="69">
        <f>U284*$F284</f>
        <v>0</v>
      </c>
      <c r="W284" s="206"/>
      <c r="X284" s="69">
        <f>W284*$F284</f>
        <v>0</v>
      </c>
      <c r="Y284" s="209">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7"/>
      <c r="OF284" s="208">
        <f t="shared" ref="OF284" si="1222">OK284+OM284+OO284+OQ284+OS284+OU284+OW284</f>
        <v>0</v>
      </c>
      <c r="OG284" s="28">
        <f t="shared" ref="OG284" si="1223">OL284+ON284+OP284+OR284+OT284+OV284+OX284</f>
        <v>0</v>
      </c>
      <c r="OH284" s="207">
        <f>D284-OF284</f>
        <v>0</v>
      </c>
      <c r="OI284" s="29">
        <f>G284-OG284</f>
        <v>0</v>
      </c>
      <c r="OJ284" s="93" t="str">
        <f>J284</f>
        <v>km</v>
      </c>
      <c r="OK284" s="235"/>
      <c r="OL284" s="29">
        <f>OK284*F284</f>
        <v>0</v>
      </c>
      <c r="OM284" s="235"/>
      <c r="ON284" s="29">
        <f>OM284*F284</f>
        <v>0</v>
      </c>
      <c r="OO284" s="236"/>
      <c r="OP284" s="29">
        <f>OO284*F284</f>
        <v>0</v>
      </c>
      <c r="OQ284" s="236"/>
      <c r="OR284" s="29">
        <f>OQ284*F284</f>
        <v>0</v>
      </c>
      <c r="OS284" s="236"/>
      <c r="OT284" s="29">
        <f>OS284*F284</f>
        <v>0</v>
      </c>
      <c r="OU284" s="236"/>
      <c r="OV284" s="29">
        <f>OU284*F284</f>
        <v>0</v>
      </c>
      <c r="OW284" s="236"/>
      <c r="OX284" s="29">
        <f>OW284*F284</f>
        <v>0</v>
      </c>
      <c r="OY284" s="177"/>
    </row>
    <row r="285" spans="1:415" s="63" customFormat="1" ht="12.75" hidden="1" outlineLevel="1" x14ac:dyDescent="0.2">
      <c r="A285" s="147"/>
      <c r="B285" s="145"/>
      <c r="C285" s="146"/>
      <c r="D285" s="79"/>
      <c r="E285" s="79"/>
      <c r="F285" s="256"/>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7"/>
      <c r="OF285" s="28"/>
      <c r="OG285" s="28"/>
      <c r="OH285" s="29"/>
      <c r="OI285" s="29"/>
      <c r="OJ285" s="93"/>
      <c r="OK285" s="29"/>
      <c r="OL285" s="29"/>
      <c r="OM285" s="29"/>
      <c r="ON285" s="29"/>
      <c r="OO285" s="28"/>
      <c r="OP285" s="29"/>
      <c r="OQ285" s="28"/>
      <c r="OR285" s="29"/>
      <c r="OS285" s="28"/>
      <c r="OT285" s="29"/>
      <c r="OU285" s="28"/>
      <c r="OV285" s="29"/>
      <c r="OW285" s="28"/>
      <c r="OX285" s="29"/>
      <c r="OY285" s="177"/>
    </row>
    <row r="286" spans="1:415" s="63" customFormat="1" ht="12.75" hidden="1" outlineLevel="2" x14ac:dyDescent="0.2">
      <c r="A286" s="147"/>
      <c r="B286" s="145"/>
      <c r="C286" s="146"/>
      <c r="D286" s="79"/>
      <c r="E286" s="79"/>
      <c r="F286" s="256"/>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7"/>
      <c r="OF286" s="28"/>
      <c r="OG286" s="28"/>
      <c r="OH286" s="29"/>
      <c r="OI286" s="29"/>
      <c r="OJ286" s="93"/>
      <c r="OK286" s="29"/>
      <c r="OL286" s="29"/>
      <c r="OM286" s="29"/>
      <c r="ON286" s="29"/>
      <c r="OO286" s="28"/>
      <c r="OP286" s="29"/>
      <c r="OQ286" s="28"/>
      <c r="OR286" s="29"/>
      <c r="OS286" s="28"/>
      <c r="OT286" s="29"/>
      <c r="OU286" s="28"/>
      <c r="OV286" s="29"/>
      <c r="OW286" s="28"/>
      <c r="OX286" s="29"/>
      <c r="OY286" s="177"/>
    </row>
    <row r="287" spans="1:415" s="63" customFormat="1" ht="12.75" hidden="1" outlineLevel="2" x14ac:dyDescent="0.2">
      <c r="A287" s="147"/>
      <c r="B287" s="145"/>
      <c r="C287" s="146"/>
      <c r="D287" s="79"/>
      <c r="E287" s="79"/>
      <c r="F287" s="256"/>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7"/>
      <c r="OF287" s="28"/>
      <c r="OG287" s="28"/>
      <c r="OH287" s="29"/>
      <c r="OI287" s="29"/>
      <c r="OJ287" s="93"/>
      <c r="OK287" s="29"/>
      <c r="OL287" s="29"/>
      <c r="OM287" s="29"/>
      <c r="ON287" s="29"/>
      <c r="OO287" s="28"/>
      <c r="OP287" s="29"/>
      <c r="OQ287" s="28"/>
      <c r="OR287" s="29"/>
      <c r="OS287" s="28"/>
      <c r="OT287" s="29"/>
      <c r="OU287" s="28"/>
      <c r="OV287" s="29"/>
      <c r="OW287" s="28"/>
      <c r="OX287" s="29"/>
      <c r="OY287" s="177"/>
    </row>
    <row r="288" spans="1:415" ht="12.75" collapsed="1" x14ac:dyDescent="0.2">
      <c r="A288" s="142" t="s">
        <v>193</v>
      </c>
      <c r="B288" s="196"/>
      <c r="C288" s="143" t="s">
        <v>34</v>
      </c>
      <c r="D288" s="184">
        <v>0</v>
      </c>
      <c r="E288" s="30">
        <f>D288*1.1</f>
        <v>0</v>
      </c>
      <c r="F288" s="151"/>
      <c r="G288" s="27">
        <f t="shared" ref="G288" si="1224">ROUND(ROUND(D288,3)*$F288,2)</f>
        <v>0</v>
      </c>
      <c r="H288" s="86">
        <f t="shared" ref="H288" si="1225">ROUND(ROUND(E288,3)*$F288,2)</f>
        <v>0</v>
      </c>
      <c r="I288" s="103"/>
      <c r="J288" s="69" t="str">
        <f>C288</f>
        <v>km</v>
      </c>
      <c r="K288" s="206"/>
      <c r="L288" s="69">
        <f>K288*$F288</f>
        <v>0</v>
      </c>
      <c r="M288" s="206"/>
      <c r="N288" s="69">
        <f>M288*$F288</f>
        <v>0</v>
      </c>
      <c r="O288" s="206"/>
      <c r="P288" s="69">
        <f>O288*$F288</f>
        <v>0</v>
      </c>
      <c r="Q288" s="206"/>
      <c r="R288" s="69">
        <f>Q288*$F288</f>
        <v>0</v>
      </c>
      <c r="S288" s="206"/>
      <c r="T288" s="69">
        <f>S288*$F288</f>
        <v>0</v>
      </c>
      <c r="U288" s="206"/>
      <c r="V288" s="69">
        <f>U288*$F288</f>
        <v>0</v>
      </c>
      <c r="W288" s="206"/>
      <c r="X288" s="69">
        <f>W288*$F288</f>
        <v>0</v>
      </c>
      <c r="Y288" s="209">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7"/>
      <c r="OF288" s="208">
        <f t="shared" ref="OF288" si="1226">OK288+OM288+OO288+OQ288+OS288+OU288+OW288</f>
        <v>0</v>
      </c>
      <c r="OG288" s="28">
        <f t="shared" ref="OG288" si="1227">OL288+ON288+OP288+OR288+OT288+OV288+OX288</f>
        <v>0</v>
      </c>
      <c r="OH288" s="207">
        <f>D288-OF288</f>
        <v>0</v>
      </c>
      <c r="OI288" s="29">
        <f>G288-OG288</f>
        <v>0</v>
      </c>
      <c r="OJ288" s="93" t="str">
        <f>J288</f>
        <v>km</v>
      </c>
      <c r="OK288" s="235"/>
      <c r="OL288" s="29">
        <f>OK288*F288</f>
        <v>0</v>
      </c>
      <c r="OM288" s="235"/>
      <c r="ON288" s="29">
        <f>OM288*F288</f>
        <v>0</v>
      </c>
      <c r="OO288" s="236"/>
      <c r="OP288" s="29">
        <f>OO288*F288</f>
        <v>0</v>
      </c>
      <c r="OQ288" s="236"/>
      <c r="OR288" s="29">
        <f>OQ288*F288</f>
        <v>0</v>
      </c>
      <c r="OS288" s="236"/>
      <c r="OT288" s="29">
        <f>OS288*F288</f>
        <v>0</v>
      </c>
      <c r="OU288" s="236"/>
      <c r="OV288" s="29">
        <f>OU288*F288</f>
        <v>0</v>
      </c>
      <c r="OW288" s="236"/>
      <c r="OX288" s="29">
        <f>OW288*F288</f>
        <v>0</v>
      </c>
      <c r="OY288" s="177"/>
    </row>
    <row r="289" spans="1:415" s="63" customFormat="1" ht="12.75" hidden="1" outlineLevel="1" x14ac:dyDescent="0.2">
      <c r="A289" s="147"/>
      <c r="B289" s="145"/>
      <c r="C289" s="146"/>
      <c r="D289" s="79"/>
      <c r="E289" s="79"/>
      <c r="F289" s="256"/>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7"/>
      <c r="OF289" s="28"/>
      <c r="OG289" s="28"/>
      <c r="OH289" s="29"/>
      <c r="OI289" s="29"/>
      <c r="OJ289" s="93"/>
      <c r="OK289" s="29"/>
      <c r="OL289" s="29"/>
      <c r="OM289" s="29"/>
      <c r="ON289" s="29"/>
      <c r="OO289" s="28"/>
      <c r="OP289" s="29"/>
      <c r="OQ289" s="28"/>
      <c r="OR289" s="29"/>
      <c r="OS289" s="28"/>
      <c r="OT289" s="29"/>
      <c r="OU289" s="28"/>
      <c r="OV289" s="29"/>
      <c r="OW289" s="28"/>
      <c r="OX289" s="29"/>
      <c r="OY289" s="177"/>
    </row>
    <row r="290" spans="1:415" s="63" customFormat="1" ht="12.75" hidden="1" outlineLevel="2" x14ac:dyDescent="0.2">
      <c r="A290" s="147"/>
      <c r="B290" s="145"/>
      <c r="C290" s="146"/>
      <c r="D290" s="79"/>
      <c r="E290" s="79"/>
      <c r="F290" s="256"/>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7"/>
      <c r="OF290" s="28"/>
      <c r="OG290" s="28"/>
      <c r="OH290" s="29"/>
      <c r="OI290" s="29"/>
      <c r="OJ290" s="93"/>
      <c r="OK290" s="29"/>
      <c r="OL290" s="29"/>
      <c r="OM290" s="29"/>
      <c r="ON290" s="29"/>
      <c r="OO290" s="28"/>
      <c r="OP290" s="29"/>
      <c r="OQ290" s="28"/>
      <c r="OR290" s="29"/>
      <c r="OS290" s="28"/>
      <c r="OT290" s="29"/>
      <c r="OU290" s="28"/>
      <c r="OV290" s="29"/>
      <c r="OW290" s="28"/>
      <c r="OX290" s="29"/>
      <c r="OY290" s="177"/>
    </row>
    <row r="291" spans="1:415" s="63" customFormat="1" ht="12.75" hidden="1" outlineLevel="2" x14ac:dyDescent="0.2">
      <c r="A291" s="147"/>
      <c r="B291" s="145"/>
      <c r="C291" s="146"/>
      <c r="D291" s="79"/>
      <c r="E291" s="79"/>
      <c r="F291" s="256"/>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7"/>
      <c r="OF291" s="28"/>
      <c r="OG291" s="28"/>
      <c r="OH291" s="29"/>
      <c r="OI291" s="29"/>
      <c r="OJ291" s="93"/>
      <c r="OK291" s="29"/>
      <c r="OL291" s="29"/>
      <c r="OM291" s="29"/>
      <c r="ON291" s="29"/>
      <c r="OO291" s="28"/>
      <c r="OP291" s="29"/>
      <c r="OQ291" s="28"/>
      <c r="OR291" s="29"/>
      <c r="OS291" s="28"/>
      <c r="OT291" s="29"/>
      <c r="OU291" s="28"/>
      <c r="OV291" s="29"/>
      <c r="OW291" s="28"/>
      <c r="OX291" s="29"/>
      <c r="OY291" s="177"/>
    </row>
    <row r="292" spans="1:415" ht="38.25" collapsed="1" x14ac:dyDescent="0.2">
      <c r="A292" s="162" t="s">
        <v>194</v>
      </c>
      <c r="B292" s="163" t="s">
        <v>129</v>
      </c>
      <c r="C292" s="163"/>
      <c r="D292" s="174"/>
      <c r="E292" s="174"/>
      <c r="F292" s="261"/>
      <c r="G292" s="174"/>
      <c r="H292" s="175"/>
      <c r="I292" s="159"/>
      <c r="J292" s="157"/>
      <c r="K292" s="160"/>
      <c r="L292" s="160"/>
      <c r="M292" s="160"/>
      <c r="N292" s="160"/>
      <c r="O292" s="160"/>
      <c r="P292" s="160"/>
      <c r="Q292" s="160"/>
      <c r="R292" s="160"/>
      <c r="S292" s="160"/>
      <c r="T292" s="160"/>
      <c r="U292" s="160"/>
      <c r="V292" s="160"/>
      <c r="W292" s="160"/>
      <c r="X292" s="160"/>
      <c r="Y292" s="160"/>
      <c r="Z292" s="160"/>
      <c r="AA292" s="161"/>
      <c r="AB292" s="160"/>
      <c r="AC292" s="161"/>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77"/>
      <c r="OF292" s="157"/>
      <c r="OG292" s="157"/>
      <c r="OH292" s="157"/>
      <c r="OI292" s="157"/>
      <c r="OJ292" s="181"/>
      <c r="OK292" s="157"/>
      <c r="OL292" s="157"/>
      <c r="OM292" s="157"/>
      <c r="ON292" s="157"/>
      <c r="OO292" s="157"/>
      <c r="OP292" s="157"/>
      <c r="OQ292" s="157"/>
      <c r="OR292" s="157"/>
      <c r="OS292" s="157"/>
      <c r="OT292" s="157"/>
      <c r="OU292" s="157"/>
      <c r="OV292" s="157"/>
      <c r="OW292" s="157"/>
      <c r="OX292" s="157"/>
      <c r="OY292" s="177"/>
    </row>
    <row r="293" spans="1:415" ht="12.75" x14ac:dyDescent="0.2">
      <c r="A293" s="248" t="s">
        <v>195</v>
      </c>
      <c r="B293" s="249" t="s">
        <v>299</v>
      </c>
      <c r="C293" s="250" t="s">
        <v>34</v>
      </c>
      <c r="D293" s="251">
        <v>0.02</v>
      </c>
      <c r="E293" s="251">
        <f>D293*1.1</f>
        <v>2.2000000000000002E-2</v>
      </c>
      <c r="F293" s="262">
        <v>68900</v>
      </c>
      <c r="G293" s="252">
        <f t="shared" ref="G293" si="1228">ROUND(ROUND(D293,3)*$F293,2)</f>
        <v>1378</v>
      </c>
      <c r="H293" s="253">
        <f t="shared" ref="H293" si="1229">ROUND(ROUND(E293,3)*$F293,2)</f>
        <v>1515.8</v>
      </c>
      <c r="I293" s="103"/>
      <c r="J293" s="69" t="str">
        <f>C293</f>
        <v>km</v>
      </c>
      <c r="K293" s="206"/>
      <c r="L293" s="69">
        <f>K293*$F293</f>
        <v>0</v>
      </c>
      <c r="M293" s="206"/>
      <c r="N293" s="69">
        <f>M293*$F293</f>
        <v>0</v>
      </c>
      <c r="O293" s="206"/>
      <c r="P293" s="69">
        <f>O293*$F293</f>
        <v>0</v>
      </c>
      <c r="Q293" s="206"/>
      <c r="R293" s="69">
        <f>Q293*$F293</f>
        <v>0</v>
      </c>
      <c r="S293" s="206"/>
      <c r="T293" s="69">
        <f>S293*$F293</f>
        <v>0</v>
      </c>
      <c r="U293" s="206"/>
      <c r="V293" s="69">
        <f>U293*$F293</f>
        <v>0</v>
      </c>
      <c r="W293" s="206"/>
      <c r="X293" s="69">
        <f>W293*$F293</f>
        <v>0</v>
      </c>
      <c r="Y293" s="209">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7"/>
      <c r="OF293" s="208">
        <f t="shared" ref="OF293" si="1254">OK293+OM293+OO293+OQ293+OS293+OU293+OW293</f>
        <v>0</v>
      </c>
      <c r="OG293" s="28">
        <f t="shared" ref="OG293" si="1255">OL293+ON293+OP293+OR293+OT293+OV293+OX293</f>
        <v>0</v>
      </c>
      <c r="OH293" s="207">
        <f>D293-OF293</f>
        <v>0.02</v>
      </c>
      <c r="OI293" s="29">
        <f>G293-OG293</f>
        <v>1378</v>
      </c>
      <c r="OJ293" s="93" t="str">
        <f>J293</f>
        <v>km</v>
      </c>
      <c r="OK293" s="235"/>
      <c r="OL293" s="29">
        <f>OK293*F293</f>
        <v>0</v>
      </c>
      <c r="OM293" s="235"/>
      <c r="ON293" s="29">
        <f>OM293*F293</f>
        <v>0</v>
      </c>
      <c r="OO293" s="236"/>
      <c r="OP293" s="29">
        <f>OO293*F293</f>
        <v>0</v>
      </c>
      <c r="OQ293" s="236"/>
      <c r="OR293" s="29">
        <f>OQ293*F293</f>
        <v>0</v>
      </c>
      <c r="OS293" s="236"/>
      <c r="OT293" s="29">
        <f>OS293*F293</f>
        <v>0</v>
      </c>
      <c r="OU293" s="236"/>
      <c r="OV293" s="29">
        <f>OU293*F293</f>
        <v>0</v>
      </c>
      <c r="OW293" s="236"/>
      <c r="OX293" s="29">
        <f>OW293*F293</f>
        <v>0</v>
      </c>
      <c r="OY293" s="177"/>
    </row>
    <row r="294" spans="1:415" s="63" customFormat="1" ht="12.75" hidden="1" outlineLevel="1" x14ac:dyDescent="0.2">
      <c r="A294" s="248"/>
      <c r="B294" s="249"/>
      <c r="C294" s="250"/>
      <c r="D294" s="254"/>
      <c r="E294" s="254"/>
      <c r="F294" s="263"/>
      <c r="G294" s="252"/>
      <c r="H294" s="253"/>
      <c r="I294" s="95" t="str">
        <f>B293</f>
        <v>L-MT125 - PM1</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7"/>
      <c r="OF294" s="28"/>
      <c r="OG294" s="28"/>
      <c r="OH294" s="29"/>
      <c r="OI294" s="29"/>
      <c r="OJ294" s="93"/>
      <c r="OK294" s="29"/>
      <c r="OL294" s="29"/>
      <c r="OM294" s="29"/>
      <c r="ON294" s="29"/>
      <c r="OO294" s="28"/>
      <c r="OP294" s="29"/>
      <c r="OQ294" s="28"/>
      <c r="OR294" s="29"/>
      <c r="OS294" s="28"/>
      <c r="OT294" s="29"/>
      <c r="OU294" s="28"/>
      <c r="OV294" s="29"/>
      <c r="OW294" s="28"/>
      <c r="OX294" s="29"/>
      <c r="OY294" s="177"/>
    </row>
    <row r="295" spans="1:415" s="63" customFormat="1" ht="12.75" hidden="1" outlineLevel="2" x14ac:dyDescent="0.2">
      <c r="A295" s="248"/>
      <c r="B295" s="249"/>
      <c r="C295" s="250"/>
      <c r="D295" s="254"/>
      <c r="E295" s="254"/>
      <c r="F295" s="263"/>
      <c r="G295" s="252"/>
      <c r="H295" s="253"/>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7"/>
      <c r="OF295" s="28"/>
      <c r="OG295" s="28"/>
      <c r="OH295" s="29"/>
      <c r="OI295" s="29"/>
      <c r="OJ295" s="93"/>
      <c r="OK295" s="29"/>
      <c r="OL295" s="29"/>
      <c r="OM295" s="29"/>
      <c r="ON295" s="29"/>
      <c r="OO295" s="28"/>
      <c r="OP295" s="29"/>
      <c r="OQ295" s="28"/>
      <c r="OR295" s="29"/>
      <c r="OS295" s="28"/>
      <c r="OT295" s="29"/>
      <c r="OU295" s="28"/>
      <c r="OV295" s="29"/>
      <c r="OW295" s="28"/>
      <c r="OX295" s="29"/>
      <c r="OY295" s="177"/>
    </row>
    <row r="296" spans="1:415" s="63" customFormat="1" ht="12.75" hidden="1" outlineLevel="2" x14ac:dyDescent="0.2">
      <c r="A296" s="248"/>
      <c r="B296" s="249"/>
      <c r="C296" s="250"/>
      <c r="D296" s="254"/>
      <c r="E296" s="254"/>
      <c r="F296" s="263"/>
      <c r="G296" s="252"/>
      <c r="H296" s="253"/>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7"/>
      <c r="OF296" s="28"/>
      <c r="OG296" s="28"/>
      <c r="OH296" s="29"/>
      <c r="OI296" s="29"/>
      <c r="OJ296" s="93"/>
      <c r="OK296" s="29"/>
      <c r="OL296" s="29"/>
      <c r="OM296" s="29"/>
      <c r="ON296" s="29"/>
      <c r="OO296" s="28"/>
      <c r="OP296" s="29"/>
      <c r="OQ296" s="28"/>
      <c r="OR296" s="29"/>
      <c r="OS296" s="28"/>
      <c r="OT296" s="29"/>
      <c r="OU296" s="28"/>
      <c r="OV296" s="29"/>
      <c r="OW296" s="28"/>
      <c r="OX296" s="29"/>
      <c r="OY296" s="177"/>
    </row>
    <row r="297" spans="1:415" ht="12.75" collapsed="1" x14ac:dyDescent="0.2">
      <c r="A297" s="248" t="s">
        <v>196</v>
      </c>
      <c r="B297" s="249" t="s">
        <v>300</v>
      </c>
      <c r="C297" s="250" t="s">
        <v>34</v>
      </c>
      <c r="D297" s="251">
        <v>0.02</v>
      </c>
      <c r="E297" s="251">
        <f>D297*1.1</f>
        <v>2.2000000000000002E-2</v>
      </c>
      <c r="F297" s="262">
        <v>68900</v>
      </c>
      <c r="G297" s="252">
        <f t="shared" ref="G297" si="1256">ROUND(ROUND(D297,3)*$F297,2)</f>
        <v>1378</v>
      </c>
      <c r="H297" s="253">
        <f t="shared" ref="H297" si="1257">ROUND(ROUND(E297,3)*$F297,2)</f>
        <v>1515.8</v>
      </c>
      <c r="I297" s="103"/>
      <c r="J297" s="69" t="str">
        <f>C297</f>
        <v>km</v>
      </c>
      <c r="K297" s="206"/>
      <c r="L297" s="69">
        <f>K297*$F297</f>
        <v>0</v>
      </c>
      <c r="M297" s="206"/>
      <c r="N297" s="69">
        <f>M297*$F297</f>
        <v>0</v>
      </c>
      <c r="O297" s="206"/>
      <c r="P297" s="69">
        <f>O297*$F297</f>
        <v>0</v>
      </c>
      <c r="Q297" s="206"/>
      <c r="R297" s="69">
        <f>Q297*$F297</f>
        <v>0</v>
      </c>
      <c r="S297" s="206"/>
      <c r="T297" s="69">
        <f>S297*$F297</f>
        <v>0</v>
      </c>
      <c r="U297" s="206"/>
      <c r="V297" s="69">
        <f>U297*$F297</f>
        <v>0</v>
      </c>
      <c r="W297" s="206"/>
      <c r="X297" s="69">
        <f>W297*$F297</f>
        <v>0</v>
      </c>
      <c r="Y297" s="209">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7"/>
      <c r="OF297" s="208">
        <f t="shared" ref="OF297" si="1258">OK297+OM297+OO297+OQ297+OS297+OU297+OW297</f>
        <v>0</v>
      </c>
      <c r="OG297" s="28">
        <f t="shared" ref="OG297" si="1259">OL297+ON297+OP297+OR297+OT297+OV297+OX297</f>
        <v>0</v>
      </c>
      <c r="OH297" s="207">
        <f>D297-OF297</f>
        <v>0.02</v>
      </c>
      <c r="OI297" s="29">
        <f>G297-OG297</f>
        <v>1378</v>
      </c>
      <c r="OJ297" s="93" t="str">
        <f>J297</f>
        <v>km</v>
      </c>
      <c r="OK297" s="235"/>
      <c r="OL297" s="29">
        <f>OK297*F297</f>
        <v>0</v>
      </c>
      <c r="OM297" s="235"/>
      <c r="ON297" s="29">
        <f>OM297*F297</f>
        <v>0</v>
      </c>
      <c r="OO297" s="236"/>
      <c r="OP297" s="29">
        <f>OO297*F297</f>
        <v>0</v>
      </c>
      <c r="OQ297" s="236"/>
      <c r="OR297" s="29">
        <f>OQ297*F297</f>
        <v>0</v>
      </c>
      <c r="OS297" s="236"/>
      <c r="OT297" s="29">
        <f>OS297*F297</f>
        <v>0</v>
      </c>
      <c r="OU297" s="236"/>
      <c r="OV297" s="29">
        <f>OU297*F297</f>
        <v>0</v>
      </c>
      <c r="OW297" s="236"/>
      <c r="OX297" s="29">
        <f>OW297*F297</f>
        <v>0</v>
      </c>
      <c r="OY297" s="177"/>
    </row>
    <row r="298" spans="1:415" s="63" customFormat="1" ht="12.75" hidden="1" outlineLevel="1" x14ac:dyDescent="0.2">
      <c r="A298" s="248"/>
      <c r="B298" s="249"/>
      <c r="C298" s="250"/>
      <c r="D298" s="254"/>
      <c r="E298" s="254"/>
      <c r="F298" s="263"/>
      <c r="G298" s="252"/>
      <c r="H298" s="253"/>
      <c r="I298" s="95" t="str">
        <f>B297</f>
        <v>L-TR5 - PM2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7"/>
      <c r="OF298" s="28"/>
      <c r="OG298" s="28"/>
      <c r="OH298" s="29"/>
      <c r="OI298" s="29"/>
      <c r="OJ298" s="93"/>
      <c r="OK298" s="29"/>
      <c r="OL298" s="29"/>
      <c r="OM298" s="29"/>
      <c r="ON298" s="29"/>
      <c r="OO298" s="28"/>
      <c r="OP298" s="29"/>
      <c r="OQ298" s="28"/>
      <c r="OR298" s="29"/>
      <c r="OS298" s="28"/>
      <c r="OT298" s="29"/>
      <c r="OU298" s="28"/>
      <c r="OV298" s="29"/>
      <c r="OW298" s="28"/>
      <c r="OX298" s="29"/>
      <c r="OY298" s="177"/>
    </row>
    <row r="299" spans="1:415" s="63" customFormat="1" ht="12.75" hidden="1" outlineLevel="2" x14ac:dyDescent="0.2">
      <c r="A299" s="248"/>
      <c r="B299" s="249"/>
      <c r="C299" s="250"/>
      <c r="D299" s="254"/>
      <c r="E299" s="254"/>
      <c r="F299" s="263"/>
      <c r="G299" s="252"/>
      <c r="H299" s="253"/>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7"/>
      <c r="OF299" s="28"/>
      <c r="OG299" s="28"/>
      <c r="OH299" s="29"/>
      <c r="OI299" s="29"/>
      <c r="OJ299" s="93"/>
      <c r="OK299" s="29"/>
      <c r="OL299" s="29"/>
      <c r="OM299" s="29"/>
      <c r="ON299" s="29"/>
      <c r="OO299" s="28"/>
      <c r="OP299" s="29"/>
      <c r="OQ299" s="28"/>
      <c r="OR299" s="29"/>
      <c r="OS299" s="28"/>
      <c r="OT299" s="29"/>
      <c r="OU299" s="28"/>
      <c r="OV299" s="29"/>
      <c r="OW299" s="28"/>
      <c r="OX299" s="29"/>
      <c r="OY299" s="177"/>
    </row>
    <row r="300" spans="1:415" s="63" customFormat="1" ht="12.75" hidden="1" outlineLevel="2" x14ac:dyDescent="0.2">
      <c r="A300" s="248"/>
      <c r="B300" s="249"/>
      <c r="C300" s="250"/>
      <c r="D300" s="254"/>
      <c r="E300" s="254"/>
      <c r="F300" s="263"/>
      <c r="G300" s="252"/>
      <c r="H300" s="253"/>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7"/>
      <c r="OF300" s="28"/>
      <c r="OG300" s="28"/>
      <c r="OH300" s="29"/>
      <c r="OI300" s="29"/>
      <c r="OJ300" s="93"/>
      <c r="OK300" s="29"/>
      <c r="OL300" s="29"/>
      <c r="OM300" s="29"/>
      <c r="ON300" s="29"/>
      <c r="OO300" s="28"/>
      <c r="OP300" s="29"/>
      <c r="OQ300" s="28"/>
      <c r="OR300" s="29"/>
      <c r="OS300" s="28"/>
      <c r="OT300" s="29"/>
      <c r="OU300" s="28"/>
      <c r="OV300" s="29"/>
      <c r="OW300" s="28"/>
      <c r="OX300" s="29"/>
      <c r="OY300" s="177"/>
    </row>
    <row r="301" spans="1:415" ht="12.75" collapsed="1" x14ac:dyDescent="0.2">
      <c r="A301" s="248" t="s">
        <v>197</v>
      </c>
      <c r="B301" s="249" t="s">
        <v>301</v>
      </c>
      <c r="C301" s="250" t="s">
        <v>34</v>
      </c>
      <c r="D301" s="251">
        <v>0.02</v>
      </c>
      <c r="E301" s="251">
        <f>D301*1.1</f>
        <v>2.2000000000000002E-2</v>
      </c>
      <c r="F301" s="262">
        <v>68900</v>
      </c>
      <c r="G301" s="252">
        <f t="shared" ref="G301" si="1260">ROUND(ROUND(D301,3)*$F301,2)</f>
        <v>1378</v>
      </c>
      <c r="H301" s="253">
        <f t="shared" ref="H301" si="1261">ROUND(ROUND(E301,3)*$F301,2)</f>
        <v>1515.8</v>
      </c>
      <c r="I301" s="103"/>
      <c r="J301" s="69" t="str">
        <f>C301</f>
        <v>km</v>
      </c>
      <c r="K301" s="206"/>
      <c r="L301" s="69">
        <f>K301*$F301</f>
        <v>0</v>
      </c>
      <c r="M301" s="206"/>
      <c r="N301" s="69">
        <f>M301*$F301</f>
        <v>0</v>
      </c>
      <c r="O301" s="206"/>
      <c r="P301" s="69">
        <f>O301*$F301</f>
        <v>0</v>
      </c>
      <c r="Q301" s="206"/>
      <c r="R301" s="69">
        <f>Q301*$F301</f>
        <v>0</v>
      </c>
      <c r="S301" s="206"/>
      <c r="T301" s="69">
        <f>S301*$F301</f>
        <v>0</v>
      </c>
      <c r="U301" s="206"/>
      <c r="V301" s="69">
        <f>U301*$F301</f>
        <v>0</v>
      </c>
      <c r="W301" s="206"/>
      <c r="X301" s="69">
        <f>W301*$F301</f>
        <v>0</v>
      </c>
      <c r="Y301" s="209">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7"/>
      <c r="OF301" s="208">
        <f t="shared" ref="OF301" si="1262">OK301+OM301+OO301+OQ301+OS301+OU301+OW301</f>
        <v>0</v>
      </c>
      <c r="OG301" s="28">
        <f t="shared" ref="OG301" si="1263">OL301+ON301+OP301+OR301+OT301+OV301+OX301</f>
        <v>0</v>
      </c>
      <c r="OH301" s="207">
        <f>D301-OF301</f>
        <v>0.02</v>
      </c>
      <c r="OI301" s="29">
        <f>G301-OG301</f>
        <v>1378</v>
      </c>
      <c r="OJ301" s="93" t="str">
        <f>J301</f>
        <v>km</v>
      </c>
      <c r="OK301" s="235"/>
      <c r="OL301" s="29">
        <f>OK301*F301</f>
        <v>0</v>
      </c>
      <c r="OM301" s="235"/>
      <c r="ON301" s="29">
        <f>OM301*F301</f>
        <v>0</v>
      </c>
      <c r="OO301" s="236"/>
      <c r="OP301" s="29">
        <f>OO301*F301</f>
        <v>0</v>
      </c>
      <c r="OQ301" s="236"/>
      <c r="OR301" s="29">
        <f>OQ301*F301</f>
        <v>0</v>
      </c>
      <c r="OS301" s="236"/>
      <c r="OT301" s="29">
        <f>OS301*F301</f>
        <v>0</v>
      </c>
      <c r="OU301" s="236"/>
      <c r="OV301" s="29">
        <f>OU301*F301</f>
        <v>0</v>
      </c>
      <c r="OW301" s="236"/>
      <c r="OX301" s="29">
        <f>OW301*F301</f>
        <v>0</v>
      </c>
      <c r="OY301" s="177"/>
    </row>
    <row r="302" spans="1:415" s="63" customFormat="1" ht="12.75" hidden="1" outlineLevel="1" x14ac:dyDescent="0.2">
      <c r="A302" s="147"/>
      <c r="B302" s="145"/>
      <c r="C302" s="146"/>
      <c r="D302" s="79"/>
      <c r="E302" s="79"/>
      <c r="F302" s="256"/>
      <c r="G302" s="69"/>
      <c r="H302" s="87"/>
      <c r="I302" s="95" t="str">
        <f>B301</f>
        <v>L-TR73 - PM3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7"/>
      <c r="OF302" s="28"/>
      <c r="OG302" s="28"/>
      <c r="OH302" s="29"/>
      <c r="OI302" s="29"/>
      <c r="OJ302" s="93"/>
      <c r="OK302" s="29"/>
      <c r="OL302" s="29"/>
      <c r="OM302" s="29"/>
      <c r="ON302" s="29"/>
      <c r="OO302" s="28"/>
      <c r="OP302" s="29"/>
      <c r="OQ302" s="28"/>
      <c r="OR302" s="29"/>
      <c r="OS302" s="28"/>
      <c r="OT302" s="29"/>
      <c r="OU302" s="28"/>
      <c r="OV302" s="29"/>
      <c r="OW302" s="28"/>
      <c r="OX302" s="29"/>
      <c r="OY302" s="177"/>
    </row>
    <row r="303" spans="1:415" s="63" customFormat="1" ht="12.75" hidden="1" outlineLevel="2" x14ac:dyDescent="0.2">
      <c r="A303" s="147"/>
      <c r="B303" s="145"/>
      <c r="C303" s="146"/>
      <c r="D303" s="79"/>
      <c r="E303" s="79"/>
      <c r="F303" s="256"/>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7"/>
      <c r="OF303" s="28"/>
      <c r="OG303" s="28"/>
      <c r="OH303" s="29"/>
      <c r="OI303" s="29"/>
      <c r="OJ303" s="93"/>
      <c r="OK303" s="29"/>
      <c r="OL303" s="29"/>
      <c r="OM303" s="29"/>
      <c r="ON303" s="29"/>
      <c r="OO303" s="28"/>
      <c r="OP303" s="29"/>
      <c r="OQ303" s="28"/>
      <c r="OR303" s="29"/>
      <c r="OS303" s="28"/>
      <c r="OT303" s="29"/>
      <c r="OU303" s="28"/>
      <c r="OV303" s="29"/>
      <c r="OW303" s="28"/>
      <c r="OX303" s="29"/>
      <c r="OY303" s="177"/>
    </row>
    <row r="304" spans="1:415" s="63" customFormat="1" ht="12.75" hidden="1" outlineLevel="2" x14ac:dyDescent="0.2">
      <c r="A304" s="147"/>
      <c r="B304" s="145"/>
      <c r="C304" s="146"/>
      <c r="D304" s="79"/>
      <c r="E304" s="79"/>
      <c r="F304" s="256"/>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7"/>
      <c r="OF304" s="28"/>
      <c r="OG304" s="28"/>
      <c r="OH304" s="29"/>
      <c r="OI304" s="29"/>
      <c r="OJ304" s="93"/>
      <c r="OK304" s="29"/>
      <c r="OL304" s="29"/>
      <c r="OM304" s="29"/>
      <c r="ON304" s="29"/>
      <c r="OO304" s="28"/>
      <c r="OP304" s="29"/>
      <c r="OQ304" s="28"/>
      <c r="OR304" s="29"/>
      <c r="OS304" s="28"/>
      <c r="OT304" s="29"/>
      <c r="OU304" s="28"/>
      <c r="OV304" s="29"/>
      <c r="OW304" s="28"/>
      <c r="OX304" s="29"/>
      <c r="OY304" s="177"/>
    </row>
    <row r="305" spans="1:415" ht="25.5" collapsed="1" x14ac:dyDescent="0.2">
      <c r="A305" s="162" t="s">
        <v>198</v>
      </c>
      <c r="B305" s="163" t="s">
        <v>130</v>
      </c>
      <c r="C305" s="163"/>
      <c r="D305" s="174"/>
      <c r="E305" s="174"/>
      <c r="F305" s="261"/>
      <c r="G305" s="174"/>
      <c r="H305" s="175"/>
      <c r="I305" s="159"/>
      <c r="J305" s="157"/>
      <c r="K305" s="160"/>
      <c r="L305" s="160"/>
      <c r="M305" s="160"/>
      <c r="N305" s="160"/>
      <c r="O305" s="160"/>
      <c r="P305" s="160"/>
      <c r="Q305" s="160"/>
      <c r="R305" s="160"/>
      <c r="S305" s="160"/>
      <c r="T305" s="160"/>
      <c r="U305" s="160"/>
      <c r="V305" s="160"/>
      <c r="W305" s="160"/>
      <c r="X305" s="160"/>
      <c r="Y305" s="160"/>
      <c r="Z305" s="160"/>
      <c r="AA305" s="161"/>
      <c r="AB305" s="160"/>
      <c r="AC305" s="161"/>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177"/>
      <c r="OF305" s="157"/>
      <c r="OG305" s="157"/>
      <c r="OH305" s="157"/>
      <c r="OI305" s="157"/>
      <c r="OJ305" s="181"/>
      <c r="OK305" s="157"/>
      <c r="OL305" s="157"/>
      <c r="OM305" s="157"/>
      <c r="ON305" s="157"/>
      <c r="OO305" s="157"/>
      <c r="OP305" s="157"/>
      <c r="OQ305" s="157"/>
      <c r="OR305" s="157"/>
      <c r="OS305" s="157"/>
      <c r="OT305" s="157"/>
      <c r="OU305" s="157"/>
      <c r="OV305" s="157"/>
      <c r="OW305" s="157"/>
      <c r="OX305" s="157"/>
      <c r="OY305" s="177"/>
    </row>
    <row r="306" spans="1:415" ht="12.75" x14ac:dyDescent="0.2">
      <c r="A306" s="142" t="s">
        <v>199</v>
      </c>
      <c r="B306" s="196"/>
      <c r="C306" s="143" t="s">
        <v>34</v>
      </c>
      <c r="D306" s="184">
        <v>0</v>
      </c>
      <c r="E306" s="30">
        <f>D306*1.1</f>
        <v>0</v>
      </c>
      <c r="F306" s="151"/>
      <c r="G306" s="27">
        <f t="shared" ref="G306" si="1264">ROUND(ROUND(D306,3)*$F306,2)</f>
        <v>0</v>
      </c>
      <c r="H306" s="86">
        <f t="shared" ref="H306" si="1265">ROUND(ROUND(E306,3)*$F306,2)</f>
        <v>0</v>
      </c>
      <c r="I306" s="103"/>
      <c r="J306" s="69" t="str">
        <f>C306</f>
        <v>km</v>
      </c>
      <c r="K306" s="206"/>
      <c r="L306" s="69">
        <f>K306*$F306</f>
        <v>0</v>
      </c>
      <c r="M306" s="206"/>
      <c r="N306" s="69">
        <f>M306*$F306</f>
        <v>0</v>
      </c>
      <c r="O306" s="206"/>
      <c r="P306" s="69">
        <f>O306*$F306</f>
        <v>0</v>
      </c>
      <c r="Q306" s="206"/>
      <c r="R306" s="69">
        <f>Q306*$F306</f>
        <v>0</v>
      </c>
      <c r="S306" s="206"/>
      <c r="T306" s="69">
        <f>S306*$F306</f>
        <v>0</v>
      </c>
      <c r="U306" s="206"/>
      <c r="V306" s="69">
        <f>U306*$F306</f>
        <v>0</v>
      </c>
      <c r="W306" s="206"/>
      <c r="X306" s="69">
        <f>W306*$F306</f>
        <v>0</v>
      </c>
      <c r="Y306" s="209">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7"/>
      <c r="OF306" s="208">
        <f t="shared" ref="OF306" si="1290">OK306+OM306+OO306+OQ306+OS306+OU306+OW306</f>
        <v>0</v>
      </c>
      <c r="OG306" s="28">
        <f t="shared" ref="OG306" si="1291">OL306+ON306+OP306+OR306+OT306+OV306+OX306</f>
        <v>0</v>
      </c>
      <c r="OH306" s="207">
        <f>D306-OF306</f>
        <v>0</v>
      </c>
      <c r="OI306" s="29">
        <f>G306-OG306</f>
        <v>0</v>
      </c>
      <c r="OJ306" s="93" t="str">
        <f>J306</f>
        <v>km</v>
      </c>
      <c r="OK306" s="235"/>
      <c r="OL306" s="29">
        <f>OK306*F306</f>
        <v>0</v>
      </c>
      <c r="OM306" s="235"/>
      <c r="ON306" s="29">
        <f>OM306*F306</f>
        <v>0</v>
      </c>
      <c r="OO306" s="236"/>
      <c r="OP306" s="29">
        <f>OO306*F306</f>
        <v>0</v>
      </c>
      <c r="OQ306" s="236"/>
      <c r="OR306" s="29">
        <f>OQ306*F306</f>
        <v>0</v>
      </c>
      <c r="OS306" s="236"/>
      <c r="OT306" s="29">
        <f>OS306*F306</f>
        <v>0</v>
      </c>
      <c r="OU306" s="236"/>
      <c r="OV306" s="29">
        <f>OU306*F306</f>
        <v>0</v>
      </c>
      <c r="OW306" s="236"/>
      <c r="OX306" s="29">
        <f>OW306*F306</f>
        <v>0</v>
      </c>
      <c r="OY306" s="177"/>
    </row>
    <row r="307" spans="1:415" s="63" customFormat="1" ht="12.75" hidden="1" outlineLevel="1" x14ac:dyDescent="0.2">
      <c r="A307" s="147"/>
      <c r="B307" s="145"/>
      <c r="C307" s="146"/>
      <c r="D307" s="79"/>
      <c r="E307" s="79"/>
      <c r="F307" s="256"/>
      <c r="G307" s="69"/>
      <c r="H307" s="87"/>
      <c r="I307" s="95">
        <f>B306</f>
        <v>0</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7"/>
      <c r="OF307" s="28"/>
      <c r="OG307" s="28"/>
      <c r="OH307" s="29"/>
      <c r="OI307" s="29"/>
      <c r="OJ307" s="93"/>
      <c r="OK307" s="29"/>
      <c r="OL307" s="29"/>
      <c r="OM307" s="29"/>
      <c r="ON307" s="29"/>
      <c r="OO307" s="28"/>
      <c r="OP307" s="29"/>
      <c r="OQ307" s="28"/>
      <c r="OR307" s="29"/>
      <c r="OS307" s="28"/>
      <c r="OT307" s="29"/>
      <c r="OU307" s="28"/>
      <c r="OV307" s="29"/>
      <c r="OW307" s="28"/>
      <c r="OX307" s="29"/>
      <c r="OY307" s="177"/>
    </row>
    <row r="308" spans="1:415" s="63" customFormat="1" ht="12.75" hidden="1" outlineLevel="2" x14ac:dyDescent="0.2">
      <c r="A308" s="147"/>
      <c r="B308" s="145"/>
      <c r="C308" s="146"/>
      <c r="D308" s="79"/>
      <c r="E308" s="79"/>
      <c r="F308" s="256"/>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7"/>
      <c r="OF308" s="28"/>
      <c r="OG308" s="28"/>
      <c r="OH308" s="29"/>
      <c r="OI308" s="29"/>
      <c r="OJ308" s="93"/>
      <c r="OK308" s="29"/>
      <c r="OL308" s="29"/>
      <c r="OM308" s="29"/>
      <c r="ON308" s="29"/>
      <c r="OO308" s="28"/>
      <c r="OP308" s="29"/>
      <c r="OQ308" s="28"/>
      <c r="OR308" s="29"/>
      <c r="OS308" s="28"/>
      <c r="OT308" s="29"/>
      <c r="OU308" s="28"/>
      <c r="OV308" s="29"/>
      <c r="OW308" s="28"/>
      <c r="OX308" s="29"/>
      <c r="OY308" s="177"/>
    </row>
    <row r="309" spans="1:415" s="63" customFormat="1" ht="12.75" hidden="1" outlineLevel="2" x14ac:dyDescent="0.2">
      <c r="A309" s="147"/>
      <c r="B309" s="145"/>
      <c r="C309" s="146"/>
      <c r="D309" s="79"/>
      <c r="E309" s="79"/>
      <c r="F309" s="256"/>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7"/>
      <c r="OF309" s="28"/>
      <c r="OG309" s="28"/>
      <c r="OH309" s="29"/>
      <c r="OI309" s="29"/>
      <c r="OJ309" s="93"/>
      <c r="OK309" s="29"/>
      <c r="OL309" s="29"/>
      <c r="OM309" s="29"/>
      <c r="ON309" s="29"/>
      <c r="OO309" s="28"/>
      <c r="OP309" s="29"/>
      <c r="OQ309" s="28"/>
      <c r="OR309" s="29"/>
      <c r="OS309" s="28"/>
      <c r="OT309" s="29"/>
      <c r="OU309" s="28"/>
      <c r="OV309" s="29"/>
      <c r="OW309" s="28"/>
      <c r="OX309" s="29"/>
      <c r="OY309" s="177"/>
    </row>
    <row r="310" spans="1:415" ht="12.75" collapsed="1" x14ac:dyDescent="0.2">
      <c r="A310" s="142" t="s">
        <v>200</v>
      </c>
      <c r="B310" s="196"/>
      <c r="C310" s="143" t="s">
        <v>34</v>
      </c>
      <c r="D310" s="184">
        <v>0</v>
      </c>
      <c r="E310" s="30">
        <f>D310*1.1</f>
        <v>0</v>
      </c>
      <c r="F310" s="151"/>
      <c r="G310" s="27">
        <f t="shared" ref="G310" si="1292">ROUND(ROUND(D310,3)*$F310,2)</f>
        <v>0</v>
      </c>
      <c r="H310" s="86">
        <f t="shared" ref="H310" si="1293">ROUND(ROUND(E310,3)*$F310,2)</f>
        <v>0</v>
      </c>
      <c r="I310" s="103"/>
      <c r="J310" s="69" t="str">
        <f>C310</f>
        <v>km</v>
      </c>
      <c r="K310" s="206"/>
      <c r="L310" s="69">
        <f>K310*$F310</f>
        <v>0</v>
      </c>
      <c r="M310" s="206"/>
      <c r="N310" s="69">
        <f>M310*$F310</f>
        <v>0</v>
      </c>
      <c r="O310" s="206"/>
      <c r="P310" s="69">
        <f>O310*$F310</f>
        <v>0</v>
      </c>
      <c r="Q310" s="206"/>
      <c r="R310" s="69">
        <f>Q310*$F310</f>
        <v>0</v>
      </c>
      <c r="S310" s="206"/>
      <c r="T310" s="69">
        <f>S310*$F310</f>
        <v>0</v>
      </c>
      <c r="U310" s="206"/>
      <c r="V310" s="69">
        <f>U310*$F310</f>
        <v>0</v>
      </c>
      <c r="W310" s="206"/>
      <c r="X310" s="69">
        <f>W310*$F310</f>
        <v>0</v>
      </c>
      <c r="Y310" s="209">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7"/>
      <c r="OF310" s="208">
        <f t="shared" ref="OF310" si="1294">OK310+OM310+OO310+OQ310+OS310+OU310+OW310</f>
        <v>0</v>
      </c>
      <c r="OG310" s="28">
        <f t="shared" ref="OG310" si="1295">OL310+ON310+OP310+OR310+OT310+OV310+OX310</f>
        <v>0</v>
      </c>
      <c r="OH310" s="207">
        <f>D310-OF310</f>
        <v>0</v>
      </c>
      <c r="OI310" s="29">
        <f>G310-OG310</f>
        <v>0</v>
      </c>
      <c r="OJ310" s="93" t="str">
        <f>J310</f>
        <v>km</v>
      </c>
      <c r="OK310" s="235"/>
      <c r="OL310" s="29">
        <f>OK310*F310</f>
        <v>0</v>
      </c>
      <c r="OM310" s="235"/>
      <c r="ON310" s="29">
        <f>OM310*F310</f>
        <v>0</v>
      </c>
      <c r="OO310" s="236"/>
      <c r="OP310" s="29">
        <f>OO310*F310</f>
        <v>0</v>
      </c>
      <c r="OQ310" s="236"/>
      <c r="OR310" s="29">
        <f>OQ310*F310</f>
        <v>0</v>
      </c>
      <c r="OS310" s="236"/>
      <c r="OT310" s="29">
        <f>OS310*F310</f>
        <v>0</v>
      </c>
      <c r="OU310" s="236"/>
      <c r="OV310" s="29">
        <f>OU310*F310</f>
        <v>0</v>
      </c>
      <c r="OW310" s="236"/>
      <c r="OX310" s="29">
        <f>OW310*F310</f>
        <v>0</v>
      </c>
      <c r="OY310" s="177"/>
    </row>
    <row r="311" spans="1:415" s="63" customFormat="1" ht="12.75" hidden="1" outlineLevel="1" x14ac:dyDescent="0.2">
      <c r="A311" s="147"/>
      <c r="B311" s="145"/>
      <c r="C311" s="146"/>
      <c r="D311" s="79"/>
      <c r="E311" s="79"/>
      <c r="F311" s="256"/>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7"/>
      <c r="OF311" s="28"/>
      <c r="OG311" s="28"/>
      <c r="OH311" s="29"/>
      <c r="OI311" s="29"/>
      <c r="OJ311" s="93"/>
      <c r="OK311" s="29"/>
      <c r="OL311" s="29"/>
      <c r="OM311" s="29"/>
      <c r="ON311" s="29"/>
      <c r="OO311" s="28"/>
      <c r="OP311" s="29"/>
      <c r="OQ311" s="28"/>
      <c r="OR311" s="29"/>
      <c r="OS311" s="28"/>
      <c r="OT311" s="29"/>
      <c r="OU311" s="28"/>
      <c r="OV311" s="29"/>
      <c r="OW311" s="28"/>
      <c r="OX311" s="29"/>
      <c r="OY311" s="177"/>
    </row>
    <row r="312" spans="1:415" s="63" customFormat="1" ht="12.75" hidden="1" outlineLevel="2" x14ac:dyDescent="0.2">
      <c r="A312" s="147"/>
      <c r="B312" s="145"/>
      <c r="C312" s="146"/>
      <c r="D312" s="79"/>
      <c r="E312" s="79"/>
      <c r="F312" s="256"/>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7"/>
      <c r="OF312" s="28"/>
      <c r="OG312" s="28"/>
      <c r="OH312" s="29"/>
      <c r="OI312" s="29"/>
      <c r="OJ312" s="93"/>
      <c r="OK312" s="29"/>
      <c r="OL312" s="29"/>
      <c r="OM312" s="29"/>
      <c r="ON312" s="29"/>
      <c r="OO312" s="28"/>
      <c r="OP312" s="29"/>
      <c r="OQ312" s="28"/>
      <c r="OR312" s="29"/>
      <c r="OS312" s="28"/>
      <c r="OT312" s="29"/>
      <c r="OU312" s="28"/>
      <c r="OV312" s="29"/>
      <c r="OW312" s="28"/>
      <c r="OX312" s="29"/>
      <c r="OY312" s="177"/>
    </row>
    <row r="313" spans="1:415" s="63" customFormat="1" ht="12.75" hidden="1" outlineLevel="2" x14ac:dyDescent="0.2">
      <c r="A313" s="147"/>
      <c r="B313" s="145"/>
      <c r="C313" s="146"/>
      <c r="D313" s="79"/>
      <c r="E313" s="79"/>
      <c r="F313" s="256"/>
      <c r="G313" s="69"/>
      <c r="H313" s="87"/>
      <c r="I313" s="95" t="s">
        <v>88</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7"/>
      <c r="OF313" s="28"/>
      <c r="OG313" s="28"/>
      <c r="OH313" s="29"/>
      <c r="OI313" s="29"/>
      <c r="OJ313" s="93"/>
      <c r="OK313" s="29"/>
      <c r="OL313" s="29"/>
      <c r="OM313" s="29"/>
      <c r="ON313" s="29"/>
      <c r="OO313" s="28"/>
      <c r="OP313" s="29"/>
      <c r="OQ313" s="28"/>
      <c r="OR313" s="29"/>
      <c r="OS313" s="28"/>
      <c r="OT313" s="29"/>
      <c r="OU313" s="28"/>
      <c r="OV313" s="29"/>
      <c r="OW313" s="28"/>
      <c r="OX313" s="29"/>
      <c r="OY313" s="177"/>
    </row>
    <row r="314" spans="1:415" ht="12.75" collapsed="1" x14ac:dyDescent="0.2">
      <c r="A314" s="142" t="s">
        <v>201</v>
      </c>
      <c r="B314" s="196"/>
      <c r="C314" s="143" t="s">
        <v>34</v>
      </c>
      <c r="D314" s="184">
        <v>0</v>
      </c>
      <c r="E314" s="30">
        <f>D314*1.1</f>
        <v>0</v>
      </c>
      <c r="F314" s="151"/>
      <c r="G314" s="27">
        <f t="shared" ref="G314" si="1296">ROUND(ROUND(D314,3)*$F314,2)</f>
        <v>0</v>
      </c>
      <c r="H314" s="86">
        <f t="shared" ref="H314" si="1297">ROUND(ROUND(E314,3)*$F314,2)</f>
        <v>0</v>
      </c>
      <c r="I314" s="103"/>
      <c r="J314" s="69" t="str">
        <f>C314</f>
        <v>km</v>
      </c>
      <c r="K314" s="206"/>
      <c r="L314" s="69">
        <f>K314*$F314</f>
        <v>0</v>
      </c>
      <c r="M314" s="206"/>
      <c r="N314" s="69">
        <f>M314*$F314</f>
        <v>0</v>
      </c>
      <c r="O314" s="206"/>
      <c r="P314" s="69">
        <f>O314*$F314</f>
        <v>0</v>
      </c>
      <c r="Q314" s="206"/>
      <c r="R314" s="69">
        <f>Q314*$F314</f>
        <v>0</v>
      </c>
      <c r="S314" s="206"/>
      <c r="T314" s="69">
        <f>S314*$F314</f>
        <v>0</v>
      </c>
      <c r="U314" s="206"/>
      <c r="V314" s="69">
        <f>U314*$F314</f>
        <v>0</v>
      </c>
      <c r="W314" s="206"/>
      <c r="X314" s="69">
        <f>W314*$F314</f>
        <v>0</v>
      </c>
      <c r="Y314" s="209">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7"/>
      <c r="OF314" s="208">
        <f t="shared" ref="OF314" si="1298">OK314+OM314+OO314+OQ314+OS314+OU314+OW314</f>
        <v>0</v>
      </c>
      <c r="OG314" s="28">
        <f t="shared" ref="OG314" si="1299">OL314+ON314+OP314+OR314+OT314+OV314+OX314</f>
        <v>0</v>
      </c>
      <c r="OH314" s="207">
        <f>D314-OF314</f>
        <v>0</v>
      </c>
      <c r="OI314" s="29">
        <f>G314-OG314</f>
        <v>0</v>
      </c>
      <c r="OJ314" s="93" t="str">
        <f>J314</f>
        <v>km</v>
      </c>
      <c r="OK314" s="235"/>
      <c r="OL314" s="29">
        <f>OK314*F314</f>
        <v>0</v>
      </c>
      <c r="OM314" s="235"/>
      <c r="ON314" s="29">
        <f>OM314*F314</f>
        <v>0</v>
      </c>
      <c r="OO314" s="236"/>
      <c r="OP314" s="29">
        <f>OO314*F314</f>
        <v>0</v>
      </c>
      <c r="OQ314" s="236"/>
      <c r="OR314" s="29">
        <f>OQ314*F314</f>
        <v>0</v>
      </c>
      <c r="OS314" s="236"/>
      <c r="OT314" s="29">
        <f>OS314*F314</f>
        <v>0</v>
      </c>
      <c r="OU314" s="236"/>
      <c r="OV314" s="29">
        <f>OU314*F314</f>
        <v>0</v>
      </c>
      <c r="OW314" s="236"/>
      <c r="OX314" s="29">
        <f>OW314*F314</f>
        <v>0</v>
      </c>
      <c r="OY314" s="177"/>
    </row>
    <row r="315" spans="1:415" s="63" customFormat="1" ht="12.75" hidden="1" outlineLevel="1" x14ac:dyDescent="0.2">
      <c r="A315" s="147"/>
      <c r="B315" s="145"/>
      <c r="C315" s="146"/>
      <c r="D315" s="79"/>
      <c r="E315" s="79"/>
      <c r="F315" s="256"/>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7"/>
      <c r="OF315" s="28"/>
      <c r="OG315" s="28"/>
      <c r="OH315" s="29"/>
      <c r="OI315" s="29"/>
      <c r="OJ315" s="93"/>
      <c r="OK315" s="29"/>
      <c r="OL315" s="29"/>
      <c r="OM315" s="29"/>
      <c r="ON315" s="29"/>
      <c r="OO315" s="28"/>
      <c r="OP315" s="29"/>
      <c r="OQ315" s="28"/>
      <c r="OR315" s="29"/>
      <c r="OS315" s="28"/>
      <c r="OT315" s="29"/>
      <c r="OU315" s="28"/>
      <c r="OV315" s="29"/>
      <c r="OW315" s="28"/>
      <c r="OX315" s="29"/>
      <c r="OY315" s="177"/>
    </row>
    <row r="316" spans="1:415" s="63" customFormat="1" ht="12.75" hidden="1" outlineLevel="2" x14ac:dyDescent="0.2">
      <c r="A316" s="147"/>
      <c r="B316" s="145"/>
      <c r="C316" s="146"/>
      <c r="D316" s="79"/>
      <c r="E316" s="79"/>
      <c r="F316" s="256"/>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7"/>
      <c r="OF316" s="28"/>
      <c r="OG316" s="28"/>
      <c r="OH316" s="29"/>
      <c r="OI316" s="29"/>
      <c r="OJ316" s="93"/>
      <c r="OK316" s="29"/>
      <c r="OL316" s="29"/>
      <c r="OM316" s="29"/>
      <c r="ON316" s="29"/>
      <c r="OO316" s="28"/>
      <c r="OP316" s="29"/>
      <c r="OQ316" s="28"/>
      <c r="OR316" s="29"/>
      <c r="OS316" s="28"/>
      <c r="OT316" s="29"/>
      <c r="OU316" s="28"/>
      <c r="OV316" s="29"/>
      <c r="OW316" s="28"/>
      <c r="OX316" s="29"/>
      <c r="OY316" s="177"/>
    </row>
    <row r="317" spans="1:415" s="63" customFormat="1" ht="12.75" hidden="1" outlineLevel="2" x14ac:dyDescent="0.2">
      <c r="A317" s="147"/>
      <c r="B317" s="145"/>
      <c r="C317" s="146"/>
      <c r="D317" s="79"/>
      <c r="E317" s="79"/>
      <c r="F317" s="256"/>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7"/>
      <c r="OF317" s="28"/>
      <c r="OG317" s="28"/>
      <c r="OH317" s="29"/>
      <c r="OI317" s="29"/>
      <c r="OJ317" s="93"/>
      <c r="OK317" s="29"/>
      <c r="OL317" s="29"/>
      <c r="OM317" s="29"/>
      <c r="ON317" s="29"/>
      <c r="OO317" s="28"/>
      <c r="OP317" s="29"/>
      <c r="OQ317" s="28"/>
      <c r="OR317" s="29"/>
      <c r="OS317" s="28"/>
      <c r="OT317" s="29"/>
      <c r="OU317" s="28"/>
      <c r="OV317" s="29"/>
      <c r="OW317" s="28"/>
      <c r="OX317" s="29"/>
      <c r="OY317" s="177"/>
    </row>
    <row r="318" spans="1:415" ht="12.75" collapsed="1" x14ac:dyDescent="0.2">
      <c r="A318" s="176" t="s">
        <v>114</v>
      </c>
      <c r="B318" s="156" t="s">
        <v>115</v>
      </c>
      <c r="C318" s="156"/>
      <c r="D318" s="156"/>
      <c r="E318" s="156"/>
      <c r="F318" s="259"/>
      <c r="G318" s="156"/>
      <c r="H318" s="172"/>
      <c r="I318" s="159"/>
      <c r="J318" s="157"/>
      <c r="K318" s="160"/>
      <c r="L318" s="160"/>
      <c r="M318" s="160"/>
      <c r="N318" s="160"/>
      <c r="O318" s="160"/>
      <c r="P318" s="160"/>
      <c r="Q318" s="160"/>
      <c r="R318" s="160"/>
      <c r="S318" s="160"/>
      <c r="T318" s="160"/>
      <c r="U318" s="160"/>
      <c r="V318" s="160"/>
      <c r="W318" s="160"/>
      <c r="X318" s="160"/>
      <c r="Y318" s="160"/>
      <c r="Z318" s="160"/>
      <c r="AA318" s="161"/>
      <c r="AB318" s="160"/>
      <c r="AC318" s="161"/>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7"/>
      <c r="OF318" s="157"/>
      <c r="OG318" s="157"/>
      <c r="OH318" s="157"/>
      <c r="OI318" s="157"/>
      <c r="OJ318" s="181"/>
      <c r="OK318" s="157"/>
      <c r="OL318" s="157"/>
      <c r="OM318" s="157"/>
      <c r="ON318" s="157"/>
      <c r="OO318" s="157"/>
      <c r="OP318" s="157"/>
      <c r="OQ318" s="157"/>
      <c r="OR318" s="157"/>
      <c r="OS318" s="157"/>
      <c r="OT318" s="157"/>
      <c r="OU318" s="157"/>
      <c r="OV318" s="157"/>
      <c r="OW318" s="157"/>
      <c r="OX318" s="157"/>
      <c r="OY318" s="177"/>
    </row>
    <row r="319" spans="1:415" ht="12.75" x14ac:dyDescent="0.2">
      <c r="A319" s="142" t="s">
        <v>178</v>
      </c>
      <c r="B319" s="55" t="s">
        <v>205</v>
      </c>
      <c r="C319" s="143" t="s">
        <v>19</v>
      </c>
      <c r="D319" s="94">
        <v>0</v>
      </c>
      <c r="E319" s="26">
        <f>D319</f>
        <v>0</v>
      </c>
      <c r="F319" s="151"/>
      <c r="G319" s="27">
        <f t="shared" ref="G319" si="1300">ROUND(ROUND(D319,3)*$F319,2)</f>
        <v>0</v>
      </c>
      <c r="H319" s="86">
        <f t="shared" ref="H319" si="130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7"/>
      <c r="OF319" s="28">
        <f t="shared" ref="OF319" si="1326">OK319+OM319+OO319+OQ319+OS319+OU319+OW319</f>
        <v>0</v>
      </c>
      <c r="OG319" s="28">
        <f t="shared" ref="OG319" si="1327">OL319+ON319+OP319+OR319+OT319+OV319+OX319</f>
        <v>0</v>
      </c>
      <c r="OH319" s="29">
        <f>D319-OF319</f>
        <v>0</v>
      </c>
      <c r="OI319" s="29">
        <f>G319-OG319</f>
        <v>0</v>
      </c>
      <c r="OJ319" s="93" t="str">
        <f>J319</f>
        <v>kompl.</v>
      </c>
      <c r="OK319" s="232"/>
      <c r="OL319" s="29">
        <f>OK319*F319</f>
        <v>0</v>
      </c>
      <c r="OM319" s="232"/>
      <c r="ON319" s="29">
        <f>OM319*F319</f>
        <v>0</v>
      </c>
      <c r="OO319" s="233"/>
      <c r="OP319" s="29">
        <f>OO319*F319</f>
        <v>0</v>
      </c>
      <c r="OQ319" s="233"/>
      <c r="OR319" s="29">
        <f>OQ319*F319</f>
        <v>0</v>
      </c>
      <c r="OS319" s="233"/>
      <c r="OT319" s="29">
        <f>OS319*F319</f>
        <v>0</v>
      </c>
      <c r="OU319" s="233"/>
      <c r="OV319" s="29">
        <f>OU319*F319</f>
        <v>0</v>
      </c>
      <c r="OW319" s="233"/>
      <c r="OX319" s="29">
        <f>OW319*F319</f>
        <v>0</v>
      </c>
      <c r="OY319" s="177"/>
    </row>
    <row r="320" spans="1:415" s="63" customFormat="1" ht="12.75" hidden="1" outlineLevel="1" x14ac:dyDescent="0.2">
      <c r="A320" s="147"/>
      <c r="B320" s="145"/>
      <c r="C320" s="146"/>
      <c r="D320" s="79"/>
      <c r="E320" s="79"/>
      <c r="F320" s="256"/>
      <c r="G320" s="69"/>
      <c r="H320" s="87"/>
      <c r="I320" s="95" t="str">
        <f>B319</f>
        <v>35 kV OL / KL trasoje atliekami melioracijos darbai, visi tam reikalingi darbai ir medžiagos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7"/>
      <c r="OF320" s="28"/>
      <c r="OG320" s="28"/>
      <c r="OH320" s="29"/>
      <c r="OI320" s="29"/>
      <c r="OJ320" s="93"/>
      <c r="OK320" s="29"/>
      <c r="OL320" s="29"/>
      <c r="OM320" s="29"/>
      <c r="ON320" s="29"/>
      <c r="OO320" s="28"/>
      <c r="OP320" s="29"/>
      <c r="OQ320" s="28"/>
      <c r="OR320" s="29"/>
      <c r="OS320" s="28"/>
      <c r="OT320" s="29"/>
      <c r="OU320" s="28"/>
      <c r="OV320" s="29"/>
      <c r="OW320" s="28"/>
      <c r="OX320" s="29"/>
      <c r="OY320" s="177"/>
    </row>
    <row r="321" spans="1:415" s="63" customFormat="1" ht="12.75" hidden="1" outlineLevel="2" x14ac:dyDescent="0.2">
      <c r="A321" s="147"/>
      <c r="B321" s="145"/>
      <c r="C321" s="146"/>
      <c r="D321" s="79"/>
      <c r="E321" s="79"/>
      <c r="F321" s="256"/>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7"/>
      <c r="OF321" s="28"/>
      <c r="OG321" s="28"/>
      <c r="OH321" s="29"/>
      <c r="OI321" s="29"/>
      <c r="OJ321" s="93"/>
      <c r="OK321" s="29"/>
      <c r="OL321" s="29"/>
      <c r="OM321" s="29"/>
      <c r="ON321" s="29"/>
      <c r="OO321" s="28"/>
      <c r="OP321" s="29"/>
      <c r="OQ321" s="28"/>
      <c r="OR321" s="29"/>
      <c r="OS321" s="28"/>
      <c r="OT321" s="29"/>
      <c r="OU321" s="28"/>
      <c r="OV321" s="29"/>
      <c r="OW321" s="28"/>
      <c r="OX321" s="29"/>
      <c r="OY321" s="177"/>
    </row>
    <row r="322" spans="1:415" s="63" customFormat="1" ht="12.75" hidden="1" outlineLevel="2" x14ac:dyDescent="0.2">
      <c r="A322" s="147"/>
      <c r="B322" s="145"/>
      <c r="C322" s="146"/>
      <c r="D322" s="79"/>
      <c r="E322" s="79"/>
      <c r="F322" s="256"/>
      <c r="G322" s="69"/>
      <c r="H322" s="87"/>
      <c r="I322" s="95" t="s">
        <v>88</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7"/>
      <c r="OF322" s="28"/>
      <c r="OG322" s="28"/>
      <c r="OH322" s="29"/>
      <c r="OI322" s="29"/>
      <c r="OJ322" s="93"/>
      <c r="OK322" s="29"/>
      <c r="OL322" s="29"/>
      <c r="OM322" s="29"/>
      <c r="ON322" s="29"/>
      <c r="OO322" s="28"/>
      <c r="OP322" s="29"/>
      <c r="OQ322" s="28"/>
      <c r="OR322" s="29"/>
      <c r="OS322" s="28"/>
      <c r="OT322" s="29"/>
      <c r="OU322" s="28"/>
      <c r="OV322" s="29"/>
      <c r="OW322" s="28"/>
      <c r="OX322" s="29"/>
      <c r="OY322" s="177"/>
    </row>
    <row r="323" spans="1:415" ht="25.5" collapsed="1" x14ac:dyDescent="0.2">
      <c r="A323" s="142" t="s">
        <v>179</v>
      </c>
      <c r="B323" s="55" t="s">
        <v>204</v>
      </c>
      <c r="C323" s="143" t="s">
        <v>19</v>
      </c>
      <c r="D323" s="94">
        <v>0</v>
      </c>
      <c r="E323" s="26">
        <f>D323</f>
        <v>0</v>
      </c>
      <c r="F323" s="151"/>
      <c r="G323" s="27">
        <f t="shared" ref="G323" si="1328">ROUND(ROUND(D323,3)*$F323,2)</f>
        <v>0</v>
      </c>
      <c r="H323" s="86">
        <f t="shared" ref="H323" si="1329">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7"/>
      <c r="OF323" s="28">
        <f t="shared" ref="OF323" si="1330">OK323+OM323+OO323+OQ323+OS323+OU323+OW323</f>
        <v>0</v>
      </c>
      <c r="OG323" s="28">
        <f t="shared" ref="OG323" si="1331">OL323+ON323+OP323+OR323+OT323+OV323+OX323</f>
        <v>0</v>
      </c>
      <c r="OH323" s="29">
        <f>D323-OF323</f>
        <v>0</v>
      </c>
      <c r="OI323" s="29">
        <f>G323-OG323</f>
        <v>0</v>
      </c>
      <c r="OJ323" s="93" t="str">
        <f>J323</f>
        <v>kompl.</v>
      </c>
      <c r="OK323" s="232"/>
      <c r="OL323" s="29">
        <f>OK323*F323</f>
        <v>0</v>
      </c>
      <c r="OM323" s="232"/>
      <c r="ON323" s="29">
        <f>OM323*F323</f>
        <v>0</v>
      </c>
      <c r="OO323" s="233"/>
      <c r="OP323" s="29">
        <f>OO323*F323</f>
        <v>0</v>
      </c>
      <c r="OQ323" s="233"/>
      <c r="OR323" s="29">
        <f>OQ323*F323</f>
        <v>0</v>
      </c>
      <c r="OS323" s="233"/>
      <c r="OT323" s="29">
        <f>OS323*F323</f>
        <v>0</v>
      </c>
      <c r="OU323" s="233"/>
      <c r="OV323" s="29">
        <f>OU323*F323</f>
        <v>0</v>
      </c>
      <c r="OW323" s="233"/>
      <c r="OX323" s="29">
        <f>OW323*F323</f>
        <v>0</v>
      </c>
      <c r="OY323" s="177"/>
    </row>
    <row r="324" spans="1:415" s="63" customFormat="1" ht="12.75" hidden="1" outlineLevel="1" x14ac:dyDescent="0.2">
      <c r="A324" s="147"/>
      <c r="B324" s="145"/>
      <c r="C324" s="146"/>
      <c r="D324" s="79"/>
      <c r="E324" s="79"/>
      <c r="F324" s="256"/>
      <c r="G324" s="69"/>
      <c r="H324" s="87"/>
      <c r="I324" s="95" t="str">
        <f>B323</f>
        <v>10 kV OL / OLI / KL trasoje atliekami melioracijos darbai, visi tam reikalingi darbai ir medžiagos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7"/>
      <c r="OF324" s="28"/>
      <c r="OG324" s="28"/>
      <c r="OH324" s="29"/>
      <c r="OI324" s="29"/>
      <c r="OJ324" s="93"/>
      <c r="OK324" s="29"/>
      <c r="OL324" s="29"/>
      <c r="OM324" s="29"/>
      <c r="ON324" s="29"/>
      <c r="OO324" s="28"/>
      <c r="OP324" s="29"/>
      <c r="OQ324" s="28"/>
      <c r="OR324" s="29"/>
      <c r="OS324" s="28"/>
      <c r="OT324" s="29"/>
      <c r="OU324" s="28"/>
      <c r="OV324" s="29"/>
      <c r="OW324" s="28"/>
      <c r="OX324" s="29"/>
      <c r="OY324" s="177"/>
    </row>
    <row r="325" spans="1:415" s="63" customFormat="1" ht="12.75" hidden="1" outlineLevel="2" x14ac:dyDescent="0.2">
      <c r="A325" s="147"/>
      <c r="B325" s="145"/>
      <c r="C325" s="146"/>
      <c r="D325" s="79"/>
      <c r="E325" s="79"/>
      <c r="F325" s="256"/>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7"/>
      <c r="OF325" s="28"/>
      <c r="OG325" s="28"/>
      <c r="OH325" s="29"/>
      <c r="OI325" s="29"/>
      <c r="OJ325" s="93"/>
      <c r="OK325" s="29"/>
      <c r="OL325" s="29"/>
      <c r="OM325" s="29"/>
      <c r="ON325" s="29"/>
      <c r="OO325" s="28"/>
      <c r="OP325" s="29"/>
      <c r="OQ325" s="28"/>
      <c r="OR325" s="29"/>
      <c r="OS325" s="28"/>
      <c r="OT325" s="29"/>
      <c r="OU325" s="28"/>
      <c r="OV325" s="29"/>
      <c r="OW325" s="28"/>
      <c r="OX325" s="29"/>
      <c r="OY325" s="177"/>
    </row>
    <row r="326" spans="1:415" s="63" customFormat="1" ht="12.75" hidden="1" outlineLevel="2" x14ac:dyDescent="0.2">
      <c r="A326" s="147"/>
      <c r="B326" s="145"/>
      <c r="C326" s="146"/>
      <c r="D326" s="79"/>
      <c r="E326" s="79"/>
      <c r="F326" s="256"/>
      <c r="G326" s="69"/>
      <c r="H326" s="87"/>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7"/>
      <c r="OF326" s="28"/>
      <c r="OG326" s="28"/>
      <c r="OH326" s="29"/>
      <c r="OI326" s="29"/>
      <c r="OJ326" s="93"/>
      <c r="OK326" s="29"/>
      <c r="OL326" s="29"/>
      <c r="OM326" s="29"/>
      <c r="ON326" s="29"/>
      <c r="OO326" s="28"/>
      <c r="OP326" s="29"/>
      <c r="OQ326" s="28"/>
      <c r="OR326" s="29"/>
      <c r="OS326" s="28"/>
      <c r="OT326" s="29"/>
      <c r="OU326" s="28"/>
      <c r="OV326" s="29"/>
      <c r="OW326" s="28"/>
      <c r="OX326" s="29"/>
      <c r="OY326" s="177"/>
    </row>
    <row r="327" spans="1:415" ht="25.5" collapsed="1" x14ac:dyDescent="0.2">
      <c r="A327" s="142" t="s">
        <v>180</v>
      </c>
      <c r="B327" s="55" t="s">
        <v>208</v>
      </c>
      <c r="C327" s="143" t="s">
        <v>19</v>
      </c>
      <c r="D327" s="94">
        <v>0</v>
      </c>
      <c r="E327" s="26">
        <f>D327</f>
        <v>0</v>
      </c>
      <c r="F327" s="151"/>
      <c r="G327" s="27">
        <f t="shared" ref="G327" si="1332">ROUND(ROUND(D327,3)*$F327,2)</f>
        <v>0</v>
      </c>
      <c r="H327" s="86">
        <f t="shared" ref="H327" si="1333">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7"/>
      <c r="OF327" s="28">
        <f t="shared" ref="OF327" si="1334">OK327+OM327+OO327+OQ327+OS327+OU327+OW327</f>
        <v>0</v>
      </c>
      <c r="OG327" s="28">
        <f t="shared" ref="OG327" si="1335">OL327+ON327+OP327+OR327+OT327+OV327+OX327</f>
        <v>0</v>
      </c>
      <c r="OH327" s="29">
        <f>D327-OF327</f>
        <v>0</v>
      </c>
      <c r="OI327" s="29">
        <f>G327-OG327</f>
        <v>0</v>
      </c>
      <c r="OJ327" s="93" t="str">
        <f>J327</f>
        <v>kompl.</v>
      </c>
      <c r="OK327" s="232"/>
      <c r="OL327" s="29">
        <f>OK327*F327</f>
        <v>0</v>
      </c>
      <c r="OM327" s="232"/>
      <c r="ON327" s="29">
        <f>OM327*F327</f>
        <v>0</v>
      </c>
      <c r="OO327" s="233"/>
      <c r="OP327" s="29">
        <f>OO327*F327</f>
        <v>0</v>
      </c>
      <c r="OQ327" s="233"/>
      <c r="OR327" s="29">
        <f>OQ327*F327</f>
        <v>0</v>
      </c>
      <c r="OS327" s="233"/>
      <c r="OT327" s="29">
        <f>OS327*F327</f>
        <v>0</v>
      </c>
      <c r="OU327" s="233"/>
      <c r="OV327" s="29">
        <f>OU327*F327</f>
        <v>0</v>
      </c>
      <c r="OW327" s="233"/>
      <c r="OX327" s="29">
        <f>OW327*F327</f>
        <v>0</v>
      </c>
      <c r="OY327" s="177"/>
    </row>
    <row r="328" spans="1:415" s="63" customFormat="1" ht="12.75" hidden="1" outlineLevel="1" x14ac:dyDescent="0.2">
      <c r="A328" s="147"/>
      <c r="B328" s="145"/>
      <c r="C328" s="146"/>
      <c r="D328" s="79"/>
      <c r="E328" s="79"/>
      <c r="F328" s="256"/>
      <c r="G328" s="69"/>
      <c r="H328" s="87"/>
      <c r="I328" s="95" t="str">
        <f>B327</f>
        <v>0,4 kV OL / OKL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7"/>
      <c r="OF328" s="28"/>
      <c r="OG328" s="28"/>
      <c r="OH328" s="29"/>
      <c r="OI328" s="29"/>
      <c r="OJ328" s="93"/>
      <c r="OK328" s="29"/>
      <c r="OL328" s="29"/>
      <c r="OM328" s="29"/>
      <c r="ON328" s="29"/>
      <c r="OO328" s="28"/>
      <c r="OP328" s="29"/>
      <c r="OQ328" s="28"/>
      <c r="OR328" s="29"/>
      <c r="OS328" s="28"/>
      <c r="OT328" s="29"/>
      <c r="OU328" s="28"/>
      <c r="OV328" s="29"/>
      <c r="OW328" s="28"/>
      <c r="OX328" s="29"/>
      <c r="OY328" s="177"/>
    </row>
    <row r="329" spans="1:415" s="63" customFormat="1" ht="12.75" hidden="1" outlineLevel="2" x14ac:dyDescent="0.2">
      <c r="A329" s="147"/>
      <c r="B329" s="145"/>
      <c r="C329" s="146"/>
      <c r="D329" s="79"/>
      <c r="E329" s="79"/>
      <c r="F329" s="256"/>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7"/>
      <c r="OF329" s="28"/>
      <c r="OG329" s="28"/>
      <c r="OH329" s="29"/>
      <c r="OI329" s="29"/>
      <c r="OJ329" s="93"/>
      <c r="OK329" s="29"/>
      <c r="OL329" s="29"/>
      <c r="OM329" s="29"/>
      <c r="ON329" s="29"/>
      <c r="OO329" s="28"/>
      <c r="OP329" s="29"/>
      <c r="OQ329" s="28"/>
      <c r="OR329" s="29"/>
      <c r="OS329" s="28"/>
      <c r="OT329" s="29"/>
      <c r="OU329" s="28"/>
      <c r="OV329" s="29"/>
      <c r="OW329" s="28"/>
      <c r="OX329" s="29"/>
      <c r="OY329" s="177"/>
    </row>
    <row r="330" spans="1:415" s="63" customFormat="1" ht="12.75" hidden="1" outlineLevel="2" x14ac:dyDescent="0.2">
      <c r="A330" s="147"/>
      <c r="B330" s="145"/>
      <c r="C330" s="146"/>
      <c r="D330" s="79"/>
      <c r="E330" s="79"/>
      <c r="F330" s="256"/>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7"/>
      <c r="OF330" s="28"/>
      <c r="OG330" s="28"/>
      <c r="OH330" s="29"/>
      <c r="OI330" s="29"/>
      <c r="OJ330" s="93"/>
      <c r="OK330" s="29"/>
      <c r="OL330" s="29"/>
      <c r="OM330" s="29"/>
      <c r="ON330" s="29"/>
      <c r="OO330" s="28"/>
      <c r="OP330" s="29"/>
      <c r="OQ330" s="28"/>
      <c r="OR330" s="29"/>
      <c r="OS330" s="28"/>
      <c r="OT330" s="29"/>
      <c r="OU330" s="28"/>
      <c r="OV330" s="29"/>
      <c r="OW330" s="28"/>
      <c r="OX330" s="29"/>
      <c r="OY330" s="177"/>
    </row>
    <row r="331" spans="1:415" ht="12.75" collapsed="1" x14ac:dyDescent="0.2">
      <c r="A331" s="176" t="s">
        <v>117</v>
      </c>
      <c r="B331" s="156" t="s">
        <v>116</v>
      </c>
      <c r="C331" s="156"/>
      <c r="D331" s="156"/>
      <c r="E331" s="156"/>
      <c r="F331" s="259"/>
      <c r="G331" s="156"/>
      <c r="H331" s="172"/>
      <c r="I331" s="159"/>
      <c r="J331" s="157"/>
      <c r="K331" s="160"/>
      <c r="L331" s="160"/>
      <c r="M331" s="160"/>
      <c r="N331" s="160"/>
      <c r="O331" s="160"/>
      <c r="P331" s="160"/>
      <c r="Q331" s="160"/>
      <c r="R331" s="160"/>
      <c r="S331" s="160"/>
      <c r="T331" s="160"/>
      <c r="U331" s="160"/>
      <c r="V331" s="160"/>
      <c r="W331" s="160"/>
      <c r="X331" s="160"/>
      <c r="Y331" s="160"/>
      <c r="Z331" s="160"/>
      <c r="AA331" s="161"/>
      <c r="AB331" s="160"/>
      <c r="AC331" s="161"/>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7"/>
      <c r="OF331" s="157"/>
      <c r="OG331" s="157"/>
      <c r="OH331" s="157"/>
      <c r="OI331" s="157"/>
      <c r="OJ331" s="181"/>
      <c r="OK331" s="157"/>
      <c r="OL331" s="157"/>
      <c r="OM331" s="157"/>
      <c r="ON331" s="157"/>
      <c r="OO331" s="157"/>
      <c r="OP331" s="157"/>
      <c r="OQ331" s="157"/>
      <c r="OR331" s="157"/>
      <c r="OS331" s="157"/>
      <c r="OT331" s="157"/>
      <c r="OU331" s="157"/>
      <c r="OV331" s="157"/>
      <c r="OW331" s="157"/>
      <c r="OX331" s="157"/>
      <c r="OY331" s="177"/>
    </row>
    <row r="332" spans="1:415" ht="12.75" x14ac:dyDescent="0.2">
      <c r="A332" s="142" t="s">
        <v>181</v>
      </c>
      <c r="B332" s="55" t="s">
        <v>206</v>
      </c>
      <c r="C332" s="143" t="s">
        <v>19</v>
      </c>
      <c r="D332" s="94">
        <v>0</v>
      </c>
      <c r="E332" s="26">
        <f>D332</f>
        <v>0</v>
      </c>
      <c r="F332" s="151"/>
      <c r="G332" s="27">
        <f t="shared" ref="G332" si="1336">ROUND(ROUND(D332,3)*$F332,2)</f>
        <v>0</v>
      </c>
      <c r="H332" s="86">
        <f t="shared" ref="H332" si="1337">ROUND(ROUND(E332,3)*$F332,2)</f>
        <v>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7"/>
      <c r="OF332" s="28">
        <f t="shared" ref="OF332" si="1338">OK332+OM332+OO332+OQ332+OS332+OU332+OW332</f>
        <v>0</v>
      </c>
      <c r="OG332" s="28">
        <f t="shared" ref="OG332" si="1339">OL332+ON332+OP332+OR332+OT332+OV332+OX332</f>
        <v>0</v>
      </c>
      <c r="OH332" s="29">
        <f>D332-OF332</f>
        <v>0</v>
      </c>
      <c r="OI332" s="29">
        <f>G332-OG332</f>
        <v>0</v>
      </c>
      <c r="OJ332" s="93" t="str">
        <f>J332</f>
        <v>kompl.</v>
      </c>
      <c r="OK332" s="232"/>
      <c r="OL332" s="29">
        <f>OK332*F332</f>
        <v>0</v>
      </c>
      <c r="OM332" s="232"/>
      <c r="ON332" s="29">
        <f>OM332*F332</f>
        <v>0</v>
      </c>
      <c r="OO332" s="233"/>
      <c r="OP332" s="29">
        <f>OO332*F332</f>
        <v>0</v>
      </c>
      <c r="OQ332" s="233"/>
      <c r="OR332" s="29">
        <f>OQ332*F332</f>
        <v>0</v>
      </c>
      <c r="OS332" s="233"/>
      <c r="OT332" s="29">
        <f>OS332*F332</f>
        <v>0</v>
      </c>
      <c r="OU332" s="233"/>
      <c r="OV332" s="29">
        <f>OU332*F332</f>
        <v>0</v>
      </c>
      <c r="OW332" s="233"/>
      <c r="OX332" s="29">
        <f>OW332*F332</f>
        <v>0</v>
      </c>
      <c r="OY332" s="177"/>
    </row>
    <row r="333" spans="1:415" s="63" customFormat="1" ht="12.75" hidden="1" outlineLevel="1" x14ac:dyDescent="0.2">
      <c r="A333" s="147"/>
      <c r="B333" s="145"/>
      <c r="C333" s="146"/>
      <c r="D333" s="79"/>
      <c r="E333" s="79"/>
      <c r="F333" s="256"/>
      <c r="G333" s="69"/>
      <c r="H333" s="87"/>
      <c r="I333" s="95" t="str">
        <f>B332</f>
        <v>35 kV OL / KL trasoje atliekami archeologijos darbai, visi tam reikalingi darbai ir medžiagos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7"/>
      <c r="OF333" s="28"/>
      <c r="OG333" s="28"/>
      <c r="OH333" s="29"/>
      <c r="OI333" s="29"/>
      <c r="OJ333" s="93"/>
      <c r="OK333" s="29"/>
      <c r="OL333" s="29"/>
      <c r="OM333" s="29"/>
      <c r="ON333" s="29"/>
      <c r="OO333" s="28"/>
      <c r="OP333" s="29"/>
      <c r="OQ333" s="28"/>
      <c r="OR333" s="29"/>
      <c r="OS333" s="28"/>
      <c r="OT333" s="29"/>
      <c r="OU333" s="28"/>
      <c r="OV333" s="29"/>
      <c r="OW333" s="28"/>
      <c r="OX333" s="29"/>
      <c r="OY333" s="177"/>
    </row>
    <row r="334" spans="1:415" s="63" customFormat="1" ht="12.75" hidden="1" outlineLevel="2" x14ac:dyDescent="0.2">
      <c r="A334" s="147"/>
      <c r="B334" s="145"/>
      <c r="C334" s="146"/>
      <c r="D334" s="79"/>
      <c r="E334" s="79"/>
      <c r="F334" s="256"/>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7"/>
      <c r="OF334" s="28"/>
      <c r="OG334" s="28"/>
      <c r="OH334" s="29"/>
      <c r="OI334" s="29"/>
      <c r="OJ334" s="93"/>
      <c r="OK334" s="29"/>
      <c r="OL334" s="29"/>
      <c r="OM334" s="29"/>
      <c r="ON334" s="29"/>
      <c r="OO334" s="28"/>
      <c r="OP334" s="29"/>
      <c r="OQ334" s="28"/>
      <c r="OR334" s="29"/>
      <c r="OS334" s="28"/>
      <c r="OT334" s="29"/>
      <c r="OU334" s="28"/>
      <c r="OV334" s="29"/>
      <c r="OW334" s="28"/>
      <c r="OX334" s="29"/>
      <c r="OY334" s="177"/>
    </row>
    <row r="335" spans="1:415" s="63" customFormat="1" ht="12.75" hidden="1" outlineLevel="2" x14ac:dyDescent="0.2">
      <c r="A335" s="147"/>
      <c r="B335" s="145"/>
      <c r="C335" s="146"/>
      <c r="D335" s="79"/>
      <c r="E335" s="79"/>
      <c r="F335" s="256"/>
      <c r="G335" s="69"/>
      <c r="H335" s="87"/>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7"/>
      <c r="OF335" s="28"/>
      <c r="OG335" s="28"/>
      <c r="OH335" s="29"/>
      <c r="OI335" s="29"/>
      <c r="OJ335" s="93"/>
      <c r="OK335" s="29"/>
      <c r="OL335" s="29"/>
      <c r="OM335" s="29"/>
      <c r="ON335" s="29"/>
      <c r="OO335" s="28"/>
      <c r="OP335" s="29"/>
      <c r="OQ335" s="28"/>
      <c r="OR335" s="29"/>
      <c r="OS335" s="28"/>
      <c r="OT335" s="29"/>
      <c r="OU335" s="28"/>
      <c r="OV335" s="29"/>
      <c r="OW335" s="28"/>
      <c r="OX335" s="29"/>
      <c r="OY335" s="177"/>
    </row>
    <row r="336" spans="1:415" ht="25.5" collapsed="1" x14ac:dyDescent="0.2">
      <c r="A336" s="142" t="s">
        <v>182</v>
      </c>
      <c r="B336" s="55" t="s">
        <v>203</v>
      </c>
      <c r="C336" s="143" t="s">
        <v>19</v>
      </c>
      <c r="D336" s="94">
        <v>0</v>
      </c>
      <c r="E336" s="26">
        <f>D336</f>
        <v>0</v>
      </c>
      <c r="F336" s="151"/>
      <c r="G336" s="27">
        <f t="shared" ref="G336" si="1364">ROUND(ROUND(D336,3)*$F336,2)</f>
        <v>0</v>
      </c>
      <c r="H336" s="86">
        <f t="shared" ref="H336" si="1365">ROUND(ROUND(E336,3)*$F336,2)</f>
        <v>0</v>
      </c>
      <c r="I336" s="103"/>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7"/>
      <c r="OF336" s="28">
        <f t="shared" ref="OF336" si="1366">OK336+OM336+OO336+OQ336+OS336+OU336+OW336</f>
        <v>0</v>
      </c>
      <c r="OG336" s="28">
        <f t="shared" ref="OG336" si="1367">OL336+ON336+OP336+OR336+OT336+OV336+OX336</f>
        <v>0</v>
      </c>
      <c r="OH336" s="29">
        <f>D336-OF336</f>
        <v>0</v>
      </c>
      <c r="OI336" s="29">
        <f>G336-OG336</f>
        <v>0</v>
      </c>
      <c r="OJ336" s="93" t="str">
        <f>J336</f>
        <v>kompl.</v>
      </c>
      <c r="OK336" s="232"/>
      <c r="OL336" s="29">
        <f>OK336*F336</f>
        <v>0</v>
      </c>
      <c r="OM336" s="232"/>
      <c r="ON336" s="29">
        <f>OM336*F336</f>
        <v>0</v>
      </c>
      <c r="OO336" s="233"/>
      <c r="OP336" s="29">
        <f>OO336*F336</f>
        <v>0</v>
      </c>
      <c r="OQ336" s="233"/>
      <c r="OR336" s="29">
        <f>OQ336*F336</f>
        <v>0</v>
      </c>
      <c r="OS336" s="233"/>
      <c r="OT336" s="29">
        <f>OS336*F336</f>
        <v>0</v>
      </c>
      <c r="OU336" s="233"/>
      <c r="OV336" s="29">
        <f>OU336*F336</f>
        <v>0</v>
      </c>
      <c r="OW336" s="233"/>
      <c r="OX336" s="29">
        <f>OW336*F336</f>
        <v>0</v>
      </c>
      <c r="OY336" s="177"/>
    </row>
    <row r="337" spans="1:415" s="63" customFormat="1" ht="12.75" hidden="1" outlineLevel="1" x14ac:dyDescent="0.2">
      <c r="A337" s="147"/>
      <c r="B337" s="145"/>
      <c r="C337" s="146"/>
      <c r="D337" s="79"/>
      <c r="E337" s="79"/>
      <c r="F337" s="256"/>
      <c r="G337" s="69"/>
      <c r="H337" s="87"/>
      <c r="I337" s="95" t="str">
        <f>B336</f>
        <v>10 kV OL / OLI / KL trasoje atliekami archeologijos darbai, visi tam reikalingi darbai ir medžiagos</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7"/>
      <c r="OF337" s="28"/>
      <c r="OG337" s="28"/>
      <c r="OH337" s="29"/>
      <c r="OI337" s="29"/>
      <c r="OJ337" s="93"/>
      <c r="OK337" s="29"/>
      <c r="OL337" s="29"/>
      <c r="OM337" s="29"/>
      <c r="ON337" s="29"/>
      <c r="OO337" s="28"/>
      <c r="OP337" s="29"/>
      <c r="OQ337" s="28"/>
      <c r="OR337" s="29"/>
      <c r="OS337" s="28"/>
      <c r="OT337" s="29"/>
      <c r="OU337" s="28"/>
      <c r="OV337" s="29"/>
      <c r="OW337" s="28"/>
      <c r="OX337" s="29"/>
      <c r="OY337" s="177"/>
    </row>
    <row r="338" spans="1:415" s="63" customFormat="1" ht="12.75" hidden="1" outlineLevel="2" x14ac:dyDescent="0.2">
      <c r="A338" s="147"/>
      <c r="B338" s="145"/>
      <c r="C338" s="146"/>
      <c r="D338" s="79"/>
      <c r="E338" s="79"/>
      <c r="F338" s="256"/>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7"/>
      <c r="OF338" s="28"/>
      <c r="OG338" s="28"/>
      <c r="OH338" s="29"/>
      <c r="OI338" s="29"/>
      <c r="OJ338" s="93"/>
      <c r="OK338" s="29"/>
      <c r="OL338" s="29"/>
      <c r="OM338" s="29"/>
      <c r="ON338" s="29"/>
      <c r="OO338" s="28"/>
      <c r="OP338" s="29"/>
      <c r="OQ338" s="28"/>
      <c r="OR338" s="29"/>
      <c r="OS338" s="28"/>
      <c r="OT338" s="29"/>
      <c r="OU338" s="28"/>
      <c r="OV338" s="29"/>
      <c r="OW338" s="28"/>
      <c r="OX338" s="29"/>
      <c r="OY338" s="177"/>
    </row>
    <row r="339" spans="1:415" s="63" customFormat="1" ht="12.75" hidden="1" outlineLevel="2" x14ac:dyDescent="0.2">
      <c r="A339" s="147"/>
      <c r="B339" s="145"/>
      <c r="C339" s="146"/>
      <c r="D339" s="79"/>
      <c r="E339" s="79"/>
      <c r="F339" s="256"/>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7"/>
      <c r="OF339" s="28"/>
      <c r="OG339" s="28"/>
      <c r="OH339" s="29"/>
      <c r="OI339" s="29"/>
      <c r="OJ339" s="93"/>
      <c r="OK339" s="29"/>
      <c r="OL339" s="29"/>
      <c r="OM339" s="29"/>
      <c r="ON339" s="29"/>
      <c r="OO339" s="28"/>
      <c r="OP339" s="29"/>
      <c r="OQ339" s="28"/>
      <c r="OR339" s="29"/>
      <c r="OS339" s="28"/>
      <c r="OT339" s="29"/>
      <c r="OU339" s="28"/>
      <c r="OV339" s="29"/>
      <c r="OW339" s="28"/>
      <c r="OX339" s="29"/>
      <c r="OY339" s="177"/>
    </row>
    <row r="340" spans="1:415" ht="25.5" collapsed="1" x14ac:dyDescent="0.2">
      <c r="A340" s="142" t="s">
        <v>183</v>
      </c>
      <c r="B340" s="55" t="s">
        <v>209</v>
      </c>
      <c r="C340" s="143" t="s">
        <v>19</v>
      </c>
      <c r="D340" s="94">
        <v>0</v>
      </c>
      <c r="E340" s="26">
        <f>D340</f>
        <v>0</v>
      </c>
      <c r="F340" s="151"/>
      <c r="G340" s="27">
        <f t="shared" ref="G340" si="1368">ROUND(ROUND(D340,3)*$F340,2)</f>
        <v>0</v>
      </c>
      <c r="H340" s="86">
        <f t="shared" ref="H340" si="1369">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7"/>
      <c r="OF340" s="28">
        <f t="shared" ref="OF340" si="1370">OK340+OM340+OO340+OQ340+OS340+OU340+OW340</f>
        <v>0</v>
      </c>
      <c r="OG340" s="28">
        <f t="shared" ref="OG340" si="1371">OL340+ON340+OP340+OR340+OT340+OV340+OX340</f>
        <v>0</v>
      </c>
      <c r="OH340" s="29">
        <f>D340-OF340</f>
        <v>0</v>
      </c>
      <c r="OI340" s="29">
        <f>G340-OG340</f>
        <v>0</v>
      </c>
      <c r="OJ340" s="93" t="str">
        <f>J340</f>
        <v>kompl.</v>
      </c>
      <c r="OK340" s="232"/>
      <c r="OL340" s="29">
        <f>OK340*F340</f>
        <v>0</v>
      </c>
      <c r="OM340" s="232"/>
      <c r="ON340" s="29">
        <f>OM340*F340</f>
        <v>0</v>
      </c>
      <c r="OO340" s="233"/>
      <c r="OP340" s="29">
        <f>OO340*F340</f>
        <v>0</v>
      </c>
      <c r="OQ340" s="233"/>
      <c r="OR340" s="29">
        <f>OQ340*F340</f>
        <v>0</v>
      </c>
      <c r="OS340" s="233"/>
      <c r="OT340" s="29">
        <f>OS340*F340</f>
        <v>0</v>
      </c>
      <c r="OU340" s="233"/>
      <c r="OV340" s="29">
        <f>OU340*F340</f>
        <v>0</v>
      </c>
      <c r="OW340" s="233"/>
      <c r="OX340" s="29">
        <f>OW340*F340</f>
        <v>0</v>
      </c>
      <c r="OY340" s="177"/>
    </row>
    <row r="341" spans="1:415" s="63" customFormat="1" ht="12.75" hidden="1" outlineLevel="1" x14ac:dyDescent="0.2">
      <c r="A341" s="147"/>
      <c r="B341" s="145"/>
      <c r="C341" s="146"/>
      <c r="D341" s="79"/>
      <c r="E341" s="79"/>
      <c r="F341" s="256"/>
      <c r="G341" s="69"/>
      <c r="H341" s="87"/>
      <c r="I341" s="95" t="str">
        <f>B340</f>
        <v>0,4 kV OL / OKL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7"/>
      <c r="OF341" s="28"/>
      <c r="OG341" s="28"/>
      <c r="OH341" s="29"/>
      <c r="OI341" s="29"/>
      <c r="OJ341" s="93"/>
      <c r="OK341" s="29"/>
      <c r="OL341" s="29"/>
      <c r="OM341" s="29"/>
      <c r="ON341" s="29"/>
      <c r="OO341" s="28"/>
      <c r="OP341" s="29"/>
      <c r="OQ341" s="28"/>
      <c r="OR341" s="29"/>
      <c r="OS341" s="28"/>
      <c r="OT341" s="29"/>
      <c r="OU341" s="28"/>
      <c r="OV341" s="29"/>
      <c r="OW341" s="28"/>
      <c r="OX341" s="29"/>
      <c r="OY341" s="177"/>
    </row>
    <row r="342" spans="1:415" s="63" customFormat="1" ht="12.75" hidden="1" outlineLevel="2" x14ac:dyDescent="0.2">
      <c r="A342" s="147"/>
      <c r="B342" s="145"/>
      <c r="C342" s="146"/>
      <c r="D342" s="79"/>
      <c r="E342" s="79"/>
      <c r="F342" s="256"/>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7"/>
      <c r="OF342" s="28"/>
      <c r="OG342" s="28"/>
      <c r="OH342" s="29"/>
      <c r="OI342" s="29"/>
      <c r="OJ342" s="93"/>
      <c r="OK342" s="29"/>
      <c r="OL342" s="29"/>
      <c r="OM342" s="29"/>
      <c r="ON342" s="29"/>
      <c r="OO342" s="28"/>
      <c r="OP342" s="29"/>
      <c r="OQ342" s="28"/>
      <c r="OR342" s="29"/>
      <c r="OS342" s="28"/>
      <c r="OT342" s="29"/>
      <c r="OU342" s="28"/>
      <c r="OV342" s="29"/>
      <c r="OW342" s="28"/>
      <c r="OX342" s="29"/>
      <c r="OY342" s="177"/>
    </row>
    <row r="343" spans="1:415" s="63" customFormat="1" ht="12.75" hidden="1" outlineLevel="2" x14ac:dyDescent="0.2">
      <c r="A343" s="147"/>
      <c r="B343" s="145"/>
      <c r="C343" s="146"/>
      <c r="D343" s="79"/>
      <c r="E343" s="79"/>
      <c r="F343" s="256"/>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7"/>
      <c r="OF343" s="28"/>
      <c r="OG343" s="28"/>
      <c r="OH343" s="29"/>
      <c r="OI343" s="29"/>
      <c r="OJ343" s="93"/>
      <c r="OK343" s="29"/>
      <c r="OL343" s="29"/>
      <c r="OM343" s="29"/>
      <c r="ON343" s="29"/>
      <c r="OO343" s="28"/>
      <c r="OP343" s="29"/>
      <c r="OQ343" s="28"/>
      <c r="OR343" s="29"/>
      <c r="OS343" s="28"/>
      <c r="OT343" s="29"/>
      <c r="OU343" s="28"/>
      <c r="OV343" s="29"/>
      <c r="OW343" s="28"/>
      <c r="OX343" s="29"/>
      <c r="OY343" s="177"/>
    </row>
    <row r="344" spans="1:415" ht="12.75" collapsed="1" x14ac:dyDescent="0.2">
      <c r="A344" s="176" t="s">
        <v>119</v>
      </c>
      <c r="B344" s="156" t="s">
        <v>118</v>
      </c>
      <c r="C344" s="156"/>
      <c r="D344" s="156"/>
      <c r="E344" s="156"/>
      <c r="F344" s="259"/>
      <c r="G344" s="156"/>
      <c r="H344" s="172"/>
      <c r="I344" s="159"/>
      <c r="J344" s="157"/>
      <c r="K344" s="160"/>
      <c r="L344" s="160"/>
      <c r="M344" s="160"/>
      <c r="N344" s="160"/>
      <c r="O344" s="160"/>
      <c r="P344" s="160"/>
      <c r="Q344" s="160"/>
      <c r="R344" s="160"/>
      <c r="S344" s="160"/>
      <c r="T344" s="160"/>
      <c r="U344" s="160"/>
      <c r="V344" s="160"/>
      <c r="W344" s="160"/>
      <c r="X344" s="160"/>
      <c r="Y344" s="160"/>
      <c r="Z344" s="160"/>
      <c r="AA344" s="161"/>
      <c r="AB344" s="160"/>
      <c r="AC344" s="161"/>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7"/>
      <c r="OF344" s="157"/>
      <c r="OG344" s="157"/>
      <c r="OH344" s="157"/>
      <c r="OI344" s="157"/>
      <c r="OJ344" s="181"/>
      <c r="OK344" s="157"/>
      <c r="OL344" s="157"/>
      <c r="OM344" s="157"/>
      <c r="ON344" s="157"/>
      <c r="OO344" s="157"/>
      <c r="OP344" s="157"/>
      <c r="OQ344" s="157"/>
      <c r="OR344" s="157"/>
      <c r="OS344" s="157"/>
      <c r="OT344" s="157"/>
      <c r="OU344" s="157"/>
      <c r="OV344" s="157"/>
      <c r="OW344" s="157"/>
      <c r="OX344" s="157"/>
      <c r="OY344" s="177"/>
    </row>
    <row r="345" spans="1:415" ht="12.75" x14ac:dyDescent="0.2">
      <c r="A345" s="142" t="s">
        <v>184</v>
      </c>
      <c r="B345" s="55" t="s">
        <v>121</v>
      </c>
      <c r="C345" s="143" t="s">
        <v>19</v>
      </c>
      <c r="D345" s="94">
        <v>0</v>
      </c>
      <c r="E345" s="26">
        <f>D345</f>
        <v>0</v>
      </c>
      <c r="F345" s="151"/>
      <c r="G345" s="27">
        <f t="shared" ref="G345" si="1372">ROUND(ROUND(D345,3)*$F345,2)</f>
        <v>0</v>
      </c>
      <c r="H345" s="86">
        <f t="shared" ref="H345" si="137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7"/>
      <c r="OF345" s="28">
        <f t="shared" ref="OF345" si="1398">OK345+OM345+OO345+OQ345+OS345+OU345+OW345</f>
        <v>0</v>
      </c>
      <c r="OG345" s="28">
        <f t="shared" ref="OG345" si="1399">OL345+ON345+OP345+OR345+OT345+OV345+OX345</f>
        <v>0</v>
      </c>
      <c r="OH345" s="29">
        <f>D345-OF345</f>
        <v>0</v>
      </c>
      <c r="OI345" s="29">
        <f>G345-OG345</f>
        <v>0</v>
      </c>
      <c r="OJ345" s="93" t="str">
        <f>J345</f>
        <v>kompl.</v>
      </c>
      <c r="OK345" s="232"/>
      <c r="OL345" s="29">
        <f>OK345*F345</f>
        <v>0</v>
      </c>
      <c r="OM345" s="232"/>
      <c r="ON345" s="29">
        <f>OM345*F345</f>
        <v>0</v>
      </c>
      <c r="OO345" s="233"/>
      <c r="OP345" s="29">
        <f>OO345*F345</f>
        <v>0</v>
      </c>
      <c r="OQ345" s="233"/>
      <c r="OR345" s="29">
        <f>OQ345*F345</f>
        <v>0</v>
      </c>
      <c r="OS345" s="233"/>
      <c r="OT345" s="29">
        <f>OS345*F345</f>
        <v>0</v>
      </c>
      <c r="OU345" s="233"/>
      <c r="OV345" s="29">
        <f>OU345*F345</f>
        <v>0</v>
      </c>
      <c r="OW345" s="233"/>
      <c r="OX345" s="29">
        <f>OW345*F345</f>
        <v>0</v>
      </c>
      <c r="OY345" s="177"/>
    </row>
    <row r="346" spans="1:415" s="63" customFormat="1" ht="12.75" hidden="1" outlineLevel="1" x14ac:dyDescent="0.2">
      <c r="A346" s="147"/>
      <c r="B346" s="145"/>
      <c r="C346" s="146"/>
      <c r="D346" s="79"/>
      <c r="E346" s="79"/>
      <c r="F346" s="256"/>
      <c r="G346" s="69"/>
      <c r="H346" s="87"/>
      <c r="I346" s="95" t="str">
        <f>B345</f>
        <v>35 kV oro linijų demontavimas, visi tam reikalingi darbai</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7"/>
      <c r="OF346" s="28"/>
      <c r="OG346" s="28"/>
      <c r="OH346" s="29"/>
      <c r="OI346" s="29"/>
      <c r="OJ346" s="93"/>
      <c r="OK346" s="29"/>
      <c r="OL346" s="29"/>
      <c r="OM346" s="29"/>
      <c r="ON346" s="29"/>
      <c r="OO346" s="28"/>
      <c r="OP346" s="29"/>
      <c r="OQ346" s="28"/>
      <c r="OR346" s="29"/>
      <c r="OS346" s="28"/>
      <c r="OT346" s="29"/>
      <c r="OU346" s="28"/>
      <c r="OV346" s="29"/>
      <c r="OW346" s="28"/>
      <c r="OX346" s="29"/>
      <c r="OY346" s="177"/>
    </row>
    <row r="347" spans="1:415" s="63" customFormat="1" ht="12.75" hidden="1" outlineLevel="2" x14ac:dyDescent="0.2">
      <c r="A347" s="147"/>
      <c r="B347" s="145"/>
      <c r="C347" s="146"/>
      <c r="D347" s="79"/>
      <c r="E347" s="79"/>
      <c r="F347" s="256"/>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7"/>
      <c r="OF347" s="28"/>
      <c r="OG347" s="28"/>
      <c r="OH347" s="29"/>
      <c r="OI347" s="29"/>
      <c r="OJ347" s="93"/>
      <c r="OK347" s="29"/>
      <c r="OL347" s="29"/>
      <c r="OM347" s="29"/>
      <c r="ON347" s="29"/>
      <c r="OO347" s="28"/>
      <c r="OP347" s="29"/>
      <c r="OQ347" s="28"/>
      <c r="OR347" s="29"/>
      <c r="OS347" s="28"/>
      <c r="OT347" s="29"/>
      <c r="OU347" s="28"/>
      <c r="OV347" s="29"/>
      <c r="OW347" s="28"/>
      <c r="OX347" s="29"/>
      <c r="OY347" s="177"/>
    </row>
    <row r="348" spans="1:415" s="63" customFormat="1" ht="12.75" hidden="1" outlineLevel="2" x14ac:dyDescent="0.2">
      <c r="A348" s="147"/>
      <c r="B348" s="145"/>
      <c r="C348" s="146"/>
      <c r="D348" s="79"/>
      <c r="E348" s="79"/>
      <c r="F348" s="256"/>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7"/>
      <c r="OF348" s="28"/>
      <c r="OG348" s="28"/>
      <c r="OH348" s="29"/>
      <c r="OI348" s="29"/>
      <c r="OJ348" s="93"/>
      <c r="OK348" s="29"/>
      <c r="OL348" s="29"/>
      <c r="OM348" s="29"/>
      <c r="ON348" s="29"/>
      <c r="OO348" s="28"/>
      <c r="OP348" s="29"/>
      <c r="OQ348" s="28"/>
      <c r="OR348" s="29"/>
      <c r="OS348" s="28"/>
      <c r="OT348" s="29"/>
      <c r="OU348" s="28"/>
      <c r="OV348" s="29"/>
      <c r="OW348" s="28"/>
      <c r="OX348" s="29"/>
      <c r="OY348" s="177"/>
    </row>
    <row r="349" spans="1:415" ht="12.75" collapsed="1" x14ac:dyDescent="0.2">
      <c r="A349" s="142" t="s">
        <v>185</v>
      </c>
      <c r="B349" s="55" t="s">
        <v>122</v>
      </c>
      <c r="C349" s="143" t="s">
        <v>19</v>
      </c>
      <c r="D349" s="94"/>
      <c r="E349" s="26">
        <f>D349</f>
        <v>0</v>
      </c>
      <c r="F349" s="151"/>
      <c r="G349" s="27">
        <f t="shared" ref="G349" si="1400">ROUND(ROUND(D349,3)*$F349,2)</f>
        <v>0</v>
      </c>
      <c r="H349" s="86">
        <f t="shared" ref="H349" si="1401">ROUND(ROUND(E349,3)*$F349,2)</f>
        <v>0</v>
      </c>
      <c r="I349" s="103"/>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7"/>
      <c r="OF349" s="28">
        <f t="shared" ref="OF349" si="1402">OK349+OM349+OO349+OQ349+OS349+OU349+OW349</f>
        <v>0</v>
      </c>
      <c r="OG349" s="28">
        <f t="shared" ref="OG349" si="1403">OL349+ON349+OP349+OR349+OT349+OV349+OX349</f>
        <v>0</v>
      </c>
      <c r="OH349" s="29">
        <f>D349-OF349</f>
        <v>0</v>
      </c>
      <c r="OI349" s="29">
        <f>G349-OG349</f>
        <v>0</v>
      </c>
      <c r="OJ349" s="93" t="str">
        <f>J349</f>
        <v>kompl.</v>
      </c>
      <c r="OK349" s="232"/>
      <c r="OL349" s="29">
        <f>OK349*F349</f>
        <v>0</v>
      </c>
      <c r="OM349" s="232"/>
      <c r="ON349" s="29">
        <f>OM349*F349</f>
        <v>0</v>
      </c>
      <c r="OO349" s="233"/>
      <c r="OP349" s="29">
        <f>OO349*F349</f>
        <v>0</v>
      </c>
      <c r="OQ349" s="233"/>
      <c r="OR349" s="29">
        <f>OQ349*F349</f>
        <v>0</v>
      </c>
      <c r="OS349" s="233"/>
      <c r="OT349" s="29">
        <f>OS349*F349</f>
        <v>0</v>
      </c>
      <c r="OU349" s="233"/>
      <c r="OV349" s="29">
        <f>OU349*F349</f>
        <v>0</v>
      </c>
      <c r="OW349" s="233"/>
      <c r="OX349" s="29">
        <f>OW349*F349</f>
        <v>0</v>
      </c>
      <c r="OY349" s="177"/>
    </row>
    <row r="350" spans="1:415" s="63" customFormat="1" ht="12.75" hidden="1" outlineLevel="1" x14ac:dyDescent="0.2">
      <c r="A350" s="147"/>
      <c r="B350" s="145"/>
      <c r="C350" s="146"/>
      <c r="D350" s="79"/>
      <c r="E350" s="79"/>
      <c r="F350" s="256"/>
      <c r="G350" s="69"/>
      <c r="H350" s="87"/>
      <c r="I350" s="95" t="str">
        <f>B349</f>
        <v>10 kV oro linijų demontavimas, visi tam reikalingi darbai</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7"/>
      <c r="OF350" s="28"/>
      <c r="OG350" s="28"/>
      <c r="OH350" s="29"/>
      <c r="OI350" s="29"/>
      <c r="OJ350" s="93"/>
      <c r="OK350" s="29"/>
      <c r="OL350" s="29"/>
      <c r="OM350" s="29"/>
      <c r="ON350" s="29"/>
      <c r="OO350" s="28"/>
      <c r="OP350" s="29"/>
      <c r="OQ350" s="28"/>
      <c r="OR350" s="29"/>
      <c r="OS350" s="28"/>
      <c r="OT350" s="29"/>
      <c r="OU350" s="28"/>
      <c r="OV350" s="29"/>
      <c r="OW350" s="28"/>
      <c r="OX350" s="29"/>
      <c r="OY350" s="177"/>
    </row>
    <row r="351" spans="1:415" s="63" customFormat="1" ht="12.75" hidden="1" outlineLevel="2" x14ac:dyDescent="0.2">
      <c r="A351" s="147"/>
      <c r="B351" s="145"/>
      <c r="C351" s="146"/>
      <c r="D351" s="79"/>
      <c r="E351" s="79"/>
      <c r="F351" s="256"/>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7"/>
      <c r="OF351" s="28"/>
      <c r="OG351" s="28"/>
      <c r="OH351" s="29"/>
      <c r="OI351" s="29"/>
      <c r="OJ351" s="93"/>
      <c r="OK351" s="29"/>
      <c r="OL351" s="29"/>
      <c r="OM351" s="29"/>
      <c r="ON351" s="29"/>
      <c r="OO351" s="28"/>
      <c r="OP351" s="29"/>
      <c r="OQ351" s="28"/>
      <c r="OR351" s="29"/>
      <c r="OS351" s="28"/>
      <c r="OT351" s="29"/>
      <c r="OU351" s="28"/>
      <c r="OV351" s="29"/>
      <c r="OW351" s="28"/>
      <c r="OX351" s="29"/>
      <c r="OY351" s="177"/>
    </row>
    <row r="352" spans="1:415" s="63" customFormat="1" ht="12.75" hidden="1" outlineLevel="2" x14ac:dyDescent="0.2">
      <c r="A352" s="147"/>
      <c r="B352" s="145"/>
      <c r="C352" s="146"/>
      <c r="D352" s="79"/>
      <c r="E352" s="79"/>
      <c r="F352" s="256"/>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7"/>
      <c r="OF352" s="28"/>
      <c r="OG352" s="28"/>
      <c r="OH352" s="29"/>
      <c r="OI352" s="29"/>
      <c r="OJ352" s="93"/>
      <c r="OK352" s="29"/>
      <c r="OL352" s="29"/>
      <c r="OM352" s="29"/>
      <c r="ON352" s="29"/>
      <c r="OO352" s="28"/>
      <c r="OP352" s="29"/>
      <c r="OQ352" s="28"/>
      <c r="OR352" s="29"/>
      <c r="OS352" s="28"/>
      <c r="OT352" s="29"/>
      <c r="OU352" s="28"/>
      <c r="OV352" s="29"/>
      <c r="OW352" s="28"/>
      <c r="OX352" s="29"/>
      <c r="OY352" s="177"/>
    </row>
    <row r="353" spans="1:415" ht="12.75" collapsed="1" x14ac:dyDescent="0.2">
      <c r="A353" s="142" t="s">
        <v>186</v>
      </c>
      <c r="B353" s="55" t="s">
        <v>123</v>
      </c>
      <c r="C353" s="143" t="s">
        <v>19</v>
      </c>
      <c r="D353" s="94">
        <v>0</v>
      </c>
      <c r="E353" s="26">
        <f>D353</f>
        <v>0</v>
      </c>
      <c r="F353" s="151"/>
      <c r="G353" s="27">
        <f t="shared" ref="G353" si="1404">ROUND(ROUND(D353,3)*$F353,2)</f>
        <v>0</v>
      </c>
      <c r="H353" s="86">
        <f t="shared" ref="H353" si="1405">ROUND(ROUND(E353,3)*$F353,2)</f>
        <v>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7"/>
      <c r="OF353" s="28">
        <f t="shared" ref="OF353" si="1406">OK353+OM353+OO353+OQ353+OS353+OU353+OW353</f>
        <v>0</v>
      </c>
      <c r="OG353" s="28">
        <f t="shared" ref="OG353" si="1407">OL353+ON353+OP353+OR353+OT353+OV353+OX353</f>
        <v>0</v>
      </c>
      <c r="OH353" s="29">
        <f>D353-OF353</f>
        <v>0</v>
      </c>
      <c r="OI353" s="29">
        <f>G353-OG353</f>
        <v>0</v>
      </c>
      <c r="OJ353" s="93" t="str">
        <f>J353</f>
        <v>kompl.</v>
      </c>
      <c r="OK353" s="232"/>
      <c r="OL353" s="29">
        <f>OK353*F353</f>
        <v>0</v>
      </c>
      <c r="OM353" s="232"/>
      <c r="ON353" s="29">
        <f>OM353*F353</f>
        <v>0</v>
      </c>
      <c r="OO353" s="233"/>
      <c r="OP353" s="29">
        <f>OO353*F353</f>
        <v>0</v>
      </c>
      <c r="OQ353" s="233"/>
      <c r="OR353" s="29">
        <f>OQ353*F353</f>
        <v>0</v>
      </c>
      <c r="OS353" s="233"/>
      <c r="OT353" s="29">
        <f>OS353*F353</f>
        <v>0</v>
      </c>
      <c r="OU353" s="233"/>
      <c r="OV353" s="29">
        <f>OU353*F353</f>
        <v>0</v>
      </c>
      <c r="OW353" s="233"/>
      <c r="OX353" s="29">
        <f>OW353*F353</f>
        <v>0</v>
      </c>
      <c r="OY353" s="177"/>
    </row>
    <row r="354" spans="1:415" s="63" customFormat="1" ht="12.75" hidden="1" outlineLevel="1" x14ac:dyDescent="0.2">
      <c r="A354" s="147"/>
      <c r="B354" s="145"/>
      <c r="C354" s="146"/>
      <c r="D354" s="79"/>
      <c r="E354" s="79"/>
      <c r="F354" s="256"/>
      <c r="G354" s="69"/>
      <c r="H354" s="87"/>
      <c r="I354" s="95" t="str">
        <f>B353</f>
        <v>0,4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7"/>
      <c r="OF354" s="28"/>
      <c r="OG354" s="28"/>
      <c r="OH354" s="29"/>
      <c r="OI354" s="29"/>
      <c r="OJ354" s="93"/>
      <c r="OK354" s="29"/>
      <c r="OL354" s="29"/>
      <c r="OM354" s="29"/>
      <c r="ON354" s="29"/>
      <c r="OO354" s="28"/>
      <c r="OP354" s="29"/>
      <c r="OQ354" s="28"/>
      <c r="OR354" s="29"/>
      <c r="OS354" s="28"/>
      <c r="OT354" s="29"/>
      <c r="OU354" s="28"/>
      <c r="OV354" s="29"/>
      <c r="OW354" s="28"/>
      <c r="OX354" s="29"/>
      <c r="OY354" s="177"/>
    </row>
    <row r="355" spans="1:415" s="63" customFormat="1" ht="12.75" hidden="1" outlineLevel="2" x14ac:dyDescent="0.2">
      <c r="A355" s="147"/>
      <c r="B355" s="145"/>
      <c r="C355" s="146"/>
      <c r="D355" s="79"/>
      <c r="E355" s="79"/>
      <c r="F355" s="256"/>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7"/>
      <c r="OF355" s="28"/>
      <c r="OG355" s="28"/>
      <c r="OH355" s="29"/>
      <c r="OI355" s="29"/>
      <c r="OJ355" s="93"/>
      <c r="OK355" s="29"/>
      <c r="OL355" s="29"/>
      <c r="OM355" s="29"/>
      <c r="ON355" s="29"/>
      <c r="OO355" s="28"/>
      <c r="OP355" s="29"/>
      <c r="OQ355" s="28"/>
      <c r="OR355" s="29"/>
      <c r="OS355" s="28"/>
      <c r="OT355" s="29"/>
      <c r="OU355" s="28"/>
      <c r="OV355" s="29"/>
      <c r="OW355" s="28"/>
      <c r="OX355" s="29"/>
      <c r="OY355" s="177"/>
    </row>
    <row r="356" spans="1:415" s="63" customFormat="1" ht="12.75" hidden="1" outlineLevel="2" x14ac:dyDescent="0.2">
      <c r="A356" s="147"/>
      <c r="B356" s="145"/>
      <c r="C356" s="146"/>
      <c r="D356" s="79"/>
      <c r="E356" s="79"/>
      <c r="F356" s="256"/>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7"/>
      <c r="OF356" s="28"/>
      <c r="OG356" s="28"/>
      <c r="OH356" s="29"/>
      <c r="OI356" s="29"/>
      <c r="OJ356" s="93"/>
      <c r="OK356" s="29"/>
      <c r="OL356" s="29"/>
      <c r="OM356" s="29"/>
      <c r="ON356" s="29"/>
      <c r="OO356" s="28"/>
      <c r="OP356" s="29"/>
      <c r="OQ356" s="28"/>
      <c r="OR356" s="29"/>
      <c r="OS356" s="28"/>
      <c r="OT356" s="29"/>
      <c r="OU356" s="28"/>
      <c r="OV356" s="29"/>
      <c r="OW356" s="28"/>
      <c r="OX356" s="29"/>
      <c r="OY356" s="177"/>
    </row>
    <row r="357" spans="1:415" ht="12.75" collapsed="1" x14ac:dyDescent="0.2">
      <c r="A357" s="176" t="s">
        <v>66</v>
      </c>
      <c r="B357" s="169" t="s">
        <v>120</v>
      </c>
      <c r="C357" s="156"/>
      <c r="D357" s="156"/>
      <c r="E357" s="156"/>
      <c r="F357" s="259"/>
      <c r="G357" s="156"/>
      <c r="H357" s="172"/>
      <c r="I357" s="159"/>
      <c r="J357" s="157"/>
      <c r="K357" s="160"/>
      <c r="L357" s="160"/>
      <c r="M357" s="160"/>
      <c r="N357" s="160"/>
      <c r="O357" s="160"/>
      <c r="P357" s="160"/>
      <c r="Q357" s="160"/>
      <c r="R357" s="160"/>
      <c r="S357" s="160"/>
      <c r="T357" s="160"/>
      <c r="U357" s="160"/>
      <c r="V357" s="160"/>
      <c r="W357" s="160"/>
      <c r="X357" s="160"/>
      <c r="Y357" s="160"/>
      <c r="Z357" s="160"/>
      <c r="AA357" s="161"/>
      <c r="AB357" s="160"/>
      <c r="AC357" s="161"/>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7"/>
      <c r="OF357" s="157"/>
      <c r="OG357" s="157"/>
      <c r="OH357" s="157"/>
      <c r="OI357" s="157"/>
      <c r="OJ357" s="181"/>
      <c r="OK357" s="157"/>
      <c r="OL357" s="157"/>
      <c r="OM357" s="157"/>
      <c r="ON357" s="157"/>
      <c r="OO357" s="157"/>
      <c r="OP357" s="157"/>
      <c r="OQ357" s="157"/>
      <c r="OR357" s="157"/>
      <c r="OS357" s="157"/>
      <c r="OT357" s="157"/>
      <c r="OU357" s="157"/>
      <c r="OV357" s="157"/>
      <c r="OW357" s="157"/>
      <c r="OX357" s="157"/>
      <c r="OY357" s="177"/>
    </row>
    <row r="358" spans="1:415" ht="25.5" x14ac:dyDescent="0.2">
      <c r="A358" s="142" t="s">
        <v>187</v>
      </c>
      <c r="B358" s="55" t="s">
        <v>207</v>
      </c>
      <c r="C358" s="143" t="s">
        <v>19</v>
      </c>
      <c r="D358" s="94">
        <v>0</v>
      </c>
      <c r="E358" s="26">
        <f>D358</f>
        <v>0</v>
      </c>
      <c r="F358" s="151"/>
      <c r="G358" s="27">
        <f t="shared" ref="G358" si="1408">ROUND(ROUND(D358,3)*$F358,2)</f>
        <v>0</v>
      </c>
      <c r="H358" s="86">
        <f t="shared" ref="H358" si="140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7"/>
      <c r="OF358" s="28">
        <f t="shared" ref="OF358" si="1410">OK358+OM358+OO358+OQ358+OS358+OU358+OW358</f>
        <v>0</v>
      </c>
      <c r="OG358" s="28">
        <f t="shared" ref="OG358" si="1411">OL358+ON358+OP358+OR358+OT358+OV358+OX358</f>
        <v>0</v>
      </c>
      <c r="OH358" s="29">
        <f>D358-OF358</f>
        <v>0</v>
      </c>
      <c r="OI358" s="29">
        <f>G358-OG358</f>
        <v>0</v>
      </c>
      <c r="OJ358" s="93" t="str">
        <f>J358</f>
        <v>kompl.</v>
      </c>
      <c r="OK358" s="232"/>
      <c r="OL358" s="29">
        <f>OK358*F358</f>
        <v>0</v>
      </c>
      <c r="OM358" s="232"/>
      <c r="ON358" s="29">
        <f>OM358*F358</f>
        <v>0</v>
      </c>
      <c r="OO358" s="233"/>
      <c r="OP358" s="29">
        <f>OO358*F358</f>
        <v>0</v>
      </c>
      <c r="OQ358" s="233"/>
      <c r="OR358" s="29">
        <f>OQ358*F358</f>
        <v>0</v>
      </c>
      <c r="OS358" s="233"/>
      <c r="OT358" s="29">
        <f>OS358*F358</f>
        <v>0</v>
      </c>
      <c r="OU358" s="233"/>
      <c r="OV358" s="29">
        <f>OU358*F358</f>
        <v>0</v>
      </c>
      <c r="OW358" s="233"/>
      <c r="OX358" s="29">
        <f>OW358*F358</f>
        <v>0</v>
      </c>
      <c r="OY358" s="177"/>
    </row>
    <row r="359" spans="1:415" s="63" customFormat="1" ht="25.5" hidden="1" outlineLevel="1" x14ac:dyDescent="0.2">
      <c r="A359" s="147"/>
      <c r="B359" s="145"/>
      <c r="C359" s="146"/>
      <c r="D359" s="79"/>
      <c r="E359" s="79"/>
      <c r="F359" s="256"/>
      <c r="G359" s="69"/>
      <c r="H359" s="87"/>
      <c r="I359" s="95" t="str">
        <f>B358</f>
        <v>35 kV OL / KL trasoje atliekami dangų atstatymo ir gerbūvio sutvarkymo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7"/>
      <c r="OF359" s="28"/>
      <c r="OG359" s="28"/>
      <c r="OH359" s="29"/>
      <c r="OI359" s="29"/>
      <c r="OJ359" s="93"/>
      <c r="OK359" s="29"/>
      <c r="OL359" s="29"/>
      <c r="OM359" s="29"/>
      <c r="ON359" s="29"/>
      <c r="OO359" s="28"/>
      <c r="OP359" s="29"/>
      <c r="OQ359" s="28"/>
      <c r="OR359" s="29"/>
      <c r="OS359" s="28"/>
      <c r="OT359" s="29"/>
      <c r="OU359" s="28"/>
      <c r="OV359" s="29"/>
      <c r="OW359" s="28"/>
      <c r="OX359" s="29"/>
      <c r="OY359" s="177"/>
    </row>
    <row r="360" spans="1:415" s="63" customFormat="1" ht="12.75" hidden="1" outlineLevel="2" x14ac:dyDescent="0.2">
      <c r="A360" s="147"/>
      <c r="B360" s="145"/>
      <c r="C360" s="146"/>
      <c r="D360" s="79"/>
      <c r="E360" s="79"/>
      <c r="F360" s="256"/>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7"/>
      <c r="OF360" s="28"/>
      <c r="OG360" s="28"/>
      <c r="OH360" s="29"/>
      <c r="OI360" s="29"/>
      <c r="OJ360" s="93"/>
      <c r="OK360" s="29"/>
      <c r="OL360" s="29"/>
      <c r="OM360" s="29"/>
      <c r="ON360" s="29"/>
      <c r="OO360" s="28"/>
      <c r="OP360" s="29"/>
      <c r="OQ360" s="28"/>
      <c r="OR360" s="29"/>
      <c r="OS360" s="28"/>
      <c r="OT360" s="29"/>
      <c r="OU360" s="28"/>
      <c r="OV360" s="29"/>
      <c r="OW360" s="28"/>
      <c r="OX360" s="29"/>
      <c r="OY360" s="177"/>
    </row>
    <row r="361" spans="1:415" s="63" customFormat="1" ht="12.75" hidden="1" outlineLevel="2" x14ac:dyDescent="0.2">
      <c r="A361" s="147"/>
      <c r="B361" s="145"/>
      <c r="C361" s="146"/>
      <c r="D361" s="79"/>
      <c r="E361" s="79"/>
      <c r="F361" s="256"/>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7"/>
      <c r="OF361" s="28"/>
      <c r="OG361" s="28"/>
      <c r="OH361" s="29"/>
      <c r="OI361" s="29"/>
      <c r="OJ361" s="93"/>
      <c r="OK361" s="29"/>
      <c r="OL361" s="29"/>
      <c r="OM361" s="29"/>
      <c r="ON361" s="29"/>
      <c r="OO361" s="28"/>
      <c r="OP361" s="29"/>
      <c r="OQ361" s="28"/>
      <c r="OR361" s="29"/>
      <c r="OS361" s="28"/>
      <c r="OT361" s="29"/>
      <c r="OU361" s="28"/>
      <c r="OV361" s="29"/>
      <c r="OW361" s="28"/>
      <c r="OX361" s="29"/>
      <c r="OY361" s="177"/>
    </row>
    <row r="362" spans="1:415" ht="25.5" collapsed="1" x14ac:dyDescent="0.2">
      <c r="A362" s="248" t="s">
        <v>188</v>
      </c>
      <c r="B362" s="249" t="s">
        <v>202</v>
      </c>
      <c r="C362" s="250" t="s">
        <v>19</v>
      </c>
      <c r="D362" s="254">
        <v>1</v>
      </c>
      <c r="E362" s="254">
        <f>D362</f>
        <v>1</v>
      </c>
      <c r="F362" s="262">
        <v>815.56</v>
      </c>
      <c r="G362" s="252">
        <f t="shared" ref="G362" si="1436">ROUND(ROUND(D362,3)*$F362,2)</f>
        <v>815.56</v>
      </c>
      <c r="H362" s="253">
        <f t="shared" ref="H362" si="1437">ROUND(ROUND(E362,3)*$F362,2)</f>
        <v>815.56</v>
      </c>
      <c r="I362" s="103"/>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7"/>
      <c r="OF362" s="28">
        <f t="shared" ref="OF362" si="1438">OK362+OM362+OO362+OQ362+OS362+OU362+OW362</f>
        <v>0</v>
      </c>
      <c r="OG362" s="28">
        <f t="shared" ref="OG362" si="1439">OL362+ON362+OP362+OR362+OT362+OV362+OX362</f>
        <v>0</v>
      </c>
      <c r="OH362" s="29">
        <f>D362-OF362</f>
        <v>1</v>
      </c>
      <c r="OI362" s="29">
        <f>G362-OG362</f>
        <v>815.56</v>
      </c>
      <c r="OJ362" s="93" t="str">
        <f>J362</f>
        <v>kompl.</v>
      </c>
      <c r="OK362" s="232"/>
      <c r="OL362" s="29">
        <f>OK362*F362</f>
        <v>0</v>
      </c>
      <c r="OM362" s="232"/>
      <c r="ON362" s="29">
        <f>OM362*F362</f>
        <v>0</v>
      </c>
      <c r="OO362" s="233"/>
      <c r="OP362" s="29">
        <f>OO362*F362</f>
        <v>0</v>
      </c>
      <c r="OQ362" s="233"/>
      <c r="OR362" s="29">
        <f>OQ362*F362</f>
        <v>0</v>
      </c>
      <c r="OS362" s="233"/>
      <c r="OT362" s="29">
        <f>OS362*F362</f>
        <v>0</v>
      </c>
      <c r="OU362" s="233"/>
      <c r="OV362" s="29">
        <f>OU362*F362</f>
        <v>0</v>
      </c>
      <c r="OW362" s="233"/>
      <c r="OX362" s="29">
        <f>OW362*F362</f>
        <v>0</v>
      </c>
      <c r="OY362" s="177"/>
    </row>
    <row r="363" spans="1:415" s="63" customFormat="1" ht="25.5" hidden="1" outlineLevel="1" x14ac:dyDescent="0.2">
      <c r="A363" s="147"/>
      <c r="B363" s="145"/>
      <c r="C363" s="146"/>
      <c r="D363" s="79"/>
      <c r="E363" s="79"/>
      <c r="F363" s="256"/>
      <c r="G363" s="69"/>
      <c r="H363" s="87"/>
      <c r="I363" s="95" t="str">
        <f>B362</f>
        <v>10 kV OL / OLI / KL trasoje atliekami dangų atstatymo ir gerbūvio sutvarkymo darbai, visi tam reikalingi darbai ir medžiagos.</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7"/>
      <c r="OF363" s="28"/>
      <c r="OG363" s="28"/>
      <c r="OH363" s="29"/>
      <c r="OI363" s="29"/>
      <c r="OJ363" s="93"/>
      <c r="OK363" s="29"/>
      <c r="OL363" s="29"/>
      <c r="OM363" s="29"/>
      <c r="ON363" s="29"/>
      <c r="OO363" s="28"/>
      <c r="OP363" s="29"/>
      <c r="OQ363" s="28"/>
      <c r="OR363" s="29"/>
      <c r="OS363" s="28"/>
      <c r="OT363" s="29"/>
      <c r="OU363" s="28"/>
      <c r="OV363" s="29"/>
      <c r="OW363" s="28"/>
      <c r="OX363" s="29"/>
      <c r="OY363" s="177"/>
    </row>
    <row r="364" spans="1:415" s="63" customFormat="1" ht="12.75" hidden="1" outlineLevel="2" x14ac:dyDescent="0.2">
      <c r="A364" s="147"/>
      <c r="B364" s="145"/>
      <c r="C364" s="146"/>
      <c r="D364" s="79"/>
      <c r="E364" s="79"/>
      <c r="F364" s="256"/>
      <c r="G364" s="69"/>
      <c r="H364" s="87"/>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7"/>
      <c r="OF364" s="28"/>
      <c r="OG364" s="28"/>
      <c r="OH364" s="29"/>
      <c r="OI364" s="29"/>
      <c r="OJ364" s="93"/>
      <c r="OK364" s="29"/>
      <c r="OL364" s="29"/>
      <c r="OM364" s="29"/>
      <c r="ON364" s="29"/>
      <c r="OO364" s="28"/>
      <c r="OP364" s="29"/>
      <c r="OQ364" s="28"/>
      <c r="OR364" s="29"/>
      <c r="OS364" s="28"/>
      <c r="OT364" s="29"/>
      <c r="OU364" s="28"/>
      <c r="OV364" s="29"/>
      <c r="OW364" s="28"/>
      <c r="OX364" s="29"/>
      <c r="OY364" s="177"/>
    </row>
    <row r="365" spans="1:415" s="63" customFormat="1" ht="12.75" hidden="1" outlineLevel="2" x14ac:dyDescent="0.2">
      <c r="A365" s="147"/>
      <c r="B365" s="145"/>
      <c r="C365" s="146"/>
      <c r="D365" s="79"/>
      <c r="E365" s="79"/>
      <c r="F365" s="256"/>
      <c r="G365" s="69"/>
      <c r="H365" s="87"/>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7"/>
      <c r="OF365" s="28"/>
      <c r="OG365" s="28"/>
      <c r="OH365" s="29"/>
      <c r="OI365" s="29"/>
      <c r="OJ365" s="93"/>
      <c r="OK365" s="29"/>
      <c r="OL365" s="29"/>
      <c r="OM365" s="29"/>
      <c r="ON365" s="29"/>
      <c r="OO365" s="28"/>
      <c r="OP365" s="29"/>
      <c r="OQ365" s="28"/>
      <c r="OR365" s="29"/>
      <c r="OS365" s="28"/>
      <c r="OT365" s="29"/>
      <c r="OU365" s="28"/>
      <c r="OV365" s="29"/>
      <c r="OW365" s="28"/>
      <c r="OX365" s="29"/>
      <c r="OY365" s="177"/>
    </row>
    <row r="366" spans="1:415" ht="25.5" collapsed="1" x14ac:dyDescent="0.2">
      <c r="A366" s="142" t="s">
        <v>189</v>
      </c>
      <c r="B366" s="55" t="s">
        <v>210</v>
      </c>
      <c r="C366" s="143" t="s">
        <v>19</v>
      </c>
      <c r="D366" s="94">
        <v>0</v>
      </c>
      <c r="E366" s="26">
        <f>D366</f>
        <v>0</v>
      </c>
      <c r="F366" s="151"/>
      <c r="G366" s="27">
        <f t="shared" ref="G366" si="1440">ROUND(ROUND(D366,3)*$F366,2)</f>
        <v>0</v>
      </c>
      <c r="H366" s="86">
        <f t="shared" ref="H366" si="1441">ROUND(ROUND(E366,3)*$F366,2)</f>
        <v>0</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7"/>
      <c r="OF366" s="28">
        <f t="shared" ref="OF366" si="1442">OK366+OM366+OO366+OQ366+OS366+OU366+OW366</f>
        <v>0</v>
      </c>
      <c r="OG366" s="28">
        <f t="shared" ref="OG366" si="1443">OL366+ON366+OP366+OR366+OT366+OV366+OX366</f>
        <v>0</v>
      </c>
      <c r="OH366" s="29">
        <f>D366-OF366</f>
        <v>0</v>
      </c>
      <c r="OI366" s="29">
        <f>G366-OG366</f>
        <v>0</v>
      </c>
      <c r="OJ366" s="93" t="str">
        <f>J366</f>
        <v>kompl.</v>
      </c>
      <c r="OK366" s="232"/>
      <c r="OL366" s="29">
        <f>OK366*F366</f>
        <v>0</v>
      </c>
      <c r="OM366" s="232"/>
      <c r="ON366" s="29">
        <f>OM366*F366</f>
        <v>0</v>
      </c>
      <c r="OO366" s="233"/>
      <c r="OP366" s="29">
        <f>OO366*F366</f>
        <v>0</v>
      </c>
      <c r="OQ366" s="233"/>
      <c r="OR366" s="29">
        <f>OQ366*F366</f>
        <v>0</v>
      </c>
      <c r="OS366" s="233"/>
      <c r="OT366" s="29">
        <f>OS366*F366</f>
        <v>0</v>
      </c>
      <c r="OU366" s="233"/>
      <c r="OV366" s="29">
        <f>OU366*F366</f>
        <v>0</v>
      </c>
      <c r="OW366" s="233"/>
      <c r="OX366" s="29">
        <f>OW366*F366</f>
        <v>0</v>
      </c>
      <c r="OY366" s="177"/>
    </row>
    <row r="367" spans="1:415" s="63" customFormat="1" ht="25.5" hidden="1" outlineLevel="1" x14ac:dyDescent="0.2">
      <c r="A367" s="147"/>
      <c r="B367" s="145"/>
      <c r="C367" s="146"/>
      <c r="D367" s="79"/>
      <c r="E367" s="79"/>
      <c r="F367" s="256"/>
      <c r="G367" s="69"/>
      <c r="H367" s="87"/>
      <c r="I367" s="95" t="str">
        <f>B366</f>
        <v>0,4 kV OL / OKL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7"/>
      <c r="OF367" s="28"/>
      <c r="OG367" s="28"/>
      <c r="OH367" s="29"/>
      <c r="OI367" s="29"/>
      <c r="OJ367" s="93"/>
      <c r="OK367" s="29"/>
      <c r="OL367" s="29"/>
      <c r="OM367" s="29"/>
      <c r="ON367" s="29"/>
      <c r="OO367" s="28"/>
      <c r="OP367" s="29"/>
      <c r="OQ367" s="28"/>
      <c r="OR367" s="29"/>
      <c r="OS367" s="28"/>
      <c r="OT367" s="29"/>
      <c r="OU367" s="28"/>
      <c r="OV367" s="29"/>
      <c r="OW367" s="28"/>
      <c r="OX367" s="29"/>
      <c r="OY367" s="177"/>
    </row>
    <row r="368" spans="1:415" s="63" customFormat="1" ht="12.75" hidden="1" outlineLevel="2" x14ac:dyDescent="0.2">
      <c r="A368" s="147"/>
      <c r="B368" s="145"/>
      <c r="C368" s="146"/>
      <c r="D368" s="79"/>
      <c r="E368" s="79"/>
      <c r="F368" s="256"/>
      <c r="G368" s="69"/>
      <c r="H368" s="87"/>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7"/>
      <c r="OF368" s="28"/>
      <c r="OG368" s="28"/>
      <c r="OH368" s="29"/>
      <c r="OI368" s="29"/>
      <c r="OJ368" s="93"/>
      <c r="OK368" s="29"/>
      <c r="OL368" s="29"/>
      <c r="OM368" s="29"/>
      <c r="ON368" s="29"/>
      <c r="OO368" s="28"/>
      <c r="OP368" s="29"/>
      <c r="OQ368" s="28"/>
      <c r="OR368" s="29"/>
      <c r="OS368" s="28"/>
      <c r="OT368" s="29"/>
      <c r="OU368" s="28"/>
      <c r="OV368" s="29"/>
      <c r="OW368" s="28"/>
      <c r="OX368" s="29"/>
      <c r="OY368" s="177"/>
    </row>
    <row r="369" spans="1:415" s="63" customFormat="1" ht="12.75" hidden="1" outlineLevel="2" x14ac:dyDescent="0.2">
      <c r="A369" s="147"/>
      <c r="B369" s="145"/>
      <c r="C369" s="146"/>
      <c r="D369" s="79"/>
      <c r="E369" s="79"/>
      <c r="F369" s="256"/>
      <c r="G369" s="69"/>
      <c r="H369" s="87"/>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7"/>
      <c r="OF369" s="28"/>
      <c r="OG369" s="28"/>
      <c r="OH369" s="29"/>
      <c r="OI369" s="29"/>
      <c r="OJ369" s="93"/>
      <c r="OK369" s="29"/>
      <c r="OL369" s="29"/>
      <c r="OM369" s="29"/>
      <c r="ON369" s="29"/>
      <c r="OO369" s="28"/>
      <c r="OP369" s="29"/>
      <c r="OQ369" s="28"/>
      <c r="OR369" s="29"/>
      <c r="OS369" s="28"/>
      <c r="OT369" s="29"/>
      <c r="OU369" s="28"/>
      <c r="OV369" s="29"/>
      <c r="OW369" s="28"/>
      <c r="OX369" s="29"/>
      <c r="OY369" s="177"/>
    </row>
    <row r="370" spans="1:415" ht="13.5" collapsed="1" thickBot="1" x14ac:dyDescent="0.25">
      <c r="A370" s="131" t="s">
        <v>124</v>
      </c>
      <c r="B370" s="114" t="s">
        <v>67</v>
      </c>
      <c r="C370" s="143" t="s">
        <v>29</v>
      </c>
      <c r="D370" s="94">
        <v>0</v>
      </c>
      <c r="E370" s="26">
        <f t="shared" ref="E370" si="1444">D370</f>
        <v>0</v>
      </c>
      <c r="F370" s="264"/>
      <c r="G370" s="129">
        <f t="shared" ref="G370" si="1445">ROUND(ROUND(D370,3)*$F370,2)</f>
        <v>0</v>
      </c>
      <c r="H370" s="130">
        <f t="shared" ref="H370" si="1446">ROUND(ROUND(E370,3)*$F370,2)</f>
        <v>0</v>
      </c>
      <c r="I370" s="103"/>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7"/>
      <c r="OF370" s="28">
        <f t="shared" ref="OF370" si="1447">OK370+OM370+OO370+OQ370+OS370+OU370+OW370</f>
        <v>0</v>
      </c>
      <c r="OG370" s="28">
        <f t="shared" ref="OG370" si="1448">OL370+ON370+OP370+OR370+OT370+OV370+OX370</f>
        <v>0</v>
      </c>
      <c r="OH370" s="29">
        <f>D370-OF370</f>
        <v>0</v>
      </c>
      <c r="OI370" s="29">
        <f>G370-OG370</f>
        <v>0</v>
      </c>
      <c r="OJ370" s="93" t="str">
        <f>J370</f>
        <v>vnt.</v>
      </c>
      <c r="OK370" s="232"/>
      <c r="OL370" s="29">
        <f>OK370*F370</f>
        <v>0</v>
      </c>
      <c r="OM370" s="232"/>
      <c r="ON370" s="29">
        <f>OM370*F370</f>
        <v>0</v>
      </c>
      <c r="OO370" s="233"/>
      <c r="OP370" s="29">
        <f>OO370*F370</f>
        <v>0</v>
      </c>
      <c r="OQ370" s="233"/>
      <c r="OR370" s="29">
        <f>OQ370*F370</f>
        <v>0</v>
      </c>
      <c r="OS370" s="233"/>
      <c r="OT370" s="29">
        <f>OS370*F370</f>
        <v>0</v>
      </c>
      <c r="OU370" s="233"/>
      <c r="OV370" s="29">
        <f>OU370*F370</f>
        <v>0</v>
      </c>
      <c r="OW370" s="233"/>
      <c r="OX370" s="29">
        <f>OW370*F370</f>
        <v>0</v>
      </c>
      <c r="OY370" s="180"/>
    </row>
    <row r="371" spans="1:415" s="63" customFormat="1" ht="12.75" hidden="1" outlineLevel="1" x14ac:dyDescent="0.2">
      <c r="A371" s="148"/>
      <c r="B371" s="149"/>
      <c r="C371" s="150"/>
      <c r="D371" s="111"/>
      <c r="E371" s="111"/>
      <c r="F371" s="237"/>
      <c r="G371" s="112"/>
      <c r="H371" s="113"/>
      <c r="I371" s="95" t="str">
        <f>B370</f>
        <v>DARBO PROJEKTAS</v>
      </c>
      <c r="J371" s="88"/>
      <c r="K371" s="88"/>
      <c r="L371" s="88"/>
      <c r="M371" s="88"/>
      <c r="N371" s="88"/>
      <c r="O371" s="88"/>
      <c r="P371" s="88"/>
      <c r="Q371" s="88"/>
      <c r="R371" s="88"/>
      <c r="S371" s="88"/>
      <c r="T371" s="88"/>
      <c r="U371" s="88"/>
      <c r="V371" s="88"/>
      <c r="W371" s="88"/>
      <c r="X371" s="88"/>
      <c r="Y371" s="88"/>
      <c r="Z371" s="88"/>
      <c r="AA371" s="185"/>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7"/>
      <c r="OF371" s="28"/>
      <c r="OG371" s="28"/>
      <c r="OH371" s="29"/>
      <c r="OI371" s="29"/>
      <c r="OJ371" s="93"/>
      <c r="OK371" s="29"/>
      <c r="OL371" s="29"/>
      <c r="OM371" s="29"/>
      <c r="ON371" s="29"/>
      <c r="OO371" s="28"/>
      <c r="OP371" s="29"/>
      <c r="OQ371" s="28"/>
      <c r="OR371" s="29"/>
      <c r="OS371" s="28"/>
      <c r="OT371" s="29"/>
      <c r="OU371" s="28"/>
      <c r="OV371" s="29"/>
      <c r="OW371" s="28"/>
      <c r="OX371" s="29"/>
      <c r="OY371" s="177"/>
    </row>
    <row r="372" spans="1:415" s="63" customFormat="1" ht="12.75" hidden="1" outlineLevel="2" x14ac:dyDescent="0.2">
      <c r="A372" s="109"/>
      <c r="B372" s="78"/>
      <c r="C372" s="79"/>
      <c r="D372" s="79"/>
      <c r="E372" s="79"/>
      <c r="F372" s="234"/>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7"/>
      <c r="OF372" s="28"/>
      <c r="OG372" s="28"/>
      <c r="OH372" s="29"/>
      <c r="OI372" s="29"/>
      <c r="OJ372" s="93"/>
      <c r="OK372" s="29"/>
      <c r="OL372" s="29"/>
      <c r="OM372" s="29"/>
      <c r="ON372" s="29"/>
      <c r="OO372" s="28"/>
      <c r="OP372" s="29"/>
      <c r="OQ372" s="28"/>
      <c r="OR372" s="29"/>
      <c r="OS372" s="28"/>
      <c r="OT372" s="29"/>
      <c r="OU372" s="28"/>
      <c r="OV372" s="29"/>
      <c r="OW372" s="28"/>
      <c r="OX372" s="29"/>
      <c r="OY372" s="177"/>
    </row>
    <row r="373" spans="1:415" s="63" customFormat="1" ht="13.5" hidden="1" outlineLevel="2" thickBot="1" x14ac:dyDescent="0.25">
      <c r="A373" s="123"/>
      <c r="B373" s="124"/>
      <c r="C373" s="125"/>
      <c r="D373" s="125"/>
      <c r="E373" s="125"/>
      <c r="F373" s="238"/>
      <c r="G373" s="126"/>
      <c r="H373" s="127"/>
      <c r="I373" s="95" t="s">
        <v>88</v>
      </c>
      <c r="J373" s="88"/>
      <c r="K373" s="88"/>
      <c r="L373" s="115"/>
      <c r="M373" s="88"/>
      <c r="N373" s="115"/>
      <c r="O373" s="88"/>
      <c r="P373" s="115"/>
      <c r="Q373" s="88"/>
      <c r="R373" s="115"/>
      <c r="S373" s="88"/>
      <c r="T373" s="115"/>
      <c r="U373" s="88"/>
      <c r="V373" s="115"/>
      <c r="W373" s="88"/>
      <c r="X373" s="88"/>
      <c r="Y373" s="88"/>
      <c r="Z373" s="88"/>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7"/>
      <c r="OF373" s="28"/>
      <c r="OG373" s="182"/>
      <c r="OH373" s="29"/>
      <c r="OI373" s="110"/>
      <c r="OJ373" s="93"/>
      <c r="OK373" s="29"/>
      <c r="OL373" s="110"/>
      <c r="OM373" s="29"/>
      <c r="ON373" s="110"/>
      <c r="OO373" s="28"/>
      <c r="OP373" s="110"/>
      <c r="OQ373" s="28"/>
      <c r="OR373" s="110"/>
      <c r="OS373" s="28"/>
      <c r="OT373" s="110"/>
      <c r="OU373" s="28"/>
      <c r="OV373" s="110"/>
      <c r="OW373" s="28"/>
      <c r="OX373" s="110"/>
      <c r="OY373" s="180"/>
    </row>
    <row r="374" spans="1:415" ht="27.75" customHeight="1" collapsed="1" x14ac:dyDescent="0.2">
      <c r="A374" s="37"/>
      <c r="B374" s="31"/>
      <c r="C374" s="32"/>
      <c r="D374" s="246">
        <f>COUNTIF(D19:D370,"&gt;0")</f>
        <v>4</v>
      </c>
      <c r="E374" s="246">
        <f>COUNT(F19:F370)</f>
        <v>4</v>
      </c>
      <c r="F374" s="118" t="s">
        <v>68</v>
      </c>
      <c r="G374" s="119">
        <f>ROUND(SUM(G20:G373),2)</f>
        <v>4949.5600000000004</v>
      </c>
      <c r="H374" s="120">
        <f>ROUND(SUM(H20:H373),2)</f>
        <v>5362.96</v>
      </c>
      <c r="I374" s="116"/>
      <c r="J374" s="117"/>
      <c r="K374" s="43"/>
      <c r="L374" s="133">
        <f>ROUND(SUM(L20:L373),2)</f>
        <v>0</v>
      </c>
      <c r="M374" s="134" t="s">
        <v>215</v>
      </c>
      <c r="N374" s="133">
        <f>ROUND(SUM(N20:N373),2)</f>
        <v>0</v>
      </c>
      <c r="O374" s="134" t="s">
        <v>215</v>
      </c>
      <c r="P374" s="133">
        <f>ROUND(SUM(P20:P373),2)</f>
        <v>0</v>
      </c>
      <c r="Q374" s="134" t="s">
        <v>215</v>
      </c>
      <c r="R374" s="133">
        <f>ROUND(SUM(R20:R373),2)</f>
        <v>0</v>
      </c>
      <c r="S374" s="134" t="s">
        <v>215</v>
      </c>
      <c r="T374" s="133">
        <f>ROUND(SUM(T20:T373),2)</f>
        <v>0</v>
      </c>
      <c r="U374" s="134" t="s">
        <v>215</v>
      </c>
      <c r="V374" s="133">
        <f>ROUND(SUM(V20:V373),2)</f>
        <v>0</v>
      </c>
      <c r="W374" s="134" t="s">
        <v>215</v>
      </c>
      <c r="X374" s="117"/>
      <c r="Y374" s="43" t="s">
        <v>217</v>
      </c>
      <c r="Z374" s="128">
        <f>ROUND(SUM(Z20:Z373),2)</f>
        <v>0</v>
      </c>
      <c r="AA374" s="132"/>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c r="EX374" s="117"/>
      <c r="EY374" s="117"/>
      <c r="EZ374" s="117"/>
      <c r="FA374" s="117"/>
      <c r="FB374" s="117"/>
      <c r="FC374" s="117"/>
      <c r="FD374" s="117"/>
      <c r="FE374" s="117"/>
      <c r="FF374" s="117"/>
      <c r="FG374" s="117"/>
      <c r="FH374" s="117"/>
      <c r="FI374" s="117"/>
      <c r="FJ374" s="117"/>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c r="IC374" s="117"/>
      <c r="ID374" s="117"/>
      <c r="IE374" s="117"/>
      <c r="IF374" s="117"/>
      <c r="IG374" s="117"/>
      <c r="IH374" s="117"/>
      <c r="II374" s="117"/>
      <c r="IJ374" s="117"/>
      <c r="IK374" s="117"/>
      <c r="IL374" s="117"/>
      <c r="IM374" s="117"/>
      <c r="IN374" s="117"/>
      <c r="IO374" s="117"/>
      <c r="IP374" s="117"/>
      <c r="IQ374" s="117"/>
      <c r="IR374" s="117"/>
      <c r="IS374" s="117"/>
      <c r="IT374" s="117"/>
      <c r="IU374" s="117"/>
      <c r="IV374" s="117"/>
      <c r="IW374" s="117"/>
      <c r="IX374" s="117"/>
      <c r="IY374" s="117"/>
      <c r="IZ374" s="117"/>
      <c r="JA374" s="117"/>
      <c r="JB374" s="117"/>
      <c r="JC374" s="117"/>
      <c r="JD374" s="117"/>
      <c r="JE374" s="117"/>
      <c r="JF374" s="117"/>
      <c r="JG374" s="117"/>
      <c r="JH374" s="117"/>
      <c r="JI374" s="117"/>
      <c r="JJ374" s="117"/>
      <c r="JK374" s="117"/>
      <c r="JL374" s="117"/>
      <c r="JM374" s="117"/>
      <c r="JN374" s="117"/>
      <c r="JO374" s="117"/>
      <c r="JP374" s="117"/>
      <c r="JQ374" s="117"/>
      <c r="JR374" s="117"/>
      <c r="JS374" s="117"/>
      <c r="JT374" s="117"/>
      <c r="JU374" s="117"/>
      <c r="JV374" s="117"/>
      <c r="JW374" s="117"/>
      <c r="JX374" s="117"/>
      <c r="JY374" s="117"/>
      <c r="JZ374" s="117"/>
      <c r="KA374" s="117"/>
      <c r="KB374" s="117"/>
      <c r="KC374" s="117"/>
      <c r="KD374" s="117"/>
      <c r="KE374" s="117"/>
      <c r="KF374" s="117"/>
      <c r="KG374" s="117"/>
      <c r="KH374" s="117"/>
      <c r="KI374" s="117"/>
      <c r="KJ374" s="117"/>
      <c r="KK374" s="117"/>
      <c r="KL374" s="117"/>
      <c r="KM374" s="117"/>
      <c r="KN374" s="117"/>
      <c r="KO374" s="117"/>
      <c r="KP374" s="117"/>
      <c r="KQ374" s="117"/>
      <c r="KR374" s="117"/>
      <c r="KS374" s="117"/>
      <c r="KT374" s="117"/>
      <c r="KU374" s="117"/>
      <c r="KV374" s="117"/>
      <c r="KW374" s="117"/>
      <c r="KX374" s="117"/>
      <c r="KY374" s="117"/>
      <c r="KZ374" s="117"/>
      <c r="LA374" s="117"/>
      <c r="LB374" s="117"/>
      <c r="LC374" s="117"/>
      <c r="LD374" s="117"/>
      <c r="LE374" s="117"/>
      <c r="LF374" s="117"/>
      <c r="LG374" s="117"/>
      <c r="LH374" s="117"/>
      <c r="LI374" s="117"/>
      <c r="LJ374" s="117"/>
      <c r="LK374" s="117"/>
      <c r="LL374" s="117"/>
      <c r="LM374" s="117"/>
      <c r="LN374" s="117"/>
      <c r="LO374" s="117"/>
      <c r="LP374" s="117"/>
      <c r="LQ374" s="117"/>
      <c r="LR374" s="117"/>
      <c r="LS374" s="117"/>
      <c r="LT374" s="117"/>
      <c r="LU374" s="117"/>
      <c r="LV374" s="117"/>
      <c r="LW374" s="117"/>
      <c r="LX374" s="117"/>
      <c r="LY374" s="117"/>
      <c r="LZ374" s="117"/>
      <c r="MA374" s="117"/>
      <c r="MB374" s="117"/>
      <c r="MC374" s="117"/>
      <c r="MD374" s="117"/>
      <c r="ME374" s="117"/>
      <c r="MF374" s="117"/>
      <c r="MG374" s="117"/>
      <c r="MH374" s="117"/>
      <c r="MI374" s="117"/>
      <c r="MJ374" s="117"/>
      <c r="MK374" s="117"/>
      <c r="ML374" s="117"/>
      <c r="MM374" s="117"/>
      <c r="MN374" s="117"/>
      <c r="MO374" s="117"/>
      <c r="MP374" s="117"/>
      <c r="MQ374" s="117"/>
      <c r="MR374" s="117"/>
      <c r="MS374" s="117"/>
      <c r="MT374" s="117"/>
      <c r="MU374" s="117"/>
      <c r="MV374" s="117"/>
      <c r="MW374" s="117"/>
      <c r="MX374" s="117"/>
      <c r="MY374" s="117"/>
      <c r="MZ374" s="117"/>
      <c r="NA374" s="117"/>
      <c r="NB374" s="117"/>
      <c r="NC374" s="117"/>
      <c r="ND374" s="117"/>
      <c r="NE374" s="117"/>
      <c r="NF374" s="117"/>
      <c r="NG374" s="117"/>
      <c r="NH374" s="117"/>
      <c r="NI374" s="117"/>
      <c r="NJ374" s="117"/>
      <c r="NK374" s="117"/>
      <c r="NL374" s="117"/>
      <c r="NM374" s="117"/>
      <c r="NN374" s="117"/>
      <c r="NO374" s="117"/>
      <c r="NP374" s="117"/>
      <c r="NQ374" s="117"/>
      <c r="NR374" s="117"/>
      <c r="NS374" s="117"/>
      <c r="NT374" s="117"/>
      <c r="NU374" s="117"/>
      <c r="NV374" s="117"/>
      <c r="NW374" s="117"/>
      <c r="NX374" s="117"/>
      <c r="NY374" s="117"/>
      <c r="NZ374" s="117"/>
      <c r="OA374" s="117"/>
      <c r="OB374" s="117"/>
      <c r="OC374" s="117"/>
      <c r="OD374" s="117"/>
      <c r="OE374" s="141"/>
      <c r="OF374" s="43" t="s">
        <v>217</v>
      </c>
      <c r="OG374" s="183">
        <f>ROUND(SUM(OG20:OG373),2)</f>
        <v>0</v>
      </c>
      <c r="OH374" s="137"/>
      <c r="OI374" s="133">
        <f>ROUND(SUM(OI20:OI373),2)</f>
        <v>4949.5600000000004</v>
      </c>
      <c r="OJ374" s="134" t="s">
        <v>215</v>
      </c>
      <c r="OK374" s="134"/>
      <c r="OL374" s="133">
        <f>ROUND(SUM(OL20:OL373),2)</f>
        <v>0</v>
      </c>
      <c r="OM374" s="134" t="s">
        <v>215</v>
      </c>
      <c r="ON374" s="133">
        <f>ROUND(SUM(ON20:ON373),2)</f>
        <v>0</v>
      </c>
      <c r="OO374" s="134" t="s">
        <v>215</v>
      </c>
      <c r="OP374" s="133">
        <f>ROUND(SUM(OP20:OP373),2)</f>
        <v>0</v>
      </c>
      <c r="OQ374" s="134" t="s">
        <v>215</v>
      </c>
      <c r="OR374" s="133">
        <f>ROUND(SUM(OR20:OR373),2)</f>
        <v>0</v>
      </c>
      <c r="OS374" s="134" t="s">
        <v>215</v>
      </c>
      <c r="OT374" s="133">
        <f>ROUND(SUM(OT20:OT373),2)</f>
        <v>0</v>
      </c>
      <c r="OU374" s="134" t="s">
        <v>215</v>
      </c>
      <c r="OV374" s="133">
        <f>ROUND(SUM(OV20:OV373),2)</f>
        <v>0</v>
      </c>
      <c r="OW374" s="134" t="s">
        <v>215</v>
      </c>
      <c r="OX374" s="133">
        <f>ROUND(SUM(OX20:OX373),2)</f>
        <v>0</v>
      </c>
      <c r="OY374" s="134"/>
    </row>
    <row r="375" spans="1:415" ht="27.75" customHeight="1" x14ac:dyDescent="0.2">
      <c r="A375" s="37"/>
      <c r="B375" s="31"/>
      <c r="C375" s="32"/>
      <c r="D375" s="32"/>
      <c r="E375" s="32"/>
      <c r="F375" s="34" t="s">
        <v>69</v>
      </c>
      <c r="G375" s="35">
        <f>ROUND(G374*0.21,2)</f>
        <v>1039.4100000000001</v>
      </c>
      <c r="H375" s="121">
        <f>ROUND(H374*0.21,2)</f>
        <v>1126.22</v>
      </c>
      <c r="I375" s="116"/>
      <c r="J375" s="117"/>
      <c r="K375" s="43"/>
      <c r="L375" s="133">
        <f>ROUND(L374*0.21,2)</f>
        <v>0</v>
      </c>
      <c r="M375" s="134" t="s">
        <v>69</v>
      </c>
      <c r="N375" s="133">
        <f>ROUND(N374*0.21,2)</f>
        <v>0</v>
      </c>
      <c r="O375" s="134" t="s">
        <v>69</v>
      </c>
      <c r="P375" s="133">
        <f>ROUND(P374*0.21,2)</f>
        <v>0</v>
      </c>
      <c r="Q375" s="134" t="s">
        <v>69</v>
      </c>
      <c r="R375" s="133">
        <f>ROUND(R374*0.21,2)</f>
        <v>0</v>
      </c>
      <c r="S375" s="134" t="s">
        <v>69</v>
      </c>
      <c r="T375" s="133">
        <f>ROUND(T374*0.21,2)</f>
        <v>0</v>
      </c>
      <c r="U375" s="134" t="s">
        <v>69</v>
      </c>
      <c r="V375" s="133">
        <f>ROUND(V374*0.21,2)</f>
        <v>0</v>
      </c>
      <c r="W375" s="134" t="s">
        <v>69</v>
      </c>
      <c r="X375" s="117"/>
      <c r="Y375" s="43" t="s">
        <v>218</v>
      </c>
      <c r="Z375" s="36">
        <f>ROUND(Z374*0.21,2)</f>
        <v>0</v>
      </c>
      <c r="AA375" s="132"/>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7"/>
      <c r="EI375" s="117"/>
      <c r="EJ375" s="117"/>
      <c r="EK375" s="117"/>
      <c r="EL375" s="117"/>
      <c r="EM375" s="117"/>
      <c r="EN375" s="117"/>
      <c r="EO375" s="117"/>
      <c r="EP375" s="117"/>
      <c r="EQ375" s="117"/>
      <c r="ER375" s="117"/>
      <c r="ES375" s="117"/>
      <c r="ET375" s="117"/>
      <c r="EU375" s="117"/>
      <c r="EV375" s="117"/>
      <c r="EW375" s="117"/>
      <c r="EX375" s="117"/>
      <c r="EY375" s="117"/>
      <c r="EZ375" s="117"/>
      <c r="FA375" s="117"/>
      <c r="FB375" s="117"/>
      <c r="FC375" s="117"/>
      <c r="FD375" s="117"/>
      <c r="FE375" s="117"/>
      <c r="FF375" s="117"/>
      <c r="FG375" s="117"/>
      <c r="FH375" s="117"/>
      <c r="FI375" s="117"/>
      <c r="FJ375" s="117"/>
      <c r="FK375" s="117"/>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c r="IC375" s="117"/>
      <c r="ID375" s="117"/>
      <c r="IE375" s="117"/>
      <c r="IF375" s="117"/>
      <c r="IG375" s="117"/>
      <c r="IH375" s="117"/>
      <c r="II375" s="117"/>
      <c r="IJ375" s="117"/>
      <c r="IK375" s="117"/>
      <c r="IL375" s="117"/>
      <c r="IM375" s="117"/>
      <c r="IN375" s="117"/>
      <c r="IO375" s="117"/>
      <c r="IP375" s="117"/>
      <c r="IQ375" s="117"/>
      <c r="IR375" s="117"/>
      <c r="IS375" s="117"/>
      <c r="IT375" s="117"/>
      <c r="IU375" s="117"/>
      <c r="IV375" s="117"/>
      <c r="IW375" s="117"/>
      <c r="IX375" s="117"/>
      <c r="IY375" s="117"/>
      <c r="IZ375" s="117"/>
      <c r="JA375" s="117"/>
      <c r="JB375" s="117"/>
      <c r="JC375" s="117"/>
      <c r="JD375" s="117"/>
      <c r="JE375" s="117"/>
      <c r="JF375" s="117"/>
      <c r="JG375" s="117"/>
      <c r="JH375" s="117"/>
      <c r="JI375" s="117"/>
      <c r="JJ375" s="117"/>
      <c r="JK375" s="117"/>
      <c r="JL375" s="117"/>
      <c r="JM375" s="117"/>
      <c r="JN375" s="117"/>
      <c r="JO375" s="117"/>
      <c r="JP375" s="117"/>
      <c r="JQ375" s="117"/>
      <c r="JR375" s="117"/>
      <c r="JS375" s="117"/>
      <c r="JT375" s="117"/>
      <c r="JU375" s="117"/>
      <c r="JV375" s="117"/>
      <c r="JW375" s="117"/>
      <c r="JX375" s="117"/>
      <c r="JY375" s="117"/>
      <c r="JZ375" s="117"/>
      <c r="KA375" s="117"/>
      <c r="KB375" s="117"/>
      <c r="KC375" s="117"/>
      <c r="KD375" s="117"/>
      <c r="KE375" s="117"/>
      <c r="KF375" s="117"/>
      <c r="KG375" s="117"/>
      <c r="KH375" s="117"/>
      <c r="KI375" s="117"/>
      <c r="KJ375" s="117"/>
      <c r="KK375" s="117"/>
      <c r="KL375" s="117"/>
      <c r="KM375" s="117"/>
      <c r="KN375" s="117"/>
      <c r="KO375" s="117"/>
      <c r="KP375" s="117"/>
      <c r="KQ375" s="117"/>
      <c r="KR375" s="117"/>
      <c r="KS375" s="117"/>
      <c r="KT375" s="117"/>
      <c r="KU375" s="117"/>
      <c r="KV375" s="117"/>
      <c r="KW375" s="117"/>
      <c r="KX375" s="117"/>
      <c r="KY375" s="117"/>
      <c r="KZ375" s="117"/>
      <c r="LA375" s="117"/>
      <c r="LB375" s="117"/>
      <c r="LC375" s="117"/>
      <c r="LD375" s="117"/>
      <c r="LE375" s="117"/>
      <c r="LF375" s="117"/>
      <c r="LG375" s="117"/>
      <c r="LH375" s="117"/>
      <c r="LI375" s="117"/>
      <c r="LJ375" s="117"/>
      <c r="LK375" s="117"/>
      <c r="LL375" s="117"/>
      <c r="LM375" s="117"/>
      <c r="LN375" s="117"/>
      <c r="LO375" s="117"/>
      <c r="LP375" s="117"/>
      <c r="LQ375" s="117"/>
      <c r="LR375" s="117"/>
      <c r="LS375" s="117"/>
      <c r="LT375" s="117"/>
      <c r="LU375" s="117"/>
      <c r="LV375" s="117"/>
      <c r="LW375" s="117"/>
      <c r="LX375" s="117"/>
      <c r="LY375" s="117"/>
      <c r="LZ375" s="117"/>
      <c r="MA375" s="117"/>
      <c r="MB375" s="117"/>
      <c r="MC375" s="117"/>
      <c r="MD375" s="117"/>
      <c r="ME375" s="117"/>
      <c r="MF375" s="117"/>
      <c r="MG375" s="117"/>
      <c r="MH375" s="117"/>
      <c r="MI375" s="117"/>
      <c r="MJ375" s="117"/>
      <c r="MK375" s="117"/>
      <c r="ML375" s="117"/>
      <c r="MM375" s="117"/>
      <c r="MN375" s="117"/>
      <c r="MO375" s="117"/>
      <c r="MP375" s="117"/>
      <c r="MQ375" s="117"/>
      <c r="MR375" s="117"/>
      <c r="MS375" s="117"/>
      <c r="MT375" s="117"/>
      <c r="MU375" s="117"/>
      <c r="MV375" s="117"/>
      <c r="MW375" s="117"/>
      <c r="MX375" s="117"/>
      <c r="MY375" s="117"/>
      <c r="MZ375" s="117"/>
      <c r="NA375" s="117"/>
      <c r="NB375" s="117"/>
      <c r="NC375" s="117"/>
      <c r="ND375" s="117"/>
      <c r="NE375" s="117"/>
      <c r="NF375" s="117"/>
      <c r="NG375" s="117"/>
      <c r="NH375" s="117"/>
      <c r="NI375" s="117"/>
      <c r="NJ375" s="117"/>
      <c r="NK375" s="117"/>
      <c r="NL375" s="117"/>
      <c r="NM375" s="117"/>
      <c r="NN375" s="117"/>
      <c r="NO375" s="117"/>
      <c r="NP375" s="117"/>
      <c r="NQ375" s="117"/>
      <c r="NR375" s="117"/>
      <c r="NS375" s="117"/>
      <c r="NT375" s="117"/>
      <c r="NU375" s="117"/>
      <c r="NV375" s="117"/>
      <c r="NW375" s="117"/>
      <c r="NX375" s="117"/>
      <c r="NY375" s="117"/>
      <c r="NZ375" s="117"/>
      <c r="OA375" s="117"/>
      <c r="OB375" s="117"/>
      <c r="OC375" s="117"/>
      <c r="OD375" s="117"/>
      <c r="OE375" s="117"/>
      <c r="OF375" s="43" t="s">
        <v>218</v>
      </c>
      <c r="OG375" s="135">
        <f>ROUND(OG374*0.21,2)</f>
        <v>0</v>
      </c>
      <c r="OH375" s="137"/>
      <c r="OI375" s="133">
        <f>ROUND(OI374*0.21,2)</f>
        <v>1039.4100000000001</v>
      </c>
      <c r="OJ375" s="134" t="s">
        <v>69</v>
      </c>
      <c r="OK375" s="134"/>
      <c r="OL375" s="133">
        <f>ROUND(OL374*0.21,2)</f>
        <v>0</v>
      </c>
      <c r="OM375" s="134" t="s">
        <v>69</v>
      </c>
      <c r="ON375" s="133">
        <f>ROUND(ON374*0.21,2)</f>
        <v>0</v>
      </c>
      <c r="OO375" s="134" t="s">
        <v>69</v>
      </c>
      <c r="OP375" s="133">
        <f>ROUND(OP374*0.21,2)</f>
        <v>0</v>
      </c>
      <c r="OQ375" s="134" t="s">
        <v>69</v>
      </c>
      <c r="OR375" s="133">
        <f>ROUND(OR374*0.21,2)</f>
        <v>0</v>
      </c>
      <c r="OS375" s="134" t="s">
        <v>69</v>
      </c>
      <c r="OT375" s="133">
        <f>ROUND(OT374*0.21,2)</f>
        <v>0</v>
      </c>
      <c r="OU375" s="134" t="s">
        <v>69</v>
      </c>
      <c r="OV375" s="133">
        <f>ROUND(OV374*0.21,2)</f>
        <v>0</v>
      </c>
      <c r="OW375" s="134" t="s">
        <v>69</v>
      </c>
      <c r="OX375" s="133">
        <f>ROUND(OX374*0.21,2)</f>
        <v>0</v>
      </c>
      <c r="OY375" s="134"/>
    </row>
    <row r="376" spans="1:415" ht="27.75" customHeight="1" thickBot="1" x14ac:dyDescent="0.25">
      <c r="A376" s="37"/>
      <c r="B376" s="31"/>
      <c r="C376" s="32"/>
      <c r="D376" s="32"/>
      <c r="E376" s="32"/>
      <c r="F376" s="38" t="s">
        <v>70</v>
      </c>
      <c r="G376" s="39">
        <f>SUM(G374:G375)</f>
        <v>5988.97</v>
      </c>
      <c r="H376" s="122">
        <f>SUM(H374:H375)</f>
        <v>6489.18</v>
      </c>
      <c r="I376" s="116"/>
      <c r="J376" s="117"/>
      <c r="K376" s="43"/>
      <c r="L376" s="133">
        <f>SUM(L374:L375)</f>
        <v>0</v>
      </c>
      <c r="M376" s="134" t="s">
        <v>216</v>
      </c>
      <c r="N376" s="133">
        <f>SUM(N374:N375)</f>
        <v>0</v>
      </c>
      <c r="O376" s="134" t="s">
        <v>216</v>
      </c>
      <c r="P376" s="133">
        <f>SUM(P374:P375)</f>
        <v>0</v>
      </c>
      <c r="Q376" s="134" t="s">
        <v>216</v>
      </c>
      <c r="R376" s="133">
        <f>SUM(R374:R375)</f>
        <v>0</v>
      </c>
      <c r="S376" s="134" t="s">
        <v>216</v>
      </c>
      <c r="T376" s="133">
        <f>SUM(T374:T375)</f>
        <v>0</v>
      </c>
      <c r="U376" s="134" t="s">
        <v>216</v>
      </c>
      <c r="V376" s="133">
        <f>SUM(V374:V375)</f>
        <v>0</v>
      </c>
      <c r="W376" s="134" t="s">
        <v>216</v>
      </c>
      <c r="X376" s="117"/>
      <c r="Y376" s="43" t="s">
        <v>219</v>
      </c>
      <c r="Z376" s="40">
        <f>SUM(Z374:Z375)</f>
        <v>0</v>
      </c>
      <c r="AA376" s="132"/>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c r="IC376" s="117"/>
      <c r="ID376" s="117"/>
      <c r="IE376" s="117"/>
      <c r="IF376" s="117"/>
      <c r="IG376" s="117"/>
      <c r="IH376" s="117"/>
      <c r="II376" s="117"/>
      <c r="IJ376" s="117"/>
      <c r="IK376" s="117"/>
      <c r="IL376" s="117"/>
      <c r="IM376" s="117"/>
      <c r="IN376" s="117"/>
      <c r="IO376" s="117"/>
      <c r="IP376" s="117"/>
      <c r="IQ376" s="117"/>
      <c r="IR376" s="117"/>
      <c r="IS376" s="117"/>
      <c r="IT376" s="117"/>
      <c r="IU376" s="117"/>
      <c r="IV376" s="117"/>
      <c r="IW376" s="117"/>
      <c r="IX376" s="117"/>
      <c r="IY376" s="117"/>
      <c r="IZ376" s="117"/>
      <c r="JA376" s="117"/>
      <c r="JB376" s="117"/>
      <c r="JC376" s="117"/>
      <c r="JD376" s="117"/>
      <c r="JE376" s="117"/>
      <c r="JF376" s="117"/>
      <c r="JG376" s="117"/>
      <c r="JH376" s="117"/>
      <c r="JI376" s="117"/>
      <c r="JJ376" s="117"/>
      <c r="JK376" s="117"/>
      <c r="JL376" s="117"/>
      <c r="JM376" s="117"/>
      <c r="JN376" s="117"/>
      <c r="JO376" s="117"/>
      <c r="JP376" s="117"/>
      <c r="JQ376" s="117"/>
      <c r="JR376" s="117"/>
      <c r="JS376" s="117"/>
      <c r="JT376" s="117"/>
      <c r="JU376" s="117"/>
      <c r="JV376" s="117"/>
      <c r="JW376" s="117"/>
      <c r="JX376" s="117"/>
      <c r="JY376" s="117"/>
      <c r="JZ376" s="117"/>
      <c r="KA376" s="117"/>
      <c r="KB376" s="117"/>
      <c r="KC376" s="117"/>
      <c r="KD376" s="117"/>
      <c r="KE376" s="117"/>
      <c r="KF376" s="117"/>
      <c r="KG376" s="117"/>
      <c r="KH376" s="117"/>
      <c r="KI376" s="117"/>
      <c r="KJ376" s="117"/>
      <c r="KK376" s="117"/>
      <c r="KL376" s="117"/>
      <c r="KM376" s="117"/>
      <c r="KN376" s="117"/>
      <c r="KO376" s="117"/>
      <c r="KP376" s="117"/>
      <c r="KQ376" s="117"/>
      <c r="KR376" s="117"/>
      <c r="KS376" s="117"/>
      <c r="KT376" s="117"/>
      <c r="KU376" s="117"/>
      <c r="KV376" s="117"/>
      <c r="KW376" s="117"/>
      <c r="KX376" s="117"/>
      <c r="KY376" s="117"/>
      <c r="KZ376" s="117"/>
      <c r="LA376" s="117"/>
      <c r="LB376" s="117"/>
      <c r="LC376" s="117"/>
      <c r="LD376" s="117"/>
      <c r="LE376" s="117"/>
      <c r="LF376" s="117"/>
      <c r="LG376" s="117"/>
      <c r="LH376" s="117"/>
      <c r="LI376" s="117"/>
      <c r="LJ376" s="117"/>
      <c r="LK376" s="117"/>
      <c r="LL376" s="117"/>
      <c r="LM376" s="117"/>
      <c r="LN376" s="117"/>
      <c r="LO376" s="117"/>
      <c r="LP376" s="117"/>
      <c r="LQ376" s="117"/>
      <c r="LR376" s="117"/>
      <c r="LS376" s="117"/>
      <c r="LT376" s="117"/>
      <c r="LU376" s="117"/>
      <c r="LV376" s="117"/>
      <c r="LW376" s="117"/>
      <c r="LX376" s="117"/>
      <c r="LY376" s="117"/>
      <c r="LZ376" s="117"/>
      <c r="MA376" s="117"/>
      <c r="MB376" s="117"/>
      <c r="MC376" s="117"/>
      <c r="MD376" s="117"/>
      <c r="ME376" s="117"/>
      <c r="MF376" s="117"/>
      <c r="MG376" s="117"/>
      <c r="MH376" s="117"/>
      <c r="MI376" s="117"/>
      <c r="MJ376" s="117"/>
      <c r="MK376" s="117"/>
      <c r="ML376" s="117"/>
      <c r="MM376" s="117"/>
      <c r="MN376" s="117"/>
      <c r="MO376" s="117"/>
      <c r="MP376" s="117"/>
      <c r="MQ376" s="117"/>
      <c r="MR376" s="117"/>
      <c r="MS376" s="117"/>
      <c r="MT376" s="117"/>
      <c r="MU376" s="117"/>
      <c r="MV376" s="117"/>
      <c r="MW376" s="117"/>
      <c r="MX376" s="117"/>
      <c r="MY376" s="117"/>
      <c r="MZ376" s="117"/>
      <c r="NA376" s="117"/>
      <c r="NB376" s="117"/>
      <c r="NC376" s="117"/>
      <c r="ND376" s="117"/>
      <c r="NE376" s="117"/>
      <c r="NF376" s="117"/>
      <c r="NG376" s="117"/>
      <c r="NH376" s="117"/>
      <c r="NI376" s="117"/>
      <c r="NJ376" s="117"/>
      <c r="NK376" s="117"/>
      <c r="NL376" s="117"/>
      <c r="NM376" s="117"/>
      <c r="NN376" s="117"/>
      <c r="NO376" s="117"/>
      <c r="NP376" s="117"/>
      <c r="NQ376" s="117"/>
      <c r="NR376" s="117"/>
      <c r="NS376" s="117"/>
      <c r="NT376" s="117"/>
      <c r="NU376" s="117"/>
      <c r="NV376" s="117"/>
      <c r="NW376" s="117"/>
      <c r="NX376" s="117"/>
      <c r="NY376" s="117"/>
      <c r="NZ376" s="117"/>
      <c r="OA376" s="117"/>
      <c r="OB376" s="117"/>
      <c r="OC376" s="117"/>
      <c r="OD376" s="117"/>
      <c r="OE376" s="117"/>
      <c r="OF376" s="43" t="s">
        <v>219</v>
      </c>
      <c r="OG376" s="136">
        <f>SUM(OG374:OG375)</f>
        <v>0</v>
      </c>
      <c r="OH376" s="137"/>
      <c r="OI376" s="133">
        <f>SUM(OI374:OI375)</f>
        <v>5988.97</v>
      </c>
      <c r="OJ376" s="134" t="s">
        <v>216</v>
      </c>
      <c r="OK376" s="134"/>
      <c r="OL376" s="133">
        <f>SUM(OL374:OL375)</f>
        <v>0</v>
      </c>
      <c r="OM376" s="134" t="s">
        <v>216</v>
      </c>
      <c r="ON376" s="133">
        <f>SUM(ON374:ON375)</f>
        <v>0</v>
      </c>
      <c r="OO376" s="134" t="s">
        <v>216</v>
      </c>
      <c r="OP376" s="133">
        <f>SUM(OP374:OP375)</f>
        <v>0</v>
      </c>
      <c r="OQ376" s="134" t="s">
        <v>216</v>
      </c>
      <c r="OR376" s="133">
        <f>SUM(OR374:OR375)</f>
        <v>0</v>
      </c>
      <c r="OS376" s="134" t="s">
        <v>216</v>
      </c>
      <c r="OT376" s="133">
        <f>SUM(OT374:OT375)</f>
        <v>0</v>
      </c>
      <c r="OU376" s="134" t="s">
        <v>216</v>
      </c>
      <c r="OV376" s="133">
        <f>SUM(OV374:OV375)</f>
        <v>0</v>
      </c>
      <c r="OW376" s="134" t="s">
        <v>216</v>
      </c>
      <c r="OX376" s="133">
        <f>SUM(OX374:OX375)</f>
        <v>0</v>
      </c>
      <c r="OY376" s="134"/>
    </row>
    <row r="377" spans="1:415" ht="27.75" customHeight="1" x14ac:dyDescent="0.2">
      <c r="C377" s="41"/>
      <c r="D377" s="41"/>
      <c r="E377" s="41"/>
      <c r="F377" s="117"/>
      <c r="G377" s="42"/>
      <c r="H377" s="43"/>
      <c r="I377" s="104"/>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52" t="s">
        <v>281</v>
      </c>
      <c r="C378" s="49"/>
      <c r="D378" s="49"/>
      <c r="E378" s="49"/>
      <c r="F378" s="33"/>
      <c r="G378" s="50"/>
      <c r="H378" s="18"/>
      <c r="I378" s="152"/>
      <c r="J378" s="152" t="s">
        <v>282</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52" t="s">
        <v>283</v>
      </c>
    </row>
    <row r="379" spans="1:415" ht="34.5" customHeight="1" x14ac:dyDescent="0.2">
      <c r="A379" s="309" t="s">
        <v>296</v>
      </c>
      <c r="B379" s="309"/>
      <c r="C379" s="309"/>
      <c r="D379" s="309"/>
      <c r="E379" s="309"/>
      <c r="F379" s="309"/>
      <c r="G379" s="309"/>
      <c r="H379" s="309"/>
      <c r="I379" s="107"/>
      <c r="J379" s="268" t="s">
        <v>296</v>
      </c>
      <c r="K379" s="268"/>
      <c r="L379" s="268"/>
      <c r="M379" s="268"/>
      <c r="N379" s="268"/>
      <c r="O379" s="268"/>
      <c r="P379" s="268"/>
      <c r="Q379" s="268"/>
      <c r="R379" s="268"/>
      <c r="S379" s="268"/>
      <c r="T379" s="268"/>
      <c r="U379" s="268"/>
      <c r="V379" s="268"/>
      <c r="W379" s="268"/>
      <c r="X379" s="268"/>
      <c r="Y379" s="268"/>
      <c r="Z379" s="268"/>
      <c r="AA379" s="268"/>
      <c r="AB379" s="268"/>
      <c r="AC379" s="26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68" t="s">
        <v>296</v>
      </c>
      <c r="OG379" s="268"/>
      <c r="OH379" s="268"/>
      <c r="OI379" s="268"/>
      <c r="OJ379" s="268"/>
      <c r="OK379" s="268"/>
      <c r="OL379" s="268"/>
      <c r="OM379" s="268"/>
      <c r="ON379" s="268"/>
      <c r="OO379" s="268"/>
      <c r="OP379" s="268"/>
      <c r="OQ379" s="268"/>
      <c r="OR379" s="268"/>
      <c r="OS379" s="268"/>
      <c r="OT379" s="268"/>
      <c r="OU379" s="268"/>
      <c r="OV379" s="268"/>
      <c r="OW379" s="268"/>
      <c r="OX379" s="268"/>
    </row>
    <row r="380" spans="1:415" ht="12.75" customHeight="1" x14ac:dyDescent="0.2">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8"/>
      <c r="B381" s="267" t="s">
        <v>268</v>
      </c>
      <c r="C381" s="267"/>
      <c r="D381" s="267"/>
      <c r="E381" s="267"/>
      <c r="F381" s="267"/>
      <c r="G381" s="267"/>
      <c r="H381" s="267"/>
      <c r="I381" s="107"/>
      <c r="J381" s="154"/>
      <c r="K381" s="267" t="s">
        <v>264</v>
      </c>
      <c r="L381" s="267"/>
      <c r="M381" s="267"/>
      <c r="N381" s="267"/>
      <c r="O381" s="267"/>
      <c r="P381" s="267"/>
      <c r="Q381" s="267"/>
      <c r="R381" s="267"/>
      <c r="S381" s="267"/>
      <c r="T381" s="267"/>
      <c r="U381" s="267"/>
      <c r="V381" s="267"/>
      <c r="W381" s="267"/>
      <c r="X381" s="267"/>
      <c r="Y381" s="267"/>
      <c r="Z381" s="267"/>
      <c r="AA381" s="267"/>
      <c r="AB381" s="267"/>
      <c r="AC381" s="267"/>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6"/>
      <c r="OG381" s="267" t="s">
        <v>265</v>
      </c>
      <c r="OH381" s="267"/>
      <c r="OI381" s="267"/>
      <c r="OJ381" s="267"/>
      <c r="OK381" s="267"/>
      <c r="OL381" s="267"/>
      <c r="OM381" s="267"/>
      <c r="ON381" s="267"/>
      <c r="OO381" s="267"/>
      <c r="OP381" s="267"/>
      <c r="OQ381" s="267"/>
      <c r="OR381" s="267"/>
      <c r="OS381" s="267"/>
      <c r="OT381" s="267"/>
      <c r="OU381" s="267"/>
      <c r="OV381" s="267"/>
      <c r="OW381" s="267"/>
      <c r="OX381" s="267"/>
    </row>
    <row r="382" spans="1:415" s="192" customFormat="1" ht="11.25" customHeight="1" x14ac:dyDescent="0.2">
      <c r="A382" s="37"/>
      <c r="B382" s="189"/>
      <c r="C382" s="189"/>
      <c r="D382" s="189"/>
      <c r="E382" s="189"/>
      <c r="F382" s="189"/>
      <c r="G382" s="189"/>
      <c r="H382" s="189"/>
      <c r="I382" s="190"/>
      <c r="J382" s="191"/>
      <c r="K382" s="191"/>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191"/>
      <c r="CL382" s="191"/>
      <c r="CM382" s="191"/>
      <c r="CN382" s="191"/>
      <c r="CO382" s="191"/>
      <c r="CP382" s="191"/>
      <c r="CQ382" s="191"/>
      <c r="CR382" s="191"/>
      <c r="CS382" s="191"/>
      <c r="CT382" s="191"/>
      <c r="CU382" s="191"/>
      <c r="CV382" s="191"/>
      <c r="CW382" s="191"/>
      <c r="CX382" s="191"/>
      <c r="CY382" s="191"/>
      <c r="CZ382" s="191"/>
      <c r="DA382" s="191"/>
      <c r="DB382" s="191"/>
      <c r="DC382" s="191"/>
      <c r="DD382" s="191"/>
      <c r="DE382" s="191"/>
      <c r="DF382" s="191"/>
      <c r="DG382" s="191"/>
      <c r="DH382" s="191"/>
      <c r="DI382" s="191"/>
      <c r="DJ382" s="191"/>
      <c r="DK382" s="191"/>
      <c r="DL382" s="191"/>
      <c r="DM382" s="191"/>
      <c r="DN382" s="191"/>
      <c r="DO382" s="191"/>
      <c r="DP382" s="191"/>
      <c r="DQ382" s="191"/>
      <c r="DR382" s="191"/>
      <c r="DS382" s="191"/>
      <c r="DT382" s="191"/>
      <c r="DU382" s="191"/>
      <c r="DV382" s="191"/>
      <c r="DW382" s="191"/>
      <c r="DX382" s="191"/>
      <c r="DY382" s="191"/>
      <c r="DZ382" s="191"/>
      <c r="EA382" s="191"/>
      <c r="EB382" s="191"/>
      <c r="EC382" s="191"/>
      <c r="ED382" s="191"/>
      <c r="EE382" s="191"/>
      <c r="EF382" s="191"/>
      <c r="EG382" s="191"/>
      <c r="EH382" s="191"/>
      <c r="EI382" s="191"/>
      <c r="EJ382" s="191"/>
      <c r="EK382" s="191"/>
      <c r="EL382" s="191"/>
      <c r="EM382" s="191"/>
      <c r="EN382" s="191"/>
      <c r="EO382" s="191"/>
      <c r="EP382" s="191"/>
      <c r="EQ382" s="191"/>
      <c r="ER382" s="191"/>
      <c r="ES382" s="191"/>
      <c r="ET382" s="191"/>
      <c r="EU382" s="191"/>
      <c r="EV382" s="191"/>
      <c r="EW382" s="191"/>
      <c r="EX382" s="191"/>
      <c r="EY382" s="191"/>
      <c r="EZ382" s="191"/>
      <c r="FA382" s="191"/>
      <c r="FB382" s="191"/>
      <c r="FC382" s="191"/>
      <c r="FD382" s="191"/>
      <c r="FE382" s="191"/>
      <c r="FF382" s="191"/>
      <c r="FG382" s="191"/>
      <c r="FH382" s="191"/>
      <c r="FI382" s="191"/>
      <c r="FJ382" s="191"/>
      <c r="FK382" s="191"/>
      <c r="FL382" s="191"/>
      <c r="FM382" s="191"/>
      <c r="FN382" s="191"/>
      <c r="FO382" s="191"/>
      <c r="FP382" s="191"/>
      <c r="FQ382" s="191"/>
      <c r="FR382" s="191"/>
      <c r="FS382" s="191"/>
      <c r="FT382" s="191"/>
      <c r="FU382" s="191"/>
      <c r="FV382" s="191"/>
      <c r="FW382" s="191"/>
      <c r="FX382" s="191"/>
      <c r="FY382" s="191"/>
      <c r="FZ382" s="191"/>
      <c r="GA382" s="191"/>
      <c r="GB382" s="191"/>
      <c r="GC382" s="191"/>
      <c r="GD382" s="191"/>
      <c r="GE382" s="191"/>
      <c r="GF382" s="191"/>
      <c r="GG382" s="191"/>
      <c r="GH382" s="191"/>
      <c r="GI382" s="191"/>
      <c r="GJ382" s="191"/>
      <c r="GK382" s="191"/>
      <c r="GL382" s="191"/>
      <c r="GM382" s="191"/>
      <c r="GN382" s="191"/>
      <c r="GO382" s="191"/>
      <c r="GP382" s="191"/>
      <c r="GQ382" s="191"/>
      <c r="GR382" s="191"/>
      <c r="GS382" s="191"/>
      <c r="GT382" s="191"/>
      <c r="GU382" s="191"/>
      <c r="GV382" s="191"/>
      <c r="GW382" s="191"/>
      <c r="GX382" s="191"/>
      <c r="GY382" s="191"/>
      <c r="GZ382" s="191"/>
      <c r="HA382" s="191"/>
      <c r="HB382" s="191"/>
      <c r="HC382" s="191"/>
      <c r="HD382" s="191"/>
      <c r="HE382" s="191"/>
      <c r="HF382" s="191"/>
      <c r="HG382" s="191"/>
      <c r="HH382" s="191"/>
      <c r="HI382" s="191"/>
      <c r="HJ382" s="191"/>
      <c r="HK382" s="191"/>
      <c r="HL382" s="191"/>
      <c r="HM382" s="191"/>
      <c r="HN382" s="191"/>
      <c r="HO382" s="191"/>
      <c r="HP382" s="191"/>
      <c r="HQ382" s="191"/>
      <c r="HR382" s="191"/>
      <c r="HS382" s="191"/>
      <c r="HT382" s="191"/>
      <c r="HU382" s="191"/>
      <c r="HV382" s="191"/>
      <c r="HW382" s="191"/>
      <c r="HX382" s="191"/>
      <c r="HY382" s="191"/>
      <c r="HZ382" s="191"/>
      <c r="IA382" s="191"/>
      <c r="IB382" s="191"/>
      <c r="IC382" s="191"/>
      <c r="ID382" s="191"/>
      <c r="IE382" s="191"/>
      <c r="IF382" s="191"/>
      <c r="IG382" s="191"/>
      <c r="IH382" s="191"/>
      <c r="II382" s="191"/>
      <c r="IJ382" s="191"/>
      <c r="IK382" s="191"/>
      <c r="IL382" s="191"/>
      <c r="IM382" s="191"/>
      <c r="IN382" s="191"/>
      <c r="IO382" s="191"/>
      <c r="IP382" s="191"/>
      <c r="IQ382" s="191"/>
      <c r="IR382" s="191"/>
      <c r="IS382" s="191"/>
      <c r="IT382" s="191"/>
      <c r="IU382" s="191"/>
      <c r="IV382" s="191"/>
      <c r="IW382" s="191"/>
      <c r="IX382" s="191"/>
      <c r="IY382" s="191"/>
      <c r="IZ382" s="191"/>
      <c r="JA382" s="191"/>
      <c r="JB382" s="191"/>
      <c r="JC382" s="191"/>
      <c r="JD382" s="191"/>
      <c r="JE382" s="191"/>
      <c r="JF382" s="191"/>
      <c r="JG382" s="191"/>
      <c r="JH382" s="191"/>
      <c r="JI382" s="191"/>
      <c r="JJ382" s="191"/>
      <c r="JK382" s="191"/>
      <c r="JL382" s="191"/>
      <c r="JM382" s="191"/>
      <c r="JN382" s="191"/>
      <c r="JO382" s="191"/>
      <c r="JP382" s="191"/>
      <c r="JQ382" s="191"/>
      <c r="JR382" s="191"/>
      <c r="JS382" s="191"/>
      <c r="JT382" s="191"/>
      <c r="JU382" s="191"/>
      <c r="JV382" s="191"/>
      <c r="JW382" s="191"/>
      <c r="JX382" s="191"/>
      <c r="JY382" s="191"/>
      <c r="JZ382" s="191"/>
      <c r="KA382" s="191"/>
      <c r="KB382" s="191"/>
      <c r="KC382" s="191"/>
      <c r="KD382" s="191"/>
      <c r="KE382" s="191"/>
      <c r="KF382" s="191"/>
      <c r="KG382" s="191"/>
      <c r="KH382" s="191"/>
      <c r="KI382" s="191"/>
      <c r="KJ382" s="191"/>
      <c r="KK382" s="191"/>
      <c r="KL382" s="191"/>
      <c r="KM382" s="191"/>
      <c r="KN382" s="191"/>
      <c r="KO382" s="191"/>
      <c r="KP382" s="191"/>
      <c r="KQ382" s="191"/>
      <c r="KR382" s="191"/>
      <c r="KS382" s="191"/>
      <c r="KT382" s="191"/>
      <c r="KU382" s="191"/>
      <c r="KV382" s="191"/>
      <c r="KW382" s="191"/>
      <c r="KX382" s="191"/>
      <c r="KY382" s="191"/>
      <c r="KZ382" s="191"/>
      <c r="LA382" s="191"/>
      <c r="LB382" s="191"/>
      <c r="LC382" s="191"/>
      <c r="LD382" s="191"/>
      <c r="LE382" s="191"/>
      <c r="LF382" s="191"/>
      <c r="LG382" s="191"/>
      <c r="LH382" s="191"/>
      <c r="LI382" s="191"/>
      <c r="LJ382" s="191"/>
      <c r="LK382" s="191"/>
      <c r="LL382" s="191"/>
      <c r="LM382" s="191"/>
      <c r="LN382" s="191"/>
      <c r="LO382" s="191"/>
      <c r="LP382" s="191"/>
      <c r="LQ382" s="191"/>
      <c r="LR382" s="191"/>
      <c r="LS382" s="191"/>
      <c r="LT382" s="191"/>
      <c r="LU382" s="191"/>
      <c r="LV382" s="191"/>
      <c r="LW382" s="191"/>
      <c r="LX382" s="191"/>
      <c r="LY382" s="191"/>
      <c r="LZ382" s="191"/>
      <c r="MA382" s="191"/>
      <c r="MB382" s="191"/>
      <c r="MC382" s="191"/>
      <c r="MD382" s="191"/>
      <c r="ME382" s="191"/>
      <c r="MF382" s="191"/>
      <c r="MG382" s="191"/>
      <c r="MH382" s="191"/>
      <c r="MI382" s="191"/>
      <c r="MJ382" s="191"/>
      <c r="MK382" s="191"/>
      <c r="ML382" s="191"/>
      <c r="MM382" s="191"/>
      <c r="MN382" s="191"/>
      <c r="MO382" s="191"/>
      <c r="MP382" s="191"/>
      <c r="MQ382" s="191"/>
      <c r="MR382" s="191"/>
      <c r="MS382" s="191"/>
      <c r="MT382" s="191"/>
      <c r="MU382" s="191"/>
      <c r="MV382" s="191"/>
      <c r="MW382" s="191"/>
      <c r="MX382" s="191"/>
      <c r="MY382" s="191"/>
      <c r="MZ382" s="191"/>
      <c r="NA382" s="191"/>
      <c r="NB382" s="191"/>
      <c r="NC382" s="191"/>
      <c r="ND382" s="191"/>
      <c r="NE382" s="191"/>
      <c r="NF382" s="191"/>
      <c r="NG382" s="191"/>
      <c r="NH382" s="191"/>
      <c r="NI382" s="191"/>
      <c r="NJ382" s="191"/>
      <c r="NK382" s="191"/>
      <c r="NL382" s="191"/>
      <c r="NM382" s="191"/>
      <c r="NN382" s="191"/>
      <c r="NO382" s="191"/>
      <c r="NP382" s="191"/>
      <c r="NQ382" s="191"/>
      <c r="NR382" s="191"/>
      <c r="NS382" s="191"/>
      <c r="NT382" s="191"/>
      <c r="NU382" s="191"/>
      <c r="NV382" s="191"/>
      <c r="NW382" s="191"/>
      <c r="NX382" s="191"/>
      <c r="NY382" s="191"/>
      <c r="NZ382" s="191"/>
      <c r="OA382" s="191"/>
      <c r="OB382" s="191"/>
      <c r="OC382" s="191"/>
      <c r="OD382" s="191"/>
      <c r="OE382" s="33"/>
      <c r="OF382" s="37"/>
      <c r="OG382" s="189"/>
      <c r="OH382" s="189"/>
      <c r="OI382" s="189"/>
      <c r="OJ382" s="189"/>
      <c r="OK382" s="189"/>
      <c r="OL382" s="189"/>
      <c r="OM382" s="189"/>
      <c r="ON382" s="191"/>
      <c r="OO382" s="191"/>
      <c r="OP382" s="191"/>
      <c r="OQ382" s="191"/>
      <c r="OR382" s="191"/>
      <c r="OS382" s="191"/>
      <c r="OT382" s="191"/>
      <c r="OU382" s="191"/>
      <c r="OV382" s="191"/>
      <c r="OW382" s="191"/>
      <c r="OX382" s="191"/>
    </row>
    <row r="383" spans="1:415" ht="27.75" customHeight="1" x14ac:dyDescent="0.2">
      <c r="A383" s="153"/>
      <c r="B383" s="267" t="s">
        <v>262</v>
      </c>
      <c r="C383" s="267"/>
      <c r="D383" s="267"/>
      <c r="E383" s="267"/>
      <c r="F383" s="267"/>
      <c r="G383" s="267"/>
      <c r="H383" s="267"/>
      <c r="I383" s="107"/>
      <c r="J383" s="187"/>
      <c r="K383" s="267" t="s">
        <v>263</v>
      </c>
      <c r="L383" s="267"/>
      <c r="M383" s="267"/>
      <c r="N383" s="267"/>
      <c r="O383" s="267"/>
      <c r="P383" s="267"/>
      <c r="Q383" s="267"/>
      <c r="R383" s="267"/>
      <c r="S383" s="267"/>
      <c r="T383" s="267"/>
      <c r="U383" s="267"/>
      <c r="V383" s="267"/>
      <c r="W383" s="267"/>
      <c r="X383" s="267"/>
      <c r="Y383" s="267"/>
      <c r="Z383" s="267"/>
      <c r="AA383" s="267"/>
      <c r="AB383" s="267"/>
      <c r="AC383" s="267"/>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7"/>
      <c r="OG383" s="267" t="s">
        <v>263</v>
      </c>
      <c r="OH383" s="267"/>
      <c r="OI383" s="267"/>
      <c r="OJ383" s="267"/>
      <c r="OK383" s="267"/>
      <c r="OL383" s="267"/>
      <c r="OM383" s="267"/>
      <c r="ON383" s="267"/>
      <c r="OO383" s="267"/>
      <c r="OP383" s="267"/>
      <c r="OQ383" s="267"/>
      <c r="OR383" s="267"/>
      <c r="OS383" s="267"/>
      <c r="OT383" s="267"/>
      <c r="OU383" s="267"/>
      <c r="OV383" s="267"/>
      <c r="OW383" s="267"/>
      <c r="OX383" s="267"/>
    </row>
    <row r="384" spans="1:415" s="192" customFormat="1" ht="10.5" customHeight="1" x14ac:dyDescent="0.2">
      <c r="A384" s="37"/>
      <c r="B384" s="189"/>
      <c r="C384" s="189"/>
      <c r="D384" s="189"/>
      <c r="E384" s="189"/>
      <c r="F384" s="189"/>
      <c r="G384" s="189"/>
      <c r="H384" s="189"/>
      <c r="I384" s="190"/>
      <c r="J384" s="191"/>
      <c r="K384" s="191"/>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191"/>
      <c r="CL384" s="191"/>
      <c r="CM384" s="191"/>
      <c r="CN384" s="191"/>
      <c r="CO384" s="191"/>
      <c r="CP384" s="191"/>
      <c r="CQ384" s="191"/>
      <c r="CR384" s="191"/>
      <c r="CS384" s="191"/>
      <c r="CT384" s="191"/>
      <c r="CU384" s="191"/>
      <c r="CV384" s="191"/>
      <c r="CW384" s="191"/>
      <c r="CX384" s="191"/>
      <c r="CY384" s="191"/>
      <c r="CZ384" s="191"/>
      <c r="DA384" s="191"/>
      <c r="DB384" s="191"/>
      <c r="DC384" s="191"/>
      <c r="DD384" s="191"/>
      <c r="DE384" s="191"/>
      <c r="DF384" s="191"/>
      <c r="DG384" s="191"/>
      <c r="DH384" s="191"/>
      <c r="DI384" s="191"/>
      <c r="DJ384" s="191"/>
      <c r="DK384" s="191"/>
      <c r="DL384" s="191"/>
      <c r="DM384" s="191"/>
      <c r="DN384" s="191"/>
      <c r="DO384" s="191"/>
      <c r="DP384" s="191"/>
      <c r="DQ384" s="191"/>
      <c r="DR384" s="191"/>
      <c r="DS384" s="191"/>
      <c r="DT384" s="191"/>
      <c r="DU384" s="191"/>
      <c r="DV384" s="191"/>
      <c r="DW384" s="191"/>
      <c r="DX384" s="191"/>
      <c r="DY384" s="191"/>
      <c r="DZ384" s="191"/>
      <c r="EA384" s="191"/>
      <c r="EB384" s="191"/>
      <c r="EC384" s="191"/>
      <c r="ED384" s="191"/>
      <c r="EE384" s="191"/>
      <c r="EF384" s="191"/>
      <c r="EG384" s="191"/>
      <c r="EH384" s="191"/>
      <c r="EI384" s="191"/>
      <c r="EJ384" s="191"/>
      <c r="EK384" s="191"/>
      <c r="EL384" s="191"/>
      <c r="EM384" s="191"/>
      <c r="EN384" s="191"/>
      <c r="EO384" s="191"/>
      <c r="EP384" s="191"/>
      <c r="EQ384" s="191"/>
      <c r="ER384" s="191"/>
      <c r="ES384" s="191"/>
      <c r="ET384" s="191"/>
      <c r="EU384" s="191"/>
      <c r="EV384" s="191"/>
      <c r="EW384" s="191"/>
      <c r="EX384" s="191"/>
      <c r="EY384" s="191"/>
      <c r="EZ384" s="191"/>
      <c r="FA384" s="191"/>
      <c r="FB384" s="191"/>
      <c r="FC384" s="191"/>
      <c r="FD384" s="191"/>
      <c r="FE384" s="191"/>
      <c r="FF384" s="191"/>
      <c r="FG384" s="191"/>
      <c r="FH384" s="191"/>
      <c r="FI384" s="191"/>
      <c r="FJ384" s="191"/>
      <c r="FK384" s="191"/>
      <c r="FL384" s="191"/>
      <c r="FM384" s="191"/>
      <c r="FN384" s="191"/>
      <c r="FO384" s="191"/>
      <c r="FP384" s="191"/>
      <c r="FQ384" s="191"/>
      <c r="FR384" s="191"/>
      <c r="FS384" s="191"/>
      <c r="FT384" s="191"/>
      <c r="FU384" s="191"/>
      <c r="FV384" s="191"/>
      <c r="FW384" s="191"/>
      <c r="FX384" s="191"/>
      <c r="FY384" s="191"/>
      <c r="FZ384" s="191"/>
      <c r="GA384" s="191"/>
      <c r="GB384" s="191"/>
      <c r="GC384" s="191"/>
      <c r="GD384" s="191"/>
      <c r="GE384" s="191"/>
      <c r="GF384" s="191"/>
      <c r="GG384" s="191"/>
      <c r="GH384" s="191"/>
      <c r="GI384" s="191"/>
      <c r="GJ384" s="191"/>
      <c r="GK384" s="191"/>
      <c r="GL384" s="191"/>
      <c r="GM384" s="191"/>
      <c r="GN384" s="191"/>
      <c r="GO384" s="191"/>
      <c r="GP384" s="191"/>
      <c r="GQ384" s="191"/>
      <c r="GR384" s="191"/>
      <c r="GS384" s="191"/>
      <c r="GT384" s="191"/>
      <c r="GU384" s="191"/>
      <c r="GV384" s="191"/>
      <c r="GW384" s="191"/>
      <c r="GX384" s="191"/>
      <c r="GY384" s="191"/>
      <c r="GZ384" s="191"/>
      <c r="HA384" s="191"/>
      <c r="HB384" s="191"/>
      <c r="HC384" s="191"/>
      <c r="HD384" s="191"/>
      <c r="HE384" s="191"/>
      <c r="HF384" s="191"/>
      <c r="HG384" s="191"/>
      <c r="HH384" s="191"/>
      <c r="HI384" s="191"/>
      <c r="HJ384" s="191"/>
      <c r="HK384" s="191"/>
      <c r="HL384" s="191"/>
      <c r="HM384" s="191"/>
      <c r="HN384" s="191"/>
      <c r="HO384" s="191"/>
      <c r="HP384" s="191"/>
      <c r="HQ384" s="191"/>
      <c r="HR384" s="191"/>
      <c r="HS384" s="191"/>
      <c r="HT384" s="191"/>
      <c r="HU384" s="191"/>
      <c r="HV384" s="191"/>
      <c r="HW384" s="191"/>
      <c r="HX384" s="191"/>
      <c r="HY384" s="191"/>
      <c r="HZ384" s="191"/>
      <c r="IA384" s="191"/>
      <c r="IB384" s="191"/>
      <c r="IC384" s="191"/>
      <c r="ID384" s="191"/>
      <c r="IE384" s="191"/>
      <c r="IF384" s="191"/>
      <c r="IG384" s="191"/>
      <c r="IH384" s="191"/>
      <c r="II384" s="191"/>
      <c r="IJ384" s="191"/>
      <c r="IK384" s="191"/>
      <c r="IL384" s="191"/>
      <c r="IM384" s="191"/>
      <c r="IN384" s="191"/>
      <c r="IO384" s="191"/>
      <c r="IP384" s="191"/>
      <c r="IQ384" s="191"/>
      <c r="IR384" s="191"/>
      <c r="IS384" s="191"/>
      <c r="IT384" s="191"/>
      <c r="IU384" s="191"/>
      <c r="IV384" s="191"/>
      <c r="IW384" s="191"/>
      <c r="IX384" s="191"/>
      <c r="IY384" s="191"/>
      <c r="IZ384" s="191"/>
      <c r="JA384" s="191"/>
      <c r="JB384" s="191"/>
      <c r="JC384" s="191"/>
      <c r="JD384" s="191"/>
      <c r="JE384" s="191"/>
      <c r="JF384" s="191"/>
      <c r="JG384" s="191"/>
      <c r="JH384" s="191"/>
      <c r="JI384" s="191"/>
      <c r="JJ384" s="191"/>
      <c r="JK384" s="191"/>
      <c r="JL384" s="191"/>
      <c r="JM384" s="191"/>
      <c r="JN384" s="191"/>
      <c r="JO384" s="191"/>
      <c r="JP384" s="191"/>
      <c r="JQ384" s="191"/>
      <c r="JR384" s="191"/>
      <c r="JS384" s="191"/>
      <c r="JT384" s="191"/>
      <c r="JU384" s="191"/>
      <c r="JV384" s="191"/>
      <c r="JW384" s="191"/>
      <c r="JX384" s="191"/>
      <c r="JY384" s="191"/>
      <c r="JZ384" s="191"/>
      <c r="KA384" s="191"/>
      <c r="KB384" s="191"/>
      <c r="KC384" s="191"/>
      <c r="KD384" s="191"/>
      <c r="KE384" s="191"/>
      <c r="KF384" s="191"/>
      <c r="KG384" s="191"/>
      <c r="KH384" s="191"/>
      <c r="KI384" s="191"/>
      <c r="KJ384" s="191"/>
      <c r="KK384" s="191"/>
      <c r="KL384" s="191"/>
      <c r="KM384" s="191"/>
      <c r="KN384" s="191"/>
      <c r="KO384" s="191"/>
      <c r="KP384" s="191"/>
      <c r="KQ384" s="191"/>
      <c r="KR384" s="191"/>
      <c r="KS384" s="191"/>
      <c r="KT384" s="191"/>
      <c r="KU384" s="191"/>
      <c r="KV384" s="191"/>
      <c r="KW384" s="191"/>
      <c r="KX384" s="191"/>
      <c r="KY384" s="191"/>
      <c r="KZ384" s="191"/>
      <c r="LA384" s="191"/>
      <c r="LB384" s="191"/>
      <c r="LC384" s="191"/>
      <c r="LD384" s="191"/>
      <c r="LE384" s="191"/>
      <c r="LF384" s="191"/>
      <c r="LG384" s="191"/>
      <c r="LH384" s="191"/>
      <c r="LI384" s="191"/>
      <c r="LJ384" s="191"/>
      <c r="LK384" s="191"/>
      <c r="LL384" s="191"/>
      <c r="LM384" s="191"/>
      <c r="LN384" s="191"/>
      <c r="LO384" s="191"/>
      <c r="LP384" s="191"/>
      <c r="LQ384" s="191"/>
      <c r="LR384" s="191"/>
      <c r="LS384" s="191"/>
      <c r="LT384" s="191"/>
      <c r="LU384" s="191"/>
      <c r="LV384" s="191"/>
      <c r="LW384" s="191"/>
      <c r="LX384" s="191"/>
      <c r="LY384" s="191"/>
      <c r="LZ384" s="191"/>
      <c r="MA384" s="191"/>
      <c r="MB384" s="191"/>
      <c r="MC384" s="191"/>
      <c r="MD384" s="191"/>
      <c r="ME384" s="191"/>
      <c r="MF384" s="191"/>
      <c r="MG384" s="191"/>
      <c r="MH384" s="191"/>
      <c r="MI384" s="191"/>
      <c r="MJ384" s="191"/>
      <c r="MK384" s="191"/>
      <c r="ML384" s="191"/>
      <c r="MM384" s="191"/>
      <c r="MN384" s="191"/>
      <c r="MO384" s="191"/>
      <c r="MP384" s="191"/>
      <c r="MQ384" s="191"/>
      <c r="MR384" s="191"/>
      <c r="MS384" s="191"/>
      <c r="MT384" s="191"/>
      <c r="MU384" s="191"/>
      <c r="MV384" s="191"/>
      <c r="MW384" s="191"/>
      <c r="MX384" s="191"/>
      <c r="MY384" s="191"/>
      <c r="MZ384" s="191"/>
      <c r="NA384" s="191"/>
      <c r="NB384" s="191"/>
      <c r="NC384" s="191"/>
      <c r="ND384" s="191"/>
      <c r="NE384" s="191"/>
      <c r="NF384" s="191"/>
      <c r="NG384" s="191"/>
      <c r="NH384" s="191"/>
      <c r="NI384" s="191"/>
      <c r="NJ384" s="191"/>
      <c r="NK384" s="191"/>
      <c r="NL384" s="191"/>
      <c r="NM384" s="191"/>
      <c r="NN384" s="191"/>
      <c r="NO384" s="191"/>
      <c r="NP384" s="191"/>
      <c r="NQ384" s="191"/>
      <c r="NR384" s="191"/>
      <c r="NS384" s="191"/>
      <c r="NT384" s="191"/>
      <c r="NU384" s="191"/>
      <c r="NV384" s="191"/>
      <c r="NW384" s="191"/>
      <c r="NX384" s="191"/>
      <c r="NY384" s="191"/>
      <c r="NZ384" s="191"/>
      <c r="OA384" s="191"/>
      <c r="OB384" s="191"/>
      <c r="OC384" s="191"/>
      <c r="OD384" s="191"/>
      <c r="OE384" s="33"/>
      <c r="OF384" s="37"/>
      <c r="OG384" s="189"/>
      <c r="OH384" s="189"/>
      <c r="OI384" s="189"/>
      <c r="OJ384" s="189"/>
      <c r="OK384" s="189"/>
      <c r="OL384" s="189"/>
      <c r="OM384" s="189"/>
      <c r="ON384" s="191"/>
      <c r="OO384" s="191"/>
      <c r="OP384" s="191"/>
      <c r="OQ384" s="191"/>
      <c r="OR384" s="191"/>
      <c r="OS384" s="191"/>
      <c r="OT384" s="191"/>
      <c r="OU384" s="191"/>
      <c r="OV384" s="191"/>
      <c r="OW384" s="191"/>
      <c r="OX384" s="191"/>
    </row>
    <row r="385" spans="1:414" ht="24.75" customHeight="1" x14ac:dyDescent="0.2">
      <c r="A385" s="247"/>
      <c r="B385" s="267" t="s">
        <v>298</v>
      </c>
      <c r="C385" s="267"/>
      <c r="D385" s="267"/>
      <c r="E385" s="267"/>
      <c r="F385" s="267"/>
      <c r="G385" s="267"/>
      <c r="H385" s="267"/>
      <c r="I385" s="107"/>
      <c r="J385" s="188"/>
      <c r="K385" s="267" t="s">
        <v>279</v>
      </c>
      <c r="L385" s="267"/>
      <c r="M385" s="267"/>
      <c r="N385" s="267"/>
      <c r="O385" s="267"/>
      <c r="P385" s="267"/>
      <c r="Q385" s="267"/>
      <c r="R385" s="267"/>
      <c r="S385" s="267"/>
      <c r="T385" s="267"/>
      <c r="U385" s="267"/>
      <c r="V385" s="267"/>
      <c r="W385" s="267"/>
      <c r="X385" s="267"/>
      <c r="Y385" s="267"/>
      <c r="Z385" s="267"/>
      <c r="AA385" s="267"/>
      <c r="AB385" s="267"/>
      <c r="AC385" s="267"/>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8"/>
      <c r="OG385" s="267" t="s">
        <v>280</v>
      </c>
      <c r="OH385" s="267"/>
      <c r="OI385" s="267"/>
      <c r="OJ385" s="267"/>
      <c r="OK385" s="267"/>
      <c r="OL385" s="267"/>
      <c r="OM385" s="267"/>
      <c r="ON385" s="267"/>
      <c r="OO385" s="267"/>
      <c r="OP385" s="267"/>
      <c r="OQ385" s="267"/>
      <c r="OR385" s="267"/>
      <c r="OS385" s="267"/>
      <c r="OT385" s="267"/>
      <c r="OU385" s="267"/>
      <c r="OV385" s="267"/>
      <c r="OW385" s="267"/>
      <c r="OX385" s="267"/>
    </row>
    <row r="386" spans="1:414" ht="27.75" customHeight="1" x14ac:dyDescent="0.2">
      <c r="A386" s="37"/>
      <c r="B386" s="152" t="s">
        <v>266</v>
      </c>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39" t="s">
        <v>17</v>
      </c>
      <c r="B387" s="291" t="s">
        <v>214</v>
      </c>
      <c r="C387" s="291"/>
      <c r="D387" s="291"/>
      <c r="E387" s="291"/>
      <c r="F387" s="291"/>
      <c r="G387" s="291"/>
      <c r="H387" s="291"/>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39" t="s">
        <v>20</v>
      </c>
      <c r="B388" s="291" t="s">
        <v>131</v>
      </c>
      <c r="C388" s="291"/>
      <c r="D388" s="291"/>
      <c r="E388" s="291"/>
      <c r="F388" s="291"/>
      <c r="G388" s="291"/>
      <c r="H388" s="291"/>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39" t="s">
        <v>24</v>
      </c>
      <c r="B389" s="291" t="s">
        <v>71</v>
      </c>
      <c r="C389" s="291"/>
      <c r="D389" s="291"/>
      <c r="E389" s="291"/>
      <c r="F389" s="291"/>
      <c r="G389" s="291"/>
      <c r="H389" s="291"/>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39" t="s">
        <v>26</v>
      </c>
      <c r="B390" s="291" t="s">
        <v>72</v>
      </c>
      <c r="C390" s="291"/>
      <c r="D390" s="291"/>
      <c r="E390" s="291"/>
      <c r="F390" s="291"/>
      <c r="G390" s="291"/>
      <c r="H390" s="291"/>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3" t="s">
        <v>28</v>
      </c>
      <c r="B391" s="291" t="s">
        <v>73</v>
      </c>
      <c r="C391" s="291"/>
      <c r="D391" s="291"/>
      <c r="E391" s="291"/>
      <c r="F391" s="291"/>
      <c r="G391" s="291"/>
      <c r="H391" s="291"/>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3" t="s">
        <v>30</v>
      </c>
      <c r="B392" s="291" t="s">
        <v>74</v>
      </c>
      <c r="C392" s="291"/>
      <c r="D392" s="291"/>
      <c r="E392" s="291"/>
      <c r="F392" s="291"/>
      <c r="G392" s="291"/>
      <c r="H392" s="291"/>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3" t="s">
        <v>39</v>
      </c>
      <c r="B393" s="291" t="s">
        <v>75</v>
      </c>
      <c r="C393" s="291"/>
      <c r="D393" s="291"/>
      <c r="E393" s="291"/>
      <c r="F393" s="291"/>
      <c r="G393" s="291"/>
      <c r="H393" s="291"/>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3" t="s">
        <v>40</v>
      </c>
      <c r="B394" s="292" t="s">
        <v>76</v>
      </c>
      <c r="C394" s="292"/>
      <c r="D394" s="292"/>
      <c r="E394" s="292"/>
      <c r="F394" s="292"/>
      <c r="G394" s="292"/>
      <c r="H394" s="292"/>
      <c r="I394" s="106"/>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3" t="s">
        <v>41</v>
      </c>
      <c r="B395" s="292" t="s">
        <v>297</v>
      </c>
      <c r="C395" s="292"/>
      <c r="D395" s="292"/>
      <c r="E395" s="292"/>
      <c r="F395" s="292"/>
      <c r="G395" s="292"/>
      <c r="H395" s="292"/>
      <c r="I395" s="106"/>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17+oObTRIShDR8MLlb4f1VlNw6uvp9+jHd5Iw/KG5G4q5UXbNDVocPBbmy6smxUH3nr0bq2a3FO+/isrrDN13w==" saltValue="Lub6J6c5LPx7EW/kkeZfmg==" spinCount="100000" sheet="1" selectLockedCells="1"/>
  <autoFilter ref="D18:Z376"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76" t="s">
        <v>267</v>
      </c>
      <c r="B1" s="276"/>
      <c r="C1" s="276"/>
      <c r="D1" s="276"/>
    </row>
    <row r="2" spans="1:4" ht="18" customHeight="1" x14ac:dyDescent="0.2">
      <c r="A2" s="139"/>
      <c r="B2" s="139"/>
    </row>
    <row r="3" spans="1:4" ht="38.25" x14ac:dyDescent="0.2">
      <c r="A3" s="197"/>
      <c r="B3" s="198" t="s">
        <v>296</v>
      </c>
    </row>
    <row r="5" spans="1:4" ht="15" x14ac:dyDescent="0.25">
      <c r="B5" s="204" t="s">
        <v>295</v>
      </c>
    </row>
    <row r="6" spans="1:4" s="214" customFormat="1" ht="15" x14ac:dyDescent="0.25">
      <c r="B6" s="217"/>
    </row>
    <row r="7" spans="1:4" ht="15" x14ac:dyDescent="0.25">
      <c r="B7" s="204" t="s">
        <v>290</v>
      </c>
    </row>
    <row r="8" spans="1:4" ht="15.75" x14ac:dyDescent="0.2">
      <c r="A8" s="37"/>
      <c r="B8" s="152"/>
    </row>
    <row r="9" spans="1:4" ht="25.5" x14ac:dyDescent="0.2">
      <c r="A9" s="138"/>
      <c r="B9" s="203" t="s">
        <v>261</v>
      </c>
    </row>
    <row r="11" spans="1:4" x14ac:dyDescent="0.2">
      <c r="B11" s="195" t="s">
        <v>269</v>
      </c>
    </row>
    <row r="34" spans="1:2" x14ac:dyDescent="0.2">
      <c r="A34" s="199"/>
      <c r="B34" s="195" t="s">
        <v>270</v>
      </c>
    </row>
    <row r="35" spans="1:2" x14ac:dyDescent="0.2">
      <c r="A35" s="200" t="s">
        <v>17</v>
      </c>
      <c r="B35" s="201" t="s">
        <v>214</v>
      </c>
    </row>
    <row r="36" spans="1:2" ht="25.5" x14ac:dyDescent="0.2">
      <c r="A36" s="200" t="s">
        <v>20</v>
      </c>
      <c r="B36" s="201" t="s">
        <v>131</v>
      </c>
    </row>
    <row r="37" spans="1:2" x14ac:dyDescent="0.2">
      <c r="A37" s="200" t="s">
        <v>24</v>
      </c>
      <c r="B37" s="201" t="s">
        <v>71</v>
      </c>
    </row>
    <row r="38" spans="1:2" x14ac:dyDescent="0.2">
      <c r="A38" s="202" t="s">
        <v>26</v>
      </c>
      <c r="B38" s="201" t="s">
        <v>73</v>
      </c>
    </row>
    <row r="39" spans="1:2" ht="25.5" x14ac:dyDescent="0.2">
      <c r="A39" s="202" t="s">
        <v>28</v>
      </c>
      <c r="B39" s="201" t="s">
        <v>74</v>
      </c>
    </row>
    <row r="40" spans="1:2" ht="25.5" x14ac:dyDescent="0.2">
      <c r="A40" s="202" t="s">
        <v>30</v>
      </c>
      <c r="B40" s="201" t="s">
        <v>297</v>
      </c>
    </row>
    <row r="41" spans="1:2" x14ac:dyDescent="0.2">
      <c r="A41" s="215"/>
      <c r="B41" s="216"/>
    </row>
    <row r="42" spans="1:2" ht="15" x14ac:dyDescent="0.25">
      <c r="B42" s="204" t="s">
        <v>291</v>
      </c>
    </row>
    <row r="43" spans="1:2" s="214" customFormat="1" ht="15" x14ac:dyDescent="0.25">
      <c r="B43" s="217"/>
    </row>
    <row r="44" spans="1:2" s="214" customFormat="1" ht="15" x14ac:dyDescent="0.25">
      <c r="B44" s="217" t="s">
        <v>284</v>
      </c>
    </row>
    <row r="45" spans="1:2" x14ac:dyDescent="0.2">
      <c r="A45" s="215"/>
      <c r="B45" s="216"/>
    </row>
    <row r="46" spans="1:2" x14ac:dyDescent="0.2">
      <c r="A46" s="215"/>
      <c r="B46" s="216"/>
    </row>
    <row r="47" spans="1:2" x14ac:dyDescent="0.2">
      <c r="A47" s="215"/>
      <c r="B47" s="216"/>
    </row>
    <row r="48" spans="1:2" x14ac:dyDescent="0.2">
      <c r="A48" s="215"/>
      <c r="B48" s="216"/>
    </row>
    <row r="49" spans="1:2" x14ac:dyDescent="0.2">
      <c r="A49" s="215"/>
      <c r="B49" s="216"/>
    </row>
    <row r="50" spans="1:2" x14ac:dyDescent="0.2">
      <c r="A50" s="215"/>
      <c r="B50" s="216"/>
    </row>
    <row r="51" spans="1:2" x14ac:dyDescent="0.2">
      <c r="A51" s="215"/>
      <c r="B51" s="216"/>
    </row>
    <row r="52" spans="1:2" x14ac:dyDescent="0.2">
      <c r="A52" s="215"/>
      <c r="B52" s="216"/>
    </row>
    <row r="53" spans="1:2" x14ac:dyDescent="0.2">
      <c r="A53" s="215"/>
      <c r="B53" s="216"/>
    </row>
    <row r="54" spans="1:2" x14ac:dyDescent="0.2">
      <c r="A54" s="215"/>
      <c r="B54" s="216"/>
    </row>
    <row r="55" spans="1:2" x14ac:dyDescent="0.2">
      <c r="A55" s="215"/>
      <c r="B55" s="216"/>
    </row>
    <row r="56" spans="1:2" x14ac:dyDescent="0.2">
      <c r="A56" s="215"/>
      <c r="B56" s="216"/>
    </row>
    <row r="57" spans="1:2" x14ac:dyDescent="0.2">
      <c r="A57" s="215"/>
      <c r="B57" s="216"/>
    </row>
    <row r="58" spans="1:2" x14ac:dyDescent="0.2">
      <c r="A58" s="215"/>
      <c r="B58" s="216"/>
    </row>
    <row r="59" spans="1:2" x14ac:dyDescent="0.2">
      <c r="A59" s="215"/>
      <c r="B59" s="216"/>
    </row>
    <row r="60" spans="1:2" x14ac:dyDescent="0.2">
      <c r="A60" s="215"/>
      <c r="B60" s="216"/>
    </row>
    <row r="61" spans="1:2" x14ac:dyDescent="0.2">
      <c r="A61" s="215"/>
      <c r="B61" s="216"/>
    </row>
    <row r="62" spans="1:2" x14ac:dyDescent="0.2">
      <c r="A62" s="215"/>
      <c r="B62" s="216"/>
    </row>
    <row r="63" spans="1:2" x14ac:dyDescent="0.2">
      <c r="A63" s="215"/>
      <c r="B63" s="216"/>
    </row>
    <row r="64" spans="1:2" x14ac:dyDescent="0.2">
      <c r="A64" s="215"/>
      <c r="B64" s="216"/>
    </row>
    <row r="65" spans="1:2" x14ac:dyDescent="0.2">
      <c r="A65" s="215"/>
      <c r="B65" s="216"/>
    </row>
    <row r="66" spans="1:2" x14ac:dyDescent="0.2">
      <c r="A66" s="215"/>
      <c r="B66" s="216"/>
    </row>
    <row r="67" spans="1:2" x14ac:dyDescent="0.2">
      <c r="A67" s="215"/>
      <c r="B67" s="216"/>
    </row>
    <row r="68" spans="1:2" x14ac:dyDescent="0.2">
      <c r="A68" s="215"/>
      <c r="B68" s="216"/>
    </row>
    <row r="69" spans="1:2" x14ac:dyDescent="0.2">
      <c r="A69" s="215"/>
      <c r="B69" s="216"/>
    </row>
    <row r="70" spans="1:2" x14ac:dyDescent="0.2">
      <c r="A70" s="215"/>
      <c r="B70" s="216"/>
    </row>
    <row r="71" spans="1:2" x14ac:dyDescent="0.2">
      <c r="A71" s="215"/>
      <c r="B71" s="216"/>
    </row>
    <row r="72" spans="1:2" x14ac:dyDescent="0.2">
      <c r="A72" s="215"/>
      <c r="B72" s="216"/>
    </row>
    <row r="73" spans="1:2" x14ac:dyDescent="0.2">
      <c r="A73" s="215"/>
      <c r="B73" s="216"/>
    </row>
    <row r="74" spans="1:2" x14ac:dyDescent="0.2">
      <c r="A74" s="215"/>
      <c r="B74" s="216"/>
    </row>
    <row r="75" spans="1:2" x14ac:dyDescent="0.2">
      <c r="A75" s="215"/>
      <c r="B75" s="216"/>
    </row>
    <row r="76" spans="1:2" x14ac:dyDescent="0.2">
      <c r="A76" s="215"/>
      <c r="B76" s="216"/>
    </row>
    <row r="77" spans="1:2" x14ac:dyDescent="0.2">
      <c r="A77" s="215"/>
      <c r="B77" s="216"/>
    </row>
    <row r="78" spans="1:2" x14ac:dyDescent="0.2">
      <c r="A78" s="215"/>
      <c r="B78" s="216"/>
    </row>
    <row r="79" spans="1:2" x14ac:dyDescent="0.2">
      <c r="A79" s="215"/>
      <c r="B79" s="216"/>
    </row>
    <row r="80" spans="1:2" x14ac:dyDescent="0.2">
      <c r="A80" s="215"/>
      <c r="B80" s="216"/>
    </row>
    <row r="81" spans="1:2" x14ac:dyDescent="0.2">
      <c r="A81" s="215"/>
      <c r="B81" s="216"/>
    </row>
    <row r="82" spans="1:2" x14ac:dyDescent="0.2">
      <c r="A82" s="215"/>
      <c r="B82" s="216"/>
    </row>
    <row r="83" spans="1:2" x14ac:dyDescent="0.2">
      <c r="A83" s="215"/>
      <c r="B83" s="216"/>
    </row>
    <row r="84" spans="1:2" x14ac:dyDescent="0.2">
      <c r="A84" s="215"/>
      <c r="B84" s="216"/>
    </row>
    <row r="85" spans="1:2" x14ac:dyDescent="0.2">
      <c r="A85" s="215"/>
      <c r="B85" s="216"/>
    </row>
    <row r="86" spans="1:2" x14ac:dyDescent="0.2">
      <c r="A86" s="215"/>
      <c r="B86" s="216"/>
    </row>
    <row r="87" spans="1:2" ht="15" x14ac:dyDescent="0.25">
      <c r="B87" s="204" t="s">
        <v>292</v>
      </c>
    </row>
    <row r="89" spans="1:2" ht="25.5" x14ac:dyDescent="0.2">
      <c r="A89" s="153"/>
      <c r="B89" s="194" t="s">
        <v>262</v>
      </c>
    </row>
    <row r="91" spans="1:2" x14ac:dyDescent="0.2">
      <c r="B91" s="195" t="s">
        <v>269</v>
      </c>
    </row>
    <row r="113" spans="1:2" x14ac:dyDescent="0.2">
      <c r="B113" s="195" t="s">
        <v>270</v>
      </c>
    </row>
    <row r="114" spans="1:2" ht="25.5" x14ac:dyDescent="0.2">
      <c r="A114" s="140" t="s">
        <v>17</v>
      </c>
      <c r="B114" s="76" t="s">
        <v>214</v>
      </c>
    </row>
    <row r="115" spans="1:2" ht="25.5" x14ac:dyDescent="0.2">
      <c r="A115" s="140" t="s">
        <v>20</v>
      </c>
      <c r="B115" s="76" t="s">
        <v>131</v>
      </c>
    </row>
    <row r="116" spans="1:2" x14ac:dyDescent="0.2">
      <c r="A116" s="140" t="s">
        <v>24</v>
      </c>
      <c r="B116" s="76" t="s">
        <v>71</v>
      </c>
    </row>
    <row r="117" spans="1:2" ht="25.5" x14ac:dyDescent="0.2">
      <c r="A117" s="140" t="s">
        <v>26</v>
      </c>
      <c r="B117" s="76" t="s">
        <v>72</v>
      </c>
    </row>
    <row r="118" spans="1:2" x14ac:dyDescent="0.2">
      <c r="A118" s="193" t="s">
        <v>28</v>
      </c>
      <c r="B118" s="76" t="s">
        <v>73</v>
      </c>
    </row>
    <row r="119" spans="1:2" ht="25.5" x14ac:dyDescent="0.2">
      <c r="A119" s="193" t="s">
        <v>30</v>
      </c>
      <c r="B119" s="76" t="s">
        <v>74</v>
      </c>
    </row>
    <row r="120" spans="1:2" ht="25.5" x14ac:dyDescent="0.2">
      <c r="A120" s="193" t="s">
        <v>39</v>
      </c>
      <c r="B120" s="76" t="s">
        <v>75</v>
      </c>
    </row>
    <row r="121" spans="1:2" ht="51" x14ac:dyDescent="0.2">
      <c r="A121" s="193" t="s">
        <v>40</v>
      </c>
      <c r="B121" s="76" t="s">
        <v>76</v>
      </c>
    </row>
    <row r="122" spans="1:2" ht="25.5" x14ac:dyDescent="0.2">
      <c r="A122" s="193" t="s">
        <v>41</v>
      </c>
      <c r="B122" s="76" t="s">
        <v>297</v>
      </c>
    </row>
    <row r="125" spans="1:2" ht="15" x14ac:dyDescent="0.25">
      <c r="B125" s="204" t="s">
        <v>271</v>
      </c>
    </row>
    <row r="126" spans="1:2" s="214" customFormat="1" ht="15" x14ac:dyDescent="0.25">
      <c r="B126" s="217"/>
    </row>
    <row r="127" spans="1:2" s="214" customFormat="1" ht="30" x14ac:dyDescent="0.25">
      <c r="B127" s="218" t="s">
        <v>285</v>
      </c>
    </row>
    <row r="129" spans="1:2" ht="38.25" x14ac:dyDescent="0.2">
      <c r="A129" s="154"/>
      <c r="B129" s="194" t="s">
        <v>264</v>
      </c>
    </row>
    <row r="131" spans="1:2" x14ac:dyDescent="0.2">
      <c r="A131" s="195"/>
      <c r="B131" s="219" t="s">
        <v>286</v>
      </c>
    </row>
    <row r="132" spans="1:2" x14ac:dyDescent="0.2">
      <c r="B132" s="195" t="s">
        <v>269</v>
      </c>
    </row>
    <row r="153" spans="1:2" x14ac:dyDescent="0.2">
      <c r="A153" s="195"/>
      <c r="B153" s="219" t="s">
        <v>287</v>
      </c>
    </row>
    <row r="155" spans="1:2" x14ac:dyDescent="0.2">
      <c r="A155" s="195"/>
      <c r="B155" s="219" t="s">
        <v>288</v>
      </c>
    </row>
    <row r="187" spans="1:2" x14ac:dyDescent="0.2">
      <c r="A187" s="37"/>
      <c r="B187" s="189"/>
    </row>
    <row r="189" spans="1:2" x14ac:dyDescent="0.2">
      <c r="A189" s="37"/>
      <c r="B189" s="189"/>
    </row>
    <row r="191" spans="1:2" x14ac:dyDescent="0.2">
      <c r="A191" s="37"/>
      <c r="B191" s="189"/>
    </row>
    <row r="201" spans="1:2" ht="25.5" x14ac:dyDescent="0.2">
      <c r="A201" s="205"/>
      <c r="B201" s="220" t="s">
        <v>293</v>
      </c>
    </row>
    <row r="203" spans="1:2" x14ac:dyDescent="0.2">
      <c r="B203" s="195" t="s">
        <v>269</v>
      </c>
    </row>
    <row r="222" ht="15.75" customHeight="1" x14ac:dyDescent="0.2"/>
    <row r="232" spans="1:20" ht="15" x14ac:dyDescent="0.2">
      <c r="A232" s="213"/>
      <c r="B232" s="194" t="s">
        <v>279</v>
      </c>
      <c r="C232" s="212"/>
      <c r="D232" s="212"/>
      <c r="E232" s="212"/>
      <c r="F232" s="212"/>
      <c r="G232" s="212"/>
      <c r="H232" s="212"/>
      <c r="I232" s="212"/>
      <c r="J232" s="212"/>
      <c r="K232" s="212"/>
      <c r="L232" s="212"/>
      <c r="M232" s="212"/>
      <c r="N232" s="212"/>
      <c r="O232" s="212"/>
      <c r="P232" s="212"/>
      <c r="Q232" s="212"/>
      <c r="R232" s="212"/>
      <c r="S232" s="212"/>
      <c r="T232" s="212"/>
    </row>
    <row r="235" spans="1:20" ht="15" x14ac:dyDescent="0.25">
      <c r="B235" s="204" t="s">
        <v>294</v>
      </c>
    </row>
    <row r="238" spans="1:20" ht="25.5" x14ac:dyDescent="0.2">
      <c r="A238" s="186"/>
      <c r="B238" s="194" t="s">
        <v>265</v>
      </c>
    </row>
    <row r="239" spans="1:20" x14ac:dyDescent="0.2">
      <c r="A239" s="37"/>
      <c r="B239" s="189"/>
    </row>
    <row r="241" spans="1:2" ht="15.75" x14ac:dyDescent="0.2">
      <c r="A241" s="37"/>
      <c r="B241" s="152"/>
    </row>
    <row r="245" spans="1:2" ht="15.75" customHeight="1" x14ac:dyDescent="0.2"/>
    <row r="267" spans="1:2" ht="15" x14ac:dyDescent="0.25">
      <c r="A267" s="37"/>
      <c r="B267" s="217" t="s">
        <v>289</v>
      </c>
    </row>
    <row r="268" spans="1:2" x14ac:dyDescent="0.2">
      <c r="A268" s="37"/>
      <c r="B268" s="189"/>
    </row>
    <row r="269" spans="1:2" ht="25.5" x14ac:dyDescent="0.2">
      <c r="A269" s="187"/>
      <c r="B269" s="194" t="s">
        <v>263</v>
      </c>
    </row>
    <row r="270" spans="1:2" x14ac:dyDescent="0.2">
      <c r="A270" s="37"/>
      <c r="B270" s="189"/>
    </row>
    <row r="271" spans="1:2" ht="25.5" x14ac:dyDescent="0.2">
      <c r="A271" s="188"/>
      <c r="B271" s="194"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vt:i4>
      </vt:variant>
      <vt:variant>
        <vt:lpstr>Įvardytieji diapazonai</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Romualdas Stundžia </cp:lastModifiedBy>
  <cp:lastPrinted>2018-12-30T13:10:49Z</cp:lastPrinted>
  <dcterms:created xsi:type="dcterms:W3CDTF">2018-07-20T11:29:39Z</dcterms:created>
  <dcterms:modified xsi:type="dcterms:W3CDTF">2019-12-23T13:48:30Z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Raminta.Gvozdiene@ignitis.lt</vt:lpwstr>
  </property>
  <property fmtid="{D5CDD505-2E9C-101B-9397-08002B2CF9AE}" pid="5" name="MSIP_Label_320c693d-44b7-4e16-b3dd-4fcd87401cf5_SetDate">
    <vt:lpwstr>2019-12-16T10:34:53.7067235Z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8ed07f7a-69b3-429a-a25b-62d22f327eed</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Raminta.Gvozdiene@ignitis.lt</vt:lpwstr>
  </property>
  <property fmtid="{D5CDD505-2E9C-101B-9397-08002B2CF9AE}" pid="13" name="MSIP_Label_190751af-2442-49a7-b7b9-9f0bcce858c9_SetDate">
    <vt:lpwstr>2019-12-16T10:34:53.7067235Z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8ed07f7a-69b3-429a-a25b-62d22f327eed</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