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L:\_DUOMENU BAZE\KONKURSAI-PROJEKTAI\KONKURSAI -2024\Santaros klin.-706694-03 07, vaistai\"/>
    </mc:Choice>
  </mc:AlternateContent>
  <xr:revisionPtr revIDLastSave="0" documentId="13_ncr:1_{7D9BACE2-D614-4F50-9C38-105E41DF6053}" xr6:coauthVersionLast="47" xr6:coauthVersionMax="47" xr10:uidLastSave="{00000000-0000-0000-0000-000000000000}"/>
  <bookViews>
    <workbookView xWindow="-120" yWindow="-120" windowWidth="29040" windowHeight="15720" xr2:uid="{00000000-000D-0000-FFFF-FFFF00000000}"/>
  </bookViews>
  <sheets>
    <sheet name="Pasiūlymo forma"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2" l="1"/>
  <c r="H34" i="12"/>
  <c r="J34" i="12" s="1"/>
  <c r="I34" i="12" s="1"/>
  <c r="H35" i="12"/>
  <c r="J35" i="12" s="1"/>
  <c r="I35" i="12" s="1"/>
  <c r="H37" i="12"/>
  <c r="J37" i="12" s="1"/>
  <c r="I37" i="12" s="1"/>
  <c r="H38" i="12"/>
  <c r="J38" i="12" s="1"/>
  <c r="I38" i="12" s="1"/>
  <c r="H39" i="12"/>
  <c r="J39" i="12" s="1"/>
  <c r="I39" i="12" s="1"/>
  <c r="H40" i="12"/>
  <c r="J40" i="12" s="1"/>
  <c r="I40" i="12" s="1"/>
  <c r="H42" i="12"/>
  <c r="J42" i="12"/>
  <c r="I42" i="12" s="1"/>
  <c r="H45" i="12"/>
  <c r="J45" i="12" s="1"/>
  <c r="I45" i="12" s="1"/>
  <c r="H46" i="12"/>
  <c r="J46" i="12" s="1"/>
  <c r="I46" i="12" s="1"/>
  <c r="H47" i="12"/>
  <c r="J47" i="12" s="1"/>
  <c r="I47" i="12" s="1"/>
  <c r="H48" i="12"/>
  <c r="J48" i="12" s="1"/>
  <c r="I48" i="12" s="1"/>
  <c r="H51" i="12"/>
  <c r="J51" i="12"/>
  <c r="I51" i="12" s="1"/>
  <c r="H52" i="12"/>
  <c r="J52" i="12" s="1"/>
  <c r="I52" i="12" s="1"/>
  <c r="H55" i="12"/>
  <c r="J55" i="12" s="1"/>
  <c r="I55" i="12" s="1"/>
  <c r="H56" i="12"/>
  <c r="J56" i="12" s="1"/>
  <c r="I56" i="12" s="1"/>
  <c r="H58" i="12"/>
  <c r="J58" i="12" s="1"/>
  <c r="I58" i="12" s="1"/>
  <c r="H59" i="12"/>
  <c r="J59" i="12" s="1"/>
  <c r="I59" i="12" s="1"/>
  <c r="H60" i="12"/>
  <c r="J60" i="12" s="1"/>
  <c r="I60" i="12" s="1"/>
  <c r="H62" i="12"/>
  <c r="J62" i="12" s="1"/>
  <c r="I62" i="12" s="1"/>
  <c r="H63" i="12"/>
  <c r="J63" i="12"/>
  <c r="I63" i="12" s="1"/>
  <c r="H65" i="12"/>
  <c r="J65" i="12" s="1"/>
  <c r="I65" i="12" s="1"/>
  <c r="H67" i="12"/>
  <c r="J67" i="12" s="1"/>
  <c r="I67" i="12" s="1"/>
  <c r="H68" i="12"/>
  <c r="J68" i="12" s="1"/>
  <c r="I68" i="12" s="1"/>
  <c r="H69" i="12"/>
  <c r="J69" i="12" s="1"/>
  <c r="I69" i="12" s="1"/>
  <c r="H70" i="12"/>
  <c r="J70" i="12" s="1"/>
  <c r="I70" i="12" s="1"/>
  <c r="H71" i="12"/>
  <c r="J71" i="12"/>
  <c r="I71" i="12" s="1"/>
  <c r="H73" i="12"/>
  <c r="J73" i="12" s="1"/>
  <c r="I73" i="12" s="1"/>
  <c r="H74" i="12"/>
  <c r="J74" i="12" s="1"/>
  <c r="I74" i="12" s="1"/>
  <c r="H75" i="12"/>
  <c r="J75" i="12" s="1"/>
  <c r="I75" i="12" s="1"/>
  <c r="H76" i="12"/>
  <c r="J76" i="12" s="1"/>
  <c r="I76" i="12" s="1"/>
  <c r="H79" i="12"/>
  <c r="J79" i="12" s="1"/>
  <c r="I79" i="12" s="1"/>
  <c r="H81" i="12"/>
  <c r="J81" i="12"/>
  <c r="I81" i="12" s="1"/>
  <c r="H82" i="12"/>
  <c r="J82" i="12"/>
  <c r="I82" i="12" s="1"/>
  <c r="H83" i="12"/>
  <c r="J83" i="12" s="1"/>
  <c r="I83" i="12" s="1"/>
  <c r="H84" i="12"/>
  <c r="J84" i="12" s="1"/>
  <c r="I84" i="12" s="1"/>
  <c r="H85" i="12"/>
  <c r="J85" i="12" s="1"/>
  <c r="I85" i="12" s="1"/>
  <c r="H86" i="12"/>
  <c r="J86" i="12"/>
  <c r="I86" i="12" s="1"/>
  <c r="H87" i="12"/>
  <c r="J87" i="12"/>
  <c r="I87" i="12" s="1"/>
  <c r="H88" i="12"/>
  <c r="J88" i="12" s="1"/>
  <c r="I88" i="12" s="1"/>
  <c r="H89" i="12"/>
  <c r="J89" i="12"/>
  <c r="I89" i="12" s="1"/>
  <c r="H90" i="12"/>
  <c r="J90" i="12"/>
  <c r="I90" i="12" s="1"/>
  <c r="H92" i="12"/>
  <c r="J92" i="12" s="1"/>
  <c r="I92" i="12" s="1"/>
  <c r="H96" i="12"/>
  <c r="J96" i="12" s="1"/>
  <c r="I96" i="12" s="1"/>
  <c r="H98" i="12"/>
  <c r="J98" i="12" s="1"/>
  <c r="I98" i="12" s="1"/>
  <c r="H101" i="12"/>
  <c r="J101" i="12" s="1"/>
  <c r="I101" i="12" s="1"/>
  <c r="H102" i="12"/>
  <c r="J102" i="12" s="1"/>
  <c r="I102" i="12" s="1"/>
  <c r="H105" i="12"/>
  <c r="J105" i="12" s="1"/>
  <c r="I105" i="12" s="1"/>
  <c r="H106" i="12"/>
  <c r="J106" i="12" s="1"/>
  <c r="I106" i="12" s="1"/>
  <c r="H107" i="12"/>
  <c r="J107" i="12" s="1"/>
  <c r="I107" i="12" s="1"/>
  <c r="H110" i="12"/>
  <c r="J110" i="12" s="1"/>
  <c r="I110" i="12" s="1"/>
  <c r="J111" i="12"/>
  <c r="I111" i="12" s="1"/>
  <c r="H116" i="12"/>
  <c r="J116" i="12"/>
  <c r="I116" i="12" s="1"/>
  <c r="H117" i="12"/>
  <c r="J117" i="12" s="1"/>
  <c r="I117" i="12" s="1"/>
  <c r="H120" i="12"/>
  <c r="H121" i="12"/>
  <c r="J121" i="12"/>
  <c r="I121" i="12" s="1"/>
  <c r="H140" i="12"/>
  <c r="J140" i="12" s="1"/>
  <c r="I140" i="12" s="1"/>
  <c r="H122" i="12" l="1"/>
  <c r="H118" i="12"/>
  <c r="J120" i="12"/>
  <c r="J122" i="12" s="1"/>
  <c r="I118" i="12"/>
  <c r="J118" i="12"/>
  <c r="I120" i="12"/>
  <c r="I122" i="12" s="1"/>
</calcChain>
</file>

<file path=xl/sharedStrings.xml><?xml version="1.0" encoding="utf-8"?>
<sst xmlns="http://schemas.openxmlformats.org/spreadsheetml/2006/main" count="678" uniqueCount="343">
  <si>
    <t>Bendrinis pavadinimas</t>
  </si>
  <si>
    <t>Mato  vnt.</t>
  </si>
  <si>
    <t>Histaminas</t>
  </si>
  <si>
    <t>buteliukas su lašintuvu</t>
  </si>
  <si>
    <t>ml</t>
  </si>
  <si>
    <t>Kontrolė</t>
  </si>
  <si>
    <t>MEDŽIAI</t>
  </si>
  <si>
    <t>Alksnis</t>
  </si>
  <si>
    <t>Beržas</t>
  </si>
  <si>
    <t>Lazdynas</t>
  </si>
  <si>
    <t>Uosis</t>
  </si>
  <si>
    <t>Topolis</t>
  </si>
  <si>
    <t>Beržinių mix.</t>
  </si>
  <si>
    <t>BUITINIAI</t>
  </si>
  <si>
    <t>Pagalvių pl.</t>
  </si>
  <si>
    <t>Derm. pteronys.</t>
  </si>
  <si>
    <t>Derm. farinae</t>
  </si>
  <si>
    <t>Latex</t>
  </si>
  <si>
    <t>Tarakonas</t>
  </si>
  <si>
    <t>Uodas</t>
  </si>
  <si>
    <t>EPIDERMINIAI</t>
  </si>
  <si>
    <t>Šuns plaukai</t>
  </si>
  <si>
    <t>Katės plaukai</t>
  </si>
  <si>
    <t>Žiurkėno plaukai</t>
  </si>
  <si>
    <t>Jūros kiaulytės plaukai</t>
  </si>
  <si>
    <t>Arklio plaukai</t>
  </si>
  <si>
    <t>Triušio plaukai</t>
  </si>
  <si>
    <t>PELĖSIAI</t>
  </si>
  <si>
    <t>Alternaria ter.</t>
  </si>
  <si>
    <t>Aspergillus mix</t>
  </si>
  <si>
    <t>Cladosporium</t>
  </si>
  <si>
    <t>ŽOLĖS</t>
  </si>
  <si>
    <t>Įv. žolės</t>
  </si>
  <si>
    <t>Įv. javai</t>
  </si>
  <si>
    <t>Piktžolių mišinys - weeds mixtures</t>
  </si>
  <si>
    <t>Šunažolė</t>
  </si>
  <si>
    <t>Eraičinas</t>
  </si>
  <si>
    <t>Svidrė</t>
  </si>
  <si>
    <t>Motiejukas</t>
  </si>
  <si>
    <t>Miglė</t>
  </si>
  <si>
    <t>Kietis</t>
  </si>
  <si>
    <t>Rugiai</t>
  </si>
  <si>
    <t>MAISTAS</t>
  </si>
  <si>
    <t>Graikiški riešutai</t>
  </si>
  <si>
    <t>Žemės riešutai</t>
  </si>
  <si>
    <t>Lazdyno riešutai</t>
  </si>
  <si>
    <t>Migdolai</t>
  </si>
  <si>
    <t>Bulvė</t>
  </si>
  <si>
    <t>Morka</t>
  </si>
  <si>
    <t>Pomidoras</t>
  </si>
  <si>
    <t>Braškė</t>
  </si>
  <si>
    <t>Apelsinas</t>
  </si>
  <si>
    <t>Tunas</t>
  </si>
  <si>
    <t>Menkė</t>
  </si>
  <si>
    <t>Kiaušinis visas</t>
  </si>
  <si>
    <t>Kiaušinio baltymas</t>
  </si>
  <si>
    <t>Kiaušinio trynys</t>
  </si>
  <si>
    <t>Kakava</t>
  </si>
  <si>
    <t>Soja</t>
  </si>
  <si>
    <t>Kiauliena</t>
  </si>
  <si>
    <t>Krabai</t>
  </si>
  <si>
    <t>Rugių miltai</t>
  </si>
  <si>
    <t>Kviečių miltai</t>
  </si>
  <si>
    <t>Miežinės kruopos</t>
  </si>
  <si>
    <t>Salieras</t>
  </si>
  <si>
    <t>Ryžiai</t>
  </si>
  <si>
    <t>Vištiena</t>
  </si>
  <si>
    <t>Obuolys</t>
  </si>
  <si>
    <t>Kivi</t>
  </si>
  <si>
    <t>Citrina</t>
  </si>
  <si>
    <t>Pipiras</t>
  </si>
  <si>
    <t>Paprika</t>
  </si>
  <si>
    <t>Gėlavandenės žuvys</t>
  </si>
  <si>
    <t>4 grūdų mišinys</t>
  </si>
  <si>
    <t>Ėriena</t>
  </si>
  <si>
    <t>Ožkos pienas</t>
  </si>
  <si>
    <t>Krevetė</t>
  </si>
  <si>
    <t>Karvės pienas</t>
  </si>
  <si>
    <t>Šokoladas</t>
  </si>
  <si>
    <t>Avižų grūdai</t>
  </si>
  <si>
    <t>Lašiša</t>
  </si>
  <si>
    <t>Vapsvų nuodai specifinei imunoterapijai</t>
  </si>
  <si>
    <t>Forma, stiprumas</t>
  </si>
  <si>
    <t>DIAGNOSTINIAI ALERGENAI ODOS DŪRIO MĖGINIAMS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</si>
  <si>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</si>
  <si>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</si>
  <si>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</si>
  <si>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</si>
  <si>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</si>
  <si>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</si>
  <si>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</si>
  <si>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</si>
  <si>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</si>
  <si>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</si>
  <si>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</si>
  <si>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</si>
  <si>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</si>
  <si>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</si>
  <si>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</si>
  <si>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</si>
  <si>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</si>
  <si>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</si>
  <si>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</si>
  <si>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</si>
  <si>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</si>
  <si>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</si>
  <si>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</si>
  <si>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</si>
  <si>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</si>
  <si>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</si>
  <si>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</si>
  <si>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</si>
  <si>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</si>
  <si>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</si>
  <si>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</si>
  <si>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</si>
  <si>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</si>
  <si>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</si>
  <si>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</si>
  <si>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</si>
  <si>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</si>
  <si>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</si>
  <si>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</si>
  <si>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</si>
  <si>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</si>
  <si>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</si>
  <si>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</si>
  <si>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</si>
  <si>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</si>
  <si>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</si>
  <si>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</si>
  <si>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</si>
  <si>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</si>
  <si>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</si>
  <si>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</si>
  <si>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</si>
  <si>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</si>
  <si>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</si>
  <si>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</si>
  <si>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</si>
  <si>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</si>
  <si>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</si>
  <si>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</si>
  <si>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</si>
  <si>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</si>
  <si>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</si>
  <si>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</si>
  <si>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</si>
  <si>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</si>
  <si>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</si>
  <si>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PREPARATAI POODINEI VABZDŽIŲ SPECIFINEI IMUNOTERAPIJAI</t>
  </si>
  <si>
    <t>Katė</t>
  </si>
  <si>
    <t>Šuo</t>
  </si>
  <si>
    <t>Dulkių erkė Dermatophagoides farinae</t>
  </si>
  <si>
    <t xml:space="preserve">Motiejukas </t>
  </si>
  <si>
    <t>71</t>
  </si>
  <si>
    <t>74</t>
  </si>
  <si>
    <t>67</t>
  </si>
  <si>
    <t>68</t>
  </si>
  <si>
    <t>69</t>
  </si>
  <si>
    <t>70</t>
  </si>
  <si>
    <t>72</t>
  </si>
  <si>
    <t>73</t>
  </si>
  <si>
    <t>78</t>
  </si>
  <si>
    <t>79</t>
  </si>
  <si>
    <t xml:space="preserve">Bičių nuodai specifinei imunoterapijai </t>
  </si>
  <si>
    <t>inj. 120 mcg</t>
  </si>
  <si>
    <t>inj. 120 mcg 1,2ml</t>
  </si>
  <si>
    <t>Siūlyti gamintojo Diater Laboratorios preparatus (imunoterapinio gydymo vabzdžių alergenais tęsimui):</t>
  </si>
  <si>
    <t>Siūlyti gamintojo Hal Allergy BV preparatus (imunoterapinio gydymo vabzdžių alergenais tęsimui):</t>
  </si>
  <si>
    <t>Siūlyti gamintojo Allergy Therapeutics preparatus (imunoterapinio gydymo vabzdžių alergenais tęsimui):</t>
  </si>
  <si>
    <t>Jautiena</t>
  </si>
  <si>
    <t>Kalakutiena</t>
  </si>
  <si>
    <t>Grikiai</t>
  </si>
  <si>
    <t>ALERGENAI NOSIES PROVOKACINIAMS MĖGINIAMS</t>
  </si>
  <si>
    <t>Firminis prekės pavadinimas, siūloma pakuotė, gamintojas</t>
  </si>
  <si>
    <t>Vaisto registr. Nr. LR, EU VPR ar LI sąraše</t>
  </si>
  <si>
    <t>Dulkių erkė Dermatophagoides pteronyssinus</t>
  </si>
  <si>
    <t>Alternaria</t>
  </si>
  <si>
    <t>įvadinio gydymo pakuotė</t>
  </si>
  <si>
    <t>palaikomojo gydymo pakuotė</t>
  </si>
  <si>
    <t>iš vieno buteliuko galima būtų atlikti ne mažiau 10 tyrimų; jeigu sausa forma - turi būti skiediklis</t>
  </si>
  <si>
    <t>Kietis (Pelynas)</t>
  </si>
  <si>
    <t>75.1.</t>
  </si>
  <si>
    <t>75.2.</t>
  </si>
  <si>
    <t>76.1.</t>
  </si>
  <si>
    <t>76.2.</t>
  </si>
  <si>
    <t>pakuotėje: 1fl.-1 mcg/ml, 2 fl.- 10 mcg/ml, 5 fl.- 100 mcg/ml</t>
  </si>
  <si>
    <t>pakuotėje: 2  fl.-10 mcg/ml, 4 fl.- 100 mcg/ml</t>
  </si>
  <si>
    <t>pakuotėje 6 flakonai po 100 mcg/ml</t>
  </si>
  <si>
    <t>pakuotėje 5 flakonai po 100 mcg/ml</t>
  </si>
  <si>
    <t>fllakonas</t>
  </si>
  <si>
    <t>pakuotė</t>
  </si>
  <si>
    <t>pakuotėje: 1 buteliukas su vabzdžių nuodų miltukais 550 mcg ir 1 buteliukas skiediklio 9 ml</t>
  </si>
  <si>
    <t>Reikalavimas 1-74 pirkimo dalims: buteliuko tūris 2-3 ml</t>
  </si>
  <si>
    <t>Vapsvų nuodai specifinei poodinei imunoterapijai gamintojo  Diater Laboratorios įvadiniam gydymui</t>
  </si>
  <si>
    <t>Vapsvų nuodai specifinei poodinei imunoterapijai gamintojo  Diater Laboratorios palaikomajam gydymui</t>
  </si>
  <si>
    <t>Bičių nuodai specifinei poodinei imunoterapijai  gamintojo Diater Laboratorios įvadiniam gydymui</t>
  </si>
  <si>
    <t>Bičių nuodai specifinei poodinei imunoterapijai  gamintojo Diater Laboratorios palaikomajam gydymui</t>
  </si>
  <si>
    <t>77</t>
  </si>
  <si>
    <t>Vapsvų nuodai specifinei poodinei imunoterapijai  gamintojo Hal Allergy BV gydymui ir gydymo tęsimui</t>
  </si>
  <si>
    <t>Bičių nuodai specifinei poodinei imunoterapijai  gamintojo Hal Allergy BV gydymui ir gydymo tęsimui</t>
  </si>
  <si>
    <t>Vapsvų nuodai (Venomil Vespula spp.) specifinei poodinei imunoterapijai gamintojo  Allergy Therapeutics gydymui ir gydymo tęsimui</t>
  </si>
  <si>
    <t>Bičių nuodai (Venomil Apis mellifera) specifinei poodinei imunoterapijai  gamintojo  Allergy Therapeutics gydymui ir gydymo tęsimui</t>
  </si>
  <si>
    <t>83</t>
  </si>
  <si>
    <t>83.1</t>
  </si>
  <si>
    <t>83.2</t>
  </si>
  <si>
    <t>83.3</t>
  </si>
  <si>
    <t>83.4</t>
  </si>
  <si>
    <t>83.5</t>
  </si>
  <si>
    <t>83.6</t>
  </si>
  <si>
    <t>83.7</t>
  </si>
  <si>
    <t>83.8</t>
  </si>
  <si>
    <t>Melsvai pažymėtas lentelės sritis pildo tiekėjas.</t>
  </si>
  <si>
    <t>SPS 1 priedas</t>
  </si>
  <si>
    <t>TECHNINĖ SPECIFIKACIJA IR PASIŪLYMO KAINA</t>
  </si>
  <si>
    <t>Tiekėjo pavadinimas / ūkio subjektų grupės nariai:</t>
  </si>
  <si>
    <t>Tiekėjo kodas:</t>
  </si>
  <si>
    <t>Tiekėjo adresas:</t>
  </si>
  <si>
    <t>Tiekėjo PVM mokėtojo kodas:</t>
  </si>
  <si>
    <t>A/s numeris:</t>
  </si>
  <si>
    <t>Bankas, banko kodas:</t>
  </si>
  <si>
    <t>Asmens atsakingo už pasiūlymą vardas, pavardė:</t>
  </si>
  <si>
    <t>Asmens atsakingo už pasiūlymą telefono numeris:</t>
  </si>
  <si>
    <t>Asmens atsakingo už pasiūlymą el. pašto adresas:</t>
  </si>
  <si>
    <t>Asmens, laimėjimo atveju pasirašysiančio sutartį, pareigos, vardas, pavardė:</t>
  </si>
  <si>
    <t>Tiekėjo įmonės vadovo pareigos, vardas, pavardė:</t>
  </si>
  <si>
    <t>1. Tiekėjo patvirtinimai:</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</si>
  <si>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</si>
  <si>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</si>
  <si>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</si>
  <si>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2. Bendrieji reikalavimai:</t>
  </si>
  <si>
    <t>1. Siūlomi vaistiniai preparatai privalo būti įrašyti į Lietuvos Respublikos vaistinių preparatų registrą, Bendrijos vaistinių preparatų registrą, Lygiagrečiai importuojamų vaistinių preparatų sąrašą ar lygiagrečiai platinamų Lietuvos Respublikoje vaistinių preparatų sąrašą. Tais atvejais, kai  pirkimo dokumentuose nurodyti vaistiniai preparatai nėra įtraukti į Lietuvos Respublikos vaistinių preparatų registrą, Bendrijos vaistinių preparatų registrą, Lygiagrečiai importuojamų vaistinių preparatų sąrašą ar Lygiagrečiai platinamų Lietuvos Respublikoje vaistinių preparatų sąrašą; gali būti siūlomi vaistiniai preparatai, registruoti bent vienoje EEE valstybėje arba gamintojo valstybėje kaip vardiniai vaistiniai preparatai, pateikiant vaisto registraciją patvirtinantį dokumentą arba nuorodą į interneto svetainę.</t>
  </si>
  <si>
    <t>2. Jei siūlomi vardiniai vaistiniai preparatai, neregistruoti nei vienoje EEE valstybėje, turi būti pateikiami vaisto registraciją patvirtinantys dokumentai, internetinė nuoroda anglų kalba ir pakuotės lapeliai.</t>
  </si>
  <si>
    <t>3. Siūlomų vaistinių preparatų galiojimo terminas turi būti ne trumpesnis kaip 12 mėnesių.</t>
  </si>
  <si>
    <t>4.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kaina ir pirkimo dalies  kaina turi būti išreikšta cento tikslumu (du skaičiai po kablelio).</t>
  </si>
  <si>
    <t>Maksimali pirkimo daliai skirta lėšų suma Eur su PVM</t>
  </si>
  <si>
    <t>Maksimali pirkimo daliai skirta lėšų suma suplanuota taikant nurodytą PVM tarifą %</t>
  </si>
  <si>
    <t>Pirkimo dalies Nr.</t>
  </si>
  <si>
    <t>75</t>
  </si>
  <si>
    <t>76</t>
  </si>
  <si>
    <t>*Nurodyti preliminarūs prekių kiekiai nelaikomi maksimaliais. Bendra pasiūlymo kaina su PVM bus naudojama tik pasiūlymams palyginti ir laimėtojui nustatyti. Perkančioji organizacija neįsipareigoja nupirkti nurodyto preliminaraus prekių kiekio, prekės bus užsakomos ir apmokamos pagal faktinį poreikį.</t>
  </si>
  <si>
    <t xml:space="preserve"> Į pasiūlymo kainą įeina visos išlaidos ir visi mokesčiai, susiję su prekių tiekimu.</t>
  </si>
  <si>
    <t>Pasiūlymo priedai ir konfidenciali informacija:</t>
  </si>
  <si>
    <t>Eil. Nr.</t>
  </si>
  <si>
    <t>Dokumento pavadinimas</t>
  </si>
  <si>
    <t>Lapų skaičius</t>
  </si>
  <si>
    <t>Dokumentas yra konfidencialus?
Taip / Ne</t>
  </si>
  <si>
    <t>1.</t>
  </si>
  <si>
    <t>2.</t>
  </si>
  <si>
    <t>3.</t>
  </si>
  <si>
    <t>Numatomi pasitekti subtiekėjai (jei numatoma):</t>
  </si>
  <si>
    <t>Subtiekėjo pavadinimas</t>
  </si>
  <si>
    <t>Subtiekėjo kodas</t>
  </si>
  <si>
    <t>Perduodama veikla</t>
  </si>
  <si>
    <t xml:space="preserve">  (Tiekėjo arba jo įgalioto asmens pareigų pavadinimas)</t>
  </si>
  <si>
    <t xml:space="preserve">(Vardas ir pavardė) </t>
  </si>
  <si>
    <t>PVM suma Eur</t>
  </si>
  <si>
    <t>75 dalis iš viso:</t>
  </si>
  <si>
    <t>76 dalis iš viso:</t>
  </si>
  <si>
    <t>83 dalis iš viso:</t>
  </si>
  <si>
    <t>Vnt. įkainis Eur be PVM</t>
  </si>
  <si>
    <t>Pirkimo dalies pasiūlymo kaina Eur su PVM</t>
  </si>
  <si>
    <t>Pirkimo dalies pasiūlymo kaina Eur be PVM</t>
  </si>
  <si>
    <t xml:space="preserve">Pirkimo pavadinimas: Alergenai diagnostikai ir gydymui (Nr. 7855) </t>
  </si>
  <si>
    <t>Preliminarus  kiekis*</t>
  </si>
  <si>
    <t xml:space="preserve">**Tais atvejais, kai pagal galiojančius teisės aktus tiekėjui nereikia mokėti PVM, tiekėjas privalo su pasiūlymu pateikti laisvos formos raštą dėl PVM netaikymo pagrindo. </t>
  </si>
  <si>
    <t>PVM tarifas %**</t>
  </si>
  <si>
    <t>POSITIVE (Histamine hydrochloride 10mg/mL)</t>
  </si>
  <si>
    <t>2 mL</t>
  </si>
  <si>
    <t>NEGATIVE (Saline solution)</t>
  </si>
  <si>
    <t>Betula verrucosa</t>
  </si>
  <si>
    <t>Alnus glutinosa</t>
  </si>
  <si>
    <t>Corylus avellana</t>
  </si>
  <si>
    <t>Fraxinus excelsior</t>
  </si>
  <si>
    <t>Dermatophagoides pteronyssinus</t>
  </si>
  <si>
    <t>Dermatophagoides farinae</t>
  </si>
  <si>
    <t>Latex simplex</t>
  </si>
  <si>
    <t>Blatella germanica</t>
  </si>
  <si>
    <t>Dog</t>
  </si>
  <si>
    <t>1 mL</t>
  </si>
  <si>
    <t>Cat</t>
  </si>
  <si>
    <t>Horse</t>
  </si>
  <si>
    <t>Rabbit</t>
  </si>
  <si>
    <t>Alternaria alternata</t>
  </si>
  <si>
    <t>Aspergillus fumigatus</t>
  </si>
  <si>
    <t>Cladosporium herbarum</t>
  </si>
  <si>
    <t>Dactylis glomerata</t>
  </si>
  <si>
    <t>Lolium perenne</t>
  </si>
  <si>
    <t>Phleum pratense</t>
  </si>
  <si>
    <t>Poa pratensis</t>
  </si>
  <si>
    <t>Artemisia vulgaris</t>
  </si>
  <si>
    <t>Secale cereale</t>
  </si>
  <si>
    <t>Walnut</t>
  </si>
  <si>
    <t>Peanut</t>
  </si>
  <si>
    <t>Hazelnut</t>
  </si>
  <si>
    <t>Almond</t>
  </si>
  <si>
    <t>Tomato</t>
  </si>
  <si>
    <t>Orange</t>
  </si>
  <si>
    <t>Tuna</t>
  </si>
  <si>
    <t>Cod</t>
  </si>
  <si>
    <t>Entire egg</t>
  </si>
  <si>
    <t>White egg</t>
  </si>
  <si>
    <t>Yolk</t>
  </si>
  <si>
    <t>Cacao</t>
  </si>
  <si>
    <t>Soya flour</t>
  </si>
  <si>
    <t>Pig</t>
  </si>
  <si>
    <t>Squid</t>
  </si>
  <si>
    <t>Wheat flour</t>
  </si>
  <si>
    <t>Chicken</t>
  </si>
  <si>
    <t>Kiwi</t>
  </si>
  <si>
    <t>Green peeper</t>
  </si>
  <si>
    <t>Hake</t>
  </si>
  <si>
    <t>Goat milk</t>
  </si>
  <si>
    <t>Shrimp</t>
  </si>
  <si>
    <t>Cow milk</t>
  </si>
  <si>
    <t>Salmon</t>
  </si>
  <si>
    <t>Diater Laboratorios</t>
  </si>
  <si>
    <t>Spring mix trees (Alnus, Corylus, Betula, Fraxinus)</t>
  </si>
  <si>
    <t>Wild grasses (Lolium, Poa, Phleum, Dactylis)</t>
  </si>
  <si>
    <t>Cultivated grasses (Secale, Hordeum, Triticum)</t>
  </si>
  <si>
    <t>Diater Venom Vespula sp. Initial
1fl.-1 mcg/ml, 2 fl.- 10 mcg/ml, 5 fl.- 100 mcg/ml</t>
  </si>
  <si>
    <t>Diater Venom Vespula sp. Maintenance
5 fl.- 100 mcg/ml</t>
  </si>
  <si>
    <t>DiatVenom Apis millifera Initial
2 fl.- 10 mcg/ml, 4 fl.- 100 mcg/ml</t>
  </si>
  <si>
    <t>DiatVenom Apis millifera Maintenance
6 fl.- 100 mcg/ml</t>
  </si>
  <si>
    <t>Vardinis</t>
  </si>
  <si>
    <t>Cow meat</t>
  </si>
  <si>
    <t>UAB "GRIDA"</t>
  </si>
  <si>
    <t>Molėtų g.16, Didžioji Riešė, LT-14260 Vilniaus r.</t>
  </si>
  <si>
    <t>LT214640610</t>
  </si>
  <si>
    <t>LT097230000005467744</t>
  </si>
  <si>
    <t>UAB „Medicinos bankas”,  b/k 72300</t>
  </si>
  <si>
    <t>labor@grida.lt</t>
  </si>
  <si>
    <t>Įgaliotas asmuo Regina Žilionienė</t>
  </si>
  <si>
    <t>Direktorius Saulius Gandrimas</t>
  </si>
  <si>
    <t>Regina Žilionienė</t>
  </si>
  <si>
    <t>Deklaracijos</t>
  </si>
  <si>
    <t>EBVPD</t>
  </si>
  <si>
    <t>Pasiūlymo specifikacija</t>
  </si>
  <si>
    <t>Įgaliojimas</t>
  </si>
  <si>
    <t>Taip</t>
  </si>
  <si>
    <t>Ne</t>
  </si>
  <si>
    <t xml:space="preserve">Įgaliotas asmuo		 (Įgaliojimas Nr. 3782-1223, 2023 12 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</si>
</sst>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quot;-&quot;??\ _L_t_-;_-@_-"/>
    <numFmt numFmtId="165" formatCode="0.0000"/>
    <numFmt numFmtId="166" formatCode="_-* #,##0.00\ [$€-427]_-;\-* #,##0.00\ [$€-427]_-;_-* &quot;-&quot;??\ [$€-427]_-;_-@_-"/>
  </numFmts>
  <fonts count="27" x14ac:knownFonts="1">
    <font>
      <sz val="11"/>
      <color theme="1"/>
      <name val="Calibri"/>
      <family val="2"/>
      <charset val="186"/>
      <scheme val="minor"/>
    </font>
    <font>
      <sz val="11"/>
      <color theme="1"/>
      <name val="Calibri"/>
      <family val="2"/>
      <charset val="186"/>
      <scheme val="minor"/>
    </font>
    <font>
      <sz val="11"/>
      <name val="Times New Roman"/>
      <family val="1"/>
      <charset val="186"/>
    </font>
    <font>
      <sz val="11"/>
      <color indexed="8"/>
      <name val="Calibri"/>
      <family val="2"/>
      <charset val="186"/>
    </font>
    <font>
      <sz val="10"/>
      <name val="Arial"/>
      <family val="2"/>
      <charset val="186"/>
    </font>
    <font>
      <sz val="10"/>
      <name val="Arial"/>
      <family val="2"/>
    </font>
    <font>
      <sz val="11"/>
      <color rgb="FF9C0006"/>
      <name val="Calibri"/>
      <family val="2"/>
      <charset val="186"/>
      <scheme val="minor"/>
    </font>
    <font>
      <sz val="11"/>
      <color rgb="FF9C5700"/>
      <name val="Calibri"/>
      <family val="2"/>
      <charset val="186"/>
      <scheme val="minor"/>
    </font>
    <font>
      <b/>
      <sz val="11"/>
      <name val="Times New Roman"/>
      <family val="1"/>
      <charset val="186"/>
    </font>
    <font>
      <i/>
      <sz val="11"/>
      <name val="Times New Roman"/>
      <family val="1"/>
      <charset val="186"/>
    </font>
    <font>
      <sz val="11"/>
      <color rgb="FFFF0000"/>
      <name val="Times New Roman"/>
      <family val="1"/>
      <charset val="186"/>
    </font>
    <font>
      <sz val="11"/>
      <color rgb="FF000000"/>
      <name val="Times New Roman"/>
      <family val="1"/>
      <charset val="186"/>
    </font>
    <font>
      <sz val="11"/>
      <color rgb="FF000000"/>
      <name val="Calibri"/>
      <family val="2"/>
      <charset val="186"/>
    </font>
    <font>
      <b/>
      <sz val="11"/>
      <color rgb="FF000000"/>
      <name val="Times New Roman"/>
      <family val="1"/>
      <charset val="186"/>
    </font>
    <font>
      <b/>
      <sz val="8"/>
      <color rgb="FF000000"/>
      <name val="Times New Roman"/>
      <family val="1"/>
      <charset val="186"/>
    </font>
    <font>
      <b/>
      <sz val="10"/>
      <color rgb="FF000000"/>
      <name val="Times New Roman"/>
      <family val="1"/>
      <charset val="186"/>
    </font>
    <font>
      <sz val="10"/>
      <name val="Times New Roman"/>
      <family val="1"/>
      <charset val="186"/>
    </font>
    <font>
      <sz val="10"/>
      <color rgb="FF000000"/>
      <name val="Calibri"/>
      <family val="2"/>
      <charset val="186"/>
    </font>
    <font>
      <sz val="10"/>
      <name val="Times New Roman"/>
      <family val="1"/>
    </font>
    <font>
      <i/>
      <sz val="11"/>
      <color theme="1"/>
      <name val="Calibri"/>
      <family val="2"/>
      <charset val="186"/>
      <scheme val="minor"/>
    </font>
    <font>
      <i/>
      <sz val="11"/>
      <name val="Calibri"/>
      <family val="2"/>
      <charset val="186"/>
      <scheme val="minor"/>
    </font>
    <font>
      <i/>
      <sz val="11"/>
      <color rgb="FF000000"/>
      <name val="Calibri"/>
      <family val="2"/>
      <charset val="186"/>
      <scheme val="minor"/>
    </font>
    <font>
      <b/>
      <i/>
      <sz val="11"/>
      <name val="Calibri"/>
      <family val="2"/>
      <charset val="186"/>
      <scheme val="minor"/>
    </font>
    <font>
      <i/>
      <sz val="10"/>
      <name val="Calibri"/>
      <family val="2"/>
      <charset val="186"/>
      <scheme val="minor"/>
    </font>
    <font>
      <sz val="11"/>
      <name val="Calibri"/>
      <family val="2"/>
      <scheme val="minor"/>
    </font>
    <font>
      <sz val="11"/>
      <color theme="1"/>
      <name val="Calibri"/>
      <family val="2"/>
      <scheme val="minor"/>
    </font>
    <font>
      <u/>
      <sz val="11"/>
      <color theme="10"/>
      <name val="Calibri"/>
      <family val="2"/>
      <charset val="186"/>
      <scheme val="minor"/>
    </font>
  </fonts>
  <fills count="9">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CCFFFF"/>
        <bgColor rgb="FFCCFFFF"/>
      </patternFill>
    </fill>
    <fill>
      <patternFill patternType="solid">
        <fgColor rgb="FFCCFFFF"/>
        <bgColor rgb="FF000000"/>
      </patternFill>
    </fill>
    <fill>
      <patternFill patternType="solid">
        <fgColor rgb="FFCCFFFF"/>
        <bgColor indexed="64"/>
      </patternFill>
    </fill>
    <fill>
      <patternFill patternType="solid">
        <fgColor rgb="FF00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s>
  <cellStyleXfs count="17">
    <xf numFmtId="0" fontId="0" fillId="0" borderId="0"/>
    <xf numFmtId="0" fontId="1" fillId="0" borderId="0"/>
    <xf numFmtId="0" fontId="1" fillId="0" borderId="0"/>
    <xf numFmtId="164" fontId="3" fillId="0" borderId="0" applyFont="0" applyFill="0" applyBorder="0" applyAlignment="0" applyProtection="0"/>
    <xf numFmtId="0" fontId="4" fillId="0" borderId="0"/>
    <xf numFmtId="0" fontId="4" fillId="0" borderId="0"/>
    <xf numFmtId="0" fontId="4" fillId="0" borderId="0"/>
    <xf numFmtId="0" fontId="4" fillId="0" borderId="0"/>
    <xf numFmtId="0" fontId="5" fillId="0" borderId="0"/>
    <xf numFmtId="9" fontId="3" fillId="0" borderId="0" applyFont="0" applyFill="0" applyBorder="0" applyAlignment="0" applyProtection="0"/>
    <xf numFmtId="0" fontId="4" fillId="0" borderId="0"/>
    <xf numFmtId="0" fontId="5" fillId="0" borderId="0"/>
    <xf numFmtId="0" fontId="4" fillId="0" borderId="0"/>
    <xf numFmtId="0" fontId="6" fillId="3" borderId="0" applyNumberFormat="0" applyBorder="0" applyAlignment="0" applyProtection="0"/>
    <xf numFmtId="0" fontId="7" fillId="4" borderId="0" applyNumberFormat="0" applyBorder="0" applyAlignment="0" applyProtection="0"/>
    <xf numFmtId="0" fontId="5" fillId="0" borderId="0"/>
    <xf numFmtId="0" fontId="26" fillId="0" borderId="0" applyNumberFormat="0" applyFill="0" applyBorder="0" applyAlignment="0" applyProtection="0"/>
  </cellStyleXfs>
  <cellXfs count="191">
    <xf numFmtId="0" fontId="0" fillId="0" borderId="0" xfId="0"/>
    <xf numFmtId="0" fontId="2" fillId="0" borderId="1" xfId="0" applyFont="1" applyBorder="1" applyAlignment="1">
      <alignment horizontal="center" vertical="top" wrapText="1"/>
    </xf>
    <xf numFmtId="0" fontId="8" fillId="0" borderId="7" xfId="0" applyFont="1" applyBorder="1" applyAlignment="1">
      <alignment horizontal="center" vertical="center" wrapText="1"/>
    </xf>
    <xf numFmtId="2" fontId="8" fillId="0" borderId="7" xfId="0" applyNumberFormat="1" applyFont="1" applyBorder="1" applyAlignment="1">
      <alignment horizontal="center" vertical="center" wrapText="1"/>
    </xf>
    <xf numFmtId="0" fontId="2" fillId="0" borderId="0" xfId="0" applyFont="1" applyAlignment="1">
      <alignment horizontal="left" vertical="top"/>
    </xf>
    <xf numFmtId="0" fontId="2" fillId="0" borderId="0" xfId="0" applyFont="1" applyAlignment="1">
      <alignment vertical="top"/>
    </xf>
    <xf numFmtId="1" fontId="2" fillId="0" borderId="0" xfId="0" applyNumberFormat="1" applyFont="1" applyAlignment="1">
      <alignment horizontal="center" vertical="top"/>
    </xf>
    <xf numFmtId="2" fontId="8" fillId="0" borderId="0" xfId="0" applyNumberFormat="1" applyFont="1" applyAlignment="1">
      <alignment horizontal="center" vertical="top"/>
    </xf>
    <xf numFmtId="0" fontId="8" fillId="0" borderId="1" xfId="0" applyFont="1" applyBorder="1" applyAlignment="1">
      <alignment horizontal="left" vertical="top" wrapText="1"/>
    </xf>
    <xf numFmtId="0" fontId="11" fillId="0" borderId="0" xfId="0" applyFont="1"/>
    <xf numFmtId="0" fontId="12" fillId="0" borderId="0" xfId="0" applyFont="1"/>
    <xf numFmtId="2" fontId="12" fillId="0" borderId="0" xfId="0" applyNumberFormat="1" applyFont="1"/>
    <xf numFmtId="0" fontId="13"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15" fillId="0" borderId="0" xfId="0" applyFont="1"/>
    <xf numFmtId="49" fontId="11" fillId="0" borderId="0" xfId="0" applyNumberFormat="1" applyFont="1" applyAlignment="1">
      <alignment horizontal="center" vertical="center"/>
    </xf>
    <xf numFmtId="0" fontId="13" fillId="0" borderId="0" xfId="0" applyFont="1" applyAlignment="1">
      <alignment vertical="center"/>
    </xf>
    <xf numFmtId="2" fontId="11" fillId="0" borderId="0" xfId="0" applyNumberFormat="1" applyFont="1"/>
    <xf numFmtId="0" fontId="11" fillId="0" borderId="0" xfId="0" applyFont="1" applyAlignment="1">
      <alignment vertical="center"/>
    </xf>
    <xf numFmtId="0" fontId="9" fillId="0" borderId="4" xfId="0" applyFont="1" applyBorder="1" applyAlignment="1">
      <alignment horizontal="center" vertical="center"/>
    </xf>
    <xf numFmtId="165" fontId="2" fillId="0" borderId="0" xfId="0" applyNumberFormat="1" applyFont="1" applyAlignment="1">
      <alignment vertical="top"/>
    </xf>
    <xf numFmtId="2" fontId="16" fillId="0" borderId="0" xfId="0" applyNumberFormat="1" applyFont="1" applyAlignment="1">
      <alignment horizontal="left" vertical="top" wrapText="1"/>
    </xf>
    <xf numFmtId="3" fontId="11" fillId="0" borderId="0" xfId="0" applyNumberFormat="1" applyFont="1"/>
    <xf numFmtId="2" fontId="15" fillId="0" borderId="0" xfId="0" applyNumberFormat="1" applyFont="1"/>
    <xf numFmtId="0" fontId="13" fillId="0" borderId="13" xfId="0" applyFont="1" applyBorder="1" applyAlignment="1">
      <alignment vertical="center" wrapText="1"/>
    </xf>
    <xf numFmtId="0" fontId="11" fillId="0" borderId="13" xfId="0" applyFont="1" applyBorder="1" applyAlignment="1">
      <alignment horizontal="center" vertical="top"/>
    </xf>
    <xf numFmtId="0" fontId="12" fillId="5" borderId="13" xfId="0" applyFont="1" applyFill="1" applyBorder="1"/>
    <xf numFmtId="49" fontId="2" fillId="0" borderId="0" xfId="0" applyNumberFormat="1" applyFont="1" applyAlignment="1">
      <alignment vertical="top" wrapText="1"/>
    </xf>
    <xf numFmtId="0" fontId="2" fillId="0" borderId="0" xfId="0" applyFont="1" applyAlignment="1">
      <alignment vertical="top" wrapText="1"/>
    </xf>
    <xf numFmtId="0" fontId="2" fillId="0" borderId="0" xfId="0" applyFont="1" applyAlignment="1">
      <alignment horizontal="center" vertical="top" wrapText="1"/>
    </xf>
    <xf numFmtId="0" fontId="8" fillId="0" borderId="6" xfId="0" applyFont="1" applyBorder="1" applyAlignment="1">
      <alignment horizontal="center" vertical="center" wrapText="1"/>
    </xf>
    <xf numFmtId="0" fontId="9" fillId="0" borderId="4" xfId="0" applyFont="1" applyBorder="1" applyAlignment="1">
      <alignment horizontal="center" vertical="center" wrapText="1"/>
    </xf>
    <xf numFmtId="2" fontId="8" fillId="0" borderId="7" xfId="0" applyNumberFormat="1" applyFont="1" applyBorder="1" applyAlignment="1">
      <alignment horizontal="center" vertical="top" wrapText="1"/>
    </xf>
    <xf numFmtId="0" fontId="8" fillId="0" borderId="10" xfId="0" applyFont="1" applyBorder="1" applyAlignment="1">
      <alignment horizontal="center" vertical="top" wrapText="1"/>
    </xf>
    <xf numFmtId="0" fontId="20" fillId="0" borderId="0" xfId="0" applyFont="1" applyAlignment="1">
      <alignment vertical="top"/>
    </xf>
    <xf numFmtId="0" fontId="20" fillId="0" borderId="1" xfId="0" applyFont="1" applyBorder="1" applyAlignment="1">
      <alignment vertical="top"/>
    </xf>
    <xf numFmtId="0" fontId="20" fillId="8" borderId="0" xfId="0" applyFont="1" applyFill="1" applyAlignment="1">
      <alignment vertical="top"/>
    </xf>
    <xf numFmtId="0" fontId="20" fillId="8" borderId="1" xfId="0" applyFont="1" applyFill="1" applyBorder="1" applyAlignment="1">
      <alignment vertical="top"/>
    </xf>
    <xf numFmtId="0" fontId="20" fillId="8" borderId="9" xfId="0" applyFont="1" applyFill="1" applyBorder="1" applyAlignment="1">
      <alignment vertical="top"/>
    </xf>
    <xf numFmtId="0" fontId="8" fillId="2" borderId="22" xfId="12" applyFont="1" applyFill="1" applyBorder="1" applyAlignment="1">
      <alignment horizontal="center" vertical="center" wrapText="1"/>
    </xf>
    <xf numFmtId="2" fontId="11" fillId="0" borderId="0" xfId="0" applyNumberFormat="1" applyFont="1" applyAlignment="1">
      <alignment horizontal="right"/>
    </xf>
    <xf numFmtId="2" fontId="13" fillId="0" borderId="0" xfId="0" applyNumberFormat="1" applyFont="1" applyAlignment="1">
      <alignment horizontal="left"/>
    </xf>
    <xf numFmtId="2" fontId="13" fillId="0" borderId="0" xfId="0" applyNumberFormat="1" applyFont="1"/>
    <xf numFmtId="2" fontId="2" fillId="0" borderId="0" xfId="0" applyNumberFormat="1" applyFont="1" applyAlignment="1">
      <alignment vertical="top"/>
    </xf>
    <xf numFmtId="2" fontId="8" fillId="0" borderId="8" xfId="0" applyNumberFormat="1" applyFont="1" applyBorder="1" applyAlignment="1">
      <alignment horizontal="center" vertical="center" wrapText="1"/>
    </xf>
    <xf numFmtId="2" fontId="2" fillId="7" borderId="6" xfId="0" applyNumberFormat="1" applyFont="1" applyFill="1" applyBorder="1" applyAlignment="1">
      <alignment horizontal="center" vertical="top"/>
    </xf>
    <xf numFmtId="2" fontId="2" fillId="7" borderId="7" xfId="0" applyNumberFormat="1" applyFont="1" applyFill="1" applyBorder="1" applyAlignment="1">
      <alignment horizontal="center" vertical="top"/>
    </xf>
    <xf numFmtId="2" fontId="2" fillId="7" borderId="8" xfId="0" applyNumberFormat="1" applyFont="1" applyFill="1" applyBorder="1" applyAlignment="1">
      <alignment vertical="top"/>
    </xf>
    <xf numFmtId="2" fontId="17" fillId="0" borderId="0" xfId="0" applyNumberFormat="1" applyFont="1"/>
    <xf numFmtId="2" fontId="18" fillId="0" borderId="0" xfId="0" applyNumberFormat="1" applyFont="1" applyAlignment="1">
      <alignment vertical="top" wrapText="1"/>
    </xf>
    <xf numFmtId="2" fontId="18" fillId="0" borderId="0" xfId="0" applyNumberFormat="1" applyFont="1" applyAlignment="1">
      <alignment wrapText="1"/>
    </xf>
    <xf numFmtId="1" fontId="11" fillId="0" borderId="0" xfId="0" applyNumberFormat="1" applyFont="1" applyAlignment="1">
      <alignment horizontal="right"/>
    </xf>
    <xf numFmtId="1" fontId="11" fillId="0" borderId="0" xfId="0" applyNumberFormat="1" applyFont="1"/>
    <xf numFmtId="1" fontId="13" fillId="0" borderId="0" xfId="0" applyNumberFormat="1" applyFont="1" applyAlignment="1">
      <alignment horizontal="left"/>
    </xf>
    <xf numFmtId="1" fontId="13" fillId="0" borderId="0" xfId="0" applyNumberFormat="1" applyFont="1" applyAlignment="1">
      <alignment horizontal="left" vertical="top" wrapText="1"/>
    </xf>
    <xf numFmtId="1" fontId="11" fillId="0" borderId="0" xfId="0" applyNumberFormat="1" applyFont="1" applyAlignment="1">
      <alignment horizontal="left" vertical="top" wrapText="1"/>
    </xf>
    <xf numFmtId="1" fontId="2" fillId="0" borderId="0" xfId="0" applyNumberFormat="1" applyFont="1" applyAlignment="1">
      <alignment vertical="top"/>
    </xf>
    <xf numFmtId="1" fontId="8" fillId="0" borderId="7"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 fontId="11" fillId="0" borderId="0" xfId="0" applyNumberFormat="1" applyFont="1" applyAlignment="1">
      <alignment horizontal="left" vertical="center"/>
    </xf>
    <xf numFmtId="1" fontId="12" fillId="0" borderId="0" xfId="0" applyNumberFormat="1" applyFont="1"/>
    <xf numFmtId="1" fontId="9" fillId="0" borderId="5" xfId="0" applyNumberFormat="1" applyFont="1" applyBorder="1" applyAlignment="1">
      <alignment horizontal="center" vertical="center" wrapText="1"/>
    </xf>
    <xf numFmtId="165" fontId="10" fillId="0" borderId="0" xfId="0" applyNumberFormat="1" applyFont="1" applyAlignment="1">
      <alignment vertical="top"/>
    </xf>
    <xf numFmtId="0" fontId="10" fillId="0" borderId="0" xfId="0" applyFont="1" applyAlignment="1">
      <alignment vertical="top"/>
    </xf>
    <xf numFmtId="0" fontId="21" fillId="0" borderId="0" xfId="0" applyFont="1"/>
    <xf numFmtId="0" fontId="21" fillId="0" borderId="0" xfId="0" applyFont="1" applyAlignment="1">
      <alignment horizontal="left" vertical="top" wrapText="1"/>
    </xf>
    <xf numFmtId="0" fontId="20" fillId="0" borderId="0" xfId="0" applyFont="1" applyAlignment="1">
      <alignment horizontal="left" vertical="top" wrapText="1"/>
    </xf>
    <xf numFmtId="0" fontId="20" fillId="0" borderId="4" xfId="0" applyFont="1" applyBorder="1" applyAlignment="1">
      <alignment vertical="top"/>
    </xf>
    <xf numFmtId="0" fontId="20" fillId="0" borderId="21" xfId="0" applyFont="1" applyBorder="1" applyAlignment="1">
      <alignment vertical="top"/>
    </xf>
    <xf numFmtId="2" fontId="23" fillId="0" borderId="0" xfId="0" applyNumberFormat="1" applyFont="1" applyAlignment="1">
      <alignment horizontal="left" vertical="top" wrapText="1"/>
    </xf>
    <xf numFmtId="0" fontId="21" fillId="0" borderId="0" xfId="0" applyFont="1" applyAlignment="1">
      <alignment horizontal="center" vertical="center"/>
    </xf>
    <xf numFmtId="0" fontId="23" fillId="0" borderId="0" xfId="0" applyFont="1" applyAlignment="1">
      <alignment wrapText="1"/>
    </xf>
    <xf numFmtId="0" fontId="2" fillId="0" borderId="1" xfId="0" applyFont="1" applyBorder="1" applyAlignment="1">
      <alignment horizontal="center" vertical="top"/>
    </xf>
    <xf numFmtId="49" fontId="8" fillId="0" borderId="1" xfId="0" applyNumberFormat="1" applyFont="1" applyBorder="1" applyAlignment="1">
      <alignment horizontal="center" vertical="top" wrapText="1"/>
    </xf>
    <xf numFmtId="0" fontId="2" fillId="0" borderId="1" xfId="0" applyFont="1" applyBorder="1" applyAlignment="1">
      <alignment vertical="top" wrapText="1"/>
    </xf>
    <xf numFmtId="2" fontId="2" fillId="0" borderId="1" xfId="0" applyNumberFormat="1" applyFont="1" applyBorder="1" applyAlignment="1">
      <alignment horizontal="center" vertical="top"/>
    </xf>
    <xf numFmtId="1" fontId="2" fillId="0" borderId="3" xfId="0" applyNumberFormat="1" applyFont="1" applyBorder="1" applyAlignment="1">
      <alignment horizontal="center" vertical="top"/>
    </xf>
    <xf numFmtId="2" fontId="2" fillId="0" borderId="6" xfId="0" applyNumberFormat="1" applyFont="1" applyBorder="1" applyAlignment="1">
      <alignment horizontal="center" vertical="top"/>
    </xf>
    <xf numFmtId="2" fontId="2" fillId="0" borderId="7" xfId="0" applyNumberFormat="1" applyFont="1" applyBorder="1" applyAlignment="1">
      <alignment horizontal="center" vertical="top"/>
    </xf>
    <xf numFmtId="2" fontId="2" fillId="0" borderId="8" xfId="0" applyNumberFormat="1" applyFont="1" applyBorder="1" applyAlignment="1">
      <alignment horizontal="center" vertical="top"/>
    </xf>
    <xf numFmtId="0" fontId="19" fillId="0" borderId="1" xfId="0" applyFont="1" applyBorder="1"/>
    <xf numFmtId="0" fontId="20" fillId="0" borderId="9" xfId="0" applyFont="1" applyBorder="1" applyAlignment="1">
      <alignment vertical="center"/>
    </xf>
    <xf numFmtId="166" fontId="2" fillId="0" borderId="1" xfId="0" applyNumberFormat="1" applyFont="1" applyBorder="1" applyAlignment="1">
      <alignment horizontal="center" vertical="center"/>
    </xf>
    <xf numFmtId="0" fontId="21" fillId="0" borderId="1" xfId="0" applyFont="1" applyBorder="1"/>
    <xf numFmtId="49" fontId="2"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165" fontId="20" fillId="0" borderId="1" xfId="0" applyNumberFormat="1" applyFont="1" applyBorder="1" applyAlignment="1">
      <alignment horizontal="center" vertical="top"/>
    </xf>
    <xf numFmtId="165" fontId="20" fillId="0" borderId="9" xfId="0" applyNumberFormat="1" applyFont="1" applyBorder="1" applyAlignment="1">
      <alignment horizontal="center" vertical="top"/>
    </xf>
    <xf numFmtId="0" fontId="20" fillId="0" borderId="9" xfId="0" applyFont="1" applyBorder="1" applyAlignment="1">
      <alignment vertical="top"/>
    </xf>
    <xf numFmtId="0" fontId="2" fillId="0" borderId="1" xfId="0" applyFont="1" applyBorder="1" applyAlignment="1">
      <alignment vertical="top"/>
    </xf>
    <xf numFmtId="0" fontId="20" fillId="0" borderId="2" xfId="14" applyFont="1" applyFill="1" applyBorder="1" applyAlignment="1">
      <alignment vertical="top"/>
    </xf>
    <xf numFmtId="0" fontId="20" fillId="0" borderId="1" xfId="0" applyFont="1" applyBorder="1"/>
    <xf numFmtId="0" fontId="19" fillId="0" borderId="1" xfId="0" applyFont="1" applyBorder="1" applyAlignment="1">
      <alignment horizontal="right"/>
    </xf>
    <xf numFmtId="0" fontId="20" fillId="0" borderId="2" xfId="13" applyFont="1" applyFill="1" applyBorder="1" applyAlignment="1">
      <alignment vertical="top"/>
    </xf>
    <xf numFmtId="0" fontId="0" fillId="0" borderId="1" xfId="0" applyBorder="1"/>
    <xf numFmtId="0" fontId="24" fillId="0" borderId="1" xfId="0" applyFont="1" applyBorder="1"/>
    <xf numFmtId="0" fontId="25" fillId="0" borderId="1" xfId="0" applyFont="1" applyBorder="1"/>
    <xf numFmtId="0" fontId="2" fillId="0" borderId="1" xfId="0" applyFont="1" applyBorder="1" applyAlignment="1">
      <alignment horizontal="left" vertical="top" wrapText="1"/>
    </xf>
    <xf numFmtId="1" fontId="2" fillId="0" borderId="1" xfId="0" applyNumberFormat="1" applyFont="1" applyBorder="1" applyAlignment="1">
      <alignment horizontal="center" vertical="top"/>
    </xf>
    <xf numFmtId="2" fontId="2" fillId="0" borderId="3" xfId="0" applyNumberFormat="1" applyFont="1" applyBorder="1" applyAlignment="1">
      <alignment horizontal="center" vertical="top"/>
    </xf>
    <xf numFmtId="0" fontId="2" fillId="0" borderId="4" xfId="0" applyFont="1" applyBorder="1" applyAlignment="1">
      <alignment horizontal="center" vertical="center"/>
    </xf>
    <xf numFmtId="0" fontId="2" fillId="0" borderId="1" xfId="0" applyFont="1" applyBorder="1" applyAlignment="1">
      <alignment horizontal="center" vertical="center"/>
    </xf>
    <xf numFmtId="2" fontId="2" fillId="0" borderId="19" xfId="0" applyNumberFormat="1" applyFont="1" applyBorder="1" applyAlignment="1">
      <alignment horizontal="center" vertical="top"/>
    </xf>
    <xf numFmtId="0" fontId="20" fillId="0" borderId="9" xfId="0" applyFont="1" applyBorder="1" applyAlignment="1">
      <alignment horizontal="center" vertical="center"/>
    </xf>
    <xf numFmtId="2"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0" fillId="0" borderId="2" xfId="0" applyFont="1" applyBorder="1" applyAlignment="1">
      <alignment horizontal="left" vertical="top"/>
    </xf>
    <xf numFmtId="165" fontId="20" fillId="0" borderId="9" xfId="0" applyNumberFormat="1" applyFont="1" applyBorder="1" applyAlignment="1">
      <alignment vertical="top"/>
    </xf>
    <xf numFmtId="165" fontId="20" fillId="0" borderId="11" xfId="0" applyNumberFormat="1" applyFont="1" applyBorder="1" applyAlignment="1">
      <alignment horizontal="center" vertical="top"/>
    </xf>
    <xf numFmtId="165" fontId="20" fillId="0" borderId="20" xfId="0" applyNumberFormat="1" applyFont="1" applyBorder="1" applyAlignment="1">
      <alignment horizontal="center" vertical="top"/>
    </xf>
    <xf numFmtId="0" fontId="20" fillId="0" borderId="20" xfId="0" applyFont="1" applyBorder="1" applyAlignment="1">
      <alignment vertical="top"/>
    </xf>
    <xf numFmtId="0" fontId="2" fillId="0" borderId="11" xfId="0" applyFont="1" applyBorder="1" applyAlignment="1">
      <alignment vertical="top"/>
    </xf>
    <xf numFmtId="0" fontId="2" fillId="0" borderId="11" xfId="0" applyFont="1" applyBorder="1" applyAlignment="1">
      <alignment horizontal="center" vertical="center"/>
    </xf>
    <xf numFmtId="0" fontId="12" fillId="5" borderId="14" xfId="0" applyFont="1" applyFill="1" applyBorder="1"/>
    <xf numFmtId="0" fontId="12" fillId="5" borderId="15" xfId="0" applyFont="1" applyFill="1" applyBorder="1"/>
    <xf numFmtId="0" fontId="11" fillId="0" borderId="0" xfId="0" applyFont="1" applyAlignment="1">
      <alignment horizontal="center" vertical="center"/>
    </xf>
    <xf numFmtId="0" fontId="12" fillId="6" borderId="0" xfId="0" applyFont="1" applyFill="1" applyAlignment="1">
      <alignment horizontal="center" wrapText="1"/>
    </xf>
    <xf numFmtId="0" fontId="12" fillId="6" borderId="23" xfId="0" applyFont="1" applyFill="1" applyBorder="1" applyAlignment="1">
      <alignment horizontal="center" wrapText="1"/>
    </xf>
    <xf numFmtId="0" fontId="10" fillId="0" borderId="0" xfId="0" applyFont="1" applyAlignment="1">
      <alignment horizontal="left" wrapText="1"/>
    </xf>
    <xf numFmtId="0" fontId="11" fillId="0" borderId="0" xfId="0" applyFont="1"/>
    <xf numFmtId="0" fontId="13" fillId="0" borderId="0" xfId="0" applyFont="1" applyAlignment="1">
      <alignment horizontal="center" vertical="center" wrapText="1"/>
    </xf>
    <xf numFmtId="14" fontId="13" fillId="5" borderId="0" xfId="0" applyNumberFormat="1" applyFont="1" applyFill="1" applyAlignment="1">
      <alignment horizontal="center" vertical="center" wrapText="1"/>
    </xf>
    <xf numFmtId="0" fontId="13" fillId="5" borderId="0" xfId="0" applyFont="1" applyFill="1" applyAlignment="1">
      <alignment horizontal="center" vertical="center" wrapText="1"/>
    </xf>
    <xf numFmtId="0" fontId="13" fillId="0" borderId="0" xfId="0" applyFont="1" applyAlignment="1">
      <alignment horizontal="center"/>
    </xf>
    <xf numFmtId="0" fontId="13" fillId="0" borderId="1" xfId="0" applyFont="1" applyBorder="1" applyAlignment="1">
      <alignment horizontal="left" vertical="top" wrapText="1"/>
    </xf>
    <xf numFmtId="0" fontId="12" fillId="5" borderId="3" xfId="0" applyFont="1" applyFill="1" applyBorder="1" applyAlignment="1">
      <alignment horizontal="center"/>
    </xf>
    <xf numFmtId="0" fontId="12" fillId="5" borderId="2" xfId="0" applyFont="1" applyFill="1" applyBorder="1" applyAlignment="1">
      <alignment horizontal="center"/>
    </xf>
    <xf numFmtId="0" fontId="12" fillId="5" borderId="9" xfId="0" applyFont="1" applyFill="1" applyBorder="1" applyAlignment="1">
      <alignment horizontal="center"/>
    </xf>
    <xf numFmtId="0" fontId="13" fillId="0" borderId="3" xfId="0" applyFont="1" applyBorder="1" applyAlignment="1">
      <alignment horizontal="left" vertical="top" wrapText="1"/>
    </xf>
    <xf numFmtId="0" fontId="13" fillId="0" borderId="9" xfId="0" applyFont="1" applyBorder="1" applyAlignment="1">
      <alignment horizontal="left" vertical="top" wrapText="1"/>
    </xf>
    <xf numFmtId="0" fontId="26" fillId="5" borderId="3" xfId="16" applyFill="1" applyBorder="1" applyAlignment="1">
      <alignment horizontal="center"/>
    </xf>
    <xf numFmtId="0" fontId="11" fillId="0" borderId="0" xfId="0" applyFont="1" applyAlignment="1">
      <alignment horizontal="left" vertical="top" wrapText="1"/>
    </xf>
    <xf numFmtId="0" fontId="2" fillId="0" borderId="0" xfId="0" applyFont="1" applyAlignment="1">
      <alignment horizontal="left" vertical="top" wrapText="1"/>
    </xf>
    <xf numFmtId="0" fontId="13" fillId="0" borderId="0" xfId="0" applyFont="1" applyAlignment="1">
      <alignment horizontal="left" vertical="top" wrapText="1"/>
    </xf>
    <xf numFmtId="2" fontId="2" fillId="0" borderId="11" xfId="0" applyNumberFormat="1" applyFont="1" applyBorder="1" applyAlignment="1">
      <alignment horizontal="center" vertical="center"/>
    </xf>
    <xf numFmtId="2" fontId="2" fillId="0" borderId="4" xfId="0" applyNumberFormat="1" applyFont="1" applyBorder="1" applyAlignment="1">
      <alignment horizontal="center" vertical="center"/>
    </xf>
    <xf numFmtId="2" fontId="2" fillId="0" borderId="12" xfId="0" applyNumberFormat="1" applyFont="1" applyBorder="1" applyAlignment="1">
      <alignment horizontal="center" vertical="center"/>
    </xf>
    <xf numFmtId="49" fontId="8" fillId="0" borderId="3" xfId="0" applyNumberFormat="1" applyFont="1" applyBorder="1" applyAlignment="1">
      <alignment horizontal="right" vertical="top" wrapText="1"/>
    </xf>
    <xf numFmtId="49" fontId="8" fillId="0" borderId="2" xfId="0" applyNumberFormat="1" applyFont="1" applyBorder="1" applyAlignment="1">
      <alignment horizontal="right" vertical="top" wrapText="1"/>
    </xf>
    <xf numFmtId="49" fontId="8" fillId="0" borderId="28" xfId="0" applyNumberFormat="1" applyFont="1" applyBorder="1" applyAlignment="1">
      <alignment horizontal="right" vertical="top" wrapText="1"/>
    </xf>
    <xf numFmtId="0" fontId="8" fillId="0" borderId="3" xfId="0" applyFont="1" applyBorder="1" applyAlignment="1">
      <alignment horizontal="right" vertical="top"/>
    </xf>
    <xf numFmtId="0" fontId="8" fillId="0" borderId="2" xfId="0" applyFont="1" applyBorder="1" applyAlignment="1">
      <alignment horizontal="right" vertical="top"/>
    </xf>
    <xf numFmtId="0" fontId="8" fillId="0" borderId="28" xfId="0" applyFont="1" applyBorder="1" applyAlignment="1">
      <alignment horizontal="right" vertical="top"/>
    </xf>
    <xf numFmtId="0" fontId="2" fillId="0" borderId="3" xfId="0" applyFont="1" applyBorder="1" applyAlignment="1">
      <alignment horizontal="center" vertical="top"/>
    </xf>
    <xf numFmtId="0" fontId="2" fillId="0" borderId="2" xfId="0" applyFont="1" applyBorder="1" applyAlignment="1">
      <alignment horizontal="center" vertical="top"/>
    </xf>
    <xf numFmtId="0" fontId="2" fillId="0" borderId="9" xfId="0" applyFont="1" applyBorder="1" applyAlignment="1">
      <alignment horizontal="center" vertical="top"/>
    </xf>
    <xf numFmtId="0" fontId="8" fillId="0" borderId="27" xfId="0" applyFont="1" applyBorder="1" applyAlignment="1">
      <alignment horizontal="left" vertical="top" wrapText="1"/>
    </xf>
    <xf numFmtId="0" fontId="8" fillId="0" borderId="0" xfId="0" applyFont="1" applyAlignment="1">
      <alignment horizontal="left" vertical="top" wrapText="1"/>
    </xf>
    <xf numFmtId="0" fontId="8" fillId="0" borderId="23" xfId="0" applyFont="1" applyBorder="1" applyAlignment="1">
      <alignment horizontal="left" vertical="top" wrapText="1"/>
    </xf>
    <xf numFmtId="0" fontId="8" fillId="0" borderId="5" xfId="0" applyFont="1" applyBorder="1" applyAlignment="1">
      <alignment horizontal="left" vertical="top"/>
    </xf>
    <xf numFmtId="0" fontId="8" fillId="0" borderId="16" xfId="0" applyFont="1" applyBorder="1" applyAlignment="1">
      <alignment horizontal="left" vertical="top"/>
    </xf>
    <xf numFmtId="0" fontId="8" fillId="0" borderId="21" xfId="0" applyFont="1" applyBorder="1" applyAlignment="1">
      <alignment horizontal="left" vertical="top"/>
    </xf>
    <xf numFmtId="0" fontId="2" fillId="0" borderId="1" xfId="0" applyFont="1" applyBorder="1" applyAlignment="1">
      <alignment horizontal="center" vertical="top"/>
    </xf>
    <xf numFmtId="0" fontId="8" fillId="0" borderId="5" xfId="0" applyFont="1" applyBorder="1" applyAlignment="1">
      <alignment horizontal="left" vertical="top" wrapText="1"/>
    </xf>
    <xf numFmtId="0" fontId="8" fillId="0" borderId="16" xfId="0" applyFont="1" applyBorder="1" applyAlignment="1">
      <alignment horizontal="left" vertical="top" wrapText="1"/>
    </xf>
    <xf numFmtId="0" fontId="8" fillId="0" borderId="21" xfId="0" applyFont="1" applyBorder="1" applyAlignment="1">
      <alignment horizontal="left" vertical="top" wrapText="1"/>
    </xf>
    <xf numFmtId="0" fontId="2" fillId="0" borderId="18" xfId="0" applyFont="1" applyBorder="1" applyAlignment="1">
      <alignment horizontal="center" vertical="top"/>
    </xf>
    <xf numFmtId="165" fontId="20" fillId="0" borderId="3" xfId="0" applyNumberFormat="1" applyFont="1" applyBorder="1" applyAlignment="1">
      <alignment horizontal="left" vertical="top" wrapText="1"/>
    </xf>
    <xf numFmtId="165" fontId="20" fillId="0" borderId="2" xfId="0" applyNumberFormat="1" applyFont="1" applyBorder="1" applyAlignment="1">
      <alignment horizontal="left" vertical="top" wrapText="1"/>
    </xf>
    <xf numFmtId="165" fontId="20" fillId="0" borderId="9" xfId="0" applyNumberFormat="1" applyFont="1" applyBorder="1" applyAlignment="1">
      <alignment horizontal="left" vertical="top" wrapText="1"/>
    </xf>
    <xf numFmtId="165" fontId="20" fillId="0" borderId="3" xfId="0" applyNumberFormat="1" applyFont="1" applyBorder="1" applyAlignment="1">
      <alignment horizontal="left" vertical="top"/>
    </xf>
    <xf numFmtId="165" fontId="20" fillId="0" borderId="2" xfId="0" applyNumberFormat="1" applyFont="1" applyBorder="1" applyAlignment="1">
      <alignment horizontal="left" vertical="top"/>
    </xf>
    <xf numFmtId="165" fontId="20" fillId="0" borderId="9" xfId="0" applyNumberFormat="1" applyFont="1" applyBorder="1" applyAlignment="1">
      <alignment horizontal="left" vertical="top"/>
    </xf>
    <xf numFmtId="0" fontId="11" fillId="0" borderId="0" xfId="0" applyFont="1" applyAlignment="1">
      <alignment horizontal="left" wrapText="1"/>
    </xf>
    <xf numFmtId="0" fontId="11" fillId="0" borderId="0" xfId="0" applyFont="1" applyAlignment="1">
      <alignment horizontal="left"/>
    </xf>
    <xf numFmtId="0" fontId="11" fillId="0" borderId="0" xfId="0" applyFont="1" applyAlignment="1">
      <alignment horizontal="left" vertical="center"/>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2" fillId="5" borderId="14" xfId="0" applyFont="1" applyFill="1" applyBorder="1"/>
    <xf numFmtId="0" fontId="12" fillId="5" borderId="15" xfId="0" applyFont="1" applyFill="1" applyBorder="1"/>
    <xf numFmtId="0" fontId="12" fillId="6" borderId="3" xfId="0" applyFont="1" applyFill="1" applyBorder="1" applyAlignment="1">
      <alignment horizontal="center"/>
    </xf>
    <xf numFmtId="0" fontId="12" fillId="6" borderId="2" xfId="0" applyFont="1" applyFill="1" applyBorder="1" applyAlignment="1">
      <alignment horizontal="center"/>
    </xf>
    <xf numFmtId="0" fontId="12" fillId="6" borderId="9" xfId="0" applyFont="1" applyFill="1" applyBorder="1" applyAlignment="1">
      <alignment horizontal="center"/>
    </xf>
    <xf numFmtId="0" fontId="2" fillId="0" borderId="17" xfId="0" applyFont="1" applyBorder="1" applyAlignment="1">
      <alignment horizontal="center" vertical="top" wrapText="1"/>
    </xf>
    <xf numFmtId="0" fontId="2" fillId="0" borderId="26" xfId="0" applyFont="1" applyBorder="1" applyAlignment="1">
      <alignment horizontal="center" vertical="top" wrapText="1"/>
    </xf>
    <xf numFmtId="0" fontId="2" fillId="0" borderId="20" xfId="0" applyFont="1" applyBorder="1" applyAlignment="1">
      <alignment horizontal="center" vertical="top" wrapText="1"/>
    </xf>
    <xf numFmtId="0" fontId="2" fillId="0" borderId="3" xfId="0" applyFont="1" applyBorder="1" applyAlignment="1">
      <alignment horizontal="center" vertical="top" wrapText="1"/>
    </xf>
    <xf numFmtId="0" fontId="2" fillId="0" borderId="9" xfId="0" applyFont="1" applyBorder="1" applyAlignment="1">
      <alignment horizontal="center" vertical="top" wrapText="1"/>
    </xf>
    <xf numFmtId="0" fontId="8" fillId="0" borderId="3" xfId="0" applyFont="1" applyBorder="1" applyAlignment="1">
      <alignment horizontal="left" vertical="top" wrapText="1"/>
    </xf>
    <xf numFmtId="0" fontId="8" fillId="0" borderId="2" xfId="0" applyFont="1" applyBorder="1" applyAlignment="1">
      <alignment horizontal="left" vertical="top" wrapText="1"/>
    </xf>
    <xf numFmtId="0" fontId="8" fillId="0" borderId="9" xfId="0" applyFont="1" applyBorder="1" applyAlignment="1">
      <alignment horizontal="left" vertical="top" wrapText="1"/>
    </xf>
    <xf numFmtId="0" fontId="22" fillId="0" borderId="19" xfId="12" applyFont="1" applyBorder="1" applyAlignment="1">
      <alignment horizontal="center" vertical="center" wrapText="1"/>
    </xf>
    <xf numFmtId="0" fontId="22" fillId="0" borderId="24" xfId="12" applyFont="1" applyBorder="1" applyAlignment="1">
      <alignment horizontal="center" vertical="center" wrapText="1"/>
    </xf>
    <xf numFmtId="0" fontId="22" fillId="0" borderId="25" xfId="12" applyFont="1" applyBorder="1" applyAlignment="1">
      <alignment horizontal="center" vertical="center" wrapText="1"/>
    </xf>
    <xf numFmtId="0" fontId="20" fillId="0" borderId="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1" xfId="0" applyFont="1" applyBorder="1" applyAlignment="1">
      <alignment horizontal="center" vertical="center" wrapText="1"/>
    </xf>
    <xf numFmtId="0" fontId="2" fillId="0" borderId="27" xfId="0" applyFont="1" applyBorder="1" applyAlignment="1">
      <alignment horizontal="center" vertical="top" wrapText="1"/>
    </xf>
    <xf numFmtId="0" fontId="2" fillId="0" borderId="0" xfId="0" applyFont="1" applyAlignment="1">
      <alignment horizontal="center" vertical="top" wrapText="1"/>
    </xf>
    <xf numFmtId="0" fontId="2" fillId="0" borderId="23" xfId="0" applyFont="1" applyBorder="1" applyAlignment="1">
      <alignment horizontal="center" vertical="top" wrapText="1"/>
    </xf>
  </cellXfs>
  <cellStyles count="17">
    <cellStyle name="Bad" xfId="13" builtinId="27"/>
    <cellStyle name="Comma 2" xfId="3" xr:uid="{00000000-0005-0000-0000-000001000000}"/>
    <cellStyle name="Hyperlink" xfId="16" builtinId="8"/>
    <cellStyle name="Įprastas 2" xfId="2" xr:uid="{00000000-0005-0000-0000-000002000000}"/>
    <cellStyle name="Neutral" xfId="14" builtinId="28"/>
    <cellStyle name="Normal" xfId="0" builtinId="0"/>
    <cellStyle name="Normal 2" xfId="4" xr:uid="{00000000-0005-0000-0000-000005000000}"/>
    <cellStyle name="Normal 2 2" xfId="5" xr:uid="{00000000-0005-0000-0000-000006000000}"/>
    <cellStyle name="Normal 3" xfId="6" xr:uid="{00000000-0005-0000-0000-000007000000}"/>
    <cellStyle name="Normal 3 2" xfId="7" xr:uid="{00000000-0005-0000-0000-000008000000}"/>
    <cellStyle name="Normal 4" xfId="8" xr:uid="{00000000-0005-0000-0000-000009000000}"/>
    <cellStyle name="Normal 4 2" xfId="15" xr:uid="{00000000-0005-0000-0000-00000A000000}"/>
    <cellStyle name="Normal 5" xfId="1" xr:uid="{00000000-0005-0000-0000-00000B000000}"/>
    <cellStyle name="Normal 6" xfId="11" xr:uid="{00000000-0005-0000-0000-00000C000000}"/>
    <cellStyle name="Normal 7" xfId="10" xr:uid="{00000000-0005-0000-0000-00000D000000}"/>
    <cellStyle name="Normal 8" xfId="12" xr:uid="{00000000-0005-0000-0000-00000E000000}"/>
    <cellStyle name="Percent 2" xfId="9" xr:uid="{00000000-0005-0000-0000-00000F000000}"/>
  </cellStyles>
  <dxfs count="0"/>
  <tableStyles count="0" defaultTableStyle="TableStyleMedium2" defaultPivotStyle="PivotStyleLight16"/>
  <colors>
    <mruColors>
      <color rgb="FF00FFFF"/>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bor@grid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FD8EA-E0B9-4CDA-8534-59ABD588C0A3}">
  <sheetPr>
    <pageSetUpPr fitToPage="1"/>
  </sheetPr>
  <dimension ref="A1:R294"/>
  <sheetViews>
    <sheetView tabSelected="1" topLeftCell="A115" zoomScale="85" zoomScaleNormal="85" workbookViewId="0">
      <selection activeCell="H112" sqref="H112"/>
    </sheetView>
  </sheetViews>
  <sheetFormatPr defaultColWidth="9.140625" defaultRowHeight="15" x14ac:dyDescent="0.25"/>
  <cols>
    <col min="1" max="1" width="8.42578125" style="4" customWidth="1"/>
    <col min="2" max="2" width="32.7109375" style="5" customWidth="1"/>
    <col min="3" max="3" width="34.85546875" style="5" customWidth="1"/>
    <col min="4" max="4" width="12.42578125" style="5" customWidth="1"/>
    <col min="5" max="5" width="12.85546875" style="5" customWidth="1"/>
    <col min="6" max="6" width="13" style="44" customWidth="1"/>
    <col min="7" max="7" width="8.42578125" style="57" customWidth="1"/>
    <col min="8" max="8" width="17.28515625" style="44" customWidth="1"/>
    <col min="9" max="9" width="16.28515625" style="44" customWidth="1"/>
    <col min="10" max="10" width="17" style="44" customWidth="1"/>
    <col min="11" max="11" width="10.140625" style="38" customWidth="1"/>
    <col min="12" max="12" width="42.28515625" style="38" customWidth="1"/>
    <col min="13" max="13" width="6.140625" style="39" customWidth="1"/>
    <col min="14" max="14" width="17.85546875" style="37" customWidth="1"/>
    <col min="15" max="15" width="17.28515625" style="5" customWidth="1"/>
    <col min="16" max="16" width="18.28515625" style="5" customWidth="1"/>
    <col min="17" max="17" width="19" style="5" customWidth="1"/>
    <col min="18" max="16384" width="9.140625" style="5"/>
  </cols>
  <sheetData>
    <row r="1" spans="1:15" s="10" customFormat="1" x14ac:dyDescent="0.25">
      <c r="A1" s="119" t="s">
        <v>213</v>
      </c>
      <c r="B1" s="119"/>
      <c r="C1" s="119"/>
      <c r="D1" s="120"/>
      <c r="E1" s="120"/>
      <c r="F1" s="120"/>
      <c r="G1" s="52"/>
      <c r="H1" s="18"/>
      <c r="I1" s="41" t="s">
        <v>214</v>
      </c>
      <c r="J1" s="18"/>
      <c r="K1" s="65"/>
      <c r="L1" s="65"/>
      <c r="M1" s="65"/>
      <c r="N1" s="65"/>
      <c r="O1" s="11"/>
    </row>
    <row r="2" spans="1:15" s="10" customFormat="1" x14ac:dyDescent="0.25">
      <c r="A2" s="9"/>
      <c r="B2" s="9"/>
      <c r="C2" s="9"/>
      <c r="D2" s="9"/>
      <c r="E2" s="9"/>
      <c r="F2" s="18"/>
      <c r="G2" s="53"/>
      <c r="H2" s="18"/>
      <c r="I2" s="18"/>
      <c r="J2" s="18"/>
      <c r="K2" s="65"/>
      <c r="L2" s="65"/>
      <c r="M2" s="65"/>
      <c r="N2" s="65"/>
      <c r="O2" s="11"/>
    </row>
    <row r="3" spans="1:15" s="10" customFormat="1" x14ac:dyDescent="0.25">
      <c r="A3" s="121" t="s">
        <v>215</v>
      </c>
      <c r="B3" s="121"/>
      <c r="C3" s="121"/>
      <c r="D3" s="121"/>
      <c r="E3" s="121"/>
      <c r="F3" s="121"/>
      <c r="G3" s="121"/>
      <c r="H3" s="121"/>
      <c r="I3" s="121"/>
      <c r="J3" s="18"/>
      <c r="K3" s="65"/>
      <c r="L3" s="65"/>
      <c r="M3" s="65"/>
      <c r="N3" s="65"/>
      <c r="O3" s="11"/>
    </row>
    <row r="4" spans="1:15" s="10" customFormat="1" x14ac:dyDescent="0.25">
      <c r="A4" s="122">
        <v>45352</v>
      </c>
      <c r="B4" s="123"/>
      <c r="C4" s="123"/>
      <c r="D4" s="123"/>
      <c r="E4" s="123"/>
      <c r="F4" s="123"/>
      <c r="G4" s="123"/>
      <c r="H4" s="123"/>
      <c r="I4" s="123"/>
      <c r="J4" s="18"/>
      <c r="K4" s="65"/>
      <c r="L4" s="65"/>
      <c r="M4" s="65"/>
      <c r="N4" s="65"/>
      <c r="O4" s="11"/>
    </row>
    <row r="5" spans="1:15" s="10" customFormat="1" x14ac:dyDescent="0.25">
      <c r="A5" s="9"/>
      <c r="B5" s="9"/>
      <c r="C5" s="9"/>
      <c r="D5" s="9"/>
      <c r="E5" s="9"/>
      <c r="F5" s="18"/>
      <c r="G5" s="53"/>
      <c r="H5" s="18"/>
      <c r="I5" s="18"/>
      <c r="J5" s="18"/>
      <c r="K5" s="65"/>
      <c r="L5" s="65"/>
      <c r="M5" s="65"/>
      <c r="N5" s="65"/>
      <c r="O5" s="11"/>
    </row>
    <row r="6" spans="1:15" s="10" customFormat="1" x14ac:dyDescent="0.25">
      <c r="A6" s="124" t="s">
        <v>264</v>
      </c>
      <c r="B6" s="124"/>
      <c r="C6" s="124"/>
      <c r="D6" s="124"/>
      <c r="E6" s="124"/>
      <c r="F6" s="124"/>
      <c r="G6" s="124"/>
      <c r="H6" s="124"/>
      <c r="I6" s="124"/>
      <c r="J6" s="18"/>
      <c r="K6" s="65"/>
      <c r="L6" s="65"/>
      <c r="M6" s="65"/>
      <c r="N6" s="65"/>
      <c r="O6" s="11"/>
    </row>
    <row r="7" spans="1:15" s="10" customFormat="1" x14ac:dyDescent="0.25">
      <c r="A7" s="12"/>
      <c r="B7" s="12"/>
      <c r="C7" s="12"/>
      <c r="D7" s="12"/>
      <c r="E7" s="12"/>
      <c r="F7" s="42"/>
      <c r="G7" s="54"/>
      <c r="H7" s="18"/>
      <c r="I7" s="18"/>
      <c r="J7" s="18"/>
      <c r="K7" s="65"/>
      <c r="L7" s="65"/>
      <c r="M7" s="65"/>
      <c r="N7" s="65"/>
      <c r="O7" s="11"/>
    </row>
    <row r="8" spans="1:15" s="10" customFormat="1" ht="15" customHeight="1" x14ac:dyDescent="0.25">
      <c r="A8" s="13"/>
      <c r="B8" s="125" t="s">
        <v>216</v>
      </c>
      <c r="C8" s="125"/>
      <c r="D8" s="126" t="s">
        <v>327</v>
      </c>
      <c r="E8" s="127"/>
      <c r="F8" s="127"/>
      <c r="G8" s="127"/>
      <c r="H8" s="127"/>
      <c r="I8" s="128"/>
      <c r="J8" s="11"/>
      <c r="K8" s="65"/>
      <c r="L8" s="65"/>
      <c r="M8" s="65"/>
      <c r="N8" s="65"/>
      <c r="O8" s="11"/>
    </row>
    <row r="9" spans="1:15" s="10" customFormat="1" ht="15" customHeight="1" x14ac:dyDescent="0.25">
      <c r="A9" s="13"/>
      <c r="B9" s="125" t="s">
        <v>217</v>
      </c>
      <c r="C9" s="125"/>
      <c r="D9" s="126">
        <v>121464065</v>
      </c>
      <c r="E9" s="127"/>
      <c r="F9" s="127"/>
      <c r="G9" s="127"/>
      <c r="H9" s="127"/>
      <c r="I9" s="128"/>
      <c r="J9" s="11"/>
      <c r="K9" s="65"/>
      <c r="L9" s="65"/>
      <c r="M9" s="65"/>
      <c r="N9" s="65"/>
      <c r="O9" s="11"/>
    </row>
    <row r="10" spans="1:15" s="10" customFormat="1" ht="15" customHeight="1" x14ac:dyDescent="0.25">
      <c r="A10" s="13"/>
      <c r="B10" s="125" t="s">
        <v>218</v>
      </c>
      <c r="C10" s="125"/>
      <c r="D10" s="126" t="s">
        <v>328</v>
      </c>
      <c r="E10" s="127"/>
      <c r="F10" s="127"/>
      <c r="G10" s="127"/>
      <c r="H10" s="127"/>
      <c r="I10" s="128"/>
      <c r="J10" s="11"/>
      <c r="K10" s="65"/>
      <c r="L10" s="65"/>
      <c r="M10" s="65"/>
      <c r="N10" s="65"/>
      <c r="O10" s="11"/>
    </row>
    <row r="11" spans="1:15" s="10" customFormat="1" ht="15" customHeight="1" x14ac:dyDescent="0.25">
      <c r="A11" s="13"/>
      <c r="B11" s="129" t="s">
        <v>219</v>
      </c>
      <c r="C11" s="130"/>
      <c r="D11" s="126" t="s">
        <v>329</v>
      </c>
      <c r="E11" s="127"/>
      <c r="F11" s="127"/>
      <c r="G11" s="127"/>
      <c r="H11" s="127"/>
      <c r="I11" s="128"/>
      <c r="J11" s="11"/>
      <c r="K11" s="65"/>
      <c r="L11" s="65"/>
      <c r="M11" s="65"/>
      <c r="N11" s="65"/>
      <c r="O11" s="11"/>
    </row>
    <row r="12" spans="1:15" s="10" customFormat="1" ht="15" customHeight="1" x14ac:dyDescent="0.25">
      <c r="A12" s="13"/>
      <c r="B12" s="129" t="s">
        <v>220</v>
      </c>
      <c r="C12" s="130"/>
      <c r="D12" s="126" t="s">
        <v>330</v>
      </c>
      <c r="E12" s="127"/>
      <c r="F12" s="127"/>
      <c r="G12" s="127"/>
      <c r="H12" s="127"/>
      <c r="I12" s="128"/>
      <c r="J12" s="11"/>
      <c r="K12" s="65"/>
      <c r="L12" s="65"/>
      <c r="M12" s="65"/>
      <c r="N12" s="65"/>
      <c r="O12" s="11"/>
    </row>
    <row r="13" spans="1:15" s="10" customFormat="1" ht="15" customHeight="1" x14ac:dyDescent="0.25">
      <c r="A13" s="13"/>
      <c r="B13" s="129" t="s">
        <v>221</v>
      </c>
      <c r="C13" s="130"/>
      <c r="D13" s="126" t="s">
        <v>331</v>
      </c>
      <c r="E13" s="127"/>
      <c r="F13" s="127"/>
      <c r="G13" s="127"/>
      <c r="H13" s="127"/>
      <c r="I13" s="128"/>
      <c r="J13" s="11"/>
      <c r="K13" s="65"/>
      <c r="L13" s="65"/>
      <c r="M13" s="65"/>
      <c r="N13" s="65"/>
      <c r="O13" s="11"/>
    </row>
    <row r="14" spans="1:15" s="10" customFormat="1" ht="15" customHeight="1" x14ac:dyDescent="0.25">
      <c r="A14" s="13"/>
      <c r="B14" s="125" t="s">
        <v>222</v>
      </c>
      <c r="C14" s="125"/>
      <c r="D14" s="126" t="s">
        <v>335</v>
      </c>
      <c r="E14" s="127"/>
      <c r="F14" s="127"/>
      <c r="G14" s="127"/>
      <c r="H14" s="127"/>
      <c r="I14" s="128"/>
      <c r="J14" s="11"/>
      <c r="K14" s="65"/>
      <c r="L14" s="65"/>
      <c r="M14" s="65"/>
      <c r="N14" s="65"/>
      <c r="O14" s="11"/>
    </row>
    <row r="15" spans="1:15" s="10" customFormat="1" ht="14.45" customHeight="1" x14ac:dyDescent="0.25">
      <c r="A15" s="13"/>
      <c r="B15" s="125" t="s">
        <v>223</v>
      </c>
      <c r="C15" s="125"/>
      <c r="D15" s="126">
        <v>852469435</v>
      </c>
      <c r="E15" s="127"/>
      <c r="F15" s="127"/>
      <c r="G15" s="127"/>
      <c r="H15" s="127"/>
      <c r="I15" s="128"/>
      <c r="J15" s="11"/>
      <c r="K15" s="65"/>
      <c r="L15" s="65"/>
      <c r="M15" s="65"/>
      <c r="N15" s="65"/>
      <c r="O15" s="11"/>
    </row>
    <row r="16" spans="1:15" s="10" customFormat="1" ht="15" customHeight="1" x14ac:dyDescent="0.25">
      <c r="A16" s="13"/>
      <c r="B16" s="125" t="s">
        <v>224</v>
      </c>
      <c r="C16" s="125"/>
      <c r="D16" s="131" t="s">
        <v>332</v>
      </c>
      <c r="E16" s="127"/>
      <c r="F16" s="127"/>
      <c r="G16" s="127"/>
      <c r="H16" s="127"/>
      <c r="I16" s="128"/>
      <c r="J16" s="11"/>
      <c r="K16" s="65"/>
      <c r="L16" s="65"/>
      <c r="M16" s="65"/>
      <c r="N16" s="65"/>
      <c r="O16" s="11"/>
    </row>
    <row r="17" spans="1:17" s="10" customFormat="1" x14ac:dyDescent="0.25">
      <c r="A17" s="13"/>
      <c r="B17" s="125" t="s">
        <v>225</v>
      </c>
      <c r="C17" s="125"/>
      <c r="D17" s="126" t="s">
        <v>333</v>
      </c>
      <c r="E17" s="127"/>
      <c r="F17" s="127"/>
      <c r="G17" s="127"/>
      <c r="H17" s="127"/>
      <c r="I17" s="128"/>
      <c r="J17" s="11"/>
      <c r="K17" s="65"/>
      <c r="L17" s="65"/>
      <c r="M17" s="65"/>
      <c r="N17" s="65"/>
      <c r="O17" s="11"/>
    </row>
    <row r="18" spans="1:17" s="10" customFormat="1" ht="15.75" customHeight="1" x14ac:dyDescent="0.25">
      <c r="A18" s="13"/>
      <c r="B18" s="125" t="s">
        <v>226</v>
      </c>
      <c r="C18" s="125"/>
      <c r="D18" s="126" t="s">
        <v>334</v>
      </c>
      <c r="E18" s="127"/>
      <c r="F18" s="127"/>
      <c r="G18" s="127"/>
      <c r="H18" s="127"/>
      <c r="I18" s="128"/>
      <c r="J18" s="11"/>
      <c r="K18" s="65"/>
      <c r="L18" s="65"/>
      <c r="M18" s="65"/>
      <c r="N18" s="65"/>
      <c r="O18" s="11"/>
    </row>
    <row r="19" spans="1:17" x14ac:dyDescent="0.25">
      <c r="K19" s="35"/>
      <c r="L19" s="35"/>
      <c r="M19" s="35"/>
      <c r="N19" s="35"/>
    </row>
    <row r="20" spans="1:17" s="10" customFormat="1" x14ac:dyDescent="0.25">
      <c r="A20" s="14"/>
      <c r="B20" s="134" t="s">
        <v>227</v>
      </c>
      <c r="C20" s="134"/>
      <c r="D20" s="134"/>
      <c r="E20" s="134"/>
      <c r="F20" s="134"/>
      <c r="G20" s="55"/>
      <c r="H20" s="43"/>
      <c r="I20" s="43"/>
      <c r="J20" s="18"/>
      <c r="K20" s="65"/>
      <c r="L20" s="65"/>
      <c r="M20" s="65"/>
      <c r="N20" s="65"/>
      <c r="O20" s="11"/>
    </row>
    <row r="21" spans="1:17" s="10" customFormat="1" x14ac:dyDescent="0.25">
      <c r="A21" s="14"/>
      <c r="B21" s="132" t="s">
        <v>228</v>
      </c>
      <c r="C21" s="132"/>
      <c r="D21" s="132"/>
      <c r="E21" s="132"/>
      <c r="F21" s="132"/>
      <c r="G21" s="56"/>
      <c r="H21" s="43"/>
      <c r="I21" s="43"/>
      <c r="J21" s="18"/>
      <c r="K21" s="65"/>
      <c r="L21" s="65"/>
      <c r="M21" s="65"/>
      <c r="N21" s="65"/>
      <c r="O21" s="11"/>
    </row>
    <row r="22" spans="1:17" s="10" customFormat="1" x14ac:dyDescent="0.25">
      <c r="A22" s="14"/>
      <c r="B22" s="132" t="s">
        <v>229</v>
      </c>
      <c r="C22" s="132"/>
      <c r="D22" s="132"/>
      <c r="E22" s="132"/>
      <c r="F22" s="132"/>
      <c r="G22" s="56"/>
      <c r="H22" s="43"/>
      <c r="I22" s="43"/>
      <c r="J22" s="18"/>
      <c r="K22" s="65"/>
      <c r="L22" s="65"/>
      <c r="M22" s="65"/>
      <c r="N22" s="65"/>
      <c r="O22" s="11"/>
    </row>
    <row r="23" spans="1:17" s="10" customFormat="1" ht="33" customHeight="1" x14ac:dyDescent="0.25">
      <c r="A23" s="15"/>
      <c r="B23" s="132" t="s">
        <v>230</v>
      </c>
      <c r="C23" s="132"/>
      <c r="D23" s="132"/>
      <c r="E23" s="132"/>
      <c r="F23" s="132"/>
      <c r="G23" s="132"/>
      <c r="H23" s="132"/>
      <c r="I23" s="132"/>
      <c r="J23" s="132"/>
      <c r="K23" s="66"/>
      <c r="L23" s="66"/>
      <c r="M23" s="66"/>
      <c r="N23" s="65"/>
      <c r="O23" s="11"/>
    </row>
    <row r="24" spans="1:17" s="9" customFormat="1" x14ac:dyDescent="0.25">
      <c r="A24" s="16"/>
      <c r="B24" s="17" t="s">
        <v>231</v>
      </c>
      <c r="F24" s="18"/>
      <c r="G24" s="53"/>
      <c r="H24" s="18"/>
      <c r="I24" s="18"/>
      <c r="J24" s="18"/>
      <c r="K24" s="65"/>
      <c r="L24" s="65"/>
      <c r="M24" s="65"/>
      <c r="N24" s="65"/>
      <c r="O24" s="18"/>
    </row>
    <row r="25" spans="1:17" s="9" customFormat="1" ht="65.25" customHeight="1" x14ac:dyDescent="0.25">
      <c r="A25" s="16"/>
      <c r="B25" s="133" t="s">
        <v>232</v>
      </c>
      <c r="C25" s="133"/>
      <c r="D25" s="133"/>
      <c r="E25" s="133"/>
      <c r="F25" s="133"/>
      <c r="G25" s="133"/>
      <c r="H25" s="133"/>
      <c r="I25" s="133"/>
      <c r="J25" s="133"/>
      <c r="K25" s="67"/>
      <c r="L25" s="67"/>
      <c r="M25" s="67"/>
      <c r="N25" s="35"/>
      <c r="O25" s="18"/>
    </row>
    <row r="26" spans="1:17" s="9" customFormat="1" x14ac:dyDescent="0.25">
      <c r="A26" s="16"/>
      <c r="B26" s="132" t="s">
        <v>233</v>
      </c>
      <c r="C26" s="132"/>
      <c r="D26" s="132"/>
      <c r="E26" s="132"/>
      <c r="F26" s="132"/>
      <c r="G26" s="132"/>
      <c r="H26" s="132"/>
      <c r="I26" s="132"/>
      <c r="J26" s="132"/>
      <c r="K26" s="66"/>
      <c r="L26" s="66"/>
      <c r="M26" s="66"/>
      <c r="N26" s="65"/>
      <c r="O26" s="18"/>
    </row>
    <row r="27" spans="1:17" s="9" customFormat="1" x14ac:dyDescent="0.25">
      <c r="A27" s="16"/>
      <c r="B27" s="132" t="s">
        <v>234</v>
      </c>
      <c r="C27" s="132"/>
      <c r="D27" s="132"/>
      <c r="E27" s="132"/>
      <c r="F27" s="132"/>
      <c r="G27" s="132"/>
      <c r="H27" s="132"/>
      <c r="I27" s="132"/>
      <c r="J27" s="132"/>
      <c r="K27" s="66"/>
      <c r="L27" s="66"/>
      <c r="M27" s="66"/>
      <c r="N27" s="65"/>
      <c r="O27" s="18"/>
    </row>
    <row r="28" spans="1:17" s="9" customFormat="1" ht="52.5" customHeight="1" x14ac:dyDescent="0.25">
      <c r="A28" s="16"/>
      <c r="B28" s="132" t="s">
        <v>235</v>
      </c>
      <c r="C28" s="132"/>
      <c r="D28" s="132"/>
      <c r="E28" s="132"/>
      <c r="F28" s="132"/>
      <c r="G28" s="132"/>
      <c r="H28" s="132"/>
      <c r="I28" s="132"/>
      <c r="J28" s="132"/>
      <c r="K28" s="66"/>
      <c r="L28" s="66"/>
      <c r="M28" s="66"/>
      <c r="N28" s="65"/>
      <c r="O28" s="18"/>
    </row>
    <row r="29" spans="1:17" ht="15.75" thickBot="1" x14ac:dyDescent="0.3">
      <c r="K29" s="35"/>
      <c r="L29" s="35"/>
      <c r="M29" s="35"/>
      <c r="N29" s="35"/>
    </row>
    <row r="30" spans="1:17" ht="72" thickBot="1" x14ac:dyDescent="0.3">
      <c r="A30" s="31" t="s">
        <v>238</v>
      </c>
      <c r="B30" s="2" t="s">
        <v>0</v>
      </c>
      <c r="C30" s="2" t="s">
        <v>82</v>
      </c>
      <c r="D30" s="2" t="s">
        <v>1</v>
      </c>
      <c r="E30" s="2" t="s">
        <v>265</v>
      </c>
      <c r="F30" s="3" t="s">
        <v>261</v>
      </c>
      <c r="G30" s="58" t="s">
        <v>267</v>
      </c>
      <c r="H30" s="3" t="s">
        <v>263</v>
      </c>
      <c r="I30" s="3" t="s">
        <v>257</v>
      </c>
      <c r="J30" s="45" t="s">
        <v>262</v>
      </c>
      <c r="K30" s="182" t="s">
        <v>175</v>
      </c>
      <c r="L30" s="183"/>
      <c r="M30" s="183"/>
      <c r="N30" s="184"/>
      <c r="O30" s="40" t="s">
        <v>176</v>
      </c>
      <c r="P30" s="33" t="s">
        <v>236</v>
      </c>
      <c r="Q30" s="34" t="s">
        <v>237</v>
      </c>
    </row>
    <row r="31" spans="1:17" x14ac:dyDescent="0.25">
      <c r="A31" s="32">
        <v>1</v>
      </c>
      <c r="B31" s="32">
        <v>2</v>
      </c>
      <c r="C31" s="32">
        <v>3</v>
      </c>
      <c r="D31" s="32">
        <v>4</v>
      </c>
      <c r="E31" s="32">
        <v>5</v>
      </c>
      <c r="F31" s="59">
        <v>6</v>
      </c>
      <c r="G31" s="59">
        <v>7</v>
      </c>
      <c r="H31" s="59">
        <v>8</v>
      </c>
      <c r="I31" s="59">
        <v>9</v>
      </c>
      <c r="J31" s="62">
        <v>10</v>
      </c>
      <c r="K31" s="185">
        <v>11</v>
      </c>
      <c r="L31" s="186"/>
      <c r="M31" s="186"/>
      <c r="N31" s="187"/>
      <c r="O31" s="32">
        <v>12</v>
      </c>
      <c r="P31" s="20">
        <v>13</v>
      </c>
      <c r="Q31" s="20">
        <v>14</v>
      </c>
    </row>
    <row r="32" spans="1:17" x14ac:dyDescent="0.25">
      <c r="A32" s="8"/>
      <c r="B32" s="179" t="s">
        <v>83</v>
      </c>
      <c r="C32" s="180"/>
      <c r="D32" s="180"/>
      <c r="E32" s="180"/>
      <c r="F32" s="180"/>
      <c r="G32" s="180"/>
      <c r="H32" s="180"/>
      <c r="I32" s="180"/>
      <c r="J32" s="180"/>
      <c r="K32" s="180"/>
      <c r="L32" s="180"/>
      <c r="M32" s="180"/>
      <c r="N32" s="180"/>
      <c r="O32" s="180"/>
      <c r="P32" s="180"/>
      <c r="Q32" s="181"/>
    </row>
    <row r="33" spans="1:18" ht="15" customHeight="1" thickBot="1" x14ac:dyDescent="0.3">
      <c r="A33" s="177"/>
      <c r="B33" s="178"/>
      <c r="C33" s="1" t="s">
        <v>194</v>
      </c>
      <c r="D33" s="175"/>
      <c r="E33" s="174"/>
      <c r="F33" s="174"/>
      <c r="G33" s="174"/>
      <c r="H33" s="174"/>
      <c r="I33" s="174"/>
      <c r="J33" s="174"/>
      <c r="K33" s="174"/>
      <c r="L33" s="174"/>
      <c r="M33" s="174"/>
      <c r="N33" s="174"/>
      <c r="O33" s="174"/>
      <c r="P33" s="174"/>
      <c r="Q33" s="176"/>
    </row>
    <row r="34" spans="1:18" ht="15" customHeight="1" thickBot="1" x14ac:dyDescent="0.3">
      <c r="A34" s="74" t="s">
        <v>84</v>
      </c>
      <c r="B34" s="75" t="s">
        <v>2</v>
      </c>
      <c r="C34" s="1" t="s">
        <v>3</v>
      </c>
      <c r="D34" s="1" t="s">
        <v>4</v>
      </c>
      <c r="E34" s="73">
        <v>240</v>
      </c>
      <c r="F34" s="76">
        <v>10.49</v>
      </c>
      <c r="G34" s="77">
        <v>5</v>
      </c>
      <c r="H34" s="78">
        <f>E34*F34</f>
        <v>2517.6</v>
      </c>
      <c r="I34" s="79">
        <f>J34-H34</f>
        <v>125.88000000000011</v>
      </c>
      <c r="J34" s="80">
        <f>H34*1.05</f>
        <v>2643.48</v>
      </c>
      <c r="K34" s="81">
        <v>1306187</v>
      </c>
      <c r="L34" s="81" t="s">
        <v>268</v>
      </c>
      <c r="M34" s="81" t="s">
        <v>269</v>
      </c>
      <c r="N34" s="82" t="s">
        <v>317</v>
      </c>
      <c r="O34" s="83" t="s">
        <v>325</v>
      </c>
      <c r="P34" s="76">
        <v>2646</v>
      </c>
      <c r="Q34" s="73">
        <v>5</v>
      </c>
      <c r="R34" s="21"/>
    </row>
    <row r="35" spans="1:18" ht="15" customHeight="1" thickBot="1" x14ac:dyDescent="0.3">
      <c r="A35" s="74" t="s">
        <v>85</v>
      </c>
      <c r="B35" s="75" t="s">
        <v>5</v>
      </c>
      <c r="C35" s="1" t="s">
        <v>3</v>
      </c>
      <c r="D35" s="1" t="s">
        <v>4</v>
      </c>
      <c r="E35" s="73">
        <v>180</v>
      </c>
      <c r="F35" s="76">
        <v>10.49</v>
      </c>
      <c r="G35" s="77">
        <v>5</v>
      </c>
      <c r="H35" s="78">
        <f>E35*F35</f>
        <v>1888.2</v>
      </c>
      <c r="I35" s="79">
        <f>J35-H35</f>
        <v>94.410000000000082</v>
      </c>
      <c r="J35" s="80">
        <f>H35*1.05</f>
        <v>1982.6100000000001</v>
      </c>
      <c r="K35" s="81">
        <v>1306186</v>
      </c>
      <c r="L35" s="81" t="s">
        <v>270</v>
      </c>
      <c r="M35" s="84" t="s">
        <v>269</v>
      </c>
      <c r="N35" s="82" t="s">
        <v>317</v>
      </c>
      <c r="O35" s="83" t="s">
        <v>325</v>
      </c>
      <c r="P35" s="76">
        <v>1984.5</v>
      </c>
      <c r="Q35" s="73">
        <v>5</v>
      </c>
      <c r="R35" s="21"/>
    </row>
    <row r="36" spans="1:18" ht="15" customHeight="1" thickBot="1" x14ac:dyDescent="0.3">
      <c r="A36" s="85"/>
      <c r="B36" s="86" t="s">
        <v>6</v>
      </c>
      <c r="C36" s="188"/>
      <c r="D36" s="189"/>
      <c r="E36" s="189"/>
      <c r="F36" s="189"/>
      <c r="G36" s="189"/>
      <c r="H36" s="189"/>
      <c r="I36" s="189"/>
      <c r="J36" s="189"/>
      <c r="K36" s="189"/>
      <c r="L36" s="189"/>
      <c r="M36" s="189"/>
      <c r="N36" s="189"/>
      <c r="O36" s="189"/>
      <c r="P36" s="189"/>
      <c r="Q36" s="190"/>
      <c r="R36" s="21"/>
    </row>
    <row r="37" spans="1:18" ht="15" customHeight="1" thickBot="1" x14ac:dyDescent="0.3">
      <c r="A37" s="74" t="s">
        <v>86</v>
      </c>
      <c r="B37" s="75" t="s">
        <v>7</v>
      </c>
      <c r="C37" s="1" t="s">
        <v>3</v>
      </c>
      <c r="D37" s="1" t="s">
        <v>4</v>
      </c>
      <c r="E37" s="73">
        <v>180</v>
      </c>
      <c r="F37" s="76">
        <v>10.49</v>
      </c>
      <c r="G37" s="77">
        <v>5</v>
      </c>
      <c r="H37" s="78">
        <f>E37*F37</f>
        <v>1888.2</v>
      </c>
      <c r="I37" s="79">
        <f>J37-H37</f>
        <v>94.410000000000082</v>
      </c>
      <c r="J37" s="80">
        <f>H37*1.05</f>
        <v>1982.6100000000001</v>
      </c>
      <c r="K37" s="81">
        <v>1304749</v>
      </c>
      <c r="L37" s="81" t="s">
        <v>272</v>
      </c>
      <c r="M37" s="81" t="s">
        <v>269</v>
      </c>
      <c r="N37" s="82" t="s">
        <v>317</v>
      </c>
      <c r="O37" s="83" t="s">
        <v>325</v>
      </c>
      <c r="P37" s="76">
        <v>1984.5</v>
      </c>
      <c r="Q37" s="73">
        <v>5</v>
      </c>
      <c r="R37" s="21"/>
    </row>
    <row r="38" spans="1:18" ht="15" customHeight="1" thickBot="1" x14ac:dyDescent="0.3">
      <c r="A38" s="74" t="s">
        <v>87</v>
      </c>
      <c r="B38" s="75" t="s">
        <v>8</v>
      </c>
      <c r="C38" s="1" t="s">
        <v>3</v>
      </c>
      <c r="D38" s="1" t="s">
        <v>4</v>
      </c>
      <c r="E38" s="73">
        <v>180</v>
      </c>
      <c r="F38" s="76">
        <v>10.49</v>
      </c>
      <c r="G38" s="77">
        <v>5</v>
      </c>
      <c r="H38" s="78">
        <f t="shared" ref="H38:H40" si="0">E38*F38</f>
        <v>1888.2</v>
      </c>
      <c r="I38" s="79">
        <f t="shared" ref="I38:I42" si="1">J38-H38</f>
        <v>94.410000000000082</v>
      </c>
      <c r="J38" s="80">
        <f t="shared" ref="J38:J40" si="2">H38*1.05</f>
        <v>1982.6100000000001</v>
      </c>
      <c r="K38" s="81">
        <v>1304754</v>
      </c>
      <c r="L38" s="81" t="s">
        <v>271</v>
      </c>
      <c r="M38" s="81" t="s">
        <v>269</v>
      </c>
      <c r="N38" s="82" t="s">
        <v>317</v>
      </c>
      <c r="O38" s="83" t="s">
        <v>325</v>
      </c>
      <c r="P38" s="76">
        <v>1984.5</v>
      </c>
      <c r="Q38" s="73">
        <v>5</v>
      </c>
      <c r="R38" s="21"/>
    </row>
    <row r="39" spans="1:18" ht="15" customHeight="1" thickBot="1" x14ac:dyDescent="0.3">
      <c r="A39" s="74" t="s">
        <v>88</v>
      </c>
      <c r="B39" s="75" t="s">
        <v>9</v>
      </c>
      <c r="C39" s="1" t="s">
        <v>3</v>
      </c>
      <c r="D39" s="1" t="s">
        <v>4</v>
      </c>
      <c r="E39" s="73">
        <v>180</v>
      </c>
      <c r="F39" s="76">
        <v>10.49</v>
      </c>
      <c r="G39" s="77">
        <v>5</v>
      </c>
      <c r="H39" s="78">
        <f t="shared" si="0"/>
        <v>1888.2</v>
      </c>
      <c r="I39" s="79">
        <f t="shared" si="1"/>
        <v>94.410000000000082</v>
      </c>
      <c r="J39" s="80">
        <f t="shared" si="2"/>
        <v>1982.6100000000001</v>
      </c>
      <c r="K39" s="81">
        <v>1304757</v>
      </c>
      <c r="L39" s="81" t="s">
        <v>273</v>
      </c>
      <c r="M39" s="81" t="s">
        <v>269</v>
      </c>
      <c r="N39" s="82" t="s">
        <v>317</v>
      </c>
      <c r="O39" s="83" t="s">
        <v>325</v>
      </c>
      <c r="P39" s="76">
        <v>1984.5</v>
      </c>
      <c r="Q39" s="73">
        <v>5</v>
      </c>
      <c r="R39" s="21"/>
    </row>
    <row r="40" spans="1:18" ht="14.45" customHeight="1" thickBot="1" x14ac:dyDescent="0.3">
      <c r="A40" s="74" t="s">
        <v>89</v>
      </c>
      <c r="B40" s="75" t="s">
        <v>10</v>
      </c>
      <c r="C40" s="1" t="s">
        <v>3</v>
      </c>
      <c r="D40" s="1" t="s">
        <v>4</v>
      </c>
      <c r="E40" s="73">
        <v>78</v>
      </c>
      <c r="F40" s="76">
        <v>10.49</v>
      </c>
      <c r="G40" s="77">
        <v>5</v>
      </c>
      <c r="H40" s="78">
        <f t="shared" si="0"/>
        <v>818.22</v>
      </c>
      <c r="I40" s="79">
        <f t="shared" si="1"/>
        <v>40.911000000000058</v>
      </c>
      <c r="J40" s="80">
        <f t="shared" si="2"/>
        <v>859.13100000000009</v>
      </c>
      <c r="K40" s="81">
        <v>1304766</v>
      </c>
      <c r="L40" s="81" t="s">
        <v>274</v>
      </c>
      <c r="M40" s="81" t="s">
        <v>269</v>
      </c>
      <c r="N40" s="82" t="s">
        <v>317</v>
      </c>
      <c r="O40" s="83" t="s">
        <v>325</v>
      </c>
      <c r="P40" s="76">
        <v>859.95</v>
      </c>
      <c r="Q40" s="73">
        <v>5</v>
      </c>
      <c r="R40" s="21"/>
    </row>
    <row r="41" spans="1:18" ht="15" customHeight="1" thickBot="1" x14ac:dyDescent="0.3">
      <c r="A41" s="74" t="s">
        <v>90</v>
      </c>
      <c r="B41" s="75" t="s">
        <v>11</v>
      </c>
      <c r="C41" s="1" t="s">
        <v>3</v>
      </c>
      <c r="D41" s="1" t="s">
        <v>4</v>
      </c>
      <c r="E41" s="73">
        <v>45</v>
      </c>
      <c r="F41" s="76"/>
      <c r="G41" s="77"/>
      <c r="H41" s="78"/>
      <c r="I41" s="79"/>
      <c r="J41" s="80"/>
      <c r="K41" s="87"/>
      <c r="L41" s="87"/>
      <c r="M41" s="88"/>
      <c r="N41" s="89"/>
      <c r="O41" s="90"/>
      <c r="P41" s="76">
        <v>538.65</v>
      </c>
      <c r="Q41" s="73">
        <v>5</v>
      </c>
      <c r="R41" s="21"/>
    </row>
    <row r="42" spans="1:18" ht="15.75" thickBot="1" x14ac:dyDescent="0.3">
      <c r="A42" s="74" t="s">
        <v>91</v>
      </c>
      <c r="B42" s="75" t="s">
        <v>12</v>
      </c>
      <c r="C42" s="1" t="s">
        <v>3</v>
      </c>
      <c r="D42" s="1" t="s">
        <v>4</v>
      </c>
      <c r="E42" s="73">
        <v>150</v>
      </c>
      <c r="F42" s="76">
        <v>10.49</v>
      </c>
      <c r="G42" s="77">
        <v>5</v>
      </c>
      <c r="H42" s="78">
        <f t="shared" ref="H42" si="3">E42*F42</f>
        <v>1573.5</v>
      </c>
      <c r="I42" s="79">
        <f t="shared" si="1"/>
        <v>78.675000000000182</v>
      </c>
      <c r="J42" s="80">
        <f t="shared" ref="J42" si="4">H42*1.05</f>
        <v>1652.1750000000002</v>
      </c>
      <c r="K42" s="81">
        <v>1308145</v>
      </c>
      <c r="L42" s="81" t="s">
        <v>318</v>
      </c>
      <c r="M42" s="81" t="s">
        <v>269</v>
      </c>
      <c r="N42" s="82" t="s">
        <v>317</v>
      </c>
      <c r="O42" s="83" t="s">
        <v>325</v>
      </c>
      <c r="P42" s="76">
        <v>1795.5</v>
      </c>
      <c r="Q42" s="73">
        <v>5</v>
      </c>
      <c r="R42" s="21"/>
    </row>
    <row r="43" spans="1:18" ht="15.75" thickBot="1" x14ac:dyDescent="0.3">
      <c r="A43" s="85"/>
      <c r="B43" s="86" t="s">
        <v>13</v>
      </c>
      <c r="C43" s="188"/>
      <c r="D43" s="189"/>
      <c r="E43" s="189"/>
      <c r="F43" s="189"/>
      <c r="G43" s="189"/>
      <c r="H43" s="189"/>
      <c r="I43" s="189"/>
      <c r="J43" s="189"/>
      <c r="K43" s="189"/>
      <c r="L43" s="189"/>
      <c r="M43" s="189"/>
      <c r="N43" s="189"/>
      <c r="O43" s="189"/>
      <c r="P43" s="189"/>
      <c r="Q43" s="190"/>
      <c r="R43" s="21"/>
    </row>
    <row r="44" spans="1:18" ht="15.75" thickBot="1" x14ac:dyDescent="0.3">
      <c r="A44" s="74" t="s">
        <v>92</v>
      </c>
      <c r="B44" s="75" t="s">
        <v>14</v>
      </c>
      <c r="C44" s="1" t="s">
        <v>3</v>
      </c>
      <c r="D44" s="1" t="s">
        <v>4</v>
      </c>
      <c r="E44" s="73">
        <v>30</v>
      </c>
      <c r="F44" s="76"/>
      <c r="G44" s="77"/>
      <c r="H44" s="78"/>
      <c r="I44" s="79"/>
      <c r="J44" s="80"/>
      <c r="K44" s="87"/>
      <c r="L44" s="87"/>
      <c r="M44" s="88"/>
      <c r="N44" s="91"/>
      <c r="O44" s="90"/>
      <c r="P44" s="76">
        <v>330.75</v>
      </c>
      <c r="Q44" s="73">
        <v>5</v>
      </c>
      <c r="R44" s="21"/>
    </row>
    <row r="45" spans="1:18" ht="15.75" thickBot="1" x14ac:dyDescent="0.3">
      <c r="A45" s="74" t="s">
        <v>93</v>
      </c>
      <c r="B45" s="75" t="s">
        <v>15</v>
      </c>
      <c r="C45" s="1" t="s">
        <v>3</v>
      </c>
      <c r="D45" s="1" t="s">
        <v>4</v>
      </c>
      <c r="E45" s="73">
        <v>240</v>
      </c>
      <c r="F45" s="76">
        <v>10.49</v>
      </c>
      <c r="G45" s="77">
        <v>5</v>
      </c>
      <c r="H45" s="78">
        <f t="shared" ref="H45" si="5">E45*F45</f>
        <v>2517.6</v>
      </c>
      <c r="I45" s="79">
        <f t="shared" ref="I45:I48" si="6">J45-H45</f>
        <v>125.88000000000011</v>
      </c>
      <c r="J45" s="80">
        <f t="shared" ref="J45" si="7">H45*1.05</f>
        <v>2643.48</v>
      </c>
      <c r="K45" s="81">
        <v>1304801</v>
      </c>
      <c r="L45" s="81" t="s">
        <v>275</v>
      </c>
      <c r="M45" s="81" t="s">
        <v>269</v>
      </c>
      <c r="N45" s="82" t="s">
        <v>317</v>
      </c>
      <c r="O45" s="83" t="s">
        <v>325</v>
      </c>
      <c r="P45" s="76">
        <v>2646</v>
      </c>
      <c r="Q45" s="73">
        <v>5</v>
      </c>
      <c r="R45" s="21"/>
    </row>
    <row r="46" spans="1:18" ht="15.75" thickBot="1" x14ac:dyDescent="0.3">
      <c r="A46" s="74" t="s">
        <v>94</v>
      </c>
      <c r="B46" s="75" t="s">
        <v>16</v>
      </c>
      <c r="C46" s="1" t="s">
        <v>3</v>
      </c>
      <c r="D46" s="1" t="s">
        <v>4</v>
      </c>
      <c r="E46" s="73">
        <v>240</v>
      </c>
      <c r="F46" s="76">
        <v>10.49</v>
      </c>
      <c r="G46" s="77">
        <v>5</v>
      </c>
      <c r="H46" s="78">
        <f t="shared" ref="H46:H48" si="8">E46*F46</f>
        <v>2517.6</v>
      </c>
      <c r="I46" s="79">
        <f t="shared" si="6"/>
        <v>125.88000000000011</v>
      </c>
      <c r="J46" s="80">
        <f t="shared" ref="J46:J48" si="9">H46*1.05</f>
        <v>2643.48</v>
      </c>
      <c r="K46" s="81">
        <v>1304802</v>
      </c>
      <c r="L46" s="81" t="s">
        <v>276</v>
      </c>
      <c r="M46" s="81" t="s">
        <v>269</v>
      </c>
      <c r="N46" s="82" t="s">
        <v>317</v>
      </c>
      <c r="O46" s="83" t="s">
        <v>325</v>
      </c>
      <c r="P46" s="76">
        <v>2646</v>
      </c>
      <c r="Q46" s="73">
        <v>5</v>
      </c>
      <c r="R46" s="21"/>
    </row>
    <row r="47" spans="1:18" ht="15.75" thickBot="1" x14ac:dyDescent="0.3">
      <c r="A47" s="74" t="s">
        <v>95</v>
      </c>
      <c r="B47" s="75" t="s">
        <v>17</v>
      </c>
      <c r="C47" s="1" t="s">
        <v>3</v>
      </c>
      <c r="D47" s="1" t="s">
        <v>4</v>
      </c>
      <c r="E47" s="73">
        <v>75</v>
      </c>
      <c r="F47" s="76">
        <v>10.49</v>
      </c>
      <c r="G47" s="77">
        <v>5</v>
      </c>
      <c r="H47" s="78">
        <f t="shared" si="8"/>
        <v>786.75</v>
      </c>
      <c r="I47" s="79">
        <f t="shared" si="6"/>
        <v>39.337500000000091</v>
      </c>
      <c r="J47" s="80">
        <f t="shared" si="9"/>
        <v>826.08750000000009</v>
      </c>
      <c r="K47" s="81">
        <v>1304856</v>
      </c>
      <c r="L47" s="81" t="s">
        <v>277</v>
      </c>
      <c r="M47" s="81" t="s">
        <v>269</v>
      </c>
      <c r="N47" s="82" t="s">
        <v>317</v>
      </c>
      <c r="O47" s="83" t="s">
        <v>325</v>
      </c>
      <c r="P47" s="76">
        <v>826.875</v>
      </c>
      <c r="Q47" s="73">
        <v>5</v>
      </c>
      <c r="R47" s="21"/>
    </row>
    <row r="48" spans="1:18" ht="17.25" customHeight="1" thickBot="1" x14ac:dyDescent="0.3">
      <c r="A48" s="74" t="s">
        <v>96</v>
      </c>
      <c r="B48" s="75" t="s">
        <v>18</v>
      </c>
      <c r="C48" s="1" t="s">
        <v>3</v>
      </c>
      <c r="D48" s="1" t="s">
        <v>4</v>
      </c>
      <c r="E48" s="73">
        <v>90</v>
      </c>
      <c r="F48" s="76">
        <v>10.49</v>
      </c>
      <c r="G48" s="77">
        <v>5</v>
      </c>
      <c r="H48" s="78">
        <f t="shared" si="8"/>
        <v>944.1</v>
      </c>
      <c r="I48" s="79">
        <f t="shared" si="6"/>
        <v>47.205000000000041</v>
      </c>
      <c r="J48" s="80">
        <f t="shared" si="9"/>
        <v>991.30500000000006</v>
      </c>
      <c r="K48" s="81">
        <v>1304846</v>
      </c>
      <c r="L48" s="81" t="s">
        <v>278</v>
      </c>
      <c r="M48" s="81" t="s">
        <v>269</v>
      </c>
      <c r="N48" s="82" t="s">
        <v>317</v>
      </c>
      <c r="O48" s="83" t="s">
        <v>325</v>
      </c>
      <c r="P48" s="76">
        <v>992.25</v>
      </c>
      <c r="Q48" s="73">
        <v>5</v>
      </c>
      <c r="R48" s="21"/>
    </row>
    <row r="49" spans="1:18" ht="15.75" thickBot="1" x14ac:dyDescent="0.3">
      <c r="A49" s="74" t="s">
        <v>97</v>
      </c>
      <c r="B49" s="90" t="s">
        <v>19</v>
      </c>
      <c r="C49" s="1" t="s">
        <v>3</v>
      </c>
      <c r="D49" s="1" t="s">
        <v>4</v>
      </c>
      <c r="E49" s="73">
        <v>15</v>
      </c>
      <c r="F49" s="76"/>
      <c r="G49" s="77"/>
      <c r="H49" s="78"/>
      <c r="I49" s="79"/>
      <c r="J49" s="80"/>
      <c r="K49" s="87"/>
      <c r="L49" s="87"/>
      <c r="M49" s="88"/>
      <c r="N49" s="91"/>
      <c r="O49" s="90"/>
      <c r="P49" s="76">
        <v>165.375</v>
      </c>
      <c r="Q49" s="73">
        <v>5</v>
      </c>
      <c r="R49" s="21"/>
    </row>
    <row r="50" spans="1:18" ht="65.25" customHeight="1" thickBot="1" x14ac:dyDescent="0.3">
      <c r="A50" s="85"/>
      <c r="B50" s="86" t="s">
        <v>20</v>
      </c>
      <c r="C50" s="188"/>
      <c r="D50" s="189"/>
      <c r="E50" s="189"/>
      <c r="F50" s="189"/>
      <c r="G50" s="189"/>
      <c r="H50" s="189"/>
      <c r="I50" s="189"/>
      <c r="J50" s="189"/>
      <c r="K50" s="189"/>
      <c r="L50" s="189"/>
      <c r="M50" s="189"/>
      <c r="N50" s="189"/>
      <c r="O50" s="189"/>
      <c r="P50" s="189"/>
      <c r="Q50" s="190"/>
      <c r="R50" s="21"/>
    </row>
    <row r="51" spans="1:18" s="64" customFormat="1" ht="15.75" thickBot="1" x14ac:dyDescent="0.3">
      <c r="A51" s="74" t="s">
        <v>98</v>
      </c>
      <c r="B51" s="75" t="s">
        <v>21</v>
      </c>
      <c r="C51" s="1" t="s">
        <v>3</v>
      </c>
      <c r="D51" s="1" t="s">
        <v>4</v>
      </c>
      <c r="E51" s="73">
        <v>180</v>
      </c>
      <c r="F51" s="76">
        <v>20.98</v>
      </c>
      <c r="G51" s="77">
        <v>5</v>
      </c>
      <c r="H51" s="78">
        <f t="shared" ref="H51" si="10">E51*F51</f>
        <v>3776.4</v>
      </c>
      <c r="I51" s="79">
        <f t="shared" ref="I51:I52" si="11">J51-H51</f>
        <v>188.82000000000016</v>
      </c>
      <c r="J51" s="80">
        <f t="shared" ref="J51" si="12">H51*1.05</f>
        <v>3965.2200000000003</v>
      </c>
      <c r="K51" s="92">
        <v>1304833</v>
      </c>
      <c r="L51" s="92" t="s">
        <v>279</v>
      </c>
      <c r="M51" s="92" t="s">
        <v>280</v>
      </c>
      <c r="N51" s="82" t="s">
        <v>317</v>
      </c>
      <c r="O51" s="83" t="s">
        <v>325</v>
      </c>
      <c r="P51" s="76">
        <v>1984.5</v>
      </c>
      <c r="Q51" s="73">
        <v>5</v>
      </c>
      <c r="R51" s="63"/>
    </row>
    <row r="52" spans="1:18" s="64" customFormat="1" ht="15.75" thickBot="1" x14ac:dyDescent="0.3">
      <c r="A52" s="74" t="s">
        <v>99</v>
      </c>
      <c r="B52" s="75" t="s">
        <v>22</v>
      </c>
      <c r="C52" s="1" t="s">
        <v>3</v>
      </c>
      <c r="D52" s="1" t="s">
        <v>4</v>
      </c>
      <c r="E52" s="73">
        <v>180</v>
      </c>
      <c r="F52" s="76">
        <v>20.98</v>
      </c>
      <c r="G52" s="77">
        <v>5</v>
      </c>
      <c r="H52" s="78">
        <f t="shared" ref="H52" si="13">E52*F52</f>
        <v>3776.4</v>
      </c>
      <c r="I52" s="79">
        <f t="shared" si="11"/>
        <v>188.82000000000016</v>
      </c>
      <c r="J52" s="80">
        <f t="shared" ref="J52" si="14">H52*1.05</f>
        <v>3965.2200000000003</v>
      </c>
      <c r="K52" s="92">
        <v>1304830</v>
      </c>
      <c r="L52" s="92" t="s">
        <v>281</v>
      </c>
      <c r="M52" s="92" t="s">
        <v>280</v>
      </c>
      <c r="N52" s="82" t="s">
        <v>317</v>
      </c>
      <c r="O52" s="83" t="s">
        <v>325</v>
      </c>
      <c r="P52" s="76">
        <v>1984.5</v>
      </c>
      <c r="Q52" s="73">
        <v>5</v>
      </c>
      <c r="R52" s="63"/>
    </row>
    <row r="53" spans="1:18" ht="13.5" customHeight="1" thickBot="1" x14ac:dyDescent="0.3">
      <c r="A53" s="74" t="s">
        <v>100</v>
      </c>
      <c r="B53" s="75" t="s">
        <v>23</v>
      </c>
      <c r="C53" s="1" t="s">
        <v>3</v>
      </c>
      <c r="D53" s="1" t="s">
        <v>4</v>
      </c>
      <c r="E53" s="73">
        <v>60</v>
      </c>
      <c r="F53" s="76"/>
      <c r="G53" s="77"/>
      <c r="H53" s="78"/>
      <c r="I53" s="79"/>
      <c r="J53" s="80"/>
      <c r="K53" s="87"/>
      <c r="L53" s="87"/>
      <c r="M53" s="88"/>
      <c r="N53" s="89"/>
      <c r="O53" s="90"/>
      <c r="P53" s="76">
        <v>661.5</v>
      </c>
      <c r="Q53" s="73">
        <v>5</v>
      </c>
      <c r="R53" s="21"/>
    </row>
    <row r="54" spans="1:18" ht="16.5" customHeight="1" thickBot="1" x14ac:dyDescent="0.3">
      <c r="A54" s="74" t="s">
        <v>101</v>
      </c>
      <c r="B54" s="75" t="s">
        <v>24</v>
      </c>
      <c r="C54" s="1" t="s">
        <v>3</v>
      </c>
      <c r="D54" s="1" t="s">
        <v>4</v>
      </c>
      <c r="E54" s="73">
        <v>60</v>
      </c>
      <c r="F54" s="76"/>
      <c r="G54" s="77"/>
      <c r="H54" s="78"/>
      <c r="I54" s="79"/>
      <c r="J54" s="80"/>
      <c r="K54" s="87"/>
      <c r="L54" s="87"/>
      <c r="M54" s="88"/>
      <c r="N54" s="89"/>
      <c r="O54" s="90"/>
      <c r="P54" s="76">
        <v>661.5</v>
      </c>
      <c r="Q54" s="73">
        <v>5</v>
      </c>
      <c r="R54" s="21"/>
    </row>
    <row r="55" spans="1:18" s="64" customFormat="1" ht="15.75" thickBot="1" x14ac:dyDescent="0.3">
      <c r="A55" s="74" t="s">
        <v>102</v>
      </c>
      <c r="B55" s="75" t="s">
        <v>25</v>
      </c>
      <c r="C55" s="1" t="s">
        <v>3</v>
      </c>
      <c r="D55" s="1" t="s">
        <v>4</v>
      </c>
      <c r="E55" s="73">
        <v>45</v>
      </c>
      <c r="F55" s="76">
        <v>20.98</v>
      </c>
      <c r="G55" s="77">
        <v>5</v>
      </c>
      <c r="H55" s="78">
        <f t="shared" ref="H55" si="15">E55*F55</f>
        <v>944.1</v>
      </c>
      <c r="I55" s="79">
        <f t="shared" ref="I55:I56" si="16">J55-H55</f>
        <v>47.205000000000041</v>
      </c>
      <c r="J55" s="80">
        <f t="shared" ref="J55" si="17">H55*1.05</f>
        <v>991.30500000000006</v>
      </c>
      <c r="K55" s="92">
        <v>1304827</v>
      </c>
      <c r="L55" s="92" t="s">
        <v>282</v>
      </c>
      <c r="M55" s="92" t="s">
        <v>280</v>
      </c>
      <c r="N55" s="82" t="s">
        <v>317</v>
      </c>
      <c r="O55" s="83" t="s">
        <v>325</v>
      </c>
      <c r="P55" s="76">
        <v>496.125</v>
      </c>
      <c r="Q55" s="73">
        <v>5</v>
      </c>
      <c r="R55" s="63"/>
    </row>
    <row r="56" spans="1:18" s="64" customFormat="1" ht="15.75" thickBot="1" x14ac:dyDescent="0.3">
      <c r="A56" s="74" t="s">
        <v>103</v>
      </c>
      <c r="B56" s="75" t="s">
        <v>26</v>
      </c>
      <c r="C56" s="1" t="s">
        <v>3</v>
      </c>
      <c r="D56" s="1" t="s">
        <v>4</v>
      </c>
      <c r="E56" s="73">
        <v>60</v>
      </c>
      <c r="F56" s="76">
        <v>20.98</v>
      </c>
      <c r="G56" s="77">
        <v>5</v>
      </c>
      <c r="H56" s="78">
        <f t="shared" ref="H56" si="18">E56*F56</f>
        <v>1258.8</v>
      </c>
      <c r="I56" s="79">
        <f t="shared" si="16"/>
        <v>62.940000000000055</v>
      </c>
      <c r="J56" s="80">
        <f t="shared" ref="J56" si="19">H56*1.05</f>
        <v>1321.74</v>
      </c>
      <c r="K56" s="92">
        <v>1304829</v>
      </c>
      <c r="L56" s="92" t="s">
        <v>283</v>
      </c>
      <c r="M56" s="92" t="s">
        <v>280</v>
      </c>
      <c r="N56" s="82" t="s">
        <v>317</v>
      </c>
      <c r="O56" s="83" t="s">
        <v>325</v>
      </c>
      <c r="P56" s="76">
        <v>661.5</v>
      </c>
      <c r="Q56" s="73">
        <v>5</v>
      </c>
      <c r="R56" s="63"/>
    </row>
    <row r="57" spans="1:18" ht="15.75" customHeight="1" thickBot="1" x14ac:dyDescent="0.3">
      <c r="A57" s="85"/>
      <c r="B57" s="86" t="s">
        <v>27</v>
      </c>
      <c r="C57" s="188"/>
      <c r="D57" s="189"/>
      <c r="E57" s="189"/>
      <c r="F57" s="189"/>
      <c r="G57" s="189"/>
      <c r="H57" s="189"/>
      <c r="I57" s="189"/>
      <c r="J57" s="189"/>
      <c r="K57" s="189"/>
      <c r="L57" s="189"/>
      <c r="M57" s="189"/>
      <c r="N57" s="189"/>
      <c r="O57" s="189"/>
      <c r="P57" s="189"/>
      <c r="Q57" s="190"/>
      <c r="R57" s="21"/>
    </row>
    <row r="58" spans="1:18" s="64" customFormat="1" ht="15.75" thickBot="1" x14ac:dyDescent="0.3">
      <c r="A58" s="74" t="s">
        <v>104</v>
      </c>
      <c r="B58" s="75" t="s">
        <v>28</v>
      </c>
      <c r="C58" s="1" t="s">
        <v>3</v>
      </c>
      <c r="D58" s="1" t="s">
        <v>4</v>
      </c>
      <c r="E58" s="73">
        <v>180</v>
      </c>
      <c r="F58" s="76">
        <v>20.98</v>
      </c>
      <c r="G58" s="77">
        <v>5</v>
      </c>
      <c r="H58" s="78">
        <f t="shared" ref="H58" si="20">E58*F58</f>
        <v>3776.4</v>
      </c>
      <c r="I58" s="79">
        <f t="shared" ref="I58:I60" si="21">J58-H58</f>
        <v>188.82000000000016</v>
      </c>
      <c r="J58" s="80">
        <f t="shared" ref="J58" si="22">H58*1.05</f>
        <v>3965.2200000000003</v>
      </c>
      <c r="K58" s="92">
        <v>1304814</v>
      </c>
      <c r="L58" s="92" t="s">
        <v>284</v>
      </c>
      <c r="M58" s="92" t="s">
        <v>280</v>
      </c>
      <c r="N58" s="82" t="s">
        <v>317</v>
      </c>
      <c r="O58" s="83" t="s">
        <v>325</v>
      </c>
      <c r="P58" s="76">
        <v>1984.5</v>
      </c>
      <c r="Q58" s="73">
        <v>5</v>
      </c>
      <c r="R58" s="63"/>
    </row>
    <row r="59" spans="1:18" s="64" customFormat="1" ht="15.75" thickBot="1" x14ac:dyDescent="0.3">
      <c r="A59" s="74" t="s">
        <v>105</v>
      </c>
      <c r="B59" s="75" t="s">
        <v>29</v>
      </c>
      <c r="C59" s="1" t="s">
        <v>3</v>
      </c>
      <c r="D59" s="1" t="s">
        <v>4</v>
      </c>
      <c r="E59" s="1">
        <v>180</v>
      </c>
      <c r="F59" s="76">
        <v>20.98</v>
      </c>
      <c r="G59" s="77">
        <v>5</v>
      </c>
      <c r="H59" s="78">
        <f t="shared" ref="H59:H60" si="23">E59*F59</f>
        <v>3776.4</v>
      </c>
      <c r="I59" s="79">
        <f t="shared" si="21"/>
        <v>188.82000000000016</v>
      </c>
      <c r="J59" s="80">
        <f t="shared" ref="J59:J60" si="24">H59*1.05</f>
        <v>3965.2200000000003</v>
      </c>
      <c r="K59" s="92">
        <v>1304815</v>
      </c>
      <c r="L59" s="92" t="s">
        <v>285</v>
      </c>
      <c r="M59" s="92" t="s">
        <v>280</v>
      </c>
      <c r="N59" s="82" t="s">
        <v>317</v>
      </c>
      <c r="O59" s="83" t="s">
        <v>325</v>
      </c>
      <c r="P59" s="76">
        <v>1984.5</v>
      </c>
      <c r="Q59" s="73">
        <v>5</v>
      </c>
      <c r="R59" s="63"/>
    </row>
    <row r="60" spans="1:18" s="64" customFormat="1" ht="15.75" thickBot="1" x14ac:dyDescent="0.3">
      <c r="A60" s="74" t="s">
        <v>106</v>
      </c>
      <c r="B60" s="75" t="s">
        <v>30</v>
      </c>
      <c r="C60" s="1" t="s">
        <v>3</v>
      </c>
      <c r="D60" s="1" t="s">
        <v>4</v>
      </c>
      <c r="E60" s="1">
        <v>180</v>
      </c>
      <c r="F60" s="76">
        <v>20.98</v>
      </c>
      <c r="G60" s="77">
        <v>5</v>
      </c>
      <c r="H60" s="78">
        <f t="shared" si="23"/>
        <v>3776.4</v>
      </c>
      <c r="I60" s="79">
        <f t="shared" si="21"/>
        <v>188.82000000000016</v>
      </c>
      <c r="J60" s="80">
        <f t="shared" si="24"/>
        <v>3965.2200000000003</v>
      </c>
      <c r="K60" s="92">
        <v>1304818</v>
      </c>
      <c r="L60" s="92" t="s">
        <v>286</v>
      </c>
      <c r="M60" s="92" t="s">
        <v>280</v>
      </c>
      <c r="N60" s="82" t="s">
        <v>317</v>
      </c>
      <c r="O60" s="83" t="s">
        <v>325</v>
      </c>
      <c r="P60" s="76">
        <v>1984.5</v>
      </c>
      <c r="Q60" s="73">
        <v>5</v>
      </c>
      <c r="R60" s="63"/>
    </row>
    <row r="61" spans="1:18" ht="15.75" thickBot="1" x14ac:dyDescent="0.3">
      <c r="A61" s="85"/>
      <c r="B61" s="86" t="s">
        <v>31</v>
      </c>
      <c r="C61" s="188"/>
      <c r="D61" s="189"/>
      <c r="E61" s="189"/>
      <c r="F61" s="189"/>
      <c r="G61" s="189"/>
      <c r="H61" s="189"/>
      <c r="I61" s="189"/>
      <c r="J61" s="189"/>
      <c r="K61" s="189"/>
      <c r="L61" s="189"/>
      <c r="M61" s="189"/>
      <c r="N61" s="189"/>
      <c r="O61" s="189"/>
      <c r="P61" s="189"/>
      <c r="Q61" s="190"/>
      <c r="R61" s="21"/>
    </row>
    <row r="62" spans="1:18" ht="15.75" thickBot="1" x14ac:dyDescent="0.3">
      <c r="A62" s="74" t="s">
        <v>107</v>
      </c>
      <c r="B62" s="75" t="s">
        <v>32</v>
      </c>
      <c r="C62" s="1" t="s">
        <v>3</v>
      </c>
      <c r="D62" s="1" t="s">
        <v>4</v>
      </c>
      <c r="E62" s="73">
        <v>180</v>
      </c>
      <c r="F62" s="76">
        <v>10.49</v>
      </c>
      <c r="G62" s="77">
        <v>5</v>
      </c>
      <c r="H62" s="78">
        <f>E62*F62</f>
        <v>1888.2</v>
      </c>
      <c r="I62" s="79">
        <f>J62-H62</f>
        <v>94.410000000000082</v>
      </c>
      <c r="J62" s="80">
        <f>H62*1.05</f>
        <v>1982.6100000000001</v>
      </c>
      <c r="K62" s="81">
        <v>1304760</v>
      </c>
      <c r="L62" s="81" t="s">
        <v>319</v>
      </c>
      <c r="M62" s="81" t="s">
        <v>269</v>
      </c>
      <c r="N62" s="82" t="s">
        <v>317</v>
      </c>
      <c r="O62" s="83" t="s">
        <v>325</v>
      </c>
      <c r="P62" s="76">
        <v>1984.5</v>
      </c>
      <c r="Q62" s="73">
        <v>5</v>
      </c>
      <c r="R62" s="21"/>
    </row>
    <row r="63" spans="1:18" ht="15.75" thickBot="1" x14ac:dyDescent="0.3">
      <c r="A63" s="74" t="s">
        <v>108</v>
      </c>
      <c r="B63" s="75" t="s">
        <v>33</v>
      </c>
      <c r="C63" s="1" t="s">
        <v>3</v>
      </c>
      <c r="D63" s="1" t="s">
        <v>4</v>
      </c>
      <c r="E63" s="73">
        <v>150</v>
      </c>
      <c r="F63" s="76">
        <v>10.49</v>
      </c>
      <c r="G63" s="77">
        <v>5</v>
      </c>
      <c r="H63" s="78">
        <f t="shared" ref="H63:H71" si="25">E63*F63</f>
        <v>1573.5</v>
      </c>
      <c r="I63" s="79">
        <f t="shared" ref="I63:I76" si="26">J63-H63</f>
        <v>78.675000000000182</v>
      </c>
      <c r="J63" s="80">
        <f t="shared" ref="J63:J71" si="27">H63*1.05</f>
        <v>1652.1750000000002</v>
      </c>
      <c r="K63" s="81">
        <v>1304761</v>
      </c>
      <c r="L63" s="81" t="s">
        <v>320</v>
      </c>
      <c r="M63" s="81" t="s">
        <v>269</v>
      </c>
      <c r="N63" s="82" t="s">
        <v>317</v>
      </c>
      <c r="O63" s="83" t="s">
        <v>325</v>
      </c>
      <c r="P63" s="76">
        <v>1653.75</v>
      </c>
      <c r="Q63" s="73">
        <v>5</v>
      </c>
      <c r="R63" s="21"/>
    </row>
    <row r="64" spans="1:18" ht="15.75" thickBot="1" x14ac:dyDescent="0.3">
      <c r="A64" s="74" t="s">
        <v>109</v>
      </c>
      <c r="B64" s="75" t="s">
        <v>34</v>
      </c>
      <c r="C64" s="1" t="s">
        <v>3</v>
      </c>
      <c r="D64" s="1" t="s">
        <v>4</v>
      </c>
      <c r="E64" s="73">
        <v>180</v>
      </c>
      <c r="F64" s="76"/>
      <c r="G64" s="77"/>
      <c r="H64" s="78"/>
      <c r="I64" s="79"/>
      <c r="J64" s="80"/>
      <c r="K64" s="87"/>
      <c r="L64" s="87"/>
      <c r="M64" s="88"/>
      <c r="N64" s="89"/>
      <c r="O64" s="90"/>
      <c r="P64" s="76">
        <v>1984.5</v>
      </c>
      <c r="Q64" s="73">
        <v>5</v>
      </c>
      <c r="R64" s="21"/>
    </row>
    <row r="65" spans="1:18" ht="15.75" thickBot="1" x14ac:dyDescent="0.3">
      <c r="A65" s="74" t="s">
        <v>110</v>
      </c>
      <c r="B65" s="75" t="s">
        <v>35</v>
      </c>
      <c r="C65" s="1" t="s">
        <v>3</v>
      </c>
      <c r="D65" s="1" t="s">
        <v>4</v>
      </c>
      <c r="E65" s="73">
        <v>120</v>
      </c>
      <c r="F65" s="76">
        <v>10.49</v>
      </c>
      <c r="G65" s="77">
        <v>5</v>
      </c>
      <c r="H65" s="78">
        <f t="shared" si="25"/>
        <v>1258.8</v>
      </c>
      <c r="I65" s="79">
        <f t="shared" si="26"/>
        <v>62.940000000000055</v>
      </c>
      <c r="J65" s="80">
        <f t="shared" si="27"/>
        <v>1321.74</v>
      </c>
      <c r="K65" s="81">
        <v>1304767</v>
      </c>
      <c r="L65" s="81" t="s">
        <v>287</v>
      </c>
      <c r="M65" s="81" t="s">
        <v>269</v>
      </c>
      <c r="N65" s="82" t="s">
        <v>317</v>
      </c>
      <c r="O65" s="83" t="s">
        <v>325</v>
      </c>
      <c r="P65" s="76">
        <v>1323</v>
      </c>
      <c r="Q65" s="73">
        <v>5</v>
      </c>
      <c r="R65" s="21"/>
    </row>
    <row r="66" spans="1:18" ht="15.75" thickBot="1" x14ac:dyDescent="0.3">
      <c r="A66" s="74" t="s">
        <v>111</v>
      </c>
      <c r="B66" s="75" t="s">
        <v>36</v>
      </c>
      <c r="C66" s="1" t="s">
        <v>3</v>
      </c>
      <c r="D66" s="1" t="s">
        <v>4</v>
      </c>
      <c r="E66" s="73">
        <v>120</v>
      </c>
      <c r="F66" s="76"/>
      <c r="G66" s="77"/>
      <c r="H66" s="78"/>
      <c r="I66" s="79"/>
      <c r="J66" s="80"/>
      <c r="K66" s="87"/>
      <c r="L66" s="87"/>
      <c r="M66" s="88"/>
      <c r="N66" s="89"/>
      <c r="O66" s="90"/>
      <c r="P66" s="76">
        <v>1323</v>
      </c>
      <c r="Q66" s="73">
        <v>5</v>
      </c>
      <c r="R66" s="21"/>
    </row>
    <row r="67" spans="1:18" ht="15.75" thickBot="1" x14ac:dyDescent="0.3">
      <c r="A67" s="74" t="s">
        <v>112</v>
      </c>
      <c r="B67" s="75" t="s">
        <v>37</v>
      </c>
      <c r="C67" s="1" t="s">
        <v>3</v>
      </c>
      <c r="D67" s="1" t="s">
        <v>4</v>
      </c>
      <c r="E67" s="73">
        <v>150</v>
      </c>
      <c r="F67" s="76">
        <v>10.49</v>
      </c>
      <c r="G67" s="77">
        <v>5</v>
      </c>
      <c r="H67" s="78">
        <f t="shared" si="25"/>
        <v>1573.5</v>
      </c>
      <c r="I67" s="79">
        <f t="shared" si="26"/>
        <v>78.675000000000182</v>
      </c>
      <c r="J67" s="80">
        <f t="shared" si="27"/>
        <v>1652.1750000000002</v>
      </c>
      <c r="K67" s="81">
        <v>1304768</v>
      </c>
      <c r="L67" s="81" t="s">
        <v>288</v>
      </c>
      <c r="M67" s="81" t="s">
        <v>269</v>
      </c>
      <c r="N67" s="82" t="s">
        <v>317</v>
      </c>
      <c r="O67" s="83" t="s">
        <v>325</v>
      </c>
      <c r="P67" s="76">
        <v>1653.75</v>
      </c>
      <c r="Q67" s="73">
        <v>5</v>
      </c>
      <c r="R67" s="21"/>
    </row>
    <row r="68" spans="1:18" ht="15.75" thickBot="1" x14ac:dyDescent="0.3">
      <c r="A68" s="74" t="s">
        <v>113</v>
      </c>
      <c r="B68" s="75" t="s">
        <v>38</v>
      </c>
      <c r="C68" s="1" t="s">
        <v>3</v>
      </c>
      <c r="D68" s="1" t="s">
        <v>4</v>
      </c>
      <c r="E68" s="73">
        <v>120</v>
      </c>
      <c r="F68" s="76">
        <v>10.49</v>
      </c>
      <c r="G68" s="77">
        <v>5</v>
      </c>
      <c r="H68" s="78">
        <f t="shared" si="25"/>
        <v>1258.8</v>
      </c>
      <c r="I68" s="79">
        <f t="shared" si="26"/>
        <v>62.940000000000055</v>
      </c>
      <c r="J68" s="80">
        <f t="shared" si="27"/>
        <v>1321.74</v>
      </c>
      <c r="K68" s="81">
        <v>1304769</v>
      </c>
      <c r="L68" s="81" t="s">
        <v>289</v>
      </c>
      <c r="M68" s="81" t="s">
        <v>269</v>
      </c>
      <c r="N68" s="82" t="s">
        <v>317</v>
      </c>
      <c r="O68" s="83" t="s">
        <v>325</v>
      </c>
      <c r="P68" s="76">
        <v>1323</v>
      </c>
      <c r="Q68" s="73">
        <v>5</v>
      </c>
      <c r="R68" s="21"/>
    </row>
    <row r="69" spans="1:18" ht="15.75" thickBot="1" x14ac:dyDescent="0.3">
      <c r="A69" s="74" t="s">
        <v>114</v>
      </c>
      <c r="B69" s="75" t="s">
        <v>39</v>
      </c>
      <c r="C69" s="1" t="s">
        <v>3</v>
      </c>
      <c r="D69" s="1" t="s">
        <v>4</v>
      </c>
      <c r="E69" s="73">
        <v>78</v>
      </c>
      <c r="F69" s="76">
        <v>10.49</v>
      </c>
      <c r="G69" s="77">
        <v>5</v>
      </c>
      <c r="H69" s="78">
        <f t="shared" si="25"/>
        <v>818.22</v>
      </c>
      <c r="I69" s="79">
        <f t="shared" si="26"/>
        <v>40.911000000000058</v>
      </c>
      <c r="J69" s="80">
        <f t="shared" si="27"/>
        <v>859.13100000000009</v>
      </c>
      <c r="K69" s="81">
        <v>1304770</v>
      </c>
      <c r="L69" s="81" t="s">
        <v>290</v>
      </c>
      <c r="M69" s="81" t="s">
        <v>269</v>
      </c>
      <c r="N69" s="82" t="s">
        <v>317</v>
      </c>
      <c r="O69" s="83" t="s">
        <v>325</v>
      </c>
      <c r="P69" s="76">
        <v>859.95</v>
      </c>
      <c r="Q69" s="73">
        <v>5</v>
      </c>
      <c r="R69" s="21"/>
    </row>
    <row r="70" spans="1:18" ht="15.75" thickBot="1" x14ac:dyDescent="0.3">
      <c r="A70" s="74" t="s">
        <v>115</v>
      </c>
      <c r="B70" s="75" t="s">
        <v>182</v>
      </c>
      <c r="C70" s="1" t="s">
        <v>3</v>
      </c>
      <c r="D70" s="1" t="s">
        <v>4</v>
      </c>
      <c r="E70" s="73">
        <v>180</v>
      </c>
      <c r="F70" s="76">
        <v>10.49</v>
      </c>
      <c r="G70" s="77">
        <v>5</v>
      </c>
      <c r="H70" s="78">
        <f t="shared" si="25"/>
        <v>1888.2</v>
      </c>
      <c r="I70" s="79">
        <f t="shared" si="26"/>
        <v>94.410000000000082</v>
      </c>
      <c r="J70" s="80">
        <f t="shared" si="27"/>
        <v>1982.6100000000001</v>
      </c>
      <c r="K70" s="81">
        <v>1304752</v>
      </c>
      <c r="L70" s="81" t="s">
        <v>291</v>
      </c>
      <c r="M70" s="81" t="s">
        <v>269</v>
      </c>
      <c r="N70" s="82" t="s">
        <v>317</v>
      </c>
      <c r="O70" s="83" t="s">
        <v>325</v>
      </c>
      <c r="P70" s="76">
        <v>1984.5</v>
      </c>
      <c r="Q70" s="73">
        <v>5</v>
      </c>
      <c r="R70" s="21"/>
    </row>
    <row r="71" spans="1:18" ht="15.75" thickBot="1" x14ac:dyDescent="0.3">
      <c r="A71" s="74" t="s">
        <v>116</v>
      </c>
      <c r="B71" s="75" t="s">
        <v>41</v>
      </c>
      <c r="C71" s="1" t="s">
        <v>3</v>
      </c>
      <c r="D71" s="1" t="s">
        <v>4</v>
      </c>
      <c r="E71" s="73">
        <v>120</v>
      </c>
      <c r="F71" s="76">
        <v>10.49</v>
      </c>
      <c r="G71" s="77">
        <v>5</v>
      </c>
      <c r="H71" s="78">
        <f t="shared" si="25"/>
        <v>1258.8</v>
      </c>
      <c r="I71" s="79">
        <f t="shared" si="26"/>
        <v>62.940000000000055</v>
      </c>
      <c r="J71" s="80">
        <f t="shared" si="27"/>
        <v>1321.74</v>
      </c>
      <c r="K71" s="81">
        <v>1304772</v>
      </c>
      <c r="L71" s="81" t="s">
        <v>292</v>
      </c>
      <c r="M71" s="81" t="s">
        <v>269</v>
      </c>
      <c r="N71" s="82" t="s">
        <v>317</v>
      </c>
      <c r="O71" s="83" t="s">
        <v>325</v>
      </c>
      <c r="P71" s="76">
        <v>1323</v>
      </c>
      <c r="Q71" s="73">
        <v>5</v>
      </c>
      <c r="R71" s="21"/>
    </row>
    <row r="72" spans="1:18" ht="15.75" thickBot="1" x14ac:dyDescent="0.3">
      <c r="A72" s="85"/>
      <c r="B72" s="86" t="s">
        <v>42</v>
      </c>
      <c r="C72" s="188"/>
      <c r="D72" s="189"/>
      <c r="E72" s="189"/>
      <c r="F72" s="189"/>
      <c r="G72" s="189"/>
      <c r="H72" s="189"/>
      <c r="I72" s="189"/>
      <c r="J72" s="189"/>
      <c r="K72" s="189"/>
      <c r="L72" s="189"/>
      <c r="M72" s="189"/>
      <c r="N72" s="189"/>
      <c r="O72" s="189"/>
      <c r="P72" s="189"/>
      <c r="Q72" s="190"/>
      <c r="R72" s="21"/>
    </row>
    <row r="73" spans="1:18" ht="15.75" thickBot="1" x14ac:dyDescent="0.3">
      <c r="A73" s="74" t="s">
        <v>117</v>
      </c>
      <c r="B73" s="75" t="s">
        <v>43</v>
      </c>
      <c r="C73" s="1" t="s">
        <v>3</v>
      </c>
      <c r="D73" s="1" t="s">
        <v>4</v>
      </c>
      <c r="E73" s="73">
        <v>120</v>
      </c>
      <c r="F73" s="76">
        <v>10.49</v>
      </c>
      <c r="G73" s="77">
        <v>5</v>
      </c>
      <c r="H73" s="78">
        <f t="shared" ref="H73" si="28">E73*F73</f>
        <v>1258.8</v>
      </c>
      <c r="I73" s="79">
        <f t="shared" si="26"/>
        <v>62.940000000000055</v>
      </c>
      <c r="J73" s="80">
        <f t="shared" ref="J73" si="29">H73*1.05</f>
        <v>1321.74</v>
      </c>
      <c r="K73" s="81">
        <v>1304949</v>
      </c>
      <c r="L73" s="81" t="s">
        <v>293</v>
      </c>
      <c r="M73" s="81" t="s">
        <v>269</v>
      </c>
      <c r="N73" s="82" t="s">
        <v>317</v>
      </c>
      <c r="O73" s="83" t="s">
        <v>325</v>
      </c>
      <c r="P73" s="76">
        <v>1323</v>
      </c>
      <c r="Q73" s="73">
        <v>5</v>
      </c>
      <c r="R73" s="21"/>
    </row>
    <row r="74" spans="1:18" ht="15.75" thickBot="1" x14ac:dyDescent="0.3">
      <c r="A74" s="74" t="s">
        <v>118</v>
      </c>
      <c r="B74" s="75" t="s">
        <v>44</v>
      </c>
      <c r="C74" s="1" t="s">
        <v>3</v>
      </c>
      <c r="D74" s="1" t="s">
        <v>4</v>
      </c>
      <c r="E74" s="73">
        <v>180</v>
      </c>
      <c r="F74" s="76">
        <v>10.49</v>
      </c>
      <c r="G74" s="77">
        <v>5</v>
      </c>
      <c r="H74" s="78">
        <f t="shared" ref="H74:H76" si="30">E74*F74</f>
        <v>1888.2</v>
      </c>
      <c r="I74" s="79">
        <f t="shared" si="26"/>
        <v>94.410000000000082</v>
      </c>
      <c r="J74" s="80">
        <f t="shared" ref="J74:J76" si="31">H74*1.05</f>
        <v>1982.6100000000001</v>
      </c>
      <c r="K74" s="81">
        <v>1304946</v>
      </c>
      <c r="L74" s="81" t="s">
        <v>294</v>
      </c>
      <c r="M74" s="81" t="s">
        <v>269</v>
      </c>
      <c r="N74" s="82" t="s">
        <v>317</v>
      </c>
      <c r="O74" s="83" t="s">
        <v>325</v>
      </c>
      <c r="P74" s="76">
        <v>1984.5</v>
      </c>
      <c r="Q74" s="73">
        <v>5</v>
      </c>
      <c r="R74" s="21"/>
    </row>
    <row r="75" spans="1:18" ht="15.75" thickBot="1" x14ac:dyDescent="0.3">
      <c r="A75" s="74" t="s">
        <v>119</v>
      </c>
      <c r="B75" s="75" t="s">
        <v>45</v>
      </c>
      <c r="C75" s="1" t="s">
        <v>3</v>
      </c>
      <c r="D75" s="1" t="s">
        <v>4</v>
      </c>
      <c r="E75" s="73">
        <v>180</v>
      </c>
      <c r="F75" s="76">
        <v>10.49</v>
      </c>
      <c r="G75" s="77">
        <v>5</v>
      </c>
      <c r="H75" s="78">
        <f t="shared" si="30"/>
        <v>1888.2</v>
      </c>
      <c r="I75" s="79">
        <f t="shared" si="26"/>
        <v>94.410000000000082</v>
      </c>
      <c r="J75" s="80">
        <f t="shared" si="31"/>
        <v>1982.6100000000001</v>
      </c>
      <c r="K75" s="81">
        <v>1304945</v>
      </c>
      <c r="L75" s="81" t="s">
        <v>295</v>
      </c>
      <c r="M75" s="81" t="s">
        <v>269</v>
      </c>
      <c r="N75" s="82" t="s">
        <v>317</v>
      </c>
      <c r="O75" s="83" t="s">
        <v>325</v>
      </c>
      <c r="P75" s="76">
        <v>1984.5</v>
      </c>
      <c r="Q75" s="73">
        <v>5</v>
      </c>
      <c r="R75" s="21"/>
    </row>
    <row r="76" spans="1:18" ht="15.75" thickBot="1" x14ac:dyDescent="0.3">
      <c r="A76" s="74" t="s">
        <v>120</v>
      </c>
      <c r="B76" s="75" t="s">
        <v>46</v>
      </c>
      <c r="C76" s="1" t="s">
        <v>3</v>
      </c>
      <c r="D76" s="1" t="s">
        <v>4</v>
      </c>
      <c r="E76" s="73">
        <v>120</v>
      </c>
      <c r="F76" s="76">
        <v>10.49</v>
      </c>
      <c r="G76" s="77">
        <v>5</v>
      </c>
      <c r="H76" s="78">
        <f t="shared" si="30"/>
        <v>1258.8</v>
      </c>
      <c r="I76" s="79">
        <f t="shared" si="26"/>
        <v>62.940000000000055</v>
      </c>
      <c r="J76" s="80">
        <f t="shared" si="31"/>
        <v>1321.74</v>
      </c>
      <c r="K76" s="81">
        <v>1304943</v>
      </c>
      <c r="L76" s="81" t="s">
        <v>296</v>
      </c>
      <c r="M76" s="81" t="s">
        <v>269</v>
      </c>
      <c r="N76" s="82" t="s">
        <v>317</v>
      </c>
      <c r="O76" s="83" t="s">
        <v>325</v>
      </c>
      <c r="P76" s="76">
        <v>1323</v>
      </c>
      <c r="Q76" s="73">
        <v>5</v>
      </c>
      <c r="R76" s="21"/>
    </row>
    <row r="77" spans="1:18" ht="15.75" thickBot="1" x14ac:dyDescent="0.3">
      <c r="A77" s="74" t="s">
        <v>121</v>
      </c>
      <c r="B77" s="75" t="s">
        <v>47</v>
      </c>
      <c r="C77" s="1" t="s">
        <v>3</v>
      </c>
      <c r="D77" s="1" t="s">
        <v>4</v>
      </c>
      <c r="E77" s="73">
        <v>30</v>
      </c>
      <c r="F77" s="76"/>
      <c r="G77" s="77"/>
      <c r="H77" s="78"/>
      <c r="I77" s="79"/>
      <c r="J77" s="80"/>
      <c r="K77" s="87"/>
      <c r="L77" s="87"/>
      <c r="M77" s="88"/>
      <c r="N77" s="89"/>
      <c r="O77" s="90"/>
      <c r="P77" s="76">
        <v>330.75</v>
      </c>
      <c r="Q77" s="73">
        <v>5</v>
      </c>
      <c r="R77" s="21"/>
    </row>
    <row r="78" spans="1:18" ht="15.75" thickBot="1" x14ac:dyDescent="0.3">
      <c r="A78" s="74" t="s">
        <v>122</v>
      </c>
      <c r="B78" s="75" t="s">
        <v>48</v>
      </c>
      <c r="C78" s="1" t="s">
        <v>3</v>
      </c>
      <c r="D78" s="1" t="s">
        <v>4</v>
      </c>
      <c r="E78" s="73">
        <v>60</v>
      </c>
      <c r="F78" s="76"/>
      <c r="G78" s="77"/>
      <c r="H78" s="78"/>
      <c r="I78" s="79"/>
      <c r="J78" s="80"/>
      <c r="K78" s="87"/>
      <c r="L78" s="87"/>
      <c r="M78" s="88"/>
      <c r="N78" s="89"/>
      <c r="O78" s="90"/>
      <c r="P78" s="76">
        <v>661.5</v>
      </c>
      <c r="Q78" s="73">
        <v>5</v>
      </c>
      <c r="R78" s="21"/>
    </row>
    <row r="79" spans="1:18" ht="15.75" thickBot="1" x14ac:dyDescent="0.3">
      <c r="A79" s="74" t="s">
        <v>123</v>
      </c>
      <c r="B79" s="75" t="s">
        <v>49</v>
      </c>
      <c r="C79" s="1" t="s">
        <v>3</v>
      </c>
      <c r="D79" s="1" t="s">
        <v>4</v>
      </c>
      <c r="E79" s="73">
        <v>90</v>
      </c>
      <c r="F79" s="76">
        <v>10.49</v>
      </c>
      <c r="G79" s="77">
        <v>5</v>
      </c>
      <c r="H79" s="78">
        <f t="shared" ref="H79" si="32">E79*F79</f>
        <v>944.1</v>
      </c>
      <c r="I79" s="79">
        <f t="shared" ref="I79:I92" si="33">J79-H79</f>
        <v>47.205000000000041</v>
      </c>
      <c r="J79" s="80">
        <f t="shared" ref="J79" si="34">H79*1.05</f>
        <v>991.30500000000006</v>
      </c>
      <c r="K79" s="81">
        <v>1304982</v>
      </c>
      <c r="L79" s="81" t="s">
        <v>297</v>
      </c>
      <c r="M79" s="81" t="s">
        <v>269</v>
      </c>
      <c r="N79" s="82" t="s">
        <v>317</v>
      </c>
      <c r="O79" s="83" t="s">
        <v>325</v>
      </c>
      <c r="P79" s="76">
        <v>992.25</v>
      </c>
      <c r="Q79" s="73">
        <v>5</v>
      </c>
      <c r="R79" s="21"/>
    </row>
    <row r="80" spans="1:18" ht="15.75" thickBot="1" x14ac:dyDescent="0.3">
      <c r="A80" s="74" t="s">
        <v>124</v>
      </c>
      <c r="B80" s="75" t="s">
        <v>50</v>
      </c>
      <c r="C80" s="1" t="s">
        <v>3</v>
      </c>
      <c r="D80" s="1" t="s">
        <v>4</v>
      </c>
      <c r="E80" s="73">
        <v>90</v>
      </c>
      <c r="F80" s="76"/>
      <c r="G80" s="77"/>
      <c r="H80" s="78"/>
      <c r="I80" s="79"/>
      <c r="J80" s="80"/>
      <c r="K80" s="87"/>
      <c r="L80" s="87"/>
      <c r="M80" s="88"/>
      <c r="N80" s="89"/>
      <c r="O80" s="90"/>
      <c r="P80" s="76">
        <v>992.25</v>
      </c>
      <c r="Q80" s="73">
        <v>5</v>
      </c>
      <c r="R80" s="21"/>
    </row>
    <row r="81" spans="1:18" ht="15.75" thickBot="1" x14ac:dyDescent="0.3">
      <c r="A81" s="74" t="s">
        <v>125</v>
      </c>
      <c r="B81" s="75" t="s">
        <v>51</v>
      </c>
      <c r="C81" s="1" t="s">
        <v>3</v>
      </c>
      <c r="D81" s="1" t="s">
        <v>4</v>
      </c>
      <c r="E81" s="73">
        <v>90</v>
      </c>
      <c r="F81" s="76">
        <v>10.49</v>
      </c>
      <c r="G81" s="77">
        <v>5</v>
      </c>
      <c r="H81" s="78">
        <f t="shared" ref="H81" si="35">E81*F81</f>
        <v>944.1</v>
      </c>
      <c r="I81" s="79">
        <f t="shared" si="33"/>
        <v>47.205000000000041</v>
      </c>
      <c r="J81" s="80">
        <f t="shared" ref="J81" si="36">H81*1.05</f>
        <v>991.30500000000006</v>
      </c>
      <c r="K81" s="81">
        <v>1304904</v>
      </c>
      <c r="L81" s="81" t="s">
        <v>298</v>
      </c>
      <c r="M81" s="92" t="s">
        <v>269</v>
      </c>
      <c r="N81" s="82" t="s">
        <v>317</v>
      </c>
      <c r="O81" s="83" t="s">
        <v>325</v>
      </c>
      <c r="P81" s="76">
        <v>992.25</v>
      </c>
      <c r="Q81" s="73">
        <v>5</v>
      </c>
      <c r="R81" s="21"/>
    </row>
    <row r="82" spans="1:18" ht="15.75" thickBot="1" x14ac:dyDescent="0.3">
      <c r="A82" s="74" t="s">
        <v>126</v>
      </c>
      <c r="B82" s="75" t="s">
        <v>52</v>
      </c>
      <c r="C82" s="1" t="s">
        <v>3</v>
      </c>
      <c r="D82" s="1" t="s">
        <v>4</v>
      </c>
      <c r="E82" s="73">
        <v>90</v>
      </c>
      <c r="F82" s="76">
        <v>10.49</v>
      </c>
      <c r="G82" s="77">
        <v>5</v>
      </c>
      <c r="H82" s="78">
        <f t="shared" ref="H82:H88" si="37">E82*F82</f>
        <v>944.1</v>
      </c>
      <c r="I82" s="79">
        <f t="shared" si="33"/>
        <v>47.205000000000041</v>
      </c>
      <c r="J82" s="80">
        <f t="shared" ref="J82:J88" si="38">H82*1.05</f>
        <v>991.30500000000006</v>
      </c>
      <c r="K82" s="81">
        <v>1304954</v>
      </c>
      <c r="L82" s="81" t="s">
        <v>299</v>
      </c>
      <c r="M82" s="81" t="s">
        <v>269</v>
      </c>
      <c r="N82" s="82" t="s">
        <v>317</v>
      </c>
      <c r="O82" s="83" t="s">
        <v>325</v>
      </c>
      <c r="P82" s="76">
        <v>992.25</v>
      </c>
      <c r="Q82" s="73">
        <v>5</v>
      </c>
      <c r="R82" s="21"/>
    </row>
    <row r="83" spans="1:18" ht="15.75" thickBot="1" x14ac:dyDescent="0.3">
      <c r="A83" s="74" t="s">
        <v>127</v>
      </c>
      <c r="B83" s="75" t="s">
        <v>53</v>
      </c>
      <c r="C83" s="1" t="s">
        <v>3</v>
      </c>
      <c r="D83" s="1" t="s">
        <v>4</v>
      </c>
      <c r="E83" s="73">
        <v>210</v>
      </c>
      <c r="F83" s="76">
        <v>10.49</v>
      </c>
      <c r="G83" s="77">
        <v>5</v>
      </c>
      <c r="H83" s="78">
        <f t="shared" si="37"/>
        <v>2202.9</v>
      </c>
      <c r="I83" s="79">
        <f t="shared" si="33"/>
        <v>110.14499999999998</v>
      </c>
      <c r="J83" s="80">
        <f t="shared" si="38"/>
        <v>2313.0450000000001</v>
      </c>
      <c r="K83" s="92">
        <v>1304955</v>
      </c>
      <c r="L83" s="92" t="s">
        <v>300</v>
      </c>
      <c r="M83" s="92" t="s">
        <v>269</v>
      </c>
      <c r="N83" s="82" t="s">
        <v>317</v>
      </c>
      <c r="O83" s="83" t="s">
        <v>325</v>
      </c>
      <c r="P83" s="76">
        <v>2315.25</v>
      </c>
      <c r="Q83" s="73">
        <v>5</v>
      </c>
      <c r="R83" s="21"/>
    </row>
    <row r="84" spans="1:18" ht="15.75" thickBot="1" x14ac:dyDescent="0.3">
      <c r="A84" s="74" t="s">
        <v>128</v>
      </c>
      <c r="B84" s="75" t="s">
        <v>54</v>
      </c>
      <c r="C84" s="1" t="s">
        <v>3</v>
      </c>
      <c r="D84" s="1" t="s">
        <v>4</v>
      </c>
      <c r="E84" s="73">
        <v>210</v>
      </c>
      <c r="F84" s="76">
        <v>10.49</v>
      </c>
      <c r="G84" s="77">
        <v>5</v>
      </c>
      <c r="H84" s="78">
        <f t="shared" si="37"/>
        <v>2202.9</v>
      </c>
      <c r="I84" s="79">
        <f t="shared" si="33"/>
        <v>110.14499999999998</v>
      </c>
      <c r="J84" s="80">
        <f t="shared" si="38"/>
        <v>2313.0450000000001</v>
      </c>
      <c r="K84" s="81">
        <v>1304874</v>
      </c>
      <c r="L84" s="81" t="s">
        <v>301</v>
      </c>
      <c r="M84" s="81" t="s">
        <v>269</v>
      </c>
      <c r="N84" s="82" t="s">
        <v>317</v>
      </c>
      <c r="O84" s="83" t="s">
        <v>325</v>
      </c>
      <c r="P84" s="76">
        <v>2315.25</v>
      </c>
      <c r="Q84" s="73">
        <v>5</v>
      </c>
      <c r="R84" s="21"/>
    </row>
    <row r="85" spans="1:18" ht="15.75" thickBot="1" x14ac:dyDescent="0.3">
      <c r="A85" s="74" t="s">
        <v>129</v>
      </c>
      <c r="B85" s="75" t="s">
        <v>55</v>
      </c>
      <c r="C85" s="1" t="s">
        <v>3</v>
      </c>
      <c r="D85" s="1" t="s">
        <v>4</v>
      </c>
      <c r="E85" s="73">
        <v>60</v>
      </c>
      <c r="F85" s="76">
        <v>10.49</v>
      </c>
      <c r="G85" s="77">
        <v>5</v>
      </c>
      <c r="H85" s="78">
        <f t="shared" si="37"/>
        <v>629.4</v>
      </c>
      <c r="I85" s="79">
        <f t="shared" si="33"/>
        <v>31.470000000000027</v>
      </c>
      <c r="J85" s="80">
        <f t="shared" si="38"/>
        <v>660.87</v>
      </c>
      <c r="K85" s="81">
        <v>1304869</v>
      </c>
      <c r="L85" s="81" t="s">
        <v>302</v>
      </c>
      <c r="M85" s="81" t="s">
        <v>269</v>
      </c>
      <c r="N85" s="82" t="s">
        <v>317</v>
      </c>
      <c r="O85" s="83" t="s">
        <v>325</v>
      </c>
      <c r="P85" s="76">
        <v>661.5</v>
      </c>
      <c r="Q85" s="73">
        <v>5</v>
      </c>
      <c r="R85" s="21"/>
    </row>
    <row r="86" spans="1:18" ht="15.75" thickBot="1" x14ac:dyDescent="0.3">
      <c r="A86" s="74" t="s">
        <v>130</v>
      </c>
      <c r="B86" s="75" t="s">
        <v>56</v>
      </c>
      <c r="C86" s="1" t="s">
        <v>3</v>
      </c>
      <c r="D86" s="1" t="s">
        <v>4</v>
      </c>
      <c r="E86" s="73">
        <v>60</v>
      </c>
      <c r="F86" s="76">
        <v>10.49</v>
      </c>
      <c r="G86" s="77">
        <v>5</v>
      </c>
      <c r="H86" s="78">
        <f t="shared" si="37"/>
        <v>629.4</v>
      </c>
      <c r="I86" s="79">
        <f t="shared" si="33"/>
        <v>31.470000000000027</v>
      </c>
      <c r="J86" s="80">
        <f t="shared" si="38"/>
        <v>660.87</v>
      </c>
      <c r="K86" s="81">
        <v>1304872</v>
      </c>
      <c r="L86" s="81" t="s">
        <v>303</v>
      </c>
      <c r="M86" s="81" t="s">
        <v>269</v>
      </c>
      <c r="N86" s="82" t="s">
        <v>317</v>
      </c>
      <c r="O86" s="83" t="s">
        <v>325</v>
      </c>
      <c r="P86" s="76">
        <v>661.5</v>
      </c>
      <c r="Q86" s="73">
        <v>5</v>
      </c>
      <c r="R86" s="21"/>
    </row>
    <row r="87" spans="1:18" ht="15.75" thickBot="1" x14ac:dyDescent="0.3">
      <c r="A87" s="74" t="s">
        <v>131</v>
      </c>
      <c r="B87" s="75" t="s">
        <v>57</v>
      </c>
      <c r="C87" s="1" t="s">
        <v>3</v>
      </c>
      <c r="D87" s="1" t="s">
        <v>4</v>
      </c>
      <c r="E87" s="73">
        <v>48</v>
      </c>
      <c r="F87" s="76">
        <v>10.49</v>
      </c>
      <c r="G87" s="77">
        <v>5</v>
      </c>
      <c r="H87" s="78">
        <f t="shared" si="37"/>
        <v>503.52</v>
      </c>
      <c r="I87" s="79">
        <f t="shared" si="33"/>
        <v>25.176000000000045</v>
      </c>
      <c r="J87" s="80">
        <f t="shared" si="38"/>
        <v>528.69600000000003</v>
      </c>
      <c r="K87" s="92">
        <v>1304947</v>
      </c>
      <c r="L87" s="92" t="s">
        <v>304</v>
      </c>
      <c r="M87" s="92" t="s">
        <v>269</v>
      </c>
      <c r="N87" s="82" t="s">
        <v>317</v>
      </c>
      <c r="O87" s="83" t="s">
        <v>325</v>
      </c>
      <c r="P87" s="76">
        <v>529.20000000000005</v>
      </c>
      <c r="Q87" s="73">
        <v>5</v>
      </c>
      <c r="R87" s="21"/>
    </row>
    <row r="88" spans="1:18" ht="15.75" thickBot="1" x14ac:dyDescent="0.3">
      <c r="A88" s="74" t="s">
        <v>132</v>
      </c>
      <c r="B88" s="75" t="s">
        <v>58</v>
      </c>
      <c r="C88" s="1" t="s">
        <v>3</v>
      </c>
      <c r="D88" s="1" t="s">
        <v>4</v>
      </c>
      <c r="E88" s="73">
        <v>90</v>
      </c>
      <c r="F88" s="76">
        <v>10.49</v>
      </c>
      <c r="G88" s="77">
        <v>5</v>
      </c>
      <c r="H88" s="78">
        <f t="shared" si="37"/>
        <v>944.1</v>
      </c>
      <c r="I88" s="79">
        <f t="shared" si="33"/>
        <v>47.205000000000041</v>
      </c>
      <c r="J88" s="80">
        <f t="shared" si="38"/>
        <v>991.30500000000006</v>
      </c>
      <c r="K88" s="81">
        <v>1304889</v>
      </c>
      <c r="L88" s="81" t="s">
        <v>305</v>
      </c>
      <c r="M88" s="81" t="s">
        <v>269</v>
      </c>
      <c r="N88" s="82" t="s">
        <v>317</v>
      </c>
      <c r="O88" s="83" t="s">
        <v>325</v>
      </c>
      <c r="P88" s="76">
        <v>992.25</v>
      </c>
      <c r="Q88" s="73">
        <v>5</v>
      </c>
      <c r="R88" s="21"/>
    </row>
    <row r="89" spans="1:18" ht="15.75" thickBot="1" x14ac:dyDescent="0.3">
      <c r="A89" s="74" t="s">
        <v>133</v>
      </c>
      <c r="B89" s="75" t="s">
        <v>59</v>
      </c>
      <c r="C89" s="1" t="s">
        <v>3</v>
      </c>
      <c r="D89" s="1" t="s">
        <v>4</v>
      </c>
      <c r="E89" s="73">
        <v>60</v>
      </c>
      <c r="F89" s="76">
        <v>10.49</v>
      </c>
      <c r="G89" s="77">
        <v>5</v>
      </c>
      <c r="H89" s="78">
        <f t="shared" ref="H89:H90" si="39">E89*F89</f>
        <v>629.4</v>
      </c>
      <c r="I89" s="79">
        <f t="shared" si="33"/>
        <v>31.470000000000027</v>
      </c>
      <c r="J89" s="80">
        <f t="shared" ref="J89:J90" si="40">H89*1.05</f>
        <v>660.87</v>
      </c>
      <c r="K89" s="81">
        <v>1304938</v>
      </c>
      <c r="L89" s="81" t="s">
        <v>306</v>
      </c>
      <c r="M89" s="81" t="s">
        <v>269</v>
      </c>
      <c r="N89" s="82" t="s">
        <v>317</v>
      </c>
      <c r="O89" s="83" t="s">
        <v>325</v>
      </c>
      <c r="P89" s="76">
        <v>661.5</v>
      </c>
      <c r="Q89" s="73">
        <v>5</v>
      </c>
      <c r="R89" s="21"/>
    </row>
    <row r="90" spans="1:18" ht="15.75" thickBot="1" x14ac:dyDescent="0.3">
      <c r="A90" s="74" t="s">
        <v>134</v>
      </c>
      <c r="B90" s="75" t="s">
        <v>60</v>
      </c>
      <c r="C90" s="1" t="s">
        <v>3</v>
      </c>
      <c r="D90" s="1" t="s">
        <v>4</v>
      </c>
      <c r="E90" s="73">
        <v>60</v>
      </c>
      <c r="F90" s="76">
        <v>10.49</v>
      </c>
      <c r="G90" s="77">
        <v>5</v>
      </c>
      <c r="H90" s="78">
        <f t="shared" si="39"/>
        <v>629.4</v>
      </c>
      <c r="I90" s="79">
        <f t="shared" si="33"/>
        <v>31.470000000000027</v>
      </c>
      <c r="J90" s="80">
        <f t="shared" si="40"/>
        <v>660.87</v>
      </c>
      <c r="K90" s="81">
        <v>1304958</v>
      </c>
      <c r="L90" s="81" t="s">
        <v>307</v>
      </c>
      <c r="M90" s="81" t="s">
        <v>269</v>
      </c>
      <c r="N90" s="82" t="s">
        <v>317</v>
      </c>
      <c r="O90" s="83" t="s">
        <v>325</v>
      </c>
      <c r="P90" s="76">
        <v>661.5</v>
      </c>
      <c r="Q90" s="73">
        <v>5</v>
      </c>
      <c r="R90" s="21"/>
    </row>
    <row r="91" spans="1:18" ht="15.75" thickBot="1" x14ac:dyDescent="0.3">
      <c r="A91" s="74" t="s">
        <v>135</v>
      </c>
      <c r="B91" s="75" t="s">
        <v>61</v>
      </c>
      <c r="C91" s="1" t="s">
        <v>3</v>
      </c>
      <c r="D91" s="1" t="s">
        <v>4</v>
      </c>
      <c r="E91" s="73">
        <v>120</v>
      </c>
      <c r="F91" s="76"/>
      <c r="G91" s="77"/>
      <c r="H91" s="78"/>
      <c r="I91" s="79"/>
      <c r="J91" s="80"/>
      <c r="K91" s="87"/>
      <c r="L91" s="87"/>
      <c r="M91" s="88"/>
      <c r="N91" s="89"/>
      <c r="O91" s="90"/>
      <c r="P91" s="76">
        <v>1323</v>
      </c>
      <c r="Q91" s="73">
        <v>5</v>
      </c>
      <c r="R91" s="21"/>
    </row>
    <row r="92" spans="1:18" ht="15.75" thickBot="1" x14ac:dyDescent="0.3">
      <c r="A92" s="74" t="s">
        <v>136</v>
      </c>
      <c r="B92" s="75" t="s">
        <v>62</v>
      </c>
      <c r="C92" s="1" t="s">
        <v>3</v>
      </c>
      <c r="D92" s="1" t="s">
        <v>4</v>
      </c>
      <c r="E92" s="73">
        <v>150</v>
      </c>
      <c r="F92" s="76">
        <v>10.49</v>
      </c>
      <c r="G92" s="77">
        <v>5</v>
      </c>
      <c r="H92" s="78">
        <f t="shared" ref="H92" si="41">E92*F92</f>
        <v>1573.5</v>
      </c>
      <c r="I92" s="79">
        <f t="shared" si="33"/>
        <v>78.675000000000182</v>
      </c>
      <c r="J92" s="80">
        <f t="shared" ref="J92" si="42">H92*1.05</f>
        <v>1652.1750000000002</v>
      </c>
      <c r="K92" s="81">
        <v>1306185</v>
      </c>
      <c r="L92" s="81" t="s">
        <v>308</v>
      </c>
      <c r="M92" s="81" t="s">
        <v>269</v>
      </c>
      <c r="N92" s="82" t="s">
        <v>317</v>
      </c>
      <c r="O92" s="83" t="s">
        <v>325</v>
      </c>
      <c r="P92" s="76">
        <v>1653.75</v>
      </c>
      <c r="Q92" s="73">
        <v>5</v>
      </c>
      <c r="R92" s="21"/>
    </row>
    <row r="93" spans="1:18" ht="15.75" thickBot="1" x14ac:dyDescent="0.3">
      <c r="A93" s="74" t="s">
        <v>137</v>
      </c>
      <c r="B93" s="75" t="s">
        <v>63</v>
      </c>
      <c r="C93" s="1" t="s">
        <v>3</v>
      </c>
      <c r="D93" s="1" t="s">
        <v>4</v>
      </c>
      <c r="E93" s="73">
        <v>120</v>
      </c>
      <c r="F93" s="76"/>
      <c r="G93" s="77"/>
      <c r="H93" s="78"/>
      <c r="I93" s="79"/>
      <c r="J93" s="80"/>
      <c r="K93" s="87"/>
      <c r="L93" s="87"/>
      <c r="M93" s="88"/>
      <c r="N93" s="89"/>
      <c r="O93" s="90"/>
      <c r="P93" s="76">
        <v>1323</v>
      </c>
      <c r="Q93" s="73">
        <v>5</v>
      </c>
      <c r="R93" s="21"/>
    </row>
    <row r="94" spans="1:18" ht="15.75" thickBot="1" x14ac:dyDescent="0.3">
      <c r="A94" s="74" t="s">
        <v>138</v>
      </c>
      <c r="B94" s="75" t="s">
        <v>64</v>
      </c>
      <c r="C94" s="1" t="s">
        <v>3</v>
      </c>
      <c r="D94" s="1" t="s">
        <v>4</v>
      </c>
      <c r="E94" s="73">
        <v>60</v>
      </c>
      <c r="F94" s="76"/>
      <c r="G94" s="77"/>
      <c r="H94" s="78"/>
      <c r="I94" s="79"/>
      <c r="J94" s="80"/>
      <c r="K94" s="87"/>
      <c r="L94" s="87"/>
      <c r="M94" s="88"/>
      <c r="N94" s="89"/>
      <c r="O94" s="90"/>
      <c r="P94" s="76">
        <v>661.5</v>
      </c>
      <c r="Q94" s="73">
        <v>5</v>
      </c>
      <c r="R94" s="21"/>
    </row>
    <row r="95" spans="1:18" ht="15.75" thickBot="1" x14ac:dyDescent="0.3">
      <c r="A95" s="74" t="s">
        <v>139</v>
      </c>
      <c r="B95" s="75" t="s">
        <v>65</v>
      </c>
      <c r="C95" s="1" t="s">
        <v>3</v>
      </c>
      <c r="D95" s="1" t="s">
        <v>4</v>
      </c>
      <c r="E95" s="73">
        <v>90</v>
      </c>
      <c r="F95" s="76"/>
      <c r="G95" s="77"/>
      <c r="H95" s="78"/>
      <c r="I95" s="79"/>
      <c r="J95" s="80"/>
      <c r="K95" s="87"/>
      <c r="L95" s="87"/>
      <c r="M95" s="88"/>
      <c r="N95" s="89"/>
      <c r="O95" s="90"/>
      <c r="P95" s="76">
        <v>992.25</v>
      </c>
      <c r="Q95" s="73">
        <v>5</v>
      </c>
      <c r="R95" s="21"/>
    </row>
    <row r="96" spans="1:18" ht="15.75" thickBot="1" x14ac:dyDescent="0.3">
      <c r="A96" s="74" t="s">
        <v>140</v>
      </c>
      <c r="B96" s="75" t="s">
        <v>66</v>
      </c>
      <c r="C96" s="1" t="s">
        <v>3</v>
      </c>
      <c r="D96" s="1" t="s">
        <v>4</v>
      </c>
      <c r="E96" s="73">
        <v>90</v>
      </c>
      <c r="F96" s="76">
        <v>10.49</v>
      </c>
      <c r="G96" s="77">
        <v>5</v>
      </c>
      <c r="H96" s="78">
        <f t="shared" ref="H96" si="43">E96*F96</f>
        <v>944.1</v>
      </c>
      <c r="I96" s="79">
        <f t="shared" ref="I96:I102" si="44">J96-H96</f>
        <v>47.205000000000041</v>
      </c>
      <c r="J96" s="80">
        <f t="shared" ref="J96" si="45">H96*1.05</f>
        <v>991.30500000000006</v>
      </c>
      <c r="K96" s="92">
        <v>1304941</v>
      </c>
      <c r="L96" s="92" t="s">
        <v>309</v>
      </c>
      <c r="M96" s="92" t="s">
        <v>269</v>
      </c>
      <c r="N96" s="82" t="s">
        <v>317</v>
      </c>
      <c r="O96" s="83" t="s">
        <v>325</v>
      </c>
      <c r="P96" s="76">
        <v>992.25</v>
      </c>
      <c r="Q96" s="73">
        <v>5</v>
      </c>
      <c r="R96" s="21"/>
    </row>
    <row r="97" spans="1:18" ht="15.75" thickBot="1" x14ac:dyDescent="0.3">
      <c r="A97" s="74" t="s">
        <v>141</v>
      </c>
      <c r="B97" s="75" t="s">
        <v>67</v>
      </c>
      <c r="C97" s="1" t="s">
        <v>3</v>
      </c>
      <c r="D97" s="1" t="s">
        <v>4</v>
      </c>
      <c r="E97" s="73">
        <v>60</v>
      </c>
      <c r="F97" s="76"/>
      <c r="G97" s="77"/>
      <c r="H97" s="78"/>
      <c r="I97" s="79"/>
      <c r="J97" s="80"/>
      <c r="K97" s="87"/>
      <c r="L97" s="87"/>
      <c r="M97" s="88"/>
      <c r="N97" s="89"/>
      <c r="O97" s="90"/>
      <c r="P97" s="76">
        <v>661.5</v>
      </c>
      <c r="Q97" s="73">
        <v>5</v>
      </c>
      <c r="R97" s="21"/>
    </row>
    <row r="98" spans="1:18" ht="15.75" thickBot="1" x14ac:dyDescent="0.3">
      <c r="A98" s="74" t="s">
        <v>142</v>
      </c>
      <c r="B98" s="75" t="s">
        <v>68</v>
      </c>
      <c r="C98" s="1" t="s">
        <v>3</v>
      </c>
      <c r="D98" s="1" t="s">
        <v>4</v>
      </c>
      <c r="E98" s="73">
        <v>45</v>
      </c>
      <c r="F98" s="76">
        <v>10.49</v>
      </c>
      <c r="G98" s="77">
        <v>5</v>
      </c>
      <c r="H98" s="78">
        <f t="shared" ref="H98" si="46">E98*F98</f>
        <v>472.05</v>
      </c>
      <c r="I98" s="79">
        <f t="shared" si="44"/>
        <v>23.60250000000002</v>
      </c>
      <c r="J98" s="80">
        <f t="shared" ref="J98" si="47">H98*1.05</f>
        <v>495.65250000000003</v>
      </c>
      <c r="K98" s="81">
        <v>1304898</v>
      </c>
      <c r="L98" s="81" t="s">
        <v>310</v>
      </c>
      <c r="M98" s="81" t="s">
        <v>269</v>
      </c>
      <c r="N98" s="82" t="s">
        <v>317</v>
      </c>
      <c r="O98" s="83" t="s">
        <v>325</v>
      </c>
      <c r="P98" s="76">
        <v>496.125</v>
      </c>
      <c r="Q98" s="73">
        <v>5</v>
      </c>
      <c r="R98" s="21"/>
    </row>
    <row r="99" spans="1:18" ht="15.75" thickBot="1" x14ac:dyDescent="0.3">
      <c r="A99" s="74" t="s">
        <v>143</v>
      </c>
      <c r="B99" s="75" t="s">
        <v>69</v>
      </c>
      <c r="C99" s="1" t="s">
        <v>3</v>
      </c>
      <c r="D99" s="1" t="s">
        <v>4</v>
      </c>
      <c r="E99" s="73">
        <v>30</v>
      </c>
      <c r="F99" s="76"/>
      <c r="G99" s="77"/>
      <c r="H99" s="78"/>
      <c r="I99" s="79"/>
      <c r="J99" s="80"/>
      <c r="K99" s="87"/>
      <c r="L99" s="87"/>
      <c r="M99" s="88"/>
      <c r="N99" s="89"/>
      <c r="O99" s="90"/>
      <c r="P99" s="76">
        <v>330.75</v>
      </c>
      <c r="Q99" s="73">
        <v>5</v>
      </c>
      <c r="R99" s="21"/>
    </row>
    <row r="100" spans="1:18" ht="15.75" thickBot="1" x14ac:dyDescent="0.3">
      <c r="A100" s="74" t="s">
        <v>144</v>
      </c>
      <c r="B100" s="75" t="s">
        <v>70</v>
      </c>
      <c r="C100" s="1" t="s">
        <v>3</v>
      </c>
      <c r="D100" s="1" t="s">
        <v>4</v>
      </c>
      <c r="E100" s="73">
        <v>12</v>
      </c>
      <c r="F100" s="76"/>
      <c r="G100" s="77"/>
      <c r="H100" s="78"/>
      <c r="I100" s="79"/>
      <c r="J100" s="80"/>
      <c r="K100" s="87"/>
      <c r="L100" s="87"/>
      <c r="M100" s="88"/>
      <c r="N100" s="89"/>
      <c r="O100" s="90"/>
      <c r="P100" s="76">
        <v>132.30000000000001</v>
      </c>
      <c r="Q100" s="73">
        <v>5</v>
      </c>
      <c r="R100" s="21"/>
    </row>
    <row r="101" spans="1:18" ht="15.75" thickBot="1" x14ac:dyDescent="0.3">
      <c r="A101" s="74" t="s">
        <v>145</v>
      </c>
      <c r="B101" s="75" t="s">
        <v>71</v>
      </c>
      <c r="C101" s="1" t="s">
        <v>3</v>
      </c>
      <c r="D101" s="1" t="s">
        <v>4</v>
      </c>
      <c r="E101" s="73">
        <v>18</v>
      </c>
      <c r="F101" s="76">
        <v>10.49</v>
      </c>
      <c r="G101" s="77">
        <v>5</v>
      </c>
      <c r="H101" s="78">
        <f t="shared" ref="H101:H102" si="48">E101*F101</f>
        <v>188.82</v>
      </c>
      <c r="I101" s="79">
        <f t="shared" si="44"/>
        <v>9.4410000000000025</v>
      </c>
      <c r="J101" s="80">
        <f t="shared" ref="J101:J102" si="49">H101*1.05</f>
        <v>198.261</v>
      </c>
      <c r="K101" s="81">
        <v>1304979</v>
      </c>
      <c r="L101" s="81" t="s">
        <v>311</v>
      </c>
      <c r="M101" s="81" t="s">
        <v>269</v>
      </c>
      <c r="N101" s="82" t="s">
        <v>317</v>
      </c>
      <c r="O101" s="83" t="s">
        <v>325</v>
      </c>
      <c r="P101" s="76">
        <v>198.45000000000002</v>
      </c>
      <c r="Q101" s="73">
        <v>5</v>
      </c>
      <c r="R101" s="21"/>
    </row>
    <row r="102" spans="1:18" ht="15.75" thickBot="1" x14ac:dyDescent="0.3">
      <c r="A102" s="74" t="s">
        <v>146</v>
      </c>
      <c r="B102" s="75" t="s">
        <v>72</v>
      </c>
      <c r="C102" s="1" t="s">
        <v>3</v>
      </c>
      <c r="D102" s="1" t="s">
        <v>4</v>
      </c>
      <c r="E102" s="73">
        <v>24</v>
      </c>
      <c r="F102" s="76">
        <v>10.49</v>
      </c>
      <c r="G102" s="77">
        <v>5</v>
      </c>
      <c r="H102" s="78">
        <f t="shared" si="48"/>
        <v>251.76</v>
      </c>
      <c r="I102" s="79">
        <f t="shared" si="44"/>
        <v>12.588000000000022</v>
      </c>
      <c r="J102" s="80">
        <f t="shared" si="49"/>
        <v>264.34800000000001</v>
      </c>
      <c r="K102" s="81">
        <v>1304963</v>
      </c>
      <c r="L102" s="81" t="s">
        <v>312</v>
      </c>
      <c r="M102" s="81" t="s">
        <v>269</v>
      </c>
      <c r="N102" s="82" t="s">
        <v>317</v>
      </c>
      <c r="O102" s="83" t="s">
        <v>325</v>
      </c>
      <c r="P102" s="76">
        <v>264.60000000000002</v>
      </c>
      <c r="Q102" s="73">
        <v>5</v>
      </c>
      <c r="R102" s="21"/>
    </row>
    <row r="103" spans="1:18" ht="15.75" thickBot="1" x14ac:dyDescent="0.3">
      <c r="A103" s="74" t="s">
        <v>147</v>
      </c>
      <c r="B103" s="75" t="s">
        <v>73</v>
      </c>
      <c r="C103" s="1" t="s">
        <v>3</v>
      </c>
      <c r="D103" s="1" t="s">
        <v>4</v>
      </c>
      <c r="E103" s="73">
        <v>18</v>
      </c>
      <c r="F103" s="76"/>
      <c r="G103" s="77"/>
      <c r="H103" s="78"/>
      <c r="I103" s="79"/>
      <c r="J103" s="80"/>
      <c r="K103" s="87"/>
      <c r="L103" s="87"/>
      <c r="M103" s="88"/>
      <c r="N103" s="89"/>
      <c r="O103" s="90"/>
      <c r="P103" s="76">
        <v>198.45000000000002</v>
      </c>
      <c r="Q103" s="73">
        <v>5</v>
      </c>
      <c r="R103" s="21"/>
    </row>
    <row r="104" spans="1:18" ht="15.75" thickBot="1" x14ac:dyDescent="0.3">
      <c r="A104" s="74" t="s">
        <v>148</v>
      </c>
      <c r="B104" s="75" t="s">
        <v>74</v>
      </c>
      <c r="C104" s="1" t="s">
        <v>3</v>
      </c>
      <c r="D104" s="1" t="s">
        <v>4</v>
      </c>
      <c r="E104" s="73">
        <v>24</v>
      </c>
      <c r="F104" s="76"/>
      <c r="G104" s="77"/>
      <c r="H104" s="78"/>
      <c r="I104" s="79"/>
      <c r="J104" s="80"/>
      <c r="K104" s="87"/>
      <c r="L104" s="87"/>
      <c r="M104" s="88"/>
      <c r="N104" s="89"/>
      <c r="O104" s="90"/>
      <c r="P104" s="76">
        <v>264.60000000000002</v>
      </c>
      <c r="Q104" s="73">
        <v>5</v>
      </c>
      <c r="R104" s="21"/>
    </row>
    <row r="105" spans="1:18" ht="15.75" thickBot="1" x14ac:dyDescent="0.3">
      <c r="A105" s="74" t="s">
        <v>149</v>
      </c>
      <c r="B105" s="75" t="s">
        <v>75</v>
      </c>
      <c r="C105" s="1" t="s">
        <v>3</v>
      </c>
      <c r="D105" s="1" t="s">
        <v>4</v>
      </c>
      <c r="E105" s="73">
        <v>18</v>
      </c>
      <c r="F105" s="76">
        <v>10.49</v>
      </c>
      <c r="G105" s="77">
        <v>5</v>
      </c>
      <c r="H105" s="78">
        <f t="shared" ref="H105" si="50">E105*F105</f>
        <v>188.82</v>
      </c>
      <c r="I105" s="79">
        <f t="shared" ref="I105:I107" si="51">J105-H105</f>
        <v>9.4410000000000025</v>
      </c>
      <c r="J105" s="80">
        <f t="shared" ref="J105" si="52">H105*1.05</f>
        <v>198.261</v>
      </c>
      <c r="K105" s="93">
        <v>1304868</v>
      </c>
      <c r="L105" s="81" t="s">
        <v>313</v>
      </c>
      <c r="M105" s="81" t="s">
        <v>269</v>
      </c>
      <c r="N105" s="82" t="s">
        <v>317</v>
      </c>
      <c r="O105" s="83" t="s">
        <v>325</v>
      </c>
      <c r="P105" s="76">
        <v>198.45000000000002</v>
      </c>
      <c r="Q105" s="73">
        <v>5</v>
      </c>
      <c r="R105" s="21"/>
    </row>
    <row r="106" spans="1:18" ht="15.75" thickBot="1" x14ac:dyDescent="0.3">
      <c r="A106" s="74" t="s">
        <v>157</v>
      </c>
      <c r="B106" s="75" t="s">
        <v>76</v>
      </c>
      <c r="C106" s="1" t="s">
        <v>3</v>
      </c>
      <c r="D106" s="1" t="s">
        <v>4</v>
      </c>
      <c r="E106" s="73">
        <v>48</v>
      </c>
      <c r="F106" s="76">
        <v>10.49</v>
      </c>
      <c r="G106" s="77">
        <v>5</v>
      </c>
      <c r="H106" s="78">
        <f t="shared" ref="H106:H107" si="53">E106*F106</f>
        <v>503.52</v>
      </c>
      <c r="I106" s="79">
        <f t="shared" si="51"/>
        <v>25.176000000000045</v>
      </c>
      <c r="J106" s="80">
        <f t="shared" ref="J106:J107" si="54">H106*1.05</f>
        <v>528.69600000000003</v>
      </c>
      <c r="K106" s="81">
        <v>1304960</v>
      </c>
      <c r="L106" s="81" t="s">
        <v>314</v>
      </c>
      <c r="M106" s="81" t="s">
        <v>269</v>
      </c>
      <c r="N106" s="82" t="s">
        <v>317</v>
      </c>
      <c r="O106" s="83" t="s">
        <v>325</v>
      </c>
      <c r="P106" s="76">
        <v>529.20000000000005</v>
      </c>
      <c r="Q106" s="73">
        <v>5</v>
      </c>
      <c r="R106" s="21"/>
    </row>
    <row r="107" spans="1:18" ht="15.75" thickBot="1" x14ac:dyDescent="0.3">
      <c r="A107" s="74" t="s">
        <v>158</v>
      </c>
      <c r="B107" s="75" t="s">
        <v>77</v>
      </c>
      <c r="C107" s="1" t="s">
        <v>3</v>
      </c>
      <c r="D107" s="1" t="s">
        <v>4</v>
      </c>
      <c r="E107" s="73">
        <v>120</v>
      </c>
      <c r="F107" s="76">
        <v>10.49</v>
      </c>
      <c r="G107" s="77">
        <v>5</v>
      </c>
      <c r="H107" s="78">
        <f t="shared" si="53"/>
        <v>1258.8</v>
      </c>
      <c r="I107" s="79">
        <f t="shared" si="51"/>
        <v>62.940000000000055</v>
      </c>
      <c r="J107" s="80">
        <f t="shared" si="54"/>
        <v>1321.74</v>
      </c>
      <c r="K107" s="93">
        <v>1304867</v>
      </c>
      <c r="L107" s="81" t="s">
        <v>315</v>
      </c>
      <c r="M107" s="81" t="s">
        <v>269</v>
      </c>
      <c r="N107" s="82" t="s">
        <v>317</v>
      </c>
      <c r="O107" s="83" t="s">
        <v>325</v>
      </c>
      <c r="P107" s="76">
        <v>1323</v>
      </c>
      <c r="Q107" s="73">
        <v>5</v>
      </c>
      <c r="R107" s="21"/>
    </row>
    <row r="108" spans="1:18" ht="15.75" thickBot="1" x14ac:dyDescent="0.3">
      <c r="A108" s="74" t="s">
        <v>159</v>
      </c>
      <c r="B108" s="75" t="s">
        <v>78</v>
      </c>
      <c r="C108" s="1" t="s">
        <v>3</v>
      </c>
      <c r="D108" s="1" t="s">
        <v>4</v>
      </c>
      <c r="E108" s="73">
        <v>90</v>
      </c>
      <c r="F108" s="76"/>
      <c r="G108" s="77"/>
      <c r="H108" s="78"/>
      <c r="I108" s="79"/>
      <c r="J108" s="80"/>
      <c r="K108" s="87"/>
      <c r="L108" s="87"/>
      <c r="M108" s="88"/>
      <c r="N108" s="89"/>
      <c r="O108" s="90"/>
      <c r="P108" s="76">
        <v>1077.3</v>
      </c>
      <c r="Q108" s="73">
        <v>5</v>
      </c>
      <c r="R108" s="21"/>
    </row>
    <row r="109" spans="1:18" ht="15.75" thickBot="1" x14ac:dyDescent="0.3">
      <c r="A109" s="74" t="s">
        <v>160</v>
      </c>
      <c r="B109" s="75" t="s">
        <v>79</v>
      </c>
      <c r="C109" s="1" t="s">
        <v>3</v>
      </c>
      <c r="D109" s="1" t="s">
        <v>4</v>
      </c>
      <c r="E109" s="73">
        <v>90</v>
      </c>
      <c r="F109" s="76"/>
      <c r="G109" s="77"/>
      <c r="H109" s="78"/>
      <c r="I109" s="79"/>
      <c r="J109" s="80"/>
      <c r="K109" s="87"/>
      <c r="L109" s="87"/>
      <c r="M109" s="88"/>
      <c r="N109" s="94"/>
      <c r="O109" s="73"/>
      <c r="P109" s="76">
        <v>1169.7021</v>
      </c>
      <c r="Q109" s="73">
        <v>5</v>
      </c>
      <c r="R109" s="21"/>
    </row>
    <row r="110" spans="1:18" ht="15.75" thickBot="1" x14ac:dyDescent="0.3">
      <c r="A110" s="74" t="s">
        <v>155</v>
      </c>
      <c r="B110" s="75" t="s">
        <v>80</v>
      </c>
      <c r="C110" s="1" t="s">
        <v>3</v>
      </c>
      <c r="D110" s="1" t="s">
        <v>4</v>
      </c>
      <c r="E110" s="73">
        <v>84</v>
      </c>
      <c r="F110" s="76">
        <v>10.49</v>
      </c>
      <c r="G110" s="77">
        <v>5</v>
      </c>
      <c r="H110" s="78">
        <f t="shared" ref="H110" si="55">E110*F110</f>
        <v>881.16</v>
      </c>
      <c r="I110" s="79">
        <f t="shared" ref="I110" si="56">J110-H110</f>
        <v>44.057999999999993</v>
      </c>
      <c r="J110" s="80">
        <f t="shared" ref="J110" si="57">H110*1.05</f>
        <v>925.21799999999996</v>
      </c>
      <c r="K110" s="81">
        <v>1304964</v>
      </c>
      <c r="L110" s="81" t="s">
        <v>316</v>
      </c>
      <c r="M110" s="81" t="s">
        <v>269</v>
      </c>
      <c r="N110" s="82" t="s">
        <v>317</v>
      </c>
      <c r="O110" s="83" t="s">
        <v>325</v>
      </c>
      <c r="P110" s="76">
        <v>926.1</v>
      </c>
      <c r="Q110" s="73">
        <v>5</v>
      </c>
      <c r="R110" s="21"/>
    </row>
    <row r="111" spans="1:18" ht="15.75" thickBot="1" x14ac:dyDescent="0.3">
      <c r="A111" s="74" t="s">
        <v>161</v>
      </c>
      <c r="B111" s="75" t="s">
        <v>171</v>
      </c>
      <c r="C111" s="1" t="s">
        <v>3</v>
      </c>
      <c r="D111" s="1" t="s">
        <v>4</v>
      </c>
      <c r="E111" s="1">
        <v>60</v>
      </c>
      <c r="F111" s="76">
        <v>10.49</v>
      </c>
      <c r="G111" s="77">
        <v>5</v>
      </c>
      <c r="H111" s="78">
        <f>E111*F111</f>
        <v>629.4</v>
      </c>
      <c r="I111" s="79">
        <f t="shared" ref="I111" si="58">J111-H111</f>
        <v>31.470000000000027</v>
      </c>
      <c r="J111" s="80">
        <f t="shared" ref="J111" si="59">H111*1.05</f>
        <v>660.87</v>
      </c>
      <c r="K111" s="95">
        <v>1304942</v>
      </c>
      <c r="L111" s="96" t="s">
        <v>326</v>
      </c>
      <c r="M111" s="97" t="s">
        <v>269</v>
      </c>
      <c r="N111" s="82" t="s">
        <v>317</v>
      </c>
      <c r="O111" s="83" t="s">
        <v>325</v>
      </c>
      <c r="P111" s="76">
        <v>661.5</v>
      </c>
      <c r="Q111" s="73">
        <v>5</v>
      </c>
      <c r="R111" s="21"/>
    </row>
    <row r="112" spans="1:18" ht="15.75" thickBot="1" x14ac:dyDescent="0.3">
      <c r="A112" s="74" t="s">
        <v>162</v>
      </c>
      <c r="B112" s="75" t="s">
        <v>172</v>
      </c>
      <c r="C112" s="1" t="s">
        <v>3</v>
      </c>
      <c r="D112" s="1" t="s">
        <v>4</v>
      </c>
      <c r="E112" s="1">
        <v>60</v>
      </c>
      <c r="F112" s="76"/>
      <c r="G112" s="77"/>
      <c r="H112" s="78"/>
      <c r="I112" s="79"/>
      <c r="J112" s="80"/>
      <c r="K112" s="87"/>
      <c r="L112" s="87"/>
      <c r="M112" s="88"/>
      <c r="N112" s="89"/>
      <c r="O112" s="90"/>
      <c r="P112" s="76">
        <v>661.5</v>
      </c>
      <c r="Q112" s="73">
        <v>5</v>
      </c>
      <c r="R112" s="21"/>
    </row>
    <row r="113" spans="1:18" ht="15.75" thickBot="1" x14ac:dyDescent="0.3">
      <c r="A113" s="74" t="s">
        <v>156</v>
      </c>
      <c r="B113" s="75" t="s">
        <v>173</v>
      </c>
      <c r="C113" s="1" t="s">
        <v>3</v>
      </c>
      <c r="D113" s="1" t="s">
        <v>4</v>
      </c>
      <c r="E113" s="1">
        <v>60</v>
      </c>
      <c r="F113" s="76"/>
      <c r="G113" s="77"/>
      <c r="H113" s="78"/>
      <c r="I113" s="79"/>
      <c r="J113" s="80"/>
      <c r="K113" s="87"/>
      <c r="L113" s="87"/>
      <c r="M113" s="88"/>
      <c r="N113" s="91"/>
      <c r="O113" s="90"/>
      <c r="P113" s="76">
        <v>661.5</v>
      </c>
      <c r="Q113" s="73">
        <v>5</v>
      </c>
      <c r="R113" s="21"/>
    </row>
    <row r="114" spans="1:18" x14ac:dyDescent="0.25">
      <c r="A114" s="85"/>
      <c r="B114" s="150" t="s">
        <v>150</v>
      </c>
      <c r="C114" s="151"/>
      <c r="D114" s="151"/>
      <c r="E114" s="151"/>
      <c r="F114" s="151"/>
      <c r="G114" s="151"/>
      <c r="H114" s="151"/>
      <c r="I114" s="151"/>
      <c r="J114" s="151"/>
      <c r="K114" s="151"/>
      <c r="L114" s="151"/>
      <c r="M114" s="151"/>
      <c r="N114" s="151"/>
      <c r="O114" s="151"/>
      <c r="P114" s="151"/>
      <c r="Q114" s="152"/>
      <c r="R114" s="21"/>
    </row>
    <row r="115" spans="1:18" ht="15.75" customHeight="1" x14ac:dyDescent="0.25">
      <c r="A115" s="74" t="s">
        <v>239</v>
      </c>
      <c r="B115" s="179" t="s">
        <v>168</v>
      </c>
      <c r="C115" s="180"/>
      <c r="D115" s="180"/>
      <c r="E115" s="180"/>
      <c r="F115" s="180"/>
      <c r="G115" s="180"/>
      <c r="H115" s="180"/>
      <c r="I115" s="180"/>
      <c r="J115" s="180"/>
      <c r="K115" s="180"/>
      <c r="L115" s="180"/>
      <c r="M115" s="180"/>
      <c r="N115" s="180"/>
      <c r="O115" s="180"/>
      <c r="P115" s="180"/>
      <c r="Q115" s="181"/>
    </row>
    <row r="116" spans="1:18" ht="45" customHeight="1" x14ac:dyDescent="0.25">
      <c r="A116" s="85" t="s">
        <v>183</v>
      </c>
      <c r="B116" s="98" t="s">
        <v>195</v>
      </c>
      <c r="C116" s="98" t="s">
        <v>187</v>
      </c>
      <c r="D116" s="1" t="s">
        <v>179</v>
      </c>
      <c r="E116" s="73">
        <v>100</v>
      </c>
      <c r="F116" s="76">
        <v>200</v>
      </c>
      <c r="G116" s="99">
        <v>5</v>
      </c>
      <c r="H116" s="76">
        <f>E116*F116</f>
        <v>20000</v>
      </c>
      <c r="I116" s="76">
        <f>J116-H116</f>
        <v>1000</v>
      </c>
      <c r="J116" s="100">
        <f>H116*1.05</f>
        <v>21000</v>
      </c>
      <c r="K116" s="158" t="s">
        <v>321</v>
      </c>
      <c r="L116" s="159"/>
      <c r="M116" s="160"/>
      <c r="N116" s="82" t="s">
        <v>317</v>
      </c>
      <c r="O116" s="83" t="s">
        <v>325</v>
      </c>
      <c r="P116" s="135">
        <v>176400</v>
      </c>
      <c r="Q116" s="101">
        <v>5</v>
      </c>
      <c r="R116" s="21"/>
    </row>
    <row r="117" spans="1:18" ht="45.75" customHeight="1" thickBot="1" x14ac:dyDescent="0.3">
      <c r="A117" s="85" t="s">
        <v>184</v>
      </c>
      <c r="B117" s="98" t="s">
        <v>196</v>
      </c>
      <c r="C117" s="98" t="s">
        <v>190</v>
      </c>
      <c r="D117" s="1" t="s">
        <v>180</v>
      </c>
      <c r="E117" s="73">
        <v>740</v>
      </c>
      <c r="F117" s="76">
        <v>200</v>
      </c>
      <c r="G117" s="99">
        <v>5</v>
      </c>
      <c r="H117" s="76">
        <f>E117*F117</f>
        <v>148000</v>
      </c>
      <c r="I117" s="76">
        <f>J117-H117</f>
        <v>7400</v>
      </c>
      <c r="J117" s="100">
        <f>H117*1.05</f>
        <v>155400</v>
      </c>
      <c r="K117" s="158" t="s">
        <v>322</v>
      </c>
      <c r="L117" s="159"/>
      <c r="M117" s="160"/>
      <c r="N117" s="82" t="s">
        <v>317</v>
      </c>
      <c r="O117" s="83" t="s">
        <v>325</v>
      </c>
      <c r="P117" s="136"/>
      <c r="Q117" s="102">
        <v>5</v>
      </c>
      <c r="R117" s="21"/>
    </row>
    <row r="118" spans="1:18" ht="15.75" customHeight="1" thickBot="1" x14ac:dyDescent="0.3">
      <c r="A118" s="138" t="s">
        <v>258</v>
      </c>
      <c r="B118" s="139"/>
      <c r="C118" s="139"/>
      <c r="D118" s="139"/>
      <c r="E118" s="139"/>
      <c r="F118" s="139"/>
      <c r="G118" s="140"/>
      <c r="H118" s="78">
        <f>SUM(H116:H117)</f>
        <v>168000</v>
      </c>
      <c r="I118" s="78">
        <f>SUM(I116:I117)</f>
        <v>8400</v>
      </c>
      <c r="J118" s="103">
        <f>SUM(J116:J117)</f>
        <v>176400</v>
      </c>
      <c r="K118" s="87"/>
      <c r="L118" s="87"/>
      <c r="M118" s="88"/>
      <c r="N118" s="157"/>
      <c r="O118" s="145"/>
      <c r="P118" s="145"/>
      <c r="Q118" s="146"/>
      <c r="R118" s="21"/>
    </row>
    <row r="119" spans="1:18" ht="15" customHeight="1" x14ac:dyDescent="0.25">
      <c r="A119" s="74" t="s">
        <v>240</v>
      </c>
      <c r="B119" s="154" t="s">
        <v>168</v>
      </c>
      <c r="C119" s="155"/>
      <c r="D119" s="155"/>
      <c r="E119" s="155"/>
      <c r="F119" s="155"/>
      <c r="G119" s="155"/>
      <c r="H119" s="155"/>
      <c r="I119" s="155"/>
      <c r="J119" s="155"/>
      <c r="K119" s="155"/>
      <c r="L119" s="155"/>
      <c r="M119" s="155"/>
      <c r="N119" s="155"/>
      <c r="O119" s="155"/>
      <c r="P119" s="155"/>
      <c r="Q119" s="156"/>
    </row>
    <row r="120" spans="1:18" ht="45" customHeight="1" x14ac:dyDescent="0.25">
      <c r="A120" s="85" t="s">
        <v>185</v>
      </c>
      <c r="B120" s="98" t="s">
        <v>197</v>
      </c>
      <c r="C120" s="98" t="s">
        <v>188</v>
      </c>
      <c r="D120" s="1" t="s">
        <v>179</v>
      </c>
      <c r="E120" s="73">
        <v>35</v>
      </c>
      <c r="F120" s="76">
        <v>200</v>
      </c>
      <c r="G120" s="99">
        <v>5</v>
      </c>
      <c r="H120" s="76">
        <f>E120*F120</f>
        <v>7000</v>
      </c>
      <c r="I120" s="76">
        <f>J120-H120</f>
        <v>350</v>
      </c>
      <c r="J120" s="100">
        <f>H120*1.05</f>
        <v>7350</v>
      </c>
      <c r="K120" s="158" t="s">
        <v>323</v>
      </c>
      <c r="L120" s="159"/>
      <c r="M120" s="160"/>
      <c r="N120" s="82" t="s">
        <v>317</v>
      </c>
      <c r="O120" s="83" t="s">
        <v>325</v>
      </c>
      <c r="P120" s="135">
        <v>64050</v>
      </c>
      <c r="Q120" s="102">
        <v>5</v>
      </c>
      <c r="R120" s="21"/>
    </row>
    <row r="121" spans="1:18" ht="45.75" customHeight="1" thickBot="1" x14ac:dyDescent="0.3">
      <c r="A121" s="85" t="s">
        <v>186</v>
      </c>
      <c r="B121" s="98" t="s">
        <v>198</v>
      </c>
      <c r="C121" s="98" t="s">
        <v>189</v>
      </c>
      <c r="D121" s="1" t="s">
        <v>180</v>
      </c>
      <c r="E121" s="73">
        <v>270</v>
      </c>
      <c r="F121" s="76">
        <v>200</v>
      </c>
      <c r="G121" s="99">
        <v>5</v>
      </c>
      <c r="H121" s="76">
        <f>E121*F121</f>
        <v>54000</v>
      </c>
      <c r="I121" s="76">
        <f>J121-H121</f>
        <v>2700</v>
      </c>
      <c r="J121" s="100">
        <f>H121*1.05</f>
        <v>56700</v>
      </c>
      <c r="K121" s="158" t="s">
        <v>324</v>
      </c>
      <c r="L121" s="159"/>
      <c r="M121" s="160"/>
      <c r="N121" s="82" t="s">
        <v>317</v>
      </c>
      <c r="O121" s="83" t="s">
        <v>325</v>
      </c>
      <c r="P121" s="136"/>
      <c r="Q121" s="102">
        <v>5</v>
      </c>
      <c r="R121" s="21"/>
    </row>
    <row r="122" spans="1:18" ht="15.75" customHeight="1" thickBot="1" x14ac:dyDescent="0.3">
      <c r="A122" s="138" t="s">
        <v>259</v>
      </c>
      <c r="B122" s="139"/>
      <c r="C122" s="139"/>
      <c r="D122" s="139"/>
      <c r="E122" s="139"/>
      <c r="F122" s="139"/>
      <c r="G122" s="140"/>
      <c r="H122" s="78">
        <f>SUM(H120:H121)</f>
        <v>61000</v>
      </c>
      <c r="I122" s="78">
        <f>SUM(I120:I121)</f>
        <v>3050</v>
      </c>
      <c r="J122" s="103">
        <f>SUM(J120:J121)</f>
        <v>64050</v>
      </c>
      <c r="K122" s="87"/>
      <c r="L122" s="87"/>
      <c r="M122" s="88"/>
      <c r="N122" s="144"/>
      <c r="O122" s="145"/>
      <c r="P122" s="145"/>
      <c r="Q122" s="146"/>
      <c r="R122" s="21"/>
    </row>
    <row r="123" spans="1:18" ht="15" customHeight="1" thickBot="1" x14ac:dyDescent="0.3">
      <c r="A123" s="85"/>
      <c r="B123" s="147" t="s">
        <v>169</v>
      </c>
      <c r="C123" s="148"/>
      <c r="D123" s="148"/>
      <c r="E123" s="148"/>
      <c r="F123" s="148"/>
      <c r="G123" s="148"/>
      <c r="H123" s="148"/>
      <c r="I123" s="148"/>
      <c r="J123" s="148"/>
      <c r="K123" s="148"/>
      <c r="L123" s="148"/>
      <c r="M123" s="148"/>
      <c r="N123" s="148"/>
      <c r="O123" s="148"/>
      <c r="P123" s="148"/>
      <c r="Q123" s="149"/>
    </row>
    <row r="124" spans="1:18" ht="45.75" customHeight="1" thickBot="1" x14ac:dyDescent="0.3">
      <c r="A124" s="74" t="s">
        <v>199</v>
      </c>
      <c r="B124" s="98" t="s">
        <v>200</v>
      </c>
      <c r="C124" s="98" t="s">
        <v>166</v>
      </c>
      <c r="D124" s="1" t="s">
        <v>191</v>
      </c>
      <c r="E124" s="73">
        <v>18</v>
      </c>
      <c r="F124" s="76"/>
      <c r="G124" s="77"/>
      <c r="H124" s="78"/>
      <c r="I124" s="76"/>
      <c r="J124" s="100"/>
      <c r="K124" s="161"/>
      <c r="L124" s="162"/>
      <c r="M124" s="163"/>
      <c r="N124" s="104"/>
      <c r="O124" s="83"/>
      <c r="P124" s="105">
        <v>1171.8</v>
      </c>
      <c r="Q124" s="102">
        <v>5</v>
      </c>
      <c r="R124" s="21"/>
    </row>
    <row r="125" spans="1:18" ht="45.75" customHeight="1" thickBot="1" x14ac:dyDescent="0.3">
      <c r="A125" s="74" t="s">
        <v>163</v>
      </c>
      <c r="B125" s="98" t="s">
        <v>201</v>
      </c>
      <c r="C125" s="98" t="s">
        <v>166</v>
      </c>
      <c r="D125" s="1" t="s">
        <v>191</v>
      </c>
      <c r="E125" s="73">
        <v>18</v>
      </c>
      <c r="F125" s="76"/>
      <c r="G125" s="77"/>
      <c r="H125" s="78"/>
      <c r="I125" s="76"/>
      <c r="J125" s="100"/>
      <c r="K125" s="161"/>
      <c r="L125" s="162"/>
      <c r="M125" s="163"/>
      <c r="N125" s="104"/>
      <c r="O125" s="83"/>
      <c r="P125" s="105">
        <v>1171.8</v>
      </c>
      <c r="Q125" s="102">
        <v>5</v>
      </c>
      <c r="R125" s="21"/>
    </row>
    <row r="126" spans="1:18" ht="15" customHeight="1" thickBot="1" x14ac:dyDescent="0.3">
      <c r="A126" s="1"/>
      <c r="B126" s="147" t="s">
        <v>170</v>
      </c>
      <c r="C126" s="148"/>
      <c r="D126" s="148"/>
      <c r="E126" s="148"/>
      <c r="F126" s="148"/>
      <c r="G126" s="148"/>
      <c r="H126" s="148"/>
      <c r="I126" s="148"/>
      <c r="J126" s="148"/>
      <c r="K126" s="148"/>
      <c r="L126" s="148"/>
      <c r="M126" s="148"/>
      <c r="N126" s="148"/>
      <c r="O126" s="148"/>
      <c r="P126" s="148"/>
      <c r="Q126" s="149"/>
    </row>
    <row r="127" spans="1:18" ht="75.75" thickBot="1" x14ac:dyDescent="0.3">
      <c r="A127" s="74" t="s">
        <v>164</v>
      </c>
      <c r="B127" s="106" t="s">
        <v>202</v>
      </c>
      <c r="C127" s="75" t="s">
        <v>193</v>
      </c>
      <c r="D127" s="1" t="s">
        <v>192</v>
      </c>
      <c r="E127" s="73">
        <v>40</v>
      </c>
      <c r="F127" s="76"/>
      <c r="G127" s="77"/>
      <c r="H127" s="78"/>
      <c r="I127" s="79"/>
      <c r="J127" s="80"/>
      <c r="K127" s="87"/>
      <c r="L127" s="87"/>
      <c r="M127" s="88"/>
      <c r="N127" s="107"/>
      <c r="O127" s="73"/>
      <c r="P127" s="105">
        <v>3780</v>
      </c>
      <c r="Q127" s="102">
        <v>5</v>
      </c>
      <c r="R127" s="21"/>
    </row>
    <row r="128" spans="1:18" ht="75.75" thickBot="1" x14ac:dyDescent="0.3">
      <c r="A128" s="86">
        <v>80</v>
      </c>
      <c r="B128" s="106" t="s">
        <v>203</v>
      </c>
      <c r="C128" s="75" t="s">
        <v>193</v>
      </c>
      <c r="D128" s="1" t="s">
        <v>192</v>
      </c>
      <c r="E128" s="73">
        <v>20</v>
      </c>
      <c r="F128" s="76"/>
      <c r="G128" s="77"/>
      <c r="H128" s="78"/>
      <c r="I128" s="79"/>
      <c r="J128" s="80"/>
      <c r="K128" s="87"/>
      <c r="L128" s="87"/>
      <c r="M128" s="88"/>
      <c r="N128" s="107"/>
      <c r="O128" s="73"/>
      <c r="P128" s="105">
        <v>1890</v>
      </c>
      <c r="Q128" s="102">
        <v>5</v>
      </c>
      <c r="R128" s="21"/>
    </row>
    <row r="129" spans="1:18" ht="30.75" thickBot="1" x14ac:dyDescent="0.3">
      <c r="A129" s="86">
        <v>81</v>
      </c>
      <c r="B129" s="75" t="s">
        <v>81</v>
      </c>
      <c r="C129" s="98" t="s">
        <v>167</v>
      </c>
      <c r="D129" s="1" t="s">
        <v>191</v>
      </c>
      <c r="E129" s="73">
        <v>60</v>
      </c>
      <c r="F129" s="76"/>
      <c r="G129" s="77"/>
      <c r="H129" s="78"/>
      <c r="I129" s="79"/>
      <c r="J129" s="80"/>
      <c r="K129" s="87"/>
      <c r="L129" s="87"/>
      <c r="M129" s="88"/>
      <c r="N129" s="89"/>
      <c r="O129" s="90"/>
      <c r="P129" s="105">
        <v>3780</v>
      </c>
      <c r="Q129" s="102">
        <v>5</v>
      </c>
      <c r="R129" s="21"/>
    </row>
    <row r="130" spans="1:18" ht="15.75" thickBot="1" x14ac:dyDescent="0.3">
      <c r="A130" s="86">
        <v>82</v>
      </c>
      <c r="B130" s="75" t="s">
        <v>165</v>
      </c>
      <c r="C130" s="98" t="s">
        <v>167</v>
      </c>
      <c r="D130" s="1" t="s">
        <v>191</v>
      </c>
      <c r="E130" s="73">
        <v>60</v>
      </c>
      <c r="F130" s="76"/>
      <c r="G130" s="77"/>
      <c r="H130" s="78"/>
      <c r="I130" s="79"/>
      <c r="J130" s="80"/>
      <c r="K130" s="87"/>
      <c r="L130" s="87"/>
      <c r="M130" s="88"/>
      <c r="N130" s="89"/>
      <c r="O130" s="90"/>
      <c r="P130" s="76">
        <v>3780</v>
      </c>
      <c r="Q130" s="73">
        <v>5</v>
      </c>
      <c r="R130" s="21"/>
    </row>
    <row r="131" spans="1:18" x14ac:dyDescent="0.25">
      <c r="A131" s="74" t="s">
        <v>204</v>
      </c>
      <c r="B131" s="150" t="s">
        <v>174</v>
      </c>
      <c r="C131" s="151"/>
      <c r="D131" s="151"/>
      <c r="E131" s="151"/>
      <c r="F131" s="151"/>
      <c r="G131" s="151"/>
      <c r="H131" s="151"/>
      <c r="I131" s="151"/>
      <c r="J131" s="151"/>
      <c r="K131" s="151"/>
      <c r="L131" s="151"/>
      <c r="M131" s="151"/>
      <c r="N131" s="151"/>
      <c r="O131" s="151"/>
      <c r="P131" s="151"/>
      <c r="Q131" s="152"/>
      <c r="R131" s="21"/>
    </row>
    <row r="132" spans="1:18" ht="45" x14ac:dyDescent="0.25">
      <c r="A132" s="73" t="s">
        <v>205</v>
      </c>
      <c r="B132" s="75" t="s">
        <v>153</v>
      </c>
      <c r="C132" s="75" t="s">
        <v>181</v>
      </c>
      <c r="D132" s="1" t="s">
        <v>192</v>
      </c>
      <c r="E132" s="73">
        <v>80</v>
      </c>
      <c r="F132" s="76"/>
      <c r="G132" s="99"/>
      <c r="H132" s="76"/>
      <c r="I132" s="76"/>
      <c r="J132" s="100"/>
      <c r="K132" s="87"/>
      <c r="L132" s="87"/>
      <c r="M132" s="88"/>
      <c r="N132" s="108"/>
      <c r="O132" s="90"/>
      <c r="P132" s="135">
        <v>27300</v>
      </c>
      <c r="Q132" s="102">
        <v>5</v>
      </c>
      <c r="R132" s="21"/>
    </row>
    <row r="133" spans="1:18" ht="45" x14ac:dyDescent="0.25">
      <c r="A133" s="73" t="s">
        <v>206</v>
      </c>
      <c r="B133" s="90" t="s">
        <v>8</v>
      </c>
      <c r="C133" s="75" t="s">
        <v>181</v>
      </c>
      <c r="D133" s="1" t="s">
        <v>192</v>
      </c>
      <c r="E133" s="73">
        <v>30</v>
      </c>
      <c r="F133" s="76"/>
      <c r="G133" s="99"/>
      <c r="H133" s="76"/>
      <c r="I133" s="76"/>
      <c r="J133" s="100"/>
      <c r="K133" s="87"/>
      <c r="L133" s="87"/>
      <c r="M133" s="88"/>
      <c r="N133" s="89"/>
      <c r="O133" s="90"/>
      <c r="P133" s="137"/>
      <c r="Q133" s="102">
        <v>5</v>
      </c>
      <c r="R133" s="21"/>
    </row>
    <row r="134" spans="1:18" ht="45" x14ac:dyDescent="0.25">
      <c r="A134" s="73" t="s">
        <v>207</v>
      </c>
      <c r="B134" s="90" t="s">
        <v>154</v>
      </c>
      <c r="C134" s="75" t="s">
        <v>181</v>
      </c>
      <c r="D134" s="1" t="s">
        <v>192</v>
      </c>
      <c r="E134" s="73">
        <v>30</v>
      </c>
      <c r="F134" s="76"/>
      <c r="G134" s="99"/>
      <c r="H134" s="76"/>
      <c r="I134" s="76"/>
      <c r="J134" s="100"/>
      <c r="K134" s="87"/>
      <c r="L134" s="87"/>
      <c r="M134" s="88"/>
      <c r="N134" s="89"/>
      <c r="O134" s="90"/>
      <c r="P134" s="137"/>
      <c r="Q134" s="102">
        <v>5</v>
      </c>
      <c r="R134" s="21"/>
    </row>
    <row r="135" spans="1:18" ht="45" x14ac:dyDescent="0.25">
      <c r="A135" s="73" t="s">
        <v>208</v>
      </c>
      <c r="B135" s="90" t="s">
        <v>40</v>
      </c>
      <c r="C135" s="75" t="s">
        <v>181</v>
      </c>
      <c r="D135" s="1" t="s">
        <v>192</v>
      </c>
      <c r="E135" s="73">
        <v>30</v>
      </c>
      <c r="F135" s="76"/>
      <c r="G135" s="99"/>
      <c r="H135" s="76"/>
      <c r="I135" s="76"/>
      <c r="J135" s="100"/>
      <c r="K135" s="87"/>
      <c r="L135" s="87"/>
      <c r="M135" s="88"/>
      <c r="N135" s="89"/>
      <c r="O135" s="90"/>
      <c r="P135" s="137"/>
      <c r="Q135" s="102">
        <v>5</v>
      </c>
      <c r="R135" s="21"/>
    </row>
    <row r="136" spans="1:18" ht="45" x14ac:dyDescent="0.25">
      <c r="A136" s="73" t="s">
        <v>209</v>
      </c>
      <c r="B136" s="75" t="s">
        <v>177</v>
      </c>
      <c r="C136" s="75" t="s">
        <v>181</v>
      </c>
      <c r="D136" s="1" t="s">
        <v>192</v>
      </c>
      <c r="E136" s="73">
        <v>80</v>
      </c>
      <c r="F136" s="76"/>
      <c r="G136" s="99"/>
      <c r="H136" s="76"/>
      <c r="I136" s="76"/>
      <c r="J136" s="100"/>
      <c r="K136" s="87"/>
      <c r="L136" s="87"/>
      <c r="M136" s="88"/>
      <c r="N136" s="89"/>
      <c r="O136" s="90"/>
      <c r="P136" s="137"/>
      <c r="Q136" s="102">
        <v>5</v>
      </c>
      <c r="R136" s="21"/>
    </row>
    <row r="137" spans="1:18" ht="45" x14ac:dyDescent="0.25">
      <c r="A137" s="73" t="s">
        <v>210</v>
      </c>
      <c r="B137" s="90" t="s">
        <v>151</v>
      </c>
      <c r="C137" s="75" t="s">
        <v>181</v>
      </c>
      <c r="D137" s="1" t="s">
        <v>192</v>
      </c>
      <c r="E137" s="73">
        <v>30</v>
      </c>
      <c r="F137" s="76"/>
      <c r="G137" s="99"/>
      <c r="H137" s="76"/>
      <c r="I137" s="76"/>
      <c r="J137" s="100"/>
      <c r="K137" s="87"/>
      <c r="L137" s="87"/>
      <c r="M137" s="88"/>
      <c r="N137" s="89"/>
      <c r="O137" s="90"/>
      <c r="P137" s="137"/>
      <c r="Q137" s="102">
        <v>5</v>
      </c>
      <c r="R137" s="21"/>
    </row>
    <row r="138" spans="1:18" ht="45" x14ac:dyDescent="0.25">
      <c r="A138" s="73" t="s">
        <v>211</v>
      </c>
      <c r="B138" s="90" t="s">
        <v>152</v>
      </c>
      <c r="C138" s="75" t="s">
        <v>181</v>
      </c>
      <c r="D138" s="1" t="s">
        <v>192</v>
      </c>
      <c r="E138" s="73">
        <v>30</v>
      </c>
      <c r="F138" s="76"/>
      <c r="G138" s="99"/>
      <c r="H138" s="76"/>
      <c r="I138" s="76"/>
      <c r="J138" s="100"/>
      <c r="K138" s="87"/>
      <c r="L138" s="87"/>
      <c r="M138" s="88"/>
      <c r="N138" s="89"/>
      <c r="O138" s="90"/>
      <c r="P138" s="137"/>
      <c r="Q138" s="102">
        <v>5</v>
      </c>
      <c r="R138" s="21"/>
    </row>
    <row r="139" spans="1:18" ht="45.75" thickBot="1" x14ac:dyDescent="0.3">
      <c r="A139" s="73" t="s">
        <v>212</v>
      </c>
      <c r="B139" s="90" t="s">
        <v>178</v>
      </c>
      <c r="C139" s="75" t="s">
        <v>181</v>
      </c>
      <c r="D139" s="1" t="s">
        <v>192</v>
      </c>
      <c r="E139" s="73">
        <v>15</v>
      </c>
      <c r="F139" s="76"/>
      <c r="G139" s="99"/>
      <c r="H139" s="76"/>
      <c r="I139" s="76"/>
      <c r="J139" s="100"/>
      <c r="K139" s="109"/>
      <c r="L139" s="109"/>
      <c r="M139" s="110"/>
      <c r="N139" s="111"/>
      <c r="O139" s="112"/>
      <c r="P139" s="137"/>
      <c r="Q139" s="113">
        <v>5</v>
      </c>
      <c r="R139" s="21"/>
    </row>
    <row r="140" spans="1:18" ht="15.75" thickBot="1" x14ac:dyDescent="0.3">
      <c r="A140" s="141" t="s">
        <v>260</v>
      </c>
      <c r="B140" s="142"/>
      <c r="C140" s="142"/>
      <c r="D140" s="142"/>
      <c r="E140" s="142"/>
      <c r="F140" s="142"/>
      <c r="G140" s="143"/>
      <c r="H140" s="46">
        <f>SUM(H132:H139)</f>
        <v>0</v>
      </c>
      <c r="I140" s="47">
        <f t="shared" ref="I140" si="60">J140-H140</f>
        <v>0</v>
      </c>
      <c r="J140" s="48">
        <f t="shared" ref="J140" si="61">H140*1.05</f>
        <v>0</v>
      </c>
      <c r="K140" s="36"/>
      <c r="L140" s="36"/>
      <c r="M140" s="36"/>
      <c r="N140" s="153"/>
      <c r="O140" s="153"/>
      <c r="P140" s="153"/>
      <c r="Q140" s="153"/>
    </row>
    <row r="141" spans="1:18" x14ac:dyDescent="0.25">
      <c r="E141" s="6"/>
      <c r="F141" s="7"/>
      <c r="H141" s="7"/>
      <c r="I141" s="7"/>
      <c r="K141" s="35"/>
      <c r="L141" s="35"/>
      <c r="M141" s="35"/>
      <c r="N141" s="35"/>
      <c r="O141" s="21"/>
      <c r="P141" s="21"/>
      <c r="Q141" s="21"/>
    </row>
    <row r="142" spans="1:18" s="10" customFormat="1" ht="29.25" customHeight="1" x14ac:dyDescent="0.25">
      <c r="A142" s="164" t="s">
        <v>241</v>
      </c>
      <c r="B142" s="164"/>
      <c r="C142" s="164"/>
      <c r="D142" s="164"/>
      <c r="E142" s="164"/>
      <c r="F142" s="164"/>
      <c r="G142" s="164"/>
      <c r="H142" s="164"/>
      <c r="I142" s="11"/>
      <c r="J142" s="22"/>
      <c r="K142" s="70"/>
      <c r="L142" s="70"/>
      <c r="M142" s="70"/>
      <c r="N142" s="65"/>
      <c r="O142" s="11"/>
      <c r="P142" s="11"/>
    </row>
    <row r="143" spans="1:18" s="10" customFormat="1" x14ac:dyDescent="0.25">
      <c r="A143" s="165" t="s">
        <v>242</v>
      </c>
      <c r="B143" s="165"/>
      <c r="C143" s="165"/>
      <c r="D143" s="165"/>
      <c r="E143" s="165"/>
      <c r="F143" s="165"/>
      <c r="G143" s="165"/>
      <c r="H143" s="165"/>
      <c r="I143" s="11"/>
      <c r="J143" s="116"/>
      <c r="K143" s="116"/>
      <c r="L143" s="116"/>
      <c r="M143" s="70"/>
      <c r="N143" s="65"/>
      <c r="O143" s="11"/>
    </row>
    <row r="144" spans="1:18" s="10" customFormat="1" ht="15" customHeight="1" x14ac:dyDescent="0.25">
      <c r="A144" s="132" t="s">
        <v>266</v>
      </c>
      <c r="B144" s="132"/>
      <c r="C144" s="132"/>
      <c r="D144" s="132"/>
      <c r="E144" s="132"/>
      <c r="F144" s="132"/>
      <c r="G144" s="132"/>
      <c r="H144" s="132"/>
      <c r="I144" s="132"/>
      <c r="J144" s="22"/>
      <c r="K144" s="70"/>
      <c r="L144" s="70"/>
      <c r="M144" s="70"/>
      <c r="N144" s="65"/>
      <c r="O144" s="11"/>
    </row>
    <row r="145" spans="1:16" s="9" customFormat="1" x14ac:dyDescent="0.25">
      <c r="A145" s="16"/>
      <c r="B145" s="19"/>
      <c r="E145" s="23"/>
      <c r="F145" s="18"/>
      <c r="G145" s="53"/>
      <c r="H145" s="18"/>
      <c r="I145" s="18"/>
      <c r="J145" s="18"/>
      <c r="K145" s="65"/>
      <c r="L145" s="65"/>
      <c r="M145" s="65"/>
      <c r="N145" s="71"/>
      <c r="O145" s="18"/>
      <c r="P145" s="18"/>
    </row>
    <row r="146" spans="1:16" s="10" customFormat="1" x14ac:dyDescent="0.25">
      <c r="A146" s="166" t="s">
        <v>243</v>
      </c>
      <c r="B146" s="166"/>
      <c r="C146" s="166"/>
      <c r="D146" s="166"/>
      <c r="E146" s="166"/>
      <c r="F146" s="166"/>
      <c r="G146" s="60"/>
      <c r="H146" s="24"/>
      <c r="I146" s="11"/>
      <c r="J146" s="11"/>
      <c r="K146" s="65"/>
      <c r="L146" s="65"/>
      <c r="M146" s="65"/>
      <c r="N146" s="65"/>
    </row>
    <row r="147" spans="1:16" s="10" customFormat="1" x14ac:dyDescent="0.25">
      <c r="F147" s="11"/>
      <c r="G147" s="61"/>
      <c r="H147" s="49"/>
      <c r="I147" s="11"/>
      <c r="J147" s="11"/>
      <c r="K147" s="65"/>
      <c r="L147" s="65"/>
      <c r="M147" s="65"/>
      <c r="N147" s="65"/>
    </row>
    <row r="148" spans="1:16" s="10" customFormat="1" ht="29.25" customHeight="1" x14ac:dyDescent="0.25">
      <c r="A148" s="25" t="s">
        <v>244</v>
      </c>
      <c r="B148" s="25" t="s">
        <v>245</v>
      </c>
      <c r="C148" s="25" t="s">
        <v>246</v>
      </c>
      <c r="D148" s="167" t="s">
        <v>247</v>
      </c>
      <c r="E148" s="168"/>
      <c r="F148" s="11"/>
      <c r="G148" s="61"/>
      <c r="H148" s="49"/>
      <c r="I148" s="11"/>
      <c r="J148" s="11"/>
      <c r="K148" s="65"/>
      <c r="L148" s="65"/>
      <c r="M148" s="65"/>
      <c r="N148" s="65">
        <v>85</v>
      </c>
    </row>
    <row r="149" spans="1:16" s="10" customFormat="1" x14ac:dyDescent="0.25">
      <c r="A149" s="26" t="s">
        <v>248</v>
      </c>
      <c r="B149" s="27" t="s">
        <v>338</v>
      </c>
      <c r="C149" s="27">
        <v>3</v>
      </c>
      <c r="D149" s="169" t="s">
        <v>341</v>
      </c>
      <c r="E149" s="170"/>
      <c r="F149" s="11"/>
      <c r="G149" s="61"/>
      <c r="H149" s="49"/>
      <c r="I149" s="11"/>
      <c r="J149" s="11"/>
      <c r="K149" s="65"/>
      <c r="L149" s="65"/>
      <c r="M149" s="65"/>
      <c r="N149" s="65"/>
    </row>
    <row r="150" spans="1:16" s="10" customFormat="1" x14ac:dyDescent="0.25">
      <c r="A150" s="26" t="s">
        <v>249</v>
      </c>
      <c r="B150" s="27" t="s">
        <v>336</v>
      </c>
      <c r="C150" s="27">
        <v>2</v>
      </c>
      <c r="D150" s="169" t="s">
        <v>341</v>
      </c>
      <c r="E150" s="170"/>
      <c r="F150" s="11"/>
      <c r="G150" s="61"/>
      <c r="H150" s="49"/>
      <c r="I150" s="11"/>
      <c r="J150" s="11"/>
      <c r="K150" s="65"/>
      <c r="L150" s="65"/>
      <c r="M150" s="65"/>
      <c r="N150" s="65"/>
    </row>
    <row r="151" spans="1:16" s="10" customFormat="1" x14ac:dyDescent="0.25">
      <c r="A151" s="26">
        <v>3</v>
      </c>
      <c r="B151" s="27" t="s">
        <v>339</v>
      </c>
      <c r="C151" s="27">
        <v>1</v>
      </c>
      <c r="D151" s="114" t="s">
        <v>340</v>
      </c>
      <c r="E151" s="115"/>
      <c r="F151" s="11"/>
      <c r="G151" s="61"/>
      <c r="H151" s="49"/>
      <c r="I151" s="11"/>
      <c r="J151" s="11"/>
      <c r="K151" s="65"/>
      <c r="L151" s="65"/>
      <c r="M151" s="65"/>
      <c r="N151" s="65"/>
    </row>
    <row r="152" spans="1:16" s="10" customFormat="1" x14ac:dyDescent="0.25">
      <c r="A152" s="26">
        <v>4</v>
      </c>
      <c r="B152" s="27" t="s">
        <v>337</v>
      </c>
      <c r="C152" s="27">
        <v>14</v>
      </c>
      <c r="D152" s="169" t="s">
        <v>341</v>
      </c>
      <c r="E152" s="170"/>
      <c r="F152" s="11"/>
      <c r="G152" s="61"/>
      <c r="H152" s="49"/>
      <c r="I152" s="11"/>
      <c r="J152" s="11"/>
      <c r="K152" s="65"/>
      <c r="L152" s="65"/>
      <c r="M152" s="65"/>
      <c r="N152" s="65"/>
    </row>
    <row r="153" spans="1:16" s="10" customFormat="1" x14ac:dyDescent="0.25">
      <c r="F153" s="11"/>
      <c r="G153" s="61"/>
      <c r="H153" s="49"/>
      <c r="I153" s="11"/>
      <c r="J153" s="11"/>
      <c r="K153" s="65"/>
      <c r="L153" s="65"/>
      <c r="M153" s="65"/>
      <c r="N153" s="65"/>
    </row>
    <row r="154" spans="1:16" s="10" customFormat="1" x14ac:dyDescent="0.25">
      <c r="F154" s="11"/>
      <c r="G154" s="61"/>
      <c r="H154" s="49"/>
      <c r="I154" s="11"/>
      <c r="J154" s="11"/>
      <c r="K154" s="65"/>
      <c r="L154" s="65"/>
      <c r="M154" s="65"/>
      <c r="N154" s="65"/>
    </row>
    <row r="155" spans="1:16" s="10" customFormat="1" x14ac:dyDescent="0.25">
      <c r="A155" s="165" t="s">
        <v>251</v>
      </c>
      <c r="B155" s="165"/>
      <c r="C155" s="165"/>
      <c r="D155" s="165"/>
      <c r="E155" s="165"/>
      <c r="F155" s="11"/>
      <c r="G155" s="61"/>
      <c r="H155" s="49"/>
      <c r="I155" s="11"/>
      <c r="J155" s="11"/>
      <c r="K155" s="65"/>
      <c r="L155" s="65"/>
      <c r="M155" s="65"/>
      <c r="N155" s="65"/>
    </row>
    <row r="156" spans="1:16" s="10" customFormat="1" x14ac:dyDescent="0.25">
      <c r="F156" s="11"/>
      <c r="G156" s="61"/>
      <c r="H156" s="49"/>
      <c r="I156" s="11"/>
      <c r="J156" s="11"/>
      <c r="K156" s="65"/>
      <c r="L156" s="65"/>
      <c r="M156" s="65"/>
      <c r="N156" s="65"/>
    </row>
    <row r="157" spans="1:16" s="10" customFormat="1" ht="15" customHeight="1" x14ac:dyDescent="0.25">
      <c r="A157" s="25" t="s">
        <v>244</v>
      </c>
      <c r="B157" s="25" t="s">
        <v>252</v>
      </c>
      <c r="C157" s="25" t="s">
        <v>253</v>
      </c>
      <c r="D157" s="167" t="s">
        <v>254</v>
      </c>
      <c r="E157" s="168"/>
      <c r="F157" s="11"/>
      <c r="G157" s="61"/>
      <c r="H157" s="49"/>
      <c r="I157" s="11"/>
      <c r="J157" s="11"/>
      <c r="K157" s="65"/>
      <c r="L157" s="65"/>
      <c r="M157" s="65"/>
      <c r="N157" s="65"/>
    </row>
    <row r="158" spans="1:16" s="10" customFormat="1" x14ac:dyDescent="0.25">
      <c r="A158" s="26" t="s">
        <v>248</v>
      </c>
      <c r="B158" s="27"/>
      <c r="C158" s="27"/>
      <c r="D158" s="169"/>
      <c r="E158" s="170"/>
      <c r="F158" s="11"/>
      <c r="G158" s="61"/>
      <c r="H158" s="49"/>
      <c r="I158" s="11"/>
      <c r="J158" s="11"/>
      <c r="K158" s="65"/>
      <c r="L158" s="65"/>
      <c r="M158" s="65"/>
      <c r="N158" s="65"/>
    </row>
    <row r="159" spans="1:16" s="10" customFormat="1" x14ac:dyDescent="0.25">
      <c r="A159" s="26" t="s">
        <v>249</v>
      </c>
      <c r="B159" s="27"/>
      <c r="C159" s="27"/>
      <c r="D159" s="169"/>
      <c r="E159" s="170"/>
      <c r="F159" s="11"/>
      <c r="G159" s="61"/>
      <c r="H159" s="49"/>
      <c r="I159" s="11"/>
      <c r="J159" s="11"/>
      <c r="K159" s="65"/>
      <c r="L159" s="65"/>
      <c r="M159" s="65"/>
      <c r="N159" s="65"/>
    </row>
    <row r="160" spans="1:16" s="10" customFormat="1" x14ac:dyDescent="0.25">
      <c r="A160" s="26" t="s">
        <v>250</v>
      </c>
      <c r="B160" s="27"/>
      <c r="C160" s="27"/>
      <c r="D160" s="169"/>
      <c r="E160" s="170"/>
      <c r="F160" s="11"/>
      <c r="G160" s="61"/>
      <c r="H160" s="49"/>
      <c r="I160" s="11"/>
      <c r="J160" s="11"/>
      <c r="K160" s="65"/>
      <c r="L160" s="65"/>
      <c r="M160" s="65"/>
      <c r="N160" s="65"/>
    </row>
    <row r="161" spans="1:14" s="10" customFormat="1" x14ac:dyDescent="0.25">
      <c r="F161" s="11"/>
      <c r="G161" s="61"/>
      <c r="H161" s="49"/>
      <c r="I161" s="11"/>
      <c r="J161" s="11"/>
      <c r="K161" s="65"/>
      <c r="L161" s="65"/>
      <c r="M161" s="65"/>
      <c r="N161" s="65"/>
    </row>
    <row r="162" spans="1:14" s="10" customFormat="1" x14ac:dyDescent="0.25">
      <c r="F162" s="11"/>
      <c r="G162" s="61"/>
      <c r="H162" s="49"/>
      <c r="I162" s="11"/>
      <c r="J162" s="11"/>
      <c r="K162" s="65"/>
      <c r="L162" s="65"/>
      <c r="M162" s="65"/>
      <c r="N162" s="65"/>
    </row>
    <row r="163" spans="1:14" s="10" customFormat="1" x14ac:dyDescent="0.25">
      <c r="B163" s="117" t="s">
        <v>342</v>
      </c>
      <c r="C163" s="118"/>
      <c r="E163" s="171" t="s">
        <v>335</v>
      </c>
      <c r="F163" s="172"/>
      <c r="G163" s="173"/>
      <c r="H163" s="49"/>
      <c r="I163" s="11"/>
      <c r="J163" s="11"/>
      <c r="K163" s="65"/>
      <c r="L163" s="65"/>
      <c r="M163" s="65"/>
      <c r="N163" s="65"/>
    </row>
    <row r="164" spans="1:14" s="10" customFormat="1" ht="30" x14ac:dyDescent="0.25">
      <c r="A164" s="28"/>
      <c r="B164" s="29"/>
      <c r="C164" s="30" t="s">
        <v>255</v>
      </c>
      <c r="D164" s="29"/>
      <c r="E164" s="174" t="s">
        <v>256</v>
      </c>
      <c r="F164" s="174"/>
      <c r="G164" s="174"/>
      <c r="H164" s="50"/>
      <c r="I164" s="51"/>
      <c r="J164" s="51"/>
      <c r="K164" s="72"/>
      <c r="L164" s="72"/>
      <c r="M164" s="72"/>
      <c r="N164" s="65"/>
    </row>
    <row r="165" spans="1:14" x14ac:dyDescent="0.25">
      <c r="K165" s="35"/>
      <c r="L165" s="35"/>
      <c r="M165" s="35"/>
      <c r="N165" s="35"/>
    </row>
    <row r="166" spans="1:14" x14ac:dyDescent="0.25">
      <c r="K166" s="35"/>
      <c r="L166" s="35"/>
      <c r="M166" s="35"/>
      <c r="N166" s="35"/>
    </row>
    <row r="167" spans="1:14" x14ac:dyDescent="0.25">
      <c r="K167" s="35"/>
      <c r="L167" s="35"/>
      <c r="M167" s="35"/>
      <c r="N167" s="35"/>
    </row>
    <row r="168" spans="1:14" x14ac:dyDescent="0.25">
      <c r="K168" s="35"/>
      <c r="L168" s="35"/>
      <c r="M168" s="35"/>
      <c r="N168" s="35"/>
    </row>
    <row r="169" spans="1:14" x14ac:dyDescent="0.25">
      <c r="K169" s="35"/>
      <c r="L169" s="35"/>
      <c r="M169" s="35"/>
      <c r="N169" s="35"/>
    </row>
    <row r="170" spans="1:14" x14ac:dyDescent="0.25">
      <c r="K170" s="35"/>
      <c r="L170" s="35"/>
      <c r="M170" s="35"/>
      <c r="N170" s="35"/>
    </row>
    <row r="171" spans="1:14" x14ac:dyDescent="0.25">
      <c r="K171" s="35"/>
      <c r="L171" s="35"/>
      <c r="M171" s="35"/>
      <c r="N171" s="35"/>
    </row>
    <row r="172" spans="1:14" x14ac:dyDescent="0.25">
      <c r="K172" s="35"/>
      <c r="L172" s="35"/>
      <c r="M172" s="35"/>
      <c r="N172" s="35"/>
    </row>
    <row r="173" spans="1:14" x14ac:dyDescent="0.25">
      <c r="K173" s="35"/>
      <c r="L173" s="35"/>
      <c r="M173" s="35"/>
      <c r="N173" s="35"/>
    </row>
    <row r="174" spans="1:14" x14ac:dyDescent="0.25">
      <c r="K174" s="35"/>
      <c r="L174" s="35"/>
      <c r="M174" s="35"/>
      <c r="N174" s="35"/>
    </row>
    <row r="175" spans="1:14" x14ac:dyDescent="0.25">
      <c r="K175" s="35"/>
      <c r="L175" s="35"/>
      <c r="M175" s="35"/>
      <c r="N175" s="35"/>
    </row>
    <row r="176" spans="1:14" x14ac:dyDescent="0.25">
      <c r="K176" s="35"/>
      <c r="L176" s="35"/>
      <c r="M176" s="35"/>
      <c r="N176" s="35"/>
    </row>
    <row r="177" spans="11:14" x14ac:dyDescent="0.25">
      <c r="K177" s="35"/>
      <c r="L177" s="35"/>
      <c r="M177" s="35"/>
      <c r="N177" s="35"/>
    </row>
    <row r="178" spans="11:14" x14ac:dyDescent="0.25">
      <c r="K178" s="35"/>
      <c r="L178" s="35"/>
      <c r="M178" s="35"/>
      <c r="N178" s="35"/>
    </row>
    <row r="179" spans="11:14" x14ac:dyDescent="0.25">
      <c r="K179" s="35"/>
      <c r="L179" s="35"/>
      <c r="M179" s="35"/>
      <c r="N179" s="35"/>
    </row>
    <row r="180" spans="11:14" x14ac:dyDescent="0.25">
      <c r="K180" s="35"/>
      <c r="L180" s="35"/>
      <c r="M180" s="35"/>
      <c r="N180" s="35"/>
    </row>
    <row r="181" spans="11:14" x14ac:dyDescent="0.25">
      <c r="K181" s="35"/>
      <c r="L181" s="35"/>
      <c r="M181" s="35"/>
      <c r="N181" s="35"/>
    </row>
    <row r="182" spans="11:14" x14ac:dyDescent="0.25">
      <c r="K182" s="35"/>
      <c r="L182" s="35"/>
      <c r="M182" s="35"/>
      <c r="N182" s="35"/>
    </row>
    <row r="183" spans="11:14" x14ac:dyDescent="0.25">
      <c r="K183" s="35"/>
      <c r="L183" s="35"/>
      <c r="M183" s="35"/>
      <c r="N183" s="35"/>
    </row>
    <row r="184" spans="11:14" x14ac:dyDescent="0.25">
      <c r="K184" s="35"/>
      <c r="L184" s="35"/>
      <c r="M184" s="35"/>
      <c r="N184" s="35"/>
    </row>
    <row r="185" spans="11:14" x14ac:dyDescent="0.25">
      <c r="K185" s="35"/>
      <c r="L185" s="35"/>
      <c r="M185" s="35"/>
      <c r="N185" s="35"/>
    </row>
    <row r="186" spans="11:14" x14ac:dyDescent="0.25">
      <c r="K186" s="35"/>
      <c r="L186" s="35"/>
      <c r="M186" s="35"/>
      <c r="N186" s="35"/>
    </row>
    <row r="187" spans="11:14" x14ac:dyDescent="0.25">
      <c r="K187" s="35"/>
      <c r="L187" s="35"/>
      <c r="M187" s="35"/>
      <c r="N187" s="35"/>
    </row>
    <row r="188" spans="11:14" x14ac:dyDescent="0.25">
      <c r="K188" s="35"/>
      <c r="L188" s="35"/>
      <c r="M188" s="35"/>
      <c r="N188" s="35"/>
    </row>
    <row r="189" spans="11:14" x14ac:dyDescent="0.25">
      <c r="K189" s="35"/>
      <c r="L189" s="35"/>
      <c r="M189" s="35"/>
      <c r="N189" s="35"/>
    </row>
    <row r="190" spans="11:14" x14ac:dyDescent="0.25">
      <c r="K190" s="35"/>
      <c r="L190" s="35"/>
      <c r="M190" s="35"/>
      <c r="N190" s="35"/>
    </row>
    <row r="191" spans="11:14" x14ac:dyDescent="0.25">
      <c r="K191" s="35"/>
      <c r="L191" s="35"/>
      <c r="M191" s="35"/>
      <c r="N191" s="35"/>
    </row>
    <row r="192" spans="11:14" x14ac:dyDescent="0.25">
      <c r="K192" s="35"/>
      <c r="L192" s="35"/>
      <c r="M192" s="35"/>
      <c r="N192" s="35"/>
    </row>
    <row r="193" spans="11:14" x14ac:dyDescent="0.25">
      <c r="K193" s="35"/>
      <c r="L193" s="35"/>
      <c r="M193" s="35"/>
      <c r="N193" s="35"/>
    </row>
    <row r="194" spans="11:14" x14ac:dyDescent="0.25">
      <c r="K194" s="35"/>
      <c r="L194" s="35"/>
      <c r="M194" s="35"/>
      <c r="N194" s="35"/>
    </row>
    <row r="195" spans="11:14" x14ac:dyDescent="0.25">
      <c r="K195" s="35"/>
      <c r="L195" s="35"/>
      <c r="M195" s="35"/>
      <c r="N195" s="35"/>
    </row>
    <row r="196" spans="11:14" x14ac:dyDescent="0.25">
      <c r="K196" s="35"/>
      <c r="L196" s="35"/>
      <c r="M196" s="35"/>
      <c r="N196" s="35"/>
    </row>
    <row r="197" spans="11:14" x14ac:dyDescent="0.25">
      <c r="K197" s="35"/>
      <c r="L197" s="35"/>
      <c r="M197" s="35"/>
      <c r="N197" s="35"/>
    </row>
    <row r="198" spans="11:14" x14ac:dyDescent="0.25">
      <c r="K198" s="35"/>
      <c r="L198" s="35"/>
      <c r="M198" s="35"/>
      <c r="N198" s="35"/>
    </row>
    <row r="199" spans="11:14" x14ac:dyDescent="0.25">
      <c r="K199" s="35"/>
      <c r="L199" s="35"/>
      <c r="M199" s="35"/>
      <c r="N199" s="35"/>
    </row>
    <row r="200" spans="11:14" x14ac:dyDescent="0.25">
      <c r="K200" s="35"/>
      <c r="L200" s="35"/>
      <c r="M200" s="35"/>
      <c r="N200" s="35"/>
    </row>
    <row r="201" spans="11:14" x14ac:dyDescent="0.25">
      <c r="K201" s="35"/>
      <c r="L201" s="35"/>
      <c r="M201" s="35"/>
      <c r="N201" s="35"/>
    </row>
    <row r="202" spans="11:14" x14ac:dyDescent="0.25">
      <c r="K202" s="35"/>
      <c r="L202" s="35"/>
      <c r="M202" s="35"/>
      <c r="N202" s="35"/>
    </row>
    <row r="203" spans="11:14" x14ac:dyDescent="0.25">
      <c r="K203" s="35"/>
      <c r="L203" s="35"/>
      <c r="M203" s="35"/>
      <c r="N203" s="35"/>
    </row>
    <row r="204" spans="11:14" x14ac:dyDescent="0.25">
      <c r="K204" s="35"/>
      <c r="L204" s="35"/>
      <c r="M204" s="35"/>
      <c r="N204" s="35"/>
    </row>
    <row r="205" spans="11:14" x14ac:dyDescent="0.25">
      <c r="K205" s="35"/>
      <c r="L205" s="35"/>
      <c r="M205" s="35"/>
      <c r="N205" s="35"/>
    </row>
    <row r="206" spans="11:14" x14ac:dyDescent="0.25">
      <c r="K206" s="35"/>
      <c r="L206" s="35"/>
      <c r="M206" s="35"/>
      <c r="N206" s="35"/>
    </row>
    <row r="207" spans="11:14" x14ac:dyDescent="0.25">
      <c r="K207" s="35"/>
      <c r="L207" s="35"/>
      <c r="M207" s="35"/>
      <c r="N207" s="35"/>
    </row>
    <row r="208" spans="11:14" x14ac:dyDescent="0.25">
      <c r="K208" s="35"/>
      <c r="L208" s="35"/>
      <c r="M208" s="35"/>
      <c r="N208" s="35"/>
    </row>
    <row r="209" spans="11:14" x14ac:dyDescent="0.25">
      <c r="K209" s="35"/>
      <c r="L209" s="35"/>
      <c r="M209" s="35"/>
      <c r="N209" s="35"/>
    </row>
    <row r="210" spans="11:14" x14ac:dyDescent="0.25">
      <c r="K210" s="35"/>
      <c r="L210" s="35"/>
      <c r="M210" s="35"/>
      <c r="N210" s="35"/>
    </row>
    <row r="211" spans="11:14" x14ac:dyDescent="0.25">
      <c r="K211" s="35"/>
      <c r="L211" s="35"/>
      <c r="M211" s="35"/>
      <c r="N211" s="35"/>
    </row>
    <row r="212" spans="11:14" x14ac:dyDescent="0.25">
      <c r="K212" s="35"/>
      <c r="L212" s="35"/>
      <c r="M212" s="35"/>
      <c r="N212" s="35"/>
    </row>
    <row r="213" spans="11:14" x14ac:dyDescent="0.25">
      <c r="K213" s="35"/>
      <c r="L213" s="35"/>
      <c r="M213" s="35"/>
      <c r="N213" s="35"/>
    </row>
    <row r="214" spans="11:14" x14ac:dyDescent="0.25">
      <c r="K214" s="35"/>
      <c r="L214" s="35"/>
      <c r="M214" s="35"/>
      <c r="N214" s="35"/>
    </row>
    <row r="215" spans="11:14" x14ac:dyDescent="0.25">
      <c r="K215" s="35"/>
      <c r="L215" s="35"/>
      <c r="M215" s="35"/>
      <c r="N215" s="35"/>
    </row>
    <row r="216" spans="11:14" x14ac:dyDescent="0.25">
      <c r="K216" s="35"/>
      <c r="L216" s="35"/>
      <c r="M216" s="35"/>
      <c r="N216" s="35"/>
    </row>
    <row r="217" spans="11:14" x14ac:dyDescent="0.25">
      <c r="K217" s="35"/>
      <c r="L217" s="35"/>
      <c r="M217" s="35"/>
      <c r="N217" s="35"/>
    </row>
    <row r="218" spans="11:14" x14ac:dyDescent="0.25">
      <c r="K218" s="35"/>
      <c r="L218" s="35"/>
      <c r="M218" s="35"/>
      <c r="N218" s="35"/>
    </row>
    <row r="219" spans="11:14" x14ac:dyDescent="0.25">
      <c r="K219" s="35"/>
      <c r="L219" s="35"/>
      <c r="M219" s="35"/>
      <c r="N219" s="35"/>
    </row>
    <row r="220" spans="11:14" x14ac:dyDescent="0.25">
      <c r="K220" s="35"/>
      <c r="L220" s="35"/>
      <c r="M220" s="35"/>
      <c r="N220" s="35"/>
    </row>
    <row r="221" spans="11:14" x14ac:dyDescent="0.25">
      <c r="K221" s="35"/>
      <c r="L221" s="35"/>
      <c r="M221" s="35"/>
      <c r="N221" s="35"/>
    </row>
    <row r="222" spans="11:14" x14ac:dyDescent="0.25">
      <c r="K222" s="35"/>
      <c r="L222" s="35"/>
      <c r="M222" s="35"/>
      <c r="N222" s="35"/>
    </row>
    <row r="223" spans="11:14" x14ac:dyDescent="0.25">
      <c r="K223" s="35"/>
      <c r="L223" s="35"/>
      <c r="M223" s="35"/>
      <c r="N223" s="35"/>
    </row>
    <row r="224" spans="11:14" x14ac:dyDescent="0.25">
      <c r="K224" s="35"/>
      <c r="L224" s="35"/>
      <c r="M224" s="35"/>
      <c r="N224" s="35"/>
    </row>
    <row r="225" spans="11:14" x14ac:dyDescent="0.25">
      <c r="K225" s="35"/>
      <c r="L225" s="35"/>
      <c r="M225" s="35"/>
      <c r="N225" s="35"/>
    </row>
    <row r="226" spans="11:14" x14ac:dyDescent="0.25">
      <c r="K226" s="35"/>
      <c r="L226" s="35"/>
      <c r="M226" s="35"/>
      <c r="N226" s="35"/>
    </row>
    <row r="227" spans="11:14" x14ac:dyDescent="0.25">
      <c r="K227" s="35"/>
      <c r="L227" s="35"/>
      <c r="M227" s="35"/>
      <c r="N227" s="35"/>
    </row>
    <row r="228" spans="11:14" x14ac:dyDescent="0.25">
      <c r="K228" s="35"/>
      <c r="L228" s="35"/>
      <c r="M228" s="35"/>
      <c r="N228" s="35"/>
    </row>
    <row r="229" spans="11:14" x14ac:dyDescent="0.25">
      <c r="K229" s="35"/>
      <c r="L229" s="35"/>
      <c r="M229" s="35"/>
      <c r="N229" s="35"/>
    </row>
    <row r="230" spans="11:14" x14ac:dyDescent="0.25">
      <c r="K230" s="35"/>
      <c r="L230" s="35"/>
      <c r="M230" s="35"/>
      <c r="N230" s="35"/>
    </row>
    <row r="231" spans="11:14" x14ac:dyDescent="0.25">
      <c r="K231" s="35"/>
      <c r="L231" s="35"/>
      <c r="M231" s="35"/>
      <c r="N231" s="35"/>
    </row>
    <row r="232" spans="11:14" x14ac:dyDescent="0.25">
      <c r="K232" s="35"/>
      <c r="L232" s="35"/>
      <c r="M232" s="35"/>
      <c r="N232" s="35"/>
    </row>
    <row r="233" spans="11:14" x14ac:dyDescent="0.25">
      <c r="K233" s="35"/>
      <c r="L233" s="35"/>
      <c r="M233" s="35"/>
      <c r="N233" s="35"/>
    </row>
    <row r="234" spans="11:14" x14ac:dyDescent="0.25">
      <c r="K234" s="35"/>
      <c r="L234" s="35"/>
      <c r="M234" s="35"/>
      <c r="N234" s="35"/>
    </row>
    <row r="235" spans="11:14" x14ac:dyDescent="0.25">
      <c r="K235" s="35"/>
      <c r="L235" s="35"/>
      <c r="M235" s="35"/>
      <c r="N235" s="35"/>
    </row>
    <row r="236" spans="11:14" x14ac:dyDescent="0.25">
      <c r="K236" s="35"/>
      <c r="L236" s="35"/>
      <c r="M236" s="35"/>
      <c r="N236" s="35"/>
    </row>
    <row r="237" spans="11:14" x14ac:dyDescent="0.25">
      <c r="K237" s="35"/>
      <c r="L237" s="35"/>
      <c r="M237" s="35"/>
      <c r="N237" s="35"/>
    </row>
    <row r="238" spans="11:14" x14ac:dyDescent="0.25">
      <c r="K238" s="35"/>
      <c r="L238" s="35"/>
      <c r="M238" s="35"/>
      <c r="N238" s="35"/>
    </row>
    <row r="239" spans="11:14" x14ac:dyDescent="0.25">
      <c r="K239" s="35"/>
      <c r="L239" s="35"/>
      <c r="M239" s="35"/>
      <c r="N239" s="35"/>
    </row>
    <row r="240" spans="11:14" x14ac:dyDescent="0.25">
      <c r="K240" s="35"/>
      <c r="L240" s="35"/>
      <c r="M240" s="35"/>
      <c r="N240" s="35"/>
    </row>
    <row r="241" spans="11:14" x14ac:dyDescent="0.25">
      <c r="K241" s="35"/>
      <c r="L241" s="35"/>
      <c r="M241" s="35"/>
      <c r="N241" s="35"/>
    </row>
    <row r="242" spans="11:14" x14ac:dyDescent="0.25">
      <c r="K242" s="35"/>
      <c r="L242" s="35"/>
      <c r="M242" s="35"/>
      <c r="N242" s="35"/>
    </row>
    <row r="243" spans="11:14" x14ac:dyDescent="0.25">
      <c r="K243" s="35"/>
      <c r="L243" s="35"/>
      <c r="M243" s="35"/>
      <c r="N243" s="35"/>
    </row>
    <row r="244" spans="11:14" x14ac:dyDescent="0.25">
      <c r="K244" s="35"/>
      <c r="L244" s="35"/>
      <c r="M244" s="35"/>
      <c r="N244" s="35"/>
    </row>
    <row r="245" spans="11:14" x14ac:dyDescent="0.25">
      <c r="K245" s="35"/>
      <c r="L245" s="35"/>
      <c r="M245" s="35"/>
      <c r="N245" s="35"/>
    </row>
    <row r="246" spans="11:14" x14ac:dyDescent="0.25">
      <c r="K246" s="35"/>
      <c r="L246" s="35"/>
      <c r="M246" s="35"/>
      <c r="N246" s="35"/>
    </row>
    <row r="247" spans="11:14" x14ac:dyDescent="0.25">
      <c r="K247" s="35"/>
      <c r="L247" s="35"/>
      <c r="M247" s="35"/>
      <c r="N247" s="35"/>
    </row>
    <row r="248" spans="11:14" x14ac:dyDescent="0.25">
      <c r="K248" s="35"/>
      <c r="L248" s="35"/>
      <c r="M248" s="35"/>
      <c r="N248" s="35"/>
    </row>
    <row r="249" spans="11:14" x14ac:dyDescent="0.25">
      <c r="K249" s="35"/>
      <c r="L249" s="35"/>
      <c r="M249" s="35"/>
      <c r="N249" s="35"/>
    </row>
    <row r="250" spans="11:14" x14ac:dyDescent="0.25">
      <c r="K250" s="35"/>
      <c r="L250" s="35"/>
      <c r="M250" s="35"/>
      <c r="N250" s="35"/>
    </row>
    <row r="251" spans="11:14" x14ac:dyDescent="0.25">
      <c r="K251" s="35"/>
      <c r="L251" s="35"/>
      <c r="M251" s="35"/>
      <c r="N251" s="35"/>
    </row>
    <row r="252" spans="11:14" x14ac:dyDescent="0.25">
      <c r="K252" s="35"/>
      <c r="L252" s="35"/>
      <c r="M252" s="35"/>
      <c r="N252" s="35"/>
    </row>
    <row r="253" spans="11:14" x14ac:dyDescent="0.25">
      <c r="K253" s="35"/>
      <c r="L253" s="35"/>
      <c r="M253" s="35"/>
      <c r="N253" s="35"/>
    </row>
    <row r="254" spans="11:14" x14ac:dyDescent="0.25">
      <c r="K254" s="35"/>
      <c r="L254" s="35"/>
      <c r="M254" s="35"/>
      <c r="N254" s="35"/>
    </row>
    <row r="255" spans="11:14" x14ac:dyDescent="0.25">
      <c r="K255" s="35"/>
      <c r="L255" s="35"/>
      <c r="M255" s="35"/>
      <c r="N255" s="35"/>
    </row>
    <row r="256" spans="11:14" x14ac:dyDescent="0.25">
      <c r="K256" s="35"/>
      <c r="L256" s="35"/>
      <c r="M256" s="35"/>
      <c r="N256" s="35"/>
    </row>
    <row r="257" spans="11:14" x14ac:dyDescent="0.25">
      <c r="K257" s="35"/>
      <c r="L257" s="35"/>
      <c r="M257" s="35"/>
      <c r="N257" s="35"/>
    </row>
    <row r="258" spans="11:14" x14ac:dyDescent="0.25">
      <c r="K258" s="35"/>
      <c r="L258" s="35"/>
      <c r="M258" s="35"/>
      <c r="N258" s="35"/>
    </row>
    <row r="259" spans="11:14" x14ac:dyDescent="0.25">
      <c r="K259" s="35"/>
      <c r="L259" s="35"/>
      <c r="M259" s="35"/>
      <c r="N259" s="35"/>
    </row>
    <row r="260" spans="11:14" x14ac:dyDescent="0.25">
      <c r="K260" s="35"/>
      <c r="L260" s="35"/>
      <c r="M260" s="35"/>
      <c r="N260" s="35"/>
    </row>
    <row r="261" spans="11:14" x14ac:dyDescent="0.25">
      <c r="K261" s="35"/>
      <c r="L261" s="35"/>
      <c r="M261" s="35"/>
      <c r="N261" s="35"/>
    </row>
    <row r="262" spans="11:14" x14ac:dyDescent="0.25">
      <c r="K262" s="35"/>
      <c r="L262" s="35"/>
      <c r="M262" s="35"/>
      <c r="N262" s="35"/>
    </row>
    <row r="263" spans="11:14" x14ac:dyDescent="0.25">
      <c r="K263" s="35"/>
      <c r="L263" s="35"/>
      <c r="M263" s="35"/>
      <c r="N263" s="35"/>
    </row>
    <row r="264" spans="11:14" x14ac:dyDescent="0.25">
      <c r="K264" s="35"/>
      <c r="L264" s="35"/>
      <c r="M264" s="35"/>
      <c r="N264" s="35"/>
    </row>
    <row r="265" spans="11:14" x14ac:dyDescent="0.25">
      <c r="K265" s="35"/>
      <c r="L265" s="35"/>
      <c r="M265" s="35"/>
      <c r="N265" s="35"/>
    </row>
    <row r="266" spans="11:14" x14ac:dyDescent="0.25">
      <c r="K266" s="35"/>
      <c r="L266" s="35"/>
      <c r="M266" s="35"/>
      <c r="N266" s="35"/>
    </row>
    <row r="267" spans="11:14" x14ac:dyDescent="0.25">
      <c r="K267" s="35"/>
      <c r="L267" s="35"/>
      <c r="M267" s="35"/>
      <c r="N267" s="35"/>
    </row>
    <row r="268" spans="11:14" x14ac:dyDescent="0.25">
      <c r="K268" s="35"/>
      <c r="L268" s="35"/>
      <c r="M268" s="35"/>
      <c r="N268" s="35"/>
    </row>
    <row r="269" spans="11:14" x14ac:dyDescent="0.25">
      <c r="K269" s="35"/>
      <c r="L269" s="35"/>
      <c r="M269" s="35"/>
      <c r="N269" s="35"/>
    </row>
    <row r="270" spans="11:14" x14ac:dyDescent="0.25">
      <c r="K270" s="35"/>
      <c r="L270" s="35"/>
      <c r="M270" s="35"/>
      <c r="N270" s="35"/>
    </row>
    <row r="271" spans="11:14" x14ac:dyDescent="0.25">
      <c r="K271" s="35"/>
      <c r="L271" s="35"/>
      <c r="M271" s="35"/>
      <c r="N271" s="35"/>
    </row>
    <row r="272" spans="11:14" x14ac:dyDescent="0.25">
      <c r="K272" s="35"/>
      <c r="L272" s="35"/>
      <c r="M272" s="35"/>
      <c r="N272" s="35"/>
    </row>
    <row r="273" spans="11:14" x14ac:dyDescent="0.25">
      <c r="K273" s="35"/>
      <c r="L273" s="35"/>
      <c r="M273" s="35"/>
      <c r="N273" s="35"/>
    </row>
    <row r="274" spans="11:14" x14ac:dyDescent="0.25">
      <c r="K274" s="35"/>
      <c r="L274" s="35"/>
      <c r="M274" s="35"/>
      <c r="N274" s="35"/>
    </row>
    <row r="275" spans="11:14" x14ac:dyDescent="0.25">
      <c r="K275" s="35"/>
      <c r="L275" s="35"/>
      <c r="M275" s="35"/>
      <c r="N275" s="35"/>
    </row>
    <row r="276" spans="11:14" x14ac:dyDescent="0.25">
      <c r="K276" s="35"/>
      <c r="L276" s="35"/>
      <c r="M276" s="35"/>
      <c r="N276" s="35"/>
    </row>
    <row r="277" spans="11:14" x14ac:dyDescent="0.25">
      <c r="K277" s="35"/>
      <c r="L277" s="35"/>
      <c r="M277" s="35"/>
      <c r="N277" s="35"/>
    </row>
    <row r="278" spans="11:14" x14ac:dyDescent="0.25">
      <c r="K278" s="35"/>
      <c r="L278" s="35"/>
      <c r="M278" s="35"/>
      <c r="N278" s="35"/>
    </row>
    <row r="279" spans="11:14" x14ac:dyDescent="0.25">
      <c r="K279" s="35"/>
      <c r="L279" s="35"/>
      <c r="M279" s="35"/>
      <c r="N279" s="35"/>
    </row>
    <row r="280" spans="11:14" x14ac:dyDescent="0.25">
      <c r="K280" s="35"/>
      <c r="L280" s="35"/>
      <c r="M280" s="35"/>
      <c r="N280" s="35"/>
    </row>
    <row r="281" spans="11:14" x14ac:dyDescent="0.25">
      <c r="K281" s="35"/>
      <c r="L281" s="35"/>
      <c r="M281" s="35"/>
      <c r="N281" s="35"/>
    </row>
    <row r="282" spans="11:14" x14ac:dyDescent="0.25">
      <c r="K282" s="35"/>
      <c r="L282" s="35"/>
      <c r="M282" s="35"/>
      <c r="N282" s="35"/>
    </row>
    <row r="283" spans="11:14" x14ac:dyDescent="0.25">
      <c r="K283" s="35"/>
      <c r="L283" s="35"/>
      <c r="M283" s="35"/>
      <c r="N283" s="35"/>
    </row>
    <row r="284" spans="11:14" x14ac:dyDescent="0.25">
      <c r="K284" s="35"/>
      <c r="L284" s="35"/>
      <c r="M284" s="35"/>
      <c r="N284" s="35"/>
    </row>
    <row r="285" spans="11:14" x14ac:dyDescent="0.25">
      <c r="K285" s="35"/>
      <c r="L285" s="35"/>
      <c r="M285" s="35"/>
      <c r="N285" s="35"/>
    </row>
    <row r="286" spans="11:14" x14ac:dyDescent="0.25">
      <c r="K286" s="35"/>
      <c r="L286" s="35"/>
      <c r="M286" s="35"/>
      <c r="N286" s="35"/>
    </row>
    <row r="287" spans="11:14" x14ac:dyDescent="0.25">
      <c r="K287" s="35"/>
      <c r="L287" s="35"/>
      <c r="M287" s="35"/>
      <c r="N287" s="35"/>
    </row>
    <row r="288" spans="11:14" x14ac:dyDescent="0.25">
      <c r="K288" s="35"/>
      <c r="L288" s="35"/>
      <c r="M288" s="35"/>
      <c r="N288" s="35"/>
    </row>
    <row r="289" spans="11:14" x14ac:dyDescent="0.25">
      <c r="K289" s="35"/>
      <c r="L289" s="35"/>
      <c r="M289" s="35"/>
      <c r="N289" s="35"/>
    </row>
    <row r="290" spans="11:14" x14ac:dyDescent="0.25">
      <c r="K290" s="35"/>
      <c r="L290" s="35"/>
      <c r="M290" s="35"/>
      <c r="N290" s="35"/>
    </row>
    <row r="291" spans="11:14" x14ac:dyDescent="0.25">
      <c r="K291" s="35"/>
      <c r="L291" s="35"/>
      <c r="M291" s="35"/>
      <c r="N291" s="35"/>
    </row>
    <row r="292" spans="11:14" x14ac:dyDescent="0.25">
      <c r="K292" s="35"/>
      <c r="L292" s="35"/>
      <c r="M292" s="35"/>
      <c r="N292" s="35"/>
    </row>
    <row r="293" spans="11:14" x14ac:dyDescent="0.25">
      <c r="K293" s="35"/>
      <c r="L293" s="35"/>
      <c r="M293" s="35"/>
      <c r="N293" s="35"/>
    </row>
    <row r="294" spans="11:14" x14ac:dyDescent="0.25">
      <c r="K294" s="68"/>
      <c r="L294" s="68"/>
      <c r="M294" s="69"/>
      <c r="N294" s="35"/>
    </row>
  </sheetData>
  <mergeCells count="83">
    <mergeCell ref="P116:P117"/>
    <mergeCell ref="B115:Q115"/>
    <mergeCell ref="B114:Q114"/>
    <mergeCell ref="C36:Q36"/>
    <mergeCell ref="C43:Q43"/>
    <mergeCell ref="C50:Q50"/>
    <mergeCell ref="C57:Q57"/>
    <mergeCell ref="C61:Q61"/>
    <mergeCell ref="C72:Q72"/>
    <mergeCell ref="K116:M116"/>
    <mergeCell ref="K117:M117"/>
    <mergeCell ref="B26:J26"/>
    <mergeCell ref="B27:J27"/>
    <mergeCell ref="D33:Q33"/>
    <mergeCell ref="A33:B33"/>
    <mergeCell ref="B32:Q32"/>
    <mergeCell ref="B28:J28"/>
    <mergeCell ref="K30:N30"/>
    <mergeCell ref="K31:N31"/>
    <mergeCell ref="D158:E158"/>
    <mergeCell ref="D159:E159"/>
    <mergeCell ref="D160:E160"/>
    <mergeCell ref="E163:G163"/>
    <mergeCell ref="E164:G164"/>
    <mergeCell ref="D149:E149"/>
    <mergeCell ref="D150:E150"/>
    <mergeCell ref="D152:E152"/>
    <mergeCell ref="A155:E155"/>
    <mergeCell ref="D157:E157"/>
    <mergeCell ref="A142:H142"/>
    <mergeCell ref="A143:H143"/>
    <mergeCell ref="A144:I144"/>
    <mergeCell ref="A146:F146"/>
    <mergeCell ref="D148:E148"/>
    <mergeCell ref="P120:P121"/>
    <mergeCell ref="P132:P139"/>
    <mergeCell ref="A118:G118"/>
    <mergeCell ref="A122:G122"/>
    <mergeCell ref="A140:G140"/>
    <mergeCell ref="N122:Q122"/>
    <mergeCell ref="B123:Q123"/>
    <mergeCell ref="B126:Q126"/>
    <mergeCell ref="B131:Q131"/>
    <mergeCell ref="N140:Q140"/>
    <mergeCell ref="B119:Q119"/>
    <mergeCell ref="N118:Q118"/>
    <mergeCell ref="K120:M120"/>
    <mergeCell ref="K121:M121"/>
    <mergeCell ref="K124:M124"/>
    <mergeCell ref="K125:M125"/>
    <mergeCell ref="B25:J25"/>
    <mergeCell ref="B17:C17"/>
    <mergeCell ref="D17:I17"/>
    <mergeCell ref="B18:C18"/>
    <mergeCell ref="D18:I18"/>
    <mergeCell ref="B20:F20"/>
    <mergeCell ref="B16:C16"/>
    <mergeCell ref="D16:I16"/>
    <mergeCell ref="B21:F21"/>
    <mergeCell ref="B22:F22"/>
    <mergeCell ref="B23:J23"/>
    <mergeCell ref="B13:C13"/>
    <mergeCell ref="D13:I13"/>
    <mergeCell ref="B14:C14"/>
    <mergeCell ref="D14:I14"/>
    <mergeCell ref="B15:C15"/>
    <mergeCell ref="D15:I15"/>
    <mergeCell ref="B163:C163"/>
    <mergeCell ref="A1:C1"/>
    <mergeCell ref="D1:F1"/>
    <mergeCell ref="A3:I3"/>
    <mergeCell ref="A4:I4"/>
    <mergeCell ref="A6:I6"/>
    <mergeCell ref="B8:C8"/>
    <mergeCell ref="D8:I8"/>
    <mergeCell ref="B9:C9"/>
    <mergeCell ref="D9:I9"/>
    <mergeCell ref="B10:C10"/>
    <mergeCell ref="D10:I10"/>
    <mergeCell ref="B11:C11"/>
    <mergeCell ref="D11:I11"/>
    <mergeCell ref="B12:C12"/>
    <mergeCell ref="D12:I12"/>
  </mergeCells>
  <hyperlinks>
    <hyperlink ref="D16" r:id="rId1" xr:uid="{B1EEFD25-2AA6-42E3-B68F-60C420D71818}"/>
  </hyperlinks>
  <pageMargins left="0.70866141732283472" right="0.70866141732283472" top="0.74803149606299213" bottom="0.74803149606299213" header="0.31496062992125984" footer="0.31496062992125984"/>
  <pageSetup paperSize="9" scale="43" fitToHeight="0" orientation="landscape" r:id="rId2"/>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Pasiūlymo forma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 Žilionienė</cp:lastModifiedBy>
  <cp:lastPrinted>2024-03-01T09:37:13Z</cp:lastPrinted>
  <dcterms:created xsi:type="dcterms:W3CDTF">2019-04-18T04:34:23Z</dcterms:created>
  <dcterms:modified xsi:type="dcterms:W3CDTF">2024-03-01T12:00:54Z</dcterms:modified>
</cp:coreProperties>
</file>