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filterPrivacy="1"/>
  <xr:revisionPtr revIDLastSave="0" documentId="13_ncr:1_{CD0D586F-BCD9-484E-A70C-1FA41B7073E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UCF 466-00-35" sheetId="2" r:id="rId1"/>
    <sheet name="UCD 305-00-02" sheetId="4" r:id="rId2"/>
    <sheet name="UCD 205-00-0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3" l="1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9" i="3"/>
  <c r="I37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9" i="4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10" i="2"/>
  <c r="I33" i="3" l="1"/>
  <c r="I35" i="3" s="1"/>
  <c r="I34" i="3" s="1"/>
  <c r="I38" i="4"/>
  <c r="I40" i="4" s="1"/>
  <c r="I39" i="4" s="1"/>
  <c r="I50" i="2"/>
  <c r="I52" i="2" s="1"/>
  <c r="I51" i="2" s="1"/>
</calcChain>
</file>

<file path=xl/sharedStrings.xml><?xml version="1.0" encoding="utf-8"?>
<sst xmlns="http://schemas.openxmlformats.org/spreadsheetml/2006/main" count="522" uniqueCount="266">
  <si>
    <t>Eil. Nr.</t>
  </si>
  <si>
    <t>Detalės kodas</t>
  </si>
  <si>
    <t>Detalės pavadinimas</t>
  </si>
  <si>
    <t>0015-0104-080</t>
  </si>
  <si>
    <t>0007-2641-750</t>
  </si>
  <si>
    <t>0007-2862-750</t>
  </si>
  <si>
    <t>0015-0129-010</t>
  </si>
  <si>
    <t>GASKET</t>
  </si>
  <si>
    <t>RING</t>
  </si>
  <si>
    <t>HEX HEAD SCREW</t>
  </si>
  <si>
    <t>Part Description</t>
  </si>
  <si>
    <t>detalės apibudinimas</t>
  </si>
  <si>
    <t>Matavimo vienetas</t>
  </si>
  <si>
    <t>Vnt.</t>
  </si>
  <si>
    <t xml:space="preserve">m </t>
  </si>
  <si>
    <t>Tarpinė</t>
  </si>
  <si>
    <t>Šešiakampia galva varžtas</t>
  </si>
  <si>
    <t>Varžtas su įleidžiama galvute</t>
  </si>
  <si>
    <t>Varžtas su vidine šešiakampe galvute</t>
  </si>
  <si>
    <t>Lubrikantas</t>
  </si>
  <si>
    <t>Tepalas</t>
  </si>
  <si>
    <t>Veleno sandarinimo žiedas</t>
  </si>
  <si>
    <t>Kampinis kontaktinis rutulinis guolis</t>
  </si>
  <si>
    <t>Rutulinių ir ritininių guolių tepalas</t>
  </si>
  <si>
    <t>Žiedas</t>
  </si>
  <si>
    <t>Cilindrinis ritininis guolis</t>
  </si>
  <si>
    <t>Rutulinis guolis su grioveliu</t>
  </si>
  <si>
    <t>Formuojama tarpinė</t>
  </si>
  <si>
    <t>Siaurų V-diržų rinkinys</t>
  </si>
  <si>
    <t>0021-3469-790</t>
  </si>
  <si>
    <t>0007-1943-750</t>
  </si>
  <si>
    <t>0007-1722-750</t>
  </si>
  <si>
    <t>0007-1735-750</t>
  </si>
  <si>
    <t>0004-1611-850</t>
  </si>
  <si>
    <t>0007-2300-750</t>
  </si>
  <si>
    <t>0007-1944-750</t>
  </si>
  <si>
    <t>0007-1802-750</t>
  </si>
  <si>
    <t>0007-2599-750</t>
  </si>
  <si>
    <t>0007-1860-750</t>
  </si>
  <si>
    <t>0026-5873-170</t>
  </si>
  <si>
    <t>0011-6010-000</t>
  </si>
  <si>
    <t>0015-0124-000</t>
  </si>
  <si>
    <t>0011-1014-320</t>
  </si>
  <si>
    <t>0011-6014-560</t>
  </si>
  <si>
    <t>0021-3455-020</t>
  </si>
  <si>
    <t>8408-3286-050</t>
  </si>
  <si>
    <t>8408-3265-000</t>
  </si>
  <si>
    <t>8408-3159-050</t>
  </si>
  <si>
    <t>8408-3286-000</t>
  </si>
  <si>
    <t>8408-3159-020</t>
  </si>
  <si>
    <t>0015-1038-000</t>
  </si>
  <si>
    <t>SCHMALKEILRIEMEN</t>
  </si>
  <si>
    <t>DICHTRING</t>
  </si>
  <si>
    <t>WELLENDICHTRING</t>
  </si>
  <si>
    <t>SICHERUNGSRING</t>
  </si>
  <si>
    <t>RILLENKUGELLAGER</t>
  </si>
  <si>
    <t>HOCHDRUCKFETT</t>
  </si>
  <si>
    <t>ZYLINDERROLLENLAGER</t>
  </si>
  <si>
    <t>SATZ KUPPLUNGSSTUECKE</t>
  </si>
  <si>
    <t>O RING</t>
  </si>
  <si>
    <t>SEALING COMPOUND</t>
  </si>
  <si>
    <t>Riebokšlis</t>
  </si>
  <si>
    <t>Atraminis žiedas</t>
  </si>
  <si>
    <t>O-ringas</t>
  </si>
  <si>
    <t>Sandarinimo junginys</t>
  </si>
  <si>
    <t>0021-3223-810</t>
  </si>
  <si>
    <t>0021-3229-810</t>
  </si>
  <si>
    <t>0021-3227-020</t>
  </si>
  <si>
    <t>0004-3164-850</t>
  </si>
  <si>
    <t>0007-2826-830</t>
  </si>
  <si>
    <t>0007-2640-830</t>
  </si>
  <si>
    <t>0011-1019-190</t>
  </si>
  <si>
    <t>0011-6019-400</t>
  </si>
  <si>
    <t>0007-1997-750</t>
  </si>
  <si>
    <t>0004-3163-850</t>
  </si>
  <si>
    <t>0004-3177-768</t>
  </si>
  <si>
    <t>0007-2035-750</t>
  </si>
  <si>
    <t>0007-3219-750</t>
  </si>
  <si>
    <t>0007-2624-750</t>
  </si>
  <si>
    <t>0026-5874-300</t>
  </si>
  <si>
    <t>0004-3020-300</t>
  </si>
  <si>
    <t>0011-3214-470</t>
  </si>
  <si>
    <t>0007-1945-750</t>
  </si>
  <si>
    <t>0004-3023-850</t>
  </si>
  <si>
    <t>0007-2648-750</t>
  </si>
  <si>
    <t>0007-2482-750</t>
  </si>
  <si>
    <t>0004-2214-780</t>
  </si>
  <si>
    <t>8405-6592-000</t>
  </si>
  <si>
    <t>0019-6968-300</t>
  </si>
  <si>
    <t>0026-1371-400</t>
  </si>
  <si>
    <t>0019-6169-400</t>
  </si>
  <si>
    <t>0019-9394-400</t>
  </si>
  <si>
    <t>SET OF V-BELTS, AS PER ORDER</t>
  </si>
  <si>
    <t>SET OF COUPLING COMPONENTS</t>
  </si>
  <si>
    <t>SHAFT SEALING RING</t>
  </si>
  <si>
    <t>CYLINDRICAL ROLLER BEARING</t>
  </si>
  <si>
    <t>GROOVED BALL BEARING</t>
  </si>
  <si>
    <t>HIGH PRESSURE GREASE</t>
  </si>
  <si>
    <t>PACKING CORD</t>
  </si>
  <si>
    <t>SECURING RING</t>
  </si>
  <si>
    <t>NILOS GASKET</t>
  </si>
  <si>
    <t>ANGULAR CONTACT BALL BEARING</t>
  </si>
  <si>
    <t>WASHER / DISK</t>
  </si>
  <si>
    <t>ALLEN SCREW</t>
  </si>
  <si>
    <t>COUNTERSUNK SCREW</t>
  </si>
  <si>
    <t>V-diržų rinkinys</t>
  </si>
  <si>
    <t>Jungimo komponentų rinkinys</t>
  </si>
  <si>
    <t>Aukšto slėgio tepalas</t>
  </si>
  <si>
    <t>Nilos tarpinė</t>
  </si>
  <si>
    <t>Ploviklis/diskas</t>
  </si>
  <si>
    <t xml:space="preserve"> Sausinimo Centrifuga UCD 205-00-02, Serijos Nr. 8007-492</t>
  </si>
  <si>
    <t xml:space="preserve"> Sausinimo Centrifuga UCD 305-00-02, Serijos Nr. 8060-358</t>
  </si>
  <si>
    <t xml:space="preserve"> Sausinimo Centrifuga UCF 466-00-35, Serijos Nr. 8006-667</t>
  </si>
  <si>
    <t>8410-3415-020</t>
  </si>
  <si>
    <t>0007-2923-830</t>
  </si>
  <si>
    <t>0007-2170-830</t>
  </si>
  <si>
    <t>0007-2700-830</t>
  </si>
  <si>
    <t>0004-3290-830</t>
  </si>
  <si>
    <t>0004-3263-850</t>
  </si>
  <si>
    <t>0021-2697-810</t>
  </si>
  <si>
    <t>8410-1004-010</t>
  </si>
  <si>
    <t>0011-1026-500</t>
  </si>
  <si>
    <t>0011-6026-400</t>
  </si>
  <si>
    <t>0004-2232-780</t>
  </si>
  <si>
    <t>0005-0868-000</t>
  </si>
  <si>
    <t>0007-3119-600</t>
  </si>
  <si>
    <t>0007-3587-600</t>
  </si>
  <si>
    <t>0007-2607-750</t>
  </si>
  <si>
    <t>0007-2825-750</t>
  </si>
  <si>
    <t>0004-2693-850</t>
  </si>
  <si>
    <t>0007-2835-750</t>
  </si>
  <si>
    <t>0007-2379-970</t>
  </si>
  <si>
    <t>0004-3018-850</t>
  </si>
  <si>
    <t>0007-2836-750</t>
  </si>
  <si>
    <t>0004-2365-768</t>
  </si>
  <si>
    <t>0007-2842-750</t>
  </si>
  <si>
    <t>0007-2700-750</t>
  </si>
  <si>
    <t>0007-2631-750</t>
  </si>
  <si>
    <t>0007-2706-750</t>
  </si>
  <si>
    <t>0026-6009-300</t>
  </si>
  <si>
    <t>0004-3225-300</t>
  </si>
  <si>
    <t>0011-3220-470</t>
  </si>
  <si>
    <t>0019-6937-400</t>
  </si>
  <si>
    <t>0019-6609-400</t>
  </si>
  <si>
    <t>0015-0013-000</t>
  </si>
  <si>
    <t>0004-3170-768</t>
  </si>
  <si>
    <t>8410-1004-000</t>
  </si>
  <si>
    <t>0004-2052-768</t>
  </si>
  <si>
    <t>0015-0132-000</t>
  </si>
  <si>
    <t>SHAFT, COMPL SMEK (Seal module Exchange Kit) on exchange basis</t>
  </si>
  <si>
    <t>SET OF NARROW V-BELTS</t>
  </si>
  <si>
    <t>SET OF SEALS</t>
  </si>
  <si>
    <t>PROXIMITY SENSOR</t>
  </si>
  <si>
    <t>SUCURING RING</t>
  </si>
  <si>
    <t>BALL AND ROLLER BEARING GREASE</t>
  </si>
  <si>
    <t>LUBRICATING GREASE M-PASTE 104 - 500G</t>
  </si>
  <si>
    <t>LUBRICATING OIL</t>
  </si>
  <si>
    <t>MOULDED GASKET</t>
  </si>
  <si>
    <t>m</t>
  </si>
  <si>
    <t>Velenėlis(seną gražinant tiekėjui)</t>
  </si>
  <si>
    <t>Sandariklių komplektas</t>
  </si>
  <si>
    <t>Artumo sensorius</t>
  </si>
  <si>
    <t>Apsauginis žiedas</t>
  </si>
  <si>
    <t>Tepimo tepalas</t>
  </si>
  <si>
    <t>Nurodomas siūlomos prekės gamintojas ir modelis</t>
  </si>
  <si>
    <t xml:space="preserve"> - pildomi laukai</t>
  </si>
  <si>
    <t>TS Priedas Nr. 5</t>
  </si>
  <si>
    <r>
      <t>Preliminarus kiekis</t>
    </r>
    <r>
      <rPr>
        <b/>
        <sz val="11"/>
        <color rgb="FFFF0000"/>
        <rFont val="Calibri"/>
        <family val="2"/>
        <scheme val="minor"/>
      </rPr>
      <t>***</t>
    </r>
  </si>
  <si>
    <r>
      <t xml:space="preserve"> Fikuotas detalės įkainis</t>
    </r>
    <r>
      <rPr>
        <b/>
        <sz val="10"/>
        <color rgb="FFFF0000"/>
        <rFont val="Arial"/>
        <family val="2"/>
      </rPr>
      <t>*</t>
    </r>
    <r>
      <rPr>
        <b/>
        <sz val="10"/>
        <color rgb="FF000000"/>
        <rFont val="Arial"/>
        <family val="2"/>
        <charset val="1"/>
      </rPr>
      <t xml:space="preserve"> sutarties galiojimo laikotarpiu už 1 vnt. Eur be PVM</t>
    </r>
  </si>
  <si>
    <r>
      <t>Kaina Eur be PVM</t>
    </r>
    <r>
      <rPr>
        <b/>
        <sz val="10"/>
        <color rgb="FFFF0000"/>
        <rFont val="Arial"/>
        <family val="2"/>
      </rPr>
      <t>**</t>
    </r>
  </si>
  <si>
    <t>Iš viso kaina Eur be PVM</t>
  </si>
  <si>
    <t xml:space="preserve"> PVM</t>
  </si>
  <si>
    <t>Iš viso kaina Eur su PVM</t>
  </si>
  <si>
    <r>
      <rPr>
        <b/>
        <sz val="11"/>
        <color rgb="FFFF0000"/>
        <rFont val="Calibri"/>
        <family val="2"/>
      </rPr>
      <t>*</t>
    </r>
    <r>
      <rPr>
        <b/>
        <sz val="11"/>
        <color rgb="FF000000"/>
        <rFont val="Calibri"/>
        <family val="2"/>
      </rPr>
      <t xml:space="preserve"> Įkainiai turi būti pateikiami ne daugiau kaip dviejų skaičių po kablelio tikslumu.</t>
    </r>
  </si>
  <si>
    <r>
      <rPr>
        <b/>
        <i/>
        <sz val="11"/>
        <color rgb="FFFF0000"/>
        <rFont val="Calibri"/>
        <family val="2"/>
      </rPr>
      <t xml:space="preserve">** </t>
    </r>
    <r>
      <rPr>
        <b/>
        <sz val="11"/>
        <color rgb="FF000000"/>
        <rFont val="Calibri"/>
        <family val="2"/>
      </rPr>
      <t>Apskaičiuojama sudauginant kiekį su įkainiu.</t>
    </r>
  </si>
  <si>
    <r>
      <rPr>
        <sz val="11"/>
        <color rgb="FFFF0000"/>
        <rFont val="Calibri"/>
        <family val="2"/>
        <scheme val="minor"/>
      </rPr>
      <t>***</t>
    </r>
    <r>
      <rPr>
        <b/>
        <sz val="11"/>
        <rFont val="Calibri"/>
        <family val="2"/>
        <scheme val="minor"/>
      </rPr>
      <t>Nurodytas preliminarus Pirkimo objekto kiekis. Pirkėjas neįsipareigoja nupirkti viso nurodyto kiekio.</t>
    </r>
  </si>
  <si>
    <t>GEA 8410-3415-020 SHAFT, COMPL SMEK</t>
  </si>
  <si>
    <t>GEA 0007-2923-830 GASKET</t>
  </si>
  <si>
    <t>GEA 0007-2170-830 GASKET</t>
  </si>
  <si>
    <t>GEA 0007-2700-830 GASKET</t>
  </si>
  <si>
    <t>GEA 0004-3290-830 SHAFT SEALING RING</t>
  </si>
  <si>
    <t>GEA 0004-3263-850 SHAFT SEALING RING</t>
  </si>
  <si>
    <t>GEA 0021-2697-810 SET OF NARROW V-BELTS</t>
  </si>
  <si>
    <t>GEA 8410-1004-010 SET OF SEALS</t>
  </si>
  <si>
    <t>GEA 0011-1026-500 CYLINDRICAL ROLLER BEARING</t>
  </si>
  <si>
    <t>GEA 0011-6026-400 GROOVE BALL BEARING</t>
  </si>
  <si>
    <t>GEA 0004-2232-780 GASKET</t>
  </si>
  <si>
    <t>GEA 0005-0868-000 PROXIMITY SENSOR</t>
  </si>
  <si>
    <t>GEA 0007-3119-600 GASKET</t>
  </si>
  <si>
    <t>GEA 0007-3587-600 GASKET</t>
  </si>
  <si>
    <t>GEA 0007-2607-750 GASKET</t>
  </si>
  <si>
    <t>GEA 0007-2825-750 GASKET</t>
  </si>
  <si>
    <t>GEA 0004-2693-850 GASKET</t>
  </si>
  <si>
    <t>GEA 0007-2482-750 GASKET</t>
  </si>
  <si>
    <t>GEA 0007-2835-750 GASKET</t>
  </si>
  <si>
    <t>GEA 0007-2641-750 GASKET</t>
  </si>
  <si>
    <t>GEA 0007-2379-970 GASKET</t>
  </si>
  <si>
    <t>GEA 0004-3018-850 SHAFT SEALING RING</t>
  </si>
  <si>
    <t>GEA 0007-2836-750 GASKET</t>
  </si>
  <si>
    <t>GEA 0004-2365-768 PACKING CORD</t>
  </si>
  <si>
    <t>GEA 0007-2842-750 GASKET</t>
  </si>
  <si>
    <t>GEA 0007-2700-750 GASKET</t>
  </si>
  <si>
    <t>GEA 0007-2631-750 GASKET</t>
  </si>
  <si>
    <t>GEA 0007-2706-750 GASKET</t>
  </si>
  <si>
    <t>GEA 0026-6009-300 SUCURING RING</t>
  </si>
  <si>
    <t>GEA 0004-3225-300 NILOS GASKET</t>
  </si>
  <si>
    <t>GEA 0011-3220-470 ANGULAR CONTACT BALL BEARING</t>
  </si>
  <si>
    <t>GEA 0019-6937-400 HEX HEAD SCREW</t>
  </si>
  <si>
    <t>GEA 0019-6609-400 HEX HEAD SCREW</t>
  </si>
  <si>
    <t>GEA 0015-0129-010 BALL AND ROLLER BEARING GREASE</t>
  </si>
  <si>
    <t>GEA 0015-0104-080 LUBRICATING GREASE M-PASTE 104-500G</t>
  </si>
  <si>
    <t>GEA 0015-0013-000 LUBRICATING OIL</t>
  </si>
  <si>
    <t>GEA 0004-3170-768 MOULDED GASKET</t>
  </si>
  <si>
    <t>GEA 8410-1004-000 SET OF SEALS</t>
  </si>
  <si>
    <t>GEA 0004-2052-768 MOULDED GASKET</t>
  </si>
  <si>
    <t>GEA 0015-0132-000 BALL ROLLER BEARING GREASE</t>
  </si>
  <si>
    <t>GEA 0021-3223-810 V-BELTS</t>
  </si>
  <si>
    <t>GEA 0021-3229-810 V-BELTS</t>
  </si>
  <si>
    <t xml:space="preserve">GEA 0021-3227-020 SET OF COUPLING COMPONENTS </t>
  </si>
  <si>
    <t>GEA 0004-3164-850 SHAFT SEALING RING</t>
  </si>
  <si>
    <t>GEA 0007-2826-830 GASKET</t>
  </si>
  <si>
    <t>GEA 0007-2640-830 GASKET</t>
  </si>
  <si>
    <t>GEA 0011-1019-190 CYLINDRICAL ROLLER BEARING</t>
  </si>
  <si>
    <t>GEA 0011-6019-400 GROOVED BALL BEARING</t>
  </si>
  <si>
    <t>GEA 0015-0124-000 HIGH PRESURE GREASE</t>
  </si>
  <si>
    <t>GEA 0007-1997-750 GASKET</t>
  </si>
  <si>
    <t>GEA 0004-3163-850 SHAFT SEALING RING</t>
  </si>
  <si>
    <t>GEA 0004-3177-768 PACKING CORD</t>
  </si>
  <si>
    <t>GEA 0007-2035-750 GASKET</t>
  </si>
  <si>
    <t>GEA 0007-3219-750 GASKET</t>
  </si>
  <si>
    <t>GEA 0007-2624-750 GASKET</t>
  </si>
  <si>
    <t>GEA 0026-5874-300 SECURING RING</t>
  </si>
  <si>
    <t>GEA 0004-3020-300 NILOS GASKET</t>
  </si>
  <si>
    <t>GEA 0011-3214-470 ANGULAR CONTACT BALL BEARING</t>
  </si>
  <si>
    <t>GEA 0007-1945-750 GASKET</t>
  </si>
  <si>
    <t>GEA 0004-3023-850 SHAFT SEALING RING</t>
  </si>
  <si>
    <t>GEA 0007-2648-750 GASKET</t>
  </si>
  <si>
    <t>GEA 0004-2214-780 GASKET</t>
  </si>
  <si>
    <t>GEA 0015-1038-000 SEALING COMPOUND</t>
  </si>
  <si>
    <t>GEA 8405-6592-000 RING</t>
  </si>
  <si>
    <t>GEA 0019-6968-300 HEX HEAD SCREW</t>
  </si>
  <si>
    <t>GEA 0026-1371-400 WASHER/DISK</t>
  </si>
  <si>
    <t>GEA 0019-6169-400 ALLEN SCREW</t>
  </si>
  <si>
    <t xml:space="preserve"> GEA 0019-9394-400 COUNTER SCREW</t>
  </si>
  <si>
    <t>GEA 0021-3469-790 SCHMALKEILRIEMEN</t>
  </si>
  <si>
    <t>GEA 0007-1943-750 DICHTRING</t>
  </si>
  <si>
    <t>GEA  0007-1722-750 DICHTRING</t>
  </si>
  <si>
    <t>GEA 0007-1735-750 DICHTRING</t>
  </si>
  <si>
    <t>GEA 0004-1611-850 WELLENDICHTRING</t>
  </si>
  <si>
    <t>GEA 0007-2862-750 DICHTRING</t>
  </si>
  <si>
    <t>GEA 0007-2300-750 DICHTRING</t>
  </si>
  <si>
    <t>GEA 0007-1944-750 DICHTRING</t>
  </si>
  <si>
    <t>GEA 0007-1802-750 DICHTRING</t>
  </si>
  <si>
    <t>GEA 0007-2599-750 DICHTRING</t>
  </si>
  <si>
    <t>GEA 0007-1860-750 DICHTRING</t>
  </si>
  <si>
    <t>GEA 0026-5873-170 SICHERUNGSRING</t>
  </si>
  <si>
    <t>GEA 0011-6010-000 RILLENKUGELLAGER</t>
  </si>
  <si>
    <t>GEA 0015-0124-000 HOCHDRUCKFETT</t>
  </si>
  <si>
    <t>GEA 0011-1014-320 ZYLINDERROLLENLAGER</t>
  </si>
  <si>
    <t>GEA 0011-6014-560 RILLENKUGELLAGER</t>
  </si>
  <si>
    <t>GEA 0021-3455-020 SATZ KUPPLUNGSSTUECKE</t>
  </si>
  <si>
    <t>GEA 8408-3286-050 WELLENDICHTRING</t>
  </si>
  <si>
    <t>GEA 8408-3265-000 DICHTRING</t>
  </si>
  <si>
    <t>GEA 8408-3159-050 O RING</t>
  </si>
  <si>
    <t>GEA 8408-3286-000 WELLENDICHTRING</t>
  </si>
  <si>
    <t>GEA 8408-3159-020 O 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</si>
</sst>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theme="1"/>
      <name val="Calibri"/>
      <family val="2"/>
      <charset val="186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  <charset val="1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000000"/>
      <name val="Calibri"/>
      <family val="2"/>
      <charset val="186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i/>
      <sz val="11"/>
      <color rgb="FFFF0000"/>
      <name val="Calibri"/>
      <family val="2"/>
    </font>
    <font>
      <sz val="10"/>
      <name val="Arial"/>
      <family val="2"/>
      <charset val="186"/>
    </font>
    <font>
      <u/>
      <sz val="10"/>
      <color indexed="12"/>
      <name val="Arial"/>
      <family val="2"/>
      <charset val="186"/>
    </font>
    <font>
      <sz val="10"/>
      <name val="Helv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EEBF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E7E6E6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6" fillId="0" borderId="0"/>
    <xf numFmtId="0" fontId="8" fillId="0" borderId="0"/>
    <xf numFmtId="0" fontId="16" fillId="0" borderId="0"/>
    <xf numFmtId="0" fontId="1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/>
    <xf numFmtId="9" fontId="23" fillId="0" borderId="0" applyFont="0" applyFill="0" applyBorder="0" applyAlignment="0" applyProtection="0"/>
    <xf numFmtId="0" fontId="25" fillId="0" borderId="0"/>
    <xf numFmtId="0" fontId="1" fillId="0" borderId="0"/>
  </cellStyleXfs>
  <cellXfs count="1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0" fontId="0" fillId="2" borderId="0" xfId="0" applyFill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2" fontId="1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6" borderId="1" xfId="0" applyFill="1" applyBorder="1" applyAlignment="1" applyProtection="1">
      <alignment horizontal="center" vertical="center"/>
      <protection locked="0"/>
    </xf>
    <xf numFmtId="2" fontId="0" fillId="6" borderId="1" xfId="0" applyNumberFormat="1" applyFill="1" applyBorder="1" applyAlignment="1" applyProtection="1">
      <alignment horizontal="center" vertical="center"/>
      <protection locked="0"/>
    </xf>
    <xf numFmtId="0" fontId="0" fillId="6" borderId="14" xfId="0" applyFill="1" applyBorder="1" applyAlignment="1" applyProtection="1">
      <alignment horizontal="center" vertical="center"/>
      <protection locked="0"/>
    </xf>
    <xf numFmtId="2" fontId="0" fillId="6" borderId="14" xfId="0" applyNumberFormat="1" applyFill="1" applyBorder="1" applyAlignment="1" applyProtection="1">
      <alignment horizontal="center" vertical="center"/>
      <protection locked="0"/>
    </xf>
    <xf numFmtId="2" fontId="10" fillId="0" borderId="4" xfId="0" applyNumberFormat="1" applyFont="1" applyBorder="1" applyAlignment="1" applyProtection="1">
      <alignment horizontal="center" vertical="center"/>
    </xf>
    <xf numFmtId="0" fontId="10" fillId="0" borderId="0" xfId="0" applyFont="1" applyProtection="1"/>
    <xf numFmtId="2" fontId="10" fillId="0" borderId="6" xfId="0" applyNumberFormat="1" applyFont="1" applyBorder="1" applyAlignment="1" applyProtection="1">
      <alignment horizontal="center" vertical="center"/>
    </xf>
    <xf numFmtId="2" fontId="10" fillId="0" borderId="9" xfId="0" applyNumberFormat="1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2" fontId="10" fillId="0" borderId="0" xfId="0" applyNumberFormat="1" applyFont="1" applyAlignment="1" applyProtection="1">
      <alignment horizontal="center" vertical="center"/>
    </xf>
    <xf numFmtId="0" fontId="20" fillId="0" borderId="0" xfId="4" applyFont="1" applyProtection="1"/>
    <xf numFmtId="0" fontId="16" fillId="0" borderId="0" xfId="4" applyProtection="1"/>
    <xf numFmtId="0" fontId="10" fillId="0" borderId="0" xfId="0" applyFont="1" applyAlignment="1" applyProtection="1">
      <alignment horizontal="center"/>
    </xf>
    <xf numFmtId="0" fontId="10" fillId="0" borderId="1" xfId="0" applyFont="1" applyBorder="1" applyAlignment="1" applyProtection="1">
      <alignment horizontal="center" vertical="center"/>
    </xf>
    <xf numFmtId="2" fontId="0" fillId="0" borderId="6" xfId="0" applyNumberFormat="1" applyBorder="1" applyAlignment="1" applyProtection="1">
      <alignment horizontal="center" vertical="center"/>
    </xf>
    <xf numFmtId="0" fontId="0" fillId="0" borderId="0" xfId="0" applyProtection="1"/>
    <xf numFmtId="0" fontId="0" fillId="0" borderId="5" xfId="0" applyBorder="1" applyAlignment="1" applyProtection="1">
      <alignment horizontal="center" vertical="center"/>
    </xf>
    <xf numFmtId="0" fontId="10" fillId="0" borderId="1" xfId="3" applyFont="1" applyBorder="1" applyProtection="1"/>
    <xf numFmtId="0" fontId="13" fillId="0" borderId="1" xfId="2" applyFont="1" applyBorder="1" applyAlignment="1" applyProtection="1">
      <alignment horizontal="left" vertical="center"/>
    </xf>
    <xf numFmtId="0" fontId="10" fillId="0" borderId="1" xfId="3" applyFont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</xf>
    <xf numFmtId="0" fontId="10" fillId="0" borderId="1" xfId="0" applyFont="1" applyBorder="1" applyProtection="1"/>
    <xf numFmtId="0" fontId="8" fillId="0" borderId="13" xfId="0" applyFont="1" applyBorder="1" applyAlignment="1" applyProtection="1">
      <alignment horizontal="center" vertical="center" wrapText="1"/>
    </xf>
    <xf numFmtId="0" fontId="10" fillId="0" borderId="14" xfId="3" applyFont="1" applyBorder="1" applyProtection="1"/>
    <xf numFmtId="0" fontId="10" fillId="0" borderId="14" xfId="0" applyFont="1" applyBorder="1" applyProtection="1"/>
    <xf numFmtId="0" fontId="10" fillId="0" borderId="14" xfId="3" applyFont="1" applyBorder="1" applyAlignment="1" applyProtection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</xf>
    <xf numFmtId="0" fontId="0" fillId="2" borderId="0" xfId="0" applyFill="1" applyProtection="1"/>
    <xf numFmtId="0" fontId="10" fillId="0" borderId="1" xfId="3" applyFont="1" applyBorder="1" applyAlignment="1" applyProtection="1">
      <alignment wrapText="1"/>
    </xf>
    <xf numFmtId="0" fontId="0" fillId="0" borderId="0" xfId="0" applyAlignment="1" applyProtection="1">
      <alignment horizontal="center" vertical="center"/>
    </xf>
    <xf numFmtId="0" fontId="16" fillId="6" borderId="1" xfId="4" applyFill="1" applyBorder="1" applyAlignment="1" applyProtection="1">
      <alignment horizontal="center" vertical="center"/>
    </xf>
    <xf numFmtId="0" fontId="16" fillId="0" borderId="0" xfId="4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 wrapText="1"/>
    </xf>
    <xf numFmtId="0" fontId="14" fillId="5" borderId="8" xfId="1" applyFont="1" applyFill="1" applyBorder="1" applyAlignment="1" applyProtection="1">
      <alignment horizontal="center" vertical="center" wrapText="1"/>
    </xf>
    <xf numFmtId="2" fontId="14" fillId="5" borderId="8" xfId="1" applyNumberFormat="1" applyFont="1" applyFill="1" applyBorder="1" applyAlignment="1" applyProtection="1">
      <alignment horizontal="center" vertical="center" wrapText="1"/>
    </xf>
    <xf numFmtId="2" fontId="14" fillId="5" borderId="9" xfId="1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/>
    <xf numFmtId="0" fontId="0" fillId="2" borderId="10" xfId="0" applyFill="1" applyBorder="1" applyProtection="1"/>
    <xf numFmtId="0" fontId="7" fillId="3" borderId="11" xfId="2" applyFont="1" applyFill="1" applyBorder="1" applyAlignment="1" applyProtection="1">
      <alignment horizontal="left" vertical="center"/>
    </xf>
    <xf numFmtId="0" fontId="0" fillId="2" borderId="11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horizontal="center"/>
      <protection locked="0"/>
    </xf>
    <xf numFmtId="2" fontId="0" fillId="6" borderId="1" xfId="0" applyNumberFormat="1" applyFill="1" applyBorder="1" applyProtection="1">
      <protection locked="0"/>
    </xf>
    <xf numFmtId="0" fontId="0" fillId="6" borderId="8" xfId="0" applyFill="1" applyBorder="1" applyAlignment="1" applyProtection="1">
      <alignment horizontal="center"/>
      <protection locked="0"/>
    </xf>
    <xf numFmtId="2" fontId="0" fillId="6" borderId="8" xfId="0" applyNumberFormat="1" applyFill="1" applyBorder="1" applyProtection="1">
      <protection locked="0"/>
    </xf>
    <xf numFmtId="2" fontId="0" fillId="0" borderId="23" xfId="0" applyNumberFormat="1" applyBorder="1" applyAlignment="1" applyProtection="1">
      <alignment horizontal="center" vertical="center"/>
    </xf>
    <xf numFmtId="2" fontId="0" fillId="0" borderId="24" xfId="0" applyNumberFormat="1" applyBorder="1" applyAlignment="1" applyProtection="1">
      <alignment horizontal="center" vertical="center"/>
    </xf>
    <xf numFmtId="2" fontId="0" fillId="0" borderId="25" xfId="0" applyNumberForma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/>
    </xf>
    <xf numFmtId="0" fontId="13" fillId="0" borderId="1" xfId="2" applyFont="1" applyBorder="1" applyProtection="1"/>
    <xf numFmtId="0" fontId="10" fillId="0" borderId="7" xfId="0" applyFont="1" applyBorder="1" applyAlignment="1" applyProtection="1">
      <alignment horizontal="center" vertical="center"/>
    </xf>
    <xf numFmtId="0" fontId="10" fillId="0" borderId="8" xfId="3" applyFont="1" applyBorder="1" applyProtection="1"/>
    <xf numFmtId="0" fontId="13" fillId="0" borderId="8" xfId="2" applyFont="1" applyBorder="1" applyAlignment="1" applyProtection="1">
      <alignment horizontal="left" vertical="center"/>
    </xf>
    <xf numFmtId="0" fontId="10" fillId="0" borderId="8" xfId="3" applyFont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/>
    </xf>
    <xf numFmtId="0" fontId="0" fillId="4" borderId="3" xfId="0" applyFill="1" applyBorder="1" applyProtection="1"/>
    <xf numFmtId="0" fontId="9" fillId="4" borderId="8" xfId="0" applyFont="1" applyFill="1" applyBorder="1" applyAlignment="1" applyProtection="1">
      <alignment horizontal="center" vertical="center"/>
    </xf>
    <xf numFmtId="0" fontId="10" fillId="2" borderId="10" xfId="0" applyFont="1" applyFill="1" applyBorder="1" applyProtection="1"/>
    <xf numFmtId="0" fontId="12" fillId="3" borderId="11" xfId="2" applyFont="1" applyFill="1" applyBorder="1" applyAlignment="1" applyProtection="1">
      <alignment horizontal="left" vertical="center"/>
    </xf>
    <xf numFmtId="0" fontId="10" fillId="2" borderId="11" xfId="0" applyFont="1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Protection="1"/>
    <xf numFmtId="2" fontId="0" fillId="6" borderId="1" xfId="0" applyNumberFormat="1" applyFill="1" applyBorder="1" applyAlignment="1" applyProtection="1">
      <alignment horizontal="center"/>
      <protection locked="0"/>
    </xf>
    <xf numFmtId="0" fontId="0" fillId="6" borderId="8" xfId="0" applyFill="1" applyBorder="1" applyAlignment="1" applyProtection="1">
      <alignment horizontal="center" vertical="center"/>
      <protection locked="0"/>
    </xf>
    <xf numFmtId="2" fontId="0" fillId="6" borderId="8" xfId="0" applyNumberFormat="1" applyFill="1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alignment horizontal="center"/>
    </xf>
    <xf numFmtId="0" fontId="10" fillId="0" borderId="1" xfId="3" applyFont="1" applyBorder="1" applyAlignment="1" applyProtection="1">
      <alignment horizontal="center"/>
    </xf>
    <xf numFmtId="0" fontId="10" fillId="2" borderId="1" xfId="0" applyFont="1" applyFill="1" applyBorder="1" applyAlignment="1" applyProtection="1">
      <alignment horizontal="center"/>
    </xf>
    <xf numFmtId="0" fontId="10" fillId="0" borderId="8" xfId="3" applyFont="1" applyBorder="1" applyAlignment="1" applyProtection="1">
      <alignment horizontal="center"/>
    </xf>
    <xf numFmtId="0" fontId="10" fillId="2" borderId="8" xfId="0" applyFont="1" applyFill="1" applyBorder="1" applyAlignment="1" applyProtection="1">
      <alignment horizontal="center"/>
    </xf>
    <xf numFmtId="0" fontId="0" fillId="4" borderId="2" xfId="0" applyFill="1" applyBorder="1" applyProtection="1"/>
    <xf numFmtId="0" fontId="0" fillId="4" borderId="4" xfId="0" applyFill="1" applyBorder="1" applyAlignment="1" applyProtection="1">
      <alignment horizontal="center"/>
    </xf>
    <xf numFmtId="0" fontId="14" fillId="5" borderId="7" xfId="1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/>
    </xf>
    <xf numFmtId="0" fontId="0" fillId="2" borderId="12" xfId="0" applyFill="1" applyBorder="1" applyAlignment="1" applyProtection="1">
      <alignment horizontal="center"/>
    </xf>
    <xf numFmtId="0" fontId="10" fillId="0" borderId="0" xfId="0" applyFont="1" applyAlignment="1" applyProtection="1">
      <alignment horizontal="right"/>
    </xf>
    <xf numFmtId="0" fontId="19" fillId="0" borderId="2" xfId="0" applyFont="1" applyBorder="1" applyAlignment="1" applyProtection="1">
      <alignment horizontal="right"/>
    </xf>
    <xf numFmtId="0" fontId="19" fillId="0" borderId="3" xfId="0" applyFont="1" applyBorder="1" applyAlignment="1" applyProtection="1">
      <alignment horizontal="right"/>
    </xf>
    <xf numFmtId="0" fontId="19" fillId="0" borderId="5" xfId="0" applyFont="1" applyBorder="1" applyAlignment="1" applyProtection="1">
      <alignment horizontal="right"/>
    </xf>
    <xf numFmtId="0" fontId="19" fillId="0" borderId="1" xfId="0" applyFont="1" applyBorder="1" applyAlignment="1" applyProtection="1">
      <alignment horizontal="right"/>
    </xf>
    <xf numFmtId="0" fontId="19" fillId="0" borderId="7" xfId="0" applyFont="1" applyBorder="1" applyAlignment="1" applyProtection="1">
      <alignment horizontal="right"/>
    </xf>
    <xf numFmtId="0" fontId="19" fillId="0" borderId="8" xfId="0" applyFont="1" applyBorder="1" applyAlignment="1" applyProtection="1">
      <alignment horizontal="right"/>
    </xf>
    <xf numFmtId="0" fontId="10" fillId="0" borderId="0" xfId="0" applyFont="1" applyAlignment="1" applyProtection="1">
      <alignment horizontal="left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0" fontId="19" fillId="0" borderId="17" xfId="0" applyFont="1" applyBorder="1" applyAlignment="1" applyProtection="1">
      <alignment horizontal="right"/>
    </xf>
    <xf numFmtId="0" fontId="19" fillId="0" borderId="22" xfId="0" applyFont="1" applyBorder="1" applyAlignment="1" applyProtection="1">
      <alignment horizontal="right"/>
    </xf>
    <xf numFmtId="0" fontId="19" fillId="0" borderId="15" xfId="0" applyFont="1" applyBorder="1" applyAlignment="1" applyProtection="1">
      <alignment horizontal="right"/>
    </xf>
    <xf numFmtId="0" fontId="9" fillId="4" borderId="20" xfId="0" applyFont="1" applyFill="1" applyBorder="1" applyAlignment="1" applyProtection="1">
      <alignment horizontal="center" vertical="center" wrapText="1"/>
    </xf>
    <xf numFmtId="0" fontId="9" fillId="4" borderId="21" xfId="0" applyFont="1" applyFill="1" applyBorder="1" applyAlignment="1" applyProtection="1">
      <alignment horizontal="center" vertical="center" wrapText="1"/>
    </xf>
    <xf numFmtId="0" fontId="11" fillId="4" borderId="17" xfId="0" applyFont="1" applyFill="1" applyBorder="1" applyAlignment="1" applyProtection="1">
      <alignment horizontal="center" vertical="center"/>
    </xf>
    <xf numFmtId="0" fontId="11" fillId="4" borderId="18" xfId="0" applyFont="1" applyFill="1" applyBorder="1" applyAlignment="1" applyProtection="1">
      <alignment horizontal="center" vertical="center"/>
    </xf>
    <xf numFmtId="0" fontId="11" fillId="4" borderId="19" xfId="0" applyFont="1" applyFill="1" applyBorder="1" applyAlignment="1" applyProtection="1">
      <alignment horizontal="center" vertical="center"/>
    </xf>
    <xf numFmtId="0" fontId="9" fillId="4" borderId="15" xfId="0" applyFont="1" applyFill="1" applyBorder="1" applyAlignment="1" applyProtection="1">
      <alignment horizontal="center" vertical="center"/>
    </xf>
    <xf numFmtId="0" fontId="9" fillId="4" borderId="16" xfId="0" applyFont="1" applyFill="1" applyBorder="1" applyAlignment="1" applyProtection="1">
      <alignment horizontal="center" vertical="center"/>
    </xf>
    <xf numFmtId="0" fontId="14" fillId="5" borderId="3" xfId="1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/>
    </xf>
  </cellXfs>
  <cellStyles count="11">
    <cellStyle name="Explanatory Text" xfId="1" builtinId="53"/>
    <cellStyle name="Hipersaitas 2" xfId="6" xr:uid="{00000000-0005-0000-0000-000001000000}"/>
    <cellStyle name="Įprastas 2" xfId="7" xr:uid="{00000000-0005-0000-0000-000003000000}"/>
    <cellStyle name="Įprastas 3" xfId="5" xr:uid="{00000000-0005-0000-0000-000004000000}"/>
    <cellStyle name="Normal" xfId="0" builtinId="0"/>
    <cellStyle name="Normal 2" xfId="2" xr:uid="{00000000-0005-0000-0000-000005000000}"/>
    <cellStyle name="Normal 3" xfId="3" xr:uid="{00000000-0005-0000-0000-000006000000}"/>
    <cellStyle name="Normal 3 2" xfId="10" xr:uid="{00000000-0005-0000-0000-000007000000}"/>
    <cellStyle name="Normal 4" xfId="4" xr:uid="{00000000-0005-0000-0000-000008000000}"/>
    <cellStyle name="Procentai 2" xfId="8" xr:uid="{00000000-0005-0000-0000-00000A000000}"/>
    <cellStyle name="Stilius 1" xfId="9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workbookViewId="0">
      <selection activeCell="M17" sqref="M17"/>
    </sheetView>
  </sheetViews>
  <sheetFormatPr defaultRowHeight="15" x14ac:dyDescent="0.25"/>
  <cols>
    <col min="1" max="1" width="5.5703125" customWidth="1"/>
    <col min="2" max="2" width="14.5703125" customWidth="1"/>
    <col min="3" max="3" width="36.85546875" customWidth="1"/>
    <col min="4" max="4" width="31.28515625" customWidth="1"/>
    <col min="5" max="5" width="12.7109375" style="1" customWidth="1"/>
    <col min="6" max="6" width="12.28515625" style="1" customWidth="1"/>
    <col min="7" max="7" width="33.140625" style="1" customWidth="1"/>
    <col min="8" max="9" width="11.85546875" style="1" customWidth="1"/>
  </cols>
  <sheetData>
    <row r="1" spans="1:10" ht="18" customHeight="1" x14ac:dyDescent="0.25">
      <c r="A1" s="25"/>
      <c r="B1" s="25"/>
      <c r="C1" s="25"/>
      <c r="D1" s="25"/>
      <c r="E1" s="40"/>
      <c r="F1" s="40"/>
      <c r="G1" s="40"/>
      <c r="H1" s="40"/>
      <c r="I1" s="40"/>
      <c r="J1" s="25"/>
    </row>
    <row r="2" spans="1:10" s="4" customFormat="1" x14ac:dyDescent="0.25">
      <c r="A2" s="14"/>
      <c r="B2" s="17"/>
      <c r="C2" s="18"/>
      <c r="D2" s="18"/>
      <c r="E2" s="17"/>
      <c r="F2" s="17"/>
      <c r="G2" s="17"/>
      <c r="H2" s="93" t="s">
        <v>166</v>
      </c>
      <c r="I2" s="93"/>
      <c r="J2" s="14"/>
    </row>
    <row r="3" spans="1:10" s="4" customFormat="1" x14ac:dyDescent="0.25">
      <c r="A3" s="14"/>
      <c r="B3" s="17"/>
      <c r="C3" s="18"/>
      <c r="D3" s="18"/>
      <c r="E3" s="17"/>
      <c r="F3" s="17"/>
      <c r="G3" s="17"/>
      <c r="H3" s="19"/>
      <c r="I3" s="19"/>
      <c r="J3" s="14"/>
    </row>
    <row r="4" spans="1:10" s="4" customFormat="1" x14ac:dyDescent="0.25">
      <c r="A4" s="14"/>
      <c r="B4" s="41"/>
      <c r="C4" s="42" t="s">
        <v>165</v>
      </c>
      <c r="D4" s="18"/>
      <c r="E4" s="17"/>
      <c r="F4" s="17"/>
      <c r="G4" s="17"/>
      <c r="H4" s="19"/>
      <c r="I4" s="19"/>
      <c r="J4" s="14"/>
    </row>
    <row r="5" spans="1:10" x14ac:dyDescent="0.25">
      <c r="A5" s="25"/>
      <c r="B5" s="25"/>
      <c r="C5" s="25"/>
      <c r="D5" s="25"/>
      <c r="E5" s="40"/>
      <c r="F5" s="40"/>
      <c r="G5" s="40"/>
      <c r="H5" s="40"/>
      <c r="I5" s="40"/>
      <c r="J5" s="25"/>
    </row>
    <row r="6" spans="1:10" ht="15.75" thickBot="1" x14ac:dyDescent="0.3">
      <c r="A6" s="43"/>
      <c r="B6" s="40"/>
      <c r="C6" s="40"/>
      <c r="D6" s="40"/>
      <c r="E6" s="40"/>
      <c r="F6" s="40"/>
      <c r="G6" s="40"/>
      <c r="H6" s="40"/>
      <c r="I6" s="40"/>
      <c r="J6" s="25"/>
    </row>
    <row r="7" spans="1:10" ht="29.1" customHeight="1" x14ac:dyDescent="0.25">
      <c r="A7" s="101" t="s">
        <v>0</v>
      </c>
      <c r="B7" s="103" t="s">
        <v>112</v>
      </c>
      <c r="C7" s="103"/>
      <c r="D7" s="103"/>
      <c r="E7" s="103"/>
      <c r="F7" s="103"/>
      <c r="G7" s="44"/>
      <c r="H7" s="44"/>
      <c r="I7" s="45"/>
      <c r="J7" s="25"/>
    </row>
    <row r="8" spans="1:10" s="2" customFormat="1" ht="102.75" thickBot="1" x14ac:dyDescent="0.3">
      <c r="A8" s="102"/>
      <c r="B8" s="46" t="s">
        <v>1</v>
      </c>
      <c r="C8" s="104" t="s">
        <v>2</v>
      </c>
      <c r="D8" s="104"/>
      <c r="E8" s="47" t="s">
        <v>167</v>
      </c>
      <c r="F8" s="47" t="s">
        <v>12</v>
      </c>
      <c r="G8" s="48" t="s">
        <v>164</v>
      </c>
      <c r="H8" s="49" t="s">
        <v>168</v>
      </c>
      <c r="I8" s="50" t="s">
        <v>169</v>
      </c>
      <c r="J8" s="51"/>
    </row>
    <row r="9" spans="1:10" s="3" customFormat="1" ht="14.45" customHeight="1" x14ac:dyDescent="0.25">
      <c r="A9" s="52"/>
      <c r="B9" s="53"/>
      <c r="C9" s="53" t="s">
        <v>10</v>
      </c>
      <c r="D9" s="53" t="s">
        <v>11</v>
      </c>
      <c r="E9" s="54"/>
      <c r="F9" s="54"/>
      <c r="G9" s="54"/>
      <c r="H9" s="54"/>
      <c r="I9" s="55"/>
      <c r="J9" s="38"/>
    </row>
    <row r="10" spans="1:10" ht="29.1" customHeight="1" x14ac:dyDescent="0.25">
      <c r="A10" s="31">
        <v>1</v>
      </c>
      <c r="B10" s="27" t="s">
        <v>113</v>
      </c>
      <c r="C10" s="39" t="s">
        <v>149</v>
      </c>
      <c r="D10" s="28" t="s">
        <v>159</v>
      </c>
      <c r="E10" s="29">
        <v>1</v>
      </c>
      <c r="F10" s="30" t="s">
        <v>13</v>
      </c>
      <c r="G10" s="9" t="s">
        <v>176</v>
      </c>
      <c r="H10" s="10"/>
      <c r="I10" s="24">
        <f>ROUND(E10*H10,2)</f>
        <v>0</v>
      </c>
      <c r="J10" s="25"/>
    </row>
    <row r="11" spans="1:10" x14ac:dyDescent="0.25">
      <c r="A11" s="26">
        <v>2</v>
      </c>
      <c r="B11" s="27" t="s">
        <v>114</v>
      </c>
      <c r="C11" s="27" t="s">
        <v>7</v>
      </c>
      <c r="D11" s="28" t="s">
        <v>15</v>
      </c>
      <c r="E11" s="29">
        <v>4</v>
      </c>
      <c r="F11" s="30" t="s">
        <v>13</v>
      </c>
      <c r="G11" s="9" t="s">
        <v>177</v>
      </c>
      <c r="H11" s="10"/>
      <c r="I11" s="24">
        <f t="shared" ref="I11:I49" si="0">ROUND(E11*H11,2)</f>
        <v>0</v>
      </c>
      <c r="J11" s="25"/>
    </row>
    <row r="12" spans="1:10" x14ac:dyDescent="0.25">
      <c r="A12" s="26">
        <v>3</v>
      </c>
      <c r="B12" s="27" t="s">
        <v>115</v>
      </c>
      <c r="C12" s="27" t="s">
        <v>7</v>
      </c>
      <c r="D12" s="28" t="s">
        <v>15</v>
      </c>
      <c r="E12" s="29">
        <v>1</v>
      </c>
      <c r="F12" s="30" t="s">
        <v>13</v>
      </c>
      <c r="G12" s="9" t="s">
        <v>178</v>
      </c>
      <c r="H12" s="10"/>
      <c r="I12" s="24">
        <f t="shared" si="0"/>
        <v>0</v>
      </c>
      <c r="J12" s="25"/>
    </row>
    <row r="13" spans="1:10" x14ac:dyDescent="0.25">
      <c r="A13" s="31">
        <v>4</v>
      </c>
      <c r="B13" s="27" t="s">
        <v>116</v>
      </c>
      <c r="C13" s="27" t="s">
        <v>7</v>
      </c>
      <c r="D13" s="28" t="s">
        <v>15</v>
      </c>
      <c r="E13" s="29">
        <v>1</v>
      </c>
      <c r="F13" s="30" t="s">
        <v>13</v>
      </c>
      <c r="G13" s="9" t="s">
        <v>179</v>
      </c>
      <c r="H13" s="10"/>
      <c r="I13" s="24">
        <f t="shared" si="0"/>
        <v>0</v>
      </c>
      <c r="J13" s="25"/>
    </row>
    <row r="14" spans="1:10" x14ac:dyDescent="0.25">
      <c r="A14" s="26">
        <v>5</v>
      </c>
      <c r="B14" s="27" t="s">
        <v>117</v>
      </c>
      <c r="C14" s="27" t="s">
        <v>94</v>
      </c>
      <c r="D14" s="28" t="s">
        <v>21</v>
      </c>
      <c r="E14" s="29">
        <v>1</v>
      </c>
      <c r="F14" s="30" t="s">
        <v>13</v>
      </c>
      <c r="G14" s="9" t="s">
        <v>180</v>
      </c>
      <c r="H14" s="10"/>
      <c r="I14" s="24">
        <f t="shared" si="0"/>
        <v>0</v>
      </c>
      <c r="J14" s="25"/>
    </row>
    <row r="15" spans="1:10" x14ac:dyDescent="0.25">
      <c r="A15" s="26">
        <v>6</v>
      </c>
      <c r="B15" s="27" t="s">
        <v>118</v>
      </c>
      <c r="C15" s="27" t="s">
        <v>94</v>
      </c>
      <c r="D15" s="28" t="s">
        <v>21</v>
      </c>
      <c r="E15" s="29">
        <v>1</v>
      </c>
      <c r="F15" s="30" t="s">
        <v>13</v>
      </c>
      <c r="G15" s="9" t="s">
        <v>181</v>
      </c>
      <c r="H15" s="10"/>
      <c r="I15" s="24">
        <f t="shared" si="0"/>
        <v>0</v>
      </c>
      <c r="J15" s="25"/>
    </row>
    <row r="16" spans="1:10" s="3" customFormat="1" x14ac:dyDescent="0.25">
      <c r="A16" s="31">
        <v>7</v>
      </c>
      <c r="B16" s="27" t="s">
        <v>119</v>
      </c>
      <c r="C16" s="27" t="s">
        <v>150</v>
      </c>
      <c r="D16" s="28" t="s">
        <v>28</v>
      </c>
      <c r="E16" s="29">
        <v>1</v>
      </c>
      <c r="F16" s="30" t="s">
        <v>13</v>
      </c>
      <c r="G16" s="9" t="s">
        <v>182</v>
      </c>
      <c r="H16" s="10"/>
      <c r="I16" s="24">
        <f t="shared" si="0"/>
        <v>0</v>
      </c>
      <c r="J16" s="38"/>
    </row>
    <row r="17" spans="1:10" x14ac:dyDescent="0.25">
      <c r="A17" s="26">
        <v>8</v>
      </c>
      <c r="B17" s="27" t="s">
        <v>120</v>
      </c>
      <c r="C17" s="27" t="s">
        <v>151</v>
      </c>
      <c r="D17" s="28" t="s">
        <v>160</v>
      </c>
      <c r="E17" s="29">
        <v>2</v>
      </c>
      <c r="F17" s="30" t="s">
        <v>13</v>
      </c>
      <c r="G17" s="9" t="s">
        <v>183</v>
      </c>
      <c r="H17" s="10"/>
      <c r="I17" s="24">
        <f t="shared" si="0"/>
        <v>0</v>
      </c>
      <c r="J17" s="25"/>
    </row>
    <row r="18" spans="1:10" x14ac:dyDescent="0.25">
      <c r="A18" s="26">
        <v>9</v>
      </c>
      <c r="B18" s="27" t="s">
        <v>121</v>
      </c>
      <c r="C18" s="27" t="s">
        <v>95</v>
      </c>
      <c r="D18" s="32" t="s">
        <v>25</v>
      </c>
      <c r="E18" s="29">
        <v>1</v>
      </c>
      <c r="F18" s="30" t="s">
        <v>13</v>
      </c>
      <c r="G18" s="9" t="s">
        <v>184</v>
      </c>
      <c r="H18" s="10"/>
      <c r="I18" s="24">
        <f t="shared" si="0"/>
        <v>0</v>
      </c>
      <c r="J18" s="25"/>
    </row>
    <row r="19" spans="1:10" x14ac:dyDescent="0.25">
      <c r="A19" s="31">
        <v>10</v>
      </c>
      <c r="B19" s="27" t="s">
        <v>122</v>
      </c>
      <c r="C19" s="27" t="s">
        <v>96</v>
      </c>
      <c r="D19" s="32" t="s">
        <v>26</v>
      </c>
      <c r="E19" s="29">
        <v>1</v>
      </c>
      <c r="F19" s="30" t="s">
        <v>13</v>
      </c>
      <c r="G19" s="9" t="s">
        <v>185</v>
      </c>
      <c r="H19" s="10"/>
      <c r="I19" s="24">
        <f t="shared" si="0"/>
        <v>0</v>
      </c>
      <c r="J19" s="25"/>
    </row>
    <row r="20" spans="1:10" x14ac:dyDescent="0.25">
      <c r="A20" s="26">
        <v>11</v>
      </c>
      <c r="B20" s="27" t="s">
        <v>123</v>
      </c>
      <c r="C20" s="27" t="s">
        <v>7</v>
      </c>
      <c r="D20" s="28" t="s">
        <v>15</v>
      </c>
      <c r="E20" s="29">
        <v>1</v>
      </c>
      <c r="F20" s="30" t="s">
        <v>13</v>
      </c>
      <c r="G20" s="9" t="s">
        <v>186</v>
      </c>
      <c r="H20" s="10"/>
      <c r="I20" s="24">
        <f t="shared" si="0"/>
        <v>0</v>
      </c>
      <c r="J20" s="25"/>
    </row>
    <row r="21" spans="1:10" x14ac:dyDescent="0.25">
      <c r="A21" s="26">
        <v>12</v>
      </c>
      <c r="B21" s="27" t="s">
        <v>124</v>
      </c>
      <c r="C21" s="27" t="s">
        <v>152</v>
      </c>
      <c r="D21" s="28" t="s">
        <v>161</v>
      </c>
      <c r="E21" s="29">
        <v>1</v>
      </c>
      <c r="F21" s="30" t="s">
        <v>13</v>
      </c>
      <c r="G21" s="9" t="s">
        <v>187</v>
      </c>
      <c r="H21" s="10"/>
      <c r="I21" s="24">
        <f t="shared" si="0"/>
        <v>0</v>
      </c>
      <c r="J21" s="25"/>
    </row>
    <row r="22" spans="1:10" x14ac:dyDescent="0.25">
      <c r="A22" s="31">
        <v>13</v>
      </c>
      <c r="B22" s="27" t="s">
        <v>125</v>
      </c>
      <c r="C22" s="27" t="s">
        <v>7</v>
      </c>
      <c r="D22" s="28" t="s">
        <v>15</v>
      </c>
      <c r="E22" s="29">
        <v>1</v>
      </c>
      <c r="F22" s="30" t="s">
        <v>13</v>
      </c>
      <c r="G22" s="9" t="s">
        <v>188</v>
      </c>
      <c r="H22" s="10"/>
      <c r="I22" s="24">
        <f t="shared" si="0"/>
        <v>0</v>
      </c>
      <c r="J22" s="25"/>
    </row>
    <row r="23" spans="1:10" x14ac:dyDescent="0.25">
      <c r="A23" s="26">
        <v>14</v>
      </c>
      <c r="B23" s="27" t="s">
        <v>126</v>
      </c>
      <c r="C23" s="27" t="s">
        <v>7</v>
      </c>
      <c r="D23" s="28" t="s">
        <v>15</v>
      </c>
      <c r="E23" s="29">
        <v>1</v>
      </c>
      <c r="F23" s="30" t="s">
        <v>13</v>
      </c>
      <c r="G23" s="9" t="s">
        <v>189</v>
      </c>
      <c r="H23" s="10"/>
      <c r="I23" s="24">
        <f t="shared" si="0"/>
        <v>0</v>
      </c>
      <c r="J23" s="25"/>
    </row>
    <row r="24" spans="1:10" x14ac:dyDescent="0.25">
      <c r="A24" s="26">
        <v>15</v>
      </c>
      <c r="B24" s="27" t="s">
        <v>127</v>
      </c>
      <c r="C24" s="27" t="s">
        <v>7</v>
      </c>
      <c r="D24" s="28" t="s">
        <v>15</v>
      </c>
      <c r="E24" s="29">
        <v>1</v>
      </c>
      <c r="F24" s="30" t="s">
        <v>13</v>
      </c>
      <c r="G24" s="9" t="s">
        <v>190</v>
      </c>
      <c r="H24" s="10"/>
      <c r="I24" s="24">
        <f t="shared" si="0"/>
        <v>0</v>
      </c>
      <c r="J24" s="25"/>
    </row>
    <row r="25" spans="1:10" x14ac:dyDescent="0.25">
      <c r="A25" s="31">
        <v>16</v>
      </c>
      <c r="B25" s="27" t="s">
        <v>128</v>
      </c>
      <c r="C25" s="27" t="s">
        <v>7</v>
      </c>
      <c r="D25" s="28" t="s">
        <v>15</v>
      </c>
      <c r="E25" s="29">
        <v>1</v>
      </c>
      <c r="F25" s="30" t="s">
        <v>13</v>
      </c>
      <c r="G25" s="9" t="s">
        <v>191</v>
      </c>
      <c r="H25" s="10"/>
      <c r="I25" s="24">
        <f t="shared" si="0"/>
        <v>0</v>
      </c>
      <c r="J25" s="25"/>
    </row>
    <row r="26" spans="1:10" x14ac:dyDescent="0.25">
      <c r="A26" s="26">
        <v>17</v>
      </c>
      <c r="B26" s="27" t="s">
        <v>129</v>
      </c>
      <c r="C26" s="27" t="s">
        <v>7</v>
      </c>
      <c r="D26" s="28" t="s">
        <v>15</v>
      </c>
      <c r="E26" s="29">
        <v>2</v>
      </c>
      <c r="F26" s="30" t="s">
        <v>13</v>
      </c>
      <c r="G26" s="9" t="s">
        <v>192</v>
      </c>
      <c r="H26" s="10"/>
      <c r="I26" s="24">
        <f t="shared" si="0"/>
        <v>0</v>
      </c>
      <c r="J26" s="25"/>
    </row>
    <row r="27" spans="1:10" x14ac:dyDescent="0.25">
      <c r="A27" s="26">
        <v>18</v>
      </c>
      <c r="B27" s="27" t="s">
        <v>85</v>
      </c>
      <c r="C27" s="27" t="s">
        <v>7</v>
      </c>
      <c r="D27" s="28" t="s">
        <v>15</v>
      </c>
      <c r="E27" s="29">
        <v>1</v>
      </c>
      <c r="F27" s="30" t="s">
        <v>13</v>
      </c>
      <c r="G27" s="9" t="s">
        <v>193</v>
      </c>
      <c r="H27" s="10"/>
      <c r="I27" s="24">
        <f t="shared" si="0"/>
        <v>0</v>
      </c>
      <c r="J27" s="25"/>
    </row>
    <row r="28" spans="1:10" x14ac:dyDescent="0.25">
      <c r="A28" s="31">
        <v>19</v>
      </c>
      <c r="B28" s="27" t="s">
        <v>130</v>
      </c>
      <c r="C28" s="27" t="s">
        <v>7</v>
      </c>
      <c r="D28" s="28" t="s">
        <v>15</v>
      </c>
      <c r="E28" s="29">
        <v>1</v>
      </c>
      <c r="F28" s="30" t="s">
        <v>13</v>
      </c>
      <c r="G28" s="9" t="s">
        <v>194</v>
      </c>
      <c r="H28" s="10"/>
      <c r="I28" s="24">
        <f t="shared" si="0"/>
        <v>0</v>
      </c>
      <c r="J28" s="25"/>
    </row>
    <row r="29" spans="1:10" x14ac:dyDescent="0.25">
      <c r="A29" s="26">
        <v>20</v>
      </c>
      <c r="B29" s="27" t="s">
        <v>4</v>
      </c>
      <c r="C29" s="27" t="s">
        <v>7</v>
      </c>
      <c r="D29" s="28" t="s">
        <v>15</v>
      </c>
      <c r="E29" s="29">
        <v>1</v>
      </c>
      <c r="F29" s="30" t="s">
        <v>13</v>
      </c>
      <c r="G29" s="9" t="s">
        <v>195</v>
      </c>
      <c r="H29" s="10"/>
      <c r="I29" s="24">
        <f t="shared" si="0"/>
        <v>0</v>
      </c>
      <c r="J29" s="25"/>
    </row>
    <row r="30" spans="1:10" x14ac:dyDescent="0.25">
      <c r="A30" s="26">
        <v>21</v>
      </c>
      <c r="B30" s="27" t="s">
        <v>131</v>
      </c>
      <c r="C30" s="27" t="s">
        <v>7</v>
      </c>
      <c r="D30" s="28" t="s">
        <v>15</v>
      </c>
      <c r="E30" s="29">
        <v>3</v>
      </c>
      <c r="F30" s="30" t="s">
        <v>13</v>
      </c>
      <c r="G30" s="9" t="s">
        <v>196</v>
      </c>
      <c r="H30" s="10"/>
      <c r="I30" s="24">
        <f t="shared" si="0"/>
        <v>0</v>
      </c>
      <c r="J30" s="25"/>
    </row>
    <row r="31" spans="1:10" x14ac:dyDescent="0.25">
      <c r="A31" s="31">
        <v>22</v>
      </c>
      <c r="B31" s="27" t="s">
        <v>132</v>
      </c>
      <c r="C31" s="27" t="s">
        <v>94</v>
      </c>
      <c r="D31" s="28" t="s">
        <v>21</v>
      </c>
      <c r="E31" s="29">
        <v>2</v>
      </c>
      <c r="F31" s="30" t="s">
        <v>13</v>
      </c>
      <c r="G31" s="9" t="s">
        <v>197</v>
      </c>
      <c r="H31" s="10"/>
      <c r="I31" s="24">
        <f t="shared" si="0"/>
        <v>0</v>
      </c>
      <c r="J31" s="25"/>
    </row>
    <row r="32" spans="1:10" x14ac:dyDescent="0.25">
      <c r="A32" s="26">
        <v>23</v>
      </c>
      <c r="B32" s="27" t="s">
        <v>133</v>
      </c>
      <c r="C32" s="27" t="s">
        <v>7</v>
      </c>
      <c r="D32" s="28" t="s">
        <v>15</v>
      </c>
      <c r="E32" s="29">
        <v>2</v>
      </c>
      <c r="F32" s="30" t="s">
        <v>13</v>
      </c>
      <c r="G32" s="9" t="s">
        <v>198</v>
      </c>
      <c r="H32" s="10"/>
      <c r="I32" s="24">
        <f t="shared" si="0"/>
        <v>0</v>
      </c>
      <c r="J32" s="25"/>
    </row>
    <row r="33" spans="1:10" x14ac:dyDescent="0.25">
      <c r="A33" s="26">
        <v>24</v>
      </c>
      <c r="B33" s="27" t="s">
        <v>134</v>
      </c>
      <c r="C33" s="27" t="s">
        <v>98</v>
      </c>
      <c r="D33" s="32" t="s">
        <v>27</v>
      </c>
      <c r="E33" s="29">
        <v>2.6</v>
      </c>
      <c r="F33" s="30" t="s">
        <v>158</v>
      </c>
      <c r="G33" s="9" t="s">
        <v>199</v>
      </c>
      <c r="H33" s="10"/>
      <c r="I33" s="24">
        <f t="shared" si="0"/>
        <v>0</v>
      </c>
      <c r="J33" s="25"/>
    </row>
    <row r="34" spans="1:10" x14ac:dyDescent="0.25">
      <c r="A34" s="31">
        <v>25</v>
      </c>
      <c r="B34" s="27" t="s">
        <v>135</v>
      </c>
      <c r="C34" s="27" t="s">
        <v>7</v>
      </c>
      <c r="D34" s="28" t="s">
        <v>15</v>
      </c>
      <c r="E34" s="29">
        <v>1</v>
      </c>
      <c r="F34" s="30" t="s">
        <v>13</v>
      </c>
      <c r="G34" s="9" t="s">
        <v>200</v>
      </c>
      <c r="H34" s="10"/>
      <c r="I34" s="24">
        <f t="shared" si="0"/>
        <v>0</v>
      </c>
      <c r="J34" s="25"/>
    </row>
    <row r="35" spans="1:10" x14ac:dyDescent="0.25">
      <c r="A35" s="26">
        <v>26</v>
      </c>
      <c r="B35" s="27" t="s">
        <v>136</v>
      </c>
      <c r="C35" s="27" t="s">
        <v>7</v>
      </c>
      <c r="D35" s="28" t="s">
        <v>15</v>
      </c>
      <c r="E35" s="29">
        <v>1</v>
      </c>
      <c r="F35" s="30" t="s">
        <v>13</v>
      </c>
      <c r="G35" s="9" t="s">
        <v>201</v>
      </c>
      <c r="H35" s="10"/>
      <c r="I35" s="24">
        <f t="shared" si="0"/>
        <v>0</v>
      </c>
      <c r="J35" s="25"/>
    </row>
    <row r="36" spans="1:10" x14ac:dyDescent="0.25">
      <c r="A36" s="26">
        <v>27</v>
      </c>
      <c r="B36" s="27" t="s">
        <v>137</v>
      </c>
      <c r="C36" s="27" t="s">
        <v>7</v>
      </c>
      <c r="D36" s="28" t="s">
        <v>15</v>
      </c>
      <c r="E36" s="29">
        <v>1</v>
      </c>
      <c r="F36" s="30" t="s">
        <v>13</v>
      </c>
      <c r="G36" s="9" t="s">
        <v>202</v>
      </c>
      <c r="H36" s="10"/>
      <c r="I36" s="24">
        <f t="shared" si="0"/>
        <v>0</v>
      </c>
      <c r="J36" s="25"/>
    </row>
    <row r="37" spans="1:10" x14ac:dyDescent="0.25">
      <c r="A37" s="31">
        <v>28</v>
      </c>
      <c r="B37" s="27" t="s">
        <v>138</v>
      </c>
      <c r="C37" s="27" t="s">
        <v>7</v>
      </c>
      <c r="D37" s="28" t="s">
        <v>15</v>
      </c>
      <c r="E37" s="29">
        <v>1</v>
      </c>
      <c r="F37" s="30" t="s">
        <v>13</v>
      </c>
      <c r="G37" s="9" t="s">
        <v>203</v>
      </c>
      <c r="H37" s="10"/>
      <c r="I37" s="24">
        <f t="shared" si="0"/>
        <v>0</v>
      </c>
      <c r="J37" s="25"/>
    </row>
    <row r="38" spans="1:10" x14ac:dyDescent="0.25">
      <c r="A38" s="26">
        <v>29</v>
      </c>
      <c r="B38" s="27" t="s">
        <v>139</v>
      </c>
      <c r="C38" s="27" t="s">
        <v>153</v>
      </c>
      <c r="D38" s="32" t="s">
        <v>162</v>
      </c>
      <c r="E38" s="29">
        <v>1</v>
      </c>
      <c r="F38" s="30" t="s">
        <v>13</v>
      </c>
      <c r="G38" s="9" t="s">
        <v>204</v>
      </c>
      <c r="H38" s="10"/>
      <c r="I38" s="24">
        <f t="shared" si="0"/>
        <v>0</v>
      </c>
      <c r="J38" s="25"/>
    </row>
    <row r="39" spans="1:10" x14ac:dyDescent="0.25">
      <c r="A39" s="26">
        <v>30</v>
      </c>
      <c r="B39" s="27" t="s">
        <v>140</v>
      </c>
      <c r="C39" s="27" t="s">
        <v>100</v>
      </c>
      <c r="D39" s="32" t="s">
        <v>108</v>
      </c>
      <c r="E39" s="29">
        <v>2</v>
      </c>
      <c r="F39" s="30" t="s">
        <v>13</v>
      </c>
      <c r="G39" s="9" t="s">
        <v>205</v>
      </c>
      <c r="H39" s="10"/>
      <c r="I39" s="24">
        <f t="shared" si="0"/>
        <v>0</v>
      </c>
      <c r="J39" s="25"/>
    </row>
    <row r="40" spans="1:10" x14ac:dyDescent="0.25">
      <c r="A40" s="31">
        <v>31</v>
      </c>
      <c r="B40" s="27" t="s">
        <v>141</v>
      </c>
      <c r="C40" s="27" t="s">
        <v>101</v>
      </c>
      <c r="D40" s="32" t="s">
        <v>22</v>
      </c>
      <c r="E40" s="29">
        <v>1</v>
      </c>
      <c r="F40" s="30" t="s">
        <v>13</v>
      </c>
      <c r="G40" s="9" t="s">
        <v>206</v>
      </c>
      <c r="H40" s="10"/>
      <c r="I40" s="24">
        <f t="shared" si="0"/>
        <v>0</v>
      </c>
      <c r="J40" s="25"/>
    </row>
    <row r="41" spans="1:10" x14ac:dyDescent="0.25">
      <c r="A41" s="26">
        <v>32</v>
      </c>
      <c r="B41" s="27" t="s">
        <v>142</v>
      </c>
      <c r="C41" s="27" t="s">
        <v>9</v>
      </c>
      <c r="D41" s="28" t="s">
        <v>16</v>
      </c>
      <c r="E41" s="29">
        <v>4</v>
      </c>
      <c r="F41" s="30" t="s">
        <v>13</v>
      </c>
      <c r="G41" s="9" t="s">
        <v>207</v>
      </c>
      <c r="H41" s="10"/>
      <c r="I41" s="24">
        <f t="shared" si="0"/>
        <v>0</v>
      </c>
      <c r="J41" s="25"/>
    </row>
    <row r="42" spans="1:10" x14ac:dyDescent="0.25">
      <c r="A42" s="26">
        <v>33</v>
      </c>
      <c r="B42" s="27" t="s">
        <v>143</v>
      </c>
      <c r="C42" s="27" t="s">
        <v>9</v>
      </c>
      <c r="D42" s="28" t="s">
        <v>16</v>
      </c>
      <c r="E42" s="29">
        <v>5</v>
      </c>
      <c r="F42" s="30" t="s">
        <v>13</v>
      </c>
      <c r="G42" s="9" t="s">
        <v>208</v>
      </c>
      <c r="H42" s="10"/>
      <c r="I42" s="24">
        <f t="shared" si="0"/>
        <v>0</v>
      </c>
      <c r="J42" s="25"/>
    </row>
    <row r="43" spans="1:10" x14ac:dyDescent="0.25">
      <c r="A43" s="31">
        <v>34</v>
      </c>
      <c r="B43" s="27" t="s">
        <v>6</v>
      </c>
      <c r="C43" s="27" t="s">
        <v>154</v>
      </c>
      <c r="D43" s="32" t="s">
        <v>23</v>
      </c>
      <c r="E43" s="29">
        <v>1</v>
      </c>
      <c r="F43" s="30" t="s">
        <v>13</v>
      </c>
      <c r="G43" s="9" t="s">
        <v>209</v>
      </c>
      <c r="H43" s="10"/>
      <c r="I43" s="24">
        <f t="shared" si="0"/>
        <v>0</v>
      </c>
      <c r="J43" s="25"/>
    </row>
    <row r="44" spans="1:10" x14ac:dyDescent="0.25">
      <c r="A44" s="26">
        <v>35</v>
      </c>
      <c r="B44" s="27" t="s">
        <v>3</v>
      </c>
      <c r="C44" s="27" t="s">
        <v>155</v>
      </c>
      <c r="D44" s="32" t="s">
        <v>163</v>
      </c>
      <c r="E44" s="29">
        <v>1</v>
      </c>
      <c r="F44" s="30" t="s">
        <v>13</v>
      </c>
      <c r="G44" s="9" t="s">
        <v>210</v>
      </c>
      <c r="H44" s="10"/>
      <c r="I44" s="24">
        <f t="shared" si="0"/>
        <v>0</v>
      </c>
      <c r="J44" s="25"/>
    </row>
    <row r="45" spans="1:10" x14ac:dyDescent="0.25">
      <c r="A45" s="26">
        <v>36</v>
      </c>
      <c r="B45" s="27" t="s">
        <v>144</v>
      </c>
      <c r="C45" s="27" t="s">
        <v>156</v>
      </c>
      <c r="D45" s="32" t="s">
        <v>19</v>
      </c>
      <c r="E45" s="29">
        <v>4</v>
      </c>
      <c r="F45" s="30" t="s">
        <v>13</v>
      </c>
      <c r="G45" s="9" t="s">
        <v>211</v>
      </c>
      <c r="H45" s="10"/>
      <c r="I45" s="24">
        <f t="shared" si="0"/>
        <v>0</v>
      </c>
      <c r="J45" s="25"/>
    </row>
    <row r="46" spans="1:10" x14ac:dyDescent="0.25">
      <c r="A46" s="31">
        <v>37</v>
      </c>
      <c r="B46" s="27" t="s">
        <v>145</v>
      </c>
      <c r="C46" s="27" t="s">
        <v>157</v>
      </c>
      <c r="D46" s="32" t="s">
        <v>27</v>
      </c>
      <c r="E46" s="29">
        <v>5.9</v>
      </c>
      <c r="F46" s="30" t="s">
        <v>158</v>
      </c>
      <c r="G46" s="9" t="s">
        <v>212</v>
      </c>
      <c r="H46" s="10"/>
      <c r="I46" s="24">
        <f t="shared" si="0"/>
        <v>0</v>
      </c>
      <c r="J46" s="25"/>
    </row>
    <row r="47" spans="1:10" x14ac:dyDescent="0.25">
      <c r="A47" s="26">
        <v>38</v>
      </c>
      <c r="B47" s="27" t="s">
        <v>146</v>
      </c>
      <c r="C47" s="27" t="s">
        <v>151</v>
      </c>
      <c r="D47" s="28" t="s">
        <v>160</v>
      </c>
      <c r="E47" s="29">
        <v>1</v>
      </c>
      <c r="F47" s="30" t="s">
        <v>13</v>
      </c>
      <c r="G47" s="9" t="s">
        <v>213</v>
      </c>
      <c r="H47" s="10"/>
      <c r="I47" s="24">
        <f t="shared" si="0"/>
        <v>0</v>
      </c>
      <c r="J47" s="25"/>
    </row>
    <row r="48" spans="1:10" x14ac:dyDescent="0.25">
      <c r="A48" s="26">
        <v>39</v>
      </c>
      <c r="B48" s="27" t="s">
        <v>147</v>
      </c>
      <c r="C48" s="27" t="s">
        <v>157</v>
      </c>
      <c r="D48" s="32" t="s">
        <v>27</v>
      </c>
      <c r="E48" s="29">
        <v>0.7</v>
      </c>
      <c r="F48" s="30" t="s">
        <v>14</v>
      </c>
      <c r="G48" s="9" t="s">
        <v>214</v>
      </c>
      <c r="H48" s="10"/>
      <c r="I48" s="24">
        <f t="shared" si="0"/>
        <v>0</v>
      </c>
      <c r="J48" s="25"/>
    </row>
    <row r="49" spans="1:10" ht="15.75" thickBot="1" x14ac:dyDescent="0.3">
      <c r="A49" s="33">
        <v>40</v>
      </c>
      <c r="B49" s="34" t="s">
        <v>148</v>
      </c>
      <c r="C49" s="34" t="s">
        <v>154</v>
      </c>
      <c r="D49" s="35" t="s">
        <v>23</v>
      </c>
      <c r="E49" s="36">
        <v>4</v>
      </c>
      <c r="F49" s="37" t="s">
        <v>13</v>
      </c>
      <c r="G49" s="11" t="s">
        <v>215</v>
      </c>
      <c r="H49" s="12"/>
      <c r="I49" s="24">
        <f t="shared" si="0"/>
        <v>0</v>
      </c>
      <c r="J49" s="25"/>
    </row>
    <row r="50" spans="1:10" s="4" customFormat="1" x14ac:dyDescent="0.25">
      <c r="A50" s="94" t="s">
        <v>170</v>
      </c>
      <c r="B50" s="95"/>
      <c r="C50" s="95"/>
      <c r="D50" s="95"/>
      <c r="E50" s="95"/>
      <c r="F50" s="95"/>
      <c r="G50" s="95"/>
      <c r="H50" s="95"/>
      <c r="I50" s="13">
        <f>ROUND(SUM(I10:I49),2)</f>
        <v>0</v>
      </c>
      <c r="J50" s="14"/>
    </row>
    <row r="51" spans="1:10" s="4" customFormat="1" x14ac:dyDescent="0.25">
      <c r="A51" s="96" t="s">
        <v>171</v>
      </c>
      <c r="B51" s="97"/>
      <c r="C51" s="97"/>
      <c r="D51" s="97"/>
      <c r="E51" s="97"/>
      <c r="F51" s="97"/>
      <c r="G51" s="97"/>
      <c r="H51" s="97"/>
      <c r="I51" s="15">
        <f>I52-I50</f>
        <v>0</v>
      </c>
      <c r="J51" s="14"/>
    </row>
    <row r="52" spans="1:10" s="4" customFormat="1" ht="15.75" thickBot="1" x14ac:dyDescent="0.3">
      <c r="A52" s="98" t="s">
        <v>172</v>
      </c>
      <c r="B52" s="99"/>
      <c r="C52" s="99"/>
      <c r="D52" s="99"/>
      <c r="E52" s="99"/>
      <c r="F52" s="99"/>
      <c r="G52" s="99"/>
      <c r="H52" s="99"/>
      <c r="I52" s="16">
        <f>I50*1.21</f>
        <v>0</v>
      </c>
      <c r="J52" s="14"/>
    </row>
    <row r="53" spans="1:10" s="4" customFormat="1" x14ac:dyDescent="0.25">
      <c r="A53" s="14"/>
      <c r="B53" s="17"/>
      <c r="C53" s="18"/>
      <c r="D53" s="18"/>
      <c r="E53" s="17"/>
      <c r="F53" s="17"/>
      <c r="G53" s="14"/>
      <c r="H53" s="19"/>
      <c r="I53" s="19"/>
      <c r="J53" s="14"/>
    </row>
    <row r="54" spans="1:10" s="4" customFormat="1" x14ac:dyDescent="0.25">
      <c r="A54" s="14"/>
      <c r="B54" s="17"/>
      <c r="C54" s="18"/>
      <c r="D54" s="18"/>
      <c r="E54" s="17"/>
      <c r="F54" s="17"/>
      <c r="G54" s="14"/>
      <c r="H54" s="19"/>
      <c r="I54" s="19"/>
      <c r="J54" s="14"/>
    </row>
    <row r="55" spans="1:10" s="4" customFormat="1" x14ac:dyDescent="0.25">
      <c r="A55" s="14"/>
      <c r="B55" s="20" t="s">
        <v>173</v>
      </c>
      <c r="C55" s="21"/>
      <c r="D55" s="14"/>
      <c r="E55" s="17"/>
      <c r="F55" s="22"/>
      <c r="G55" s="14"/>
      <c r="H55" s="19"/>
      <c r="I55" s="19"/>
      <c r="J55" s="14"/>
    </row>
    <row r="56" spans="1:10" s="4" customFormat="1" x14ac:dyDescent="0.25">
      <c r="A56" s="23"/>
      <c r="B56" s="20" t="s">
        <v>174</v>
      </c>
      <c r="C56" s="21"/>
      <c r="D56" s="14"/>
      <c r="E56" s="17"/>
      <c r="F56" s="22"/>
      <c r="G56" s="14"/>
      <c r="H56" s="19"/>
      <c r="I56" s="19"/>
      <c r="J56" s="14"/>
    </row>
    <row r="57" spans="1:10" s="4" customFormat="1" ht="24" customHeight="1" x14ac:dyDescent="0.25">
      <c r="A57" s="14"/>
      <c r="B57" s="100" t="s">
        <v>175</v>
      </c>
      <c r="C57" s="100"/>
      <c r="D57" s="100"/>
      <c r="E57" s="100"/>
      <c r="F57" s="17"/>
      <c r="G57" s="14"/>
      <c r="H57" s="19"/>
      <c r="I57" s="19"/>
      <c r="J57" s="14"/>
    </row>
    <row r="58" spans="1:10" s="4" customFormat="1" x14ac:dyDescent="0.25">
      <c r="B58" s="5"/>
      <c r="C58" s="6"/>
      <c r="D58" s="6"/>
      <c r="E58" s="5"/>
      <c r="F58" s="5"/>
      <c r="H58" s="7"/>
      <c r="I58" s="7"/>
    </row>
  </sheetData>
  <mergeCells count="8">
    <mergeCell ref="H2:I2"/>
    <mergeCell ref="A50:H50"/>
    <mergeCell ref="A51:H51"/>
    <mergeCell ref="A52:H52"/>
    <mergeCell ref="B57:E57"/>
    <mergeCell ref="A7:A8"/>
    <mergeCell ref="B7:F7"/>
    <mergeCell ref="C8:D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9"/>
  <sheetViews>
    <sheetView topLeftCell="A8" workbookViewId="0">
      <selection activeCell="H9" sqref="H9:H37"/>
    </sheetView>
  </sheetViews>
  <sheetFormatPr defaultRowHeight="15" x14ac:dyDescent="0.25"/>
  <cols>
    <col min="1" max="1" width="5.5703125" customWidth="1"/>
    <col min="2" max="2" width="14.5703125" customWidth="1"/>
    <col min="3" max="3" width="30.7109375" customWidth="1"/>
    <col min="4" max="4" width="31.5703125" customWidth="1"/>
    <col min="5" max="5" width="14.42578125" style="1" customWidth="1"/>
    <col min="6" max="6" width="13.28515625" style="1" customWidth="1"/>
    <col min="7" max="7" width="36.140625" style="8" customWidth="1"/>
    <col min="8" max="8" width="13.140625" customWidth="1"/>
    <col min="9" max="9" width="13.140625" style="1" customWidth="1"/>
  </cols>
  <sheetData>
    <row r="1" spans="1:10" s="4" customFormat="1" x14ac:dyDescent="0.25">
      <c r="A1" s="14"/>
      <c r="B1" s="17"/>
      <c r="C1" s="18"/>
      <c r="D1" s="18"/>
      <c r="E1" s="17"/>
      <c r="F1" s="17"/>
      <c r="G1" s="17"/>
      <c r="H1" s="93" t="s">
        <v>166</v>
      </c>
      <c r="I1" s="93"/>
      <c r="J1" s="14"/>
    </row>
    <row r="2" spans="1:10" s="4" customFormat="1" x14ac:dyDescent="0.25">
      <c r="A2" s="14"/>
      <c r="B2" s="17"/>
      <c r="C2" s="18"/>
      <c r="D2" s="18"/>
      <c r="E2" s="17"/>
      <c r="F2" s="17"/>
      <c r="G2" s="17"/>
      <c r="H2" s="19"/>
      <c r="I2" s="19"/>
      <c r="J2" s="14"/>
    </row>
    <row r="3" spans="1:10" s="4" customFormat="1" x14ac:dyDescent="0.25">
      <c r="A3" s="14"/>
      <c r="B3" s="41"/>
      <c r="C3" s="42" t="s">
        <v>165</v>
      </c>
      <c r="D3" s="18"/>
      <c r="E3" s="17"/>
      <c r="F3" s="17"/>
      <c r="G3" s="17"/>
      <c r="H3" s="19"/>
      <c r="I3" s="19"/>
      <c r="J3" s="14"/>
    </row>
    <row r="4" spans="1:10" x14ac:dyDescent="0.25">
      <c r="A4" s="25"/>
      <c r="B4" s="25"/>
      <c r="C4" s="25"/>
      <c r="D4" s="25"/>
      <c r="E4" s="40"/>
      <c r="F4" s="40"/>
      <c r="G4" s="40"/>
      <c r="H4" s="40"/>
      <c r="I4" s="40"/>
      <c r="J4" s="25"/>
    </row>
    <row r="5" spans="1:10" ht="15.75" thickBot="1" x14ac:dyDescent="0.3">
      <c r="A5" s="43"/>
      <c r="B5" s="40"/>
      <c r="C5" s="40"/>
      <c r="D5" s="40"/>
      <c r="E5" s="40"/>
      <c r="F5" s="40"/>
      <c r="G5" s="63"/>
      <c r="H5" s="25"/>
      <c r="I5" s="40"/>
      <c r="J5" s="25"/>
    </row>
    <row r="6" spans="1:10" ht="29.1" customHeight="1" x14ac:dyDescent="0.25">
      <c r="A6" s="108" t="s">
        <v>0</v>
      </c>
      <c r="B6" s="110" t="s">
        <v>111</v>
      </c>
      <c r="C6" s="111"/>
      <c r="D6" s="111"/>
      <c r="E6" s="111"/>
      <c r="F6" s="112"/>
      <c r="G6" s="72"/>
      <c r="H6" s="73"/>
      <c r="I6" s="45"/>
      <c r="J6" s="25"/>
    </row>
    <row r="7" spans="1:10" s="2" customFormat="1" ht="102.75" thickBot="1" x14ac:dyDescent="0.3">
      <c r="A7" s="109"/>
      <c r="B7" s="74" t="s">
        <v>1</v>
      </c>
      <c r="C7" s="113" t="s">
        <v>2</v>
      </c>
      <c r="D7" s="114"/>
      <c r="E7" s="47" t="s">
        <v>167</v>
      </c>
      <c r="F7" s="47" t="s">
        <v>12</v>
      </c>
      <c r="G7" s="48" t="s">
        <v>164</v>
      </c>
      <c r="H7" s="49" t="s">
        <v>168</v>
      </c>
      <c r="I7" s="50" t="s">
        <v>169</v>
      </c>
      <c r="J7" s="51"/>
    </row>
    <row r="8" spans="1:10" s="3" customFormat="1" ht="14.45" customHeight="1" x14ac:dyDescent="0.25">
      <c r="A8" s="75"/>
      <c r="B8" s="76"/>
      <c r="C8" s="76" t="s">
        <v>10</v>
      </c>
      <c r="D8" s="76" t="s">
        <v>11</v>
      </c>
      <c r="E8" s="77"/>
      <c r="F8" s="77"/>
      <c r="G8" s="78"/>
      <c r="H8" s="79"/>
      <c r="I8" s="55"/>
      <c r="J8" s="38"/>
    </row>
    <row r="9" spans="1:10" x14ac:dyDescent="0.25">
      <c r="A9" s="64">
        <v>1</v>
      </c>
      <c r="B9" s="27" t="s">
        <v>65</v>
      </c>
      <c r="C9" s="27" t="s">
        <v>92</v>
      </c>
      <c r="D9" s="28" t="s">
        <v>105</v>
      </c>
      <c r="E9" s="29">
        <v>1</v>
      </c>
      <c r="F9" s="30" t="s">
        <v>13</v>
      </c>
      <c r="G9" s="56" t="s">
        <v>216</v>
      </c>
      <c r="H9" s="57"/>
      <c r="I9" s="24">
        <f>ROUND(E9*H9,2)</f>
        <v>0</v>
      </c>
      <c r="J9" s="25"/>
    </row>
    <row r="10" spans="1:10" x14ac:dyDescent="0.25">
      <c r="A10" s="65">
        <v>2</v>
      </c>
      <c r="B10" s="27" t="s">
        <v>66</v>
      </c>
      <c r="C10" s="27" t="s">
        <v>92</v>
      </c>
      <c r="D10" s="28" t="s">
        <v>105</v>
      </c>
      <c r="E10" s="29">
        <v>1</v>
      </c>
      <c r="F10" s="30" t="s">
        <v>13</v>
      </c>
      <c r="G10" s="56" t="s">
        <v>217</v>
      </c>
      <c r="H10" s="57"/>
      <c r="I10" s="24">
        <f t="shared" ref="I10:I36" si="0">ROUND(E10*H10,2)</f>
        <v>0</v>
      </c>
      <c r="J10" s="25"/>
    </row>
    <row r="11" spans="1:10" x14ac:dyDescent="0.25">
      <c r="A11" s="65">
        <v>3</v>
      </c>
      <c r="B11" s="27" t="s">
        <v>67</v>
      </c>
      <c r="C11" s="27" t="s">
        <v>93</v>
      </c>
      <c r="D11" s="28" t="s">
        <v>106</v>
      </c>
      <c r="E11" s="29">
        <v>1</v>
      </c>
      <c r="F11" s="30" t="s">
        <v>13</v>
      </c>
      <c r="G11" s="56" t="s">
        <v>218</v>
      </c>
      <c r="H11" s="57"/>
      <c r="I11" s="24">
        <f t="shared" si="0"/>
        <v>0</v>
      </c>
      <c r="J11" s="25"/>
    </row>
    <row r="12" spans="1:10" x14ac:dyDescent="0.25">
      <c r="A12" s="64">
        <v>4</v>
      </c>
      <c r="B12" s="27" t="s">
        <v>68</v>
      </c>
      <c r="C12" s="27" t="s">
        <v>94</v>
      </c>
      <c r="D12" s="32" t="s">
        <v>21</v>
      </c>
      <c r="E12" s="29">
        <v>1</v>
      </c>
      <c r="F12" s="30" t="s">
        <v>13</v>
      </c>
      <c r="G12" s="56" t="s">
        <v>219</v>
      </c>
      <c r="H12" s="57"/>
      <c r="I12" s="24">
        <f t="shared" si="0"/>
        <v>0</v>
      </c>
      <c r="J12" s="25"/>
    </row>
    <row r="13" spans="1:10" x14ac:dyDescent="0.25">
      <c r="A13" s="65">
        <v>5</v>
      </c>
      <c r="B13" s="27" t="s">
        <v>69</v>
      </c>
      <c r="C13" s="27" t="s">
        <v>7</v>
      </c>
      <c r="D13" s="28" t="s">
        <v>15</v>
      </c>
      <c r="E13" s="29">
        <v>1</v>
      </c>
      <c r="F13" s="30" t="s">
        <v>13</v>
      </c>
      <c r="G13" s="56" t="s">
        <v>220</v>
      </c>
      <c r="H13" s="57"/>
      <c r="I13" s="24">
        <f t="shared" si="0"/>
        <v>0</v>
      </c>
      <c r="J13" s="25"/>
    </row>
    <row r="14" spans="1:10" x14ac:dyDescent="0.25">
      <c r="A14" s="65">
        <v>6</v>
      </c>
      <c r="B14" s="27" t="s">
        <v>70</v>
      </c>
      <c r="C14" s="27" t="s">
        <v>7</v>
      </c>
      <c r="D14" s="28" t="s">
        <v>15</v>
      </c>
      <c r="E14" s="29">
        <v>1</v>
      </c>
      <c r="F14" s="30" t="s">
        <v>13</v>
      </c>
      <c r="G14" s="56" t="s">
        <v>221</v>
      </c>
      <c r="H14" s="57"/>
      <c r="I14" s="24">
        <f t="shared" si="0"/>
        <v>0</v>
      </c>
      <c r="J14" s="25"/>
    </row>
    <row r="15" spans="1:10" s="3" customFormat="1" x14ac:dyDescent="0.25">
      <c r="A15" s="64">
        <v>7</v>
      </c>
      <c r="B15" s="27" t="s">
        <v>71</v>
      </c>
      <c r="C15" s="27" t="s">
        <v>95</v>
      </c>
      <c r="D15" s="32" t="s">
        <v>25</v>
      </c>
      <c r="E15" s="29">
        <v>1</v>
      </c>
      <c r="F15" s="30" t="s">
        <v>13</v>
      </c>
      <c r="G15" s="56" t="s">
        <v>222</v>
      </c>
      <c r="H15" s="57"/>
      <c r="I15" s="24">
        <f t="shared" si="0"/>
        <v>0</v>
      </c>
      <c r="J15" s="38"/>
    </row>
    <row r="16" spans="1:10" x14ac:dyDescent="0.25">
      <c r="A16" s="65">
        <v>8</v>
      </c>
      <c r="B16" s="27" t="s">
        <v>72</v>
      </c>
      <c r="C16" s="27" t="s">
        <v>96</v>
      </c>
      <c r="D16" s="32" t="s">
        <v>26</v>
      </c>
      <c r="E16" s="29">
        <v>1</v>
      </c>
      <c r="F16" s="30" t="s">
        <v>13</v>
      </c>
      <c r="G16" s="56" t="s">
        <v>223</v>
      </c>
      <c r="H16" s="57"/>
      <c r="I16" s="24">
        <f t="shared" si="0"/>
        <v>0</v>
      </c>
      <c r="J16" s="25"/>
    </row>
    <row r="17" spans="1:10" x14ac:dyDescent="0.25">
      <c r="A17" s="65">
        <v>9</v>
      </c>
      <c r="B17" s="27" t="s">
        <v>41</v>
      </c>
      <c r="C17" s="27" t="s">
        <v>97</v>
      </c>
      <c r="D17" s="32" t="s">
        <v>107</v>
      </c>
      <c r="E17" s="29">
        <v>5</v>
      </c>
      <c r="F17" s="30" t="s">
        <v>13</v>
      </c>
      <c r="G17" s="56" t="s">
        <v>224</v>
      </c>
      <c r="H17" s="57"/>
      <c r="I17" s="24">
        <f t="shared" si="0"/>
        <v>0</v>
      </c>
      <c r="J17" s="25"/>
    </row>
    <row r="18" spans="1:10" x14ac:dyDescent="0.25">
      <c r="A18" s="64">
        <v>10</v>
      </c>
      <c r="B18" s="27" t="s">
        <v>73</v>
      </c>
      <c r="C18" s="27" t="s">
        <v>7</v>
      </c>
      <c r="D18" s="28" t="s">
        <v>15</v>
      </c>
      <c r="E18" s="29">
        <v>4</v>
      </c>
      <c r="F18" s="30" t="s">
        <v>13</v>
      </c>
      <c r="G18" s="56" t="s">
        <v>225</v>
      </c>
      <c r="H18" s="57"/>
      <c r="I18" s="24">
        <f t="shared" si="0"/>
        <v>0</v>
      </c>
      <c r="J18" s="25"/>
    </row>
    <row r="19" spans="1:10" x14ac:dyDescent="0.25">
      <c r="A19" s="65">
        <v>11</v>
      </c>
      <c r="B19" s="27" t="s">
        <v>74</v>
      </c>
      <c r="C19" s="27" t="s">
        <v>94</v>
      </c>
      <c r="D19" s="32" t="s">
        <v>21</v>
      </c>
      <c r="E19" s="29">
        <v>2</v>
      </c>
      <c r="F19" s="30" t="s">
        <v>13</v>
      </c>
      <c r="G19" s="56" t="s">
        <v>226</v>
      </c>
      <c r="H19" s="57"/>
      <c r="I19" s="24">
        <f t="shared" si="0"/>
        <v>0</v>
      </c>
      <c r="J19" s="25"/>
    </row>
    <row r="20" spans="1:10" x14ac:dyDescent="0.25">
      <c r="A20" s="65">
        <v>12</v>
      </c>
      <c r="B20" s="27" t="s">
        <v>75</v>
      </c>
      <c r="C20" s="27" t="s">
        <v>98</v>
      </c>
      <c r="D20" s="32" t="s">
        <v>27</v>
      </c>
      <c r="E20" s="29">
        <v>4</v>
      </c>
      <c r="F20" s="30" t="s">
        <v>14</v>
      </c>
      <c r="G20" s="56" t="s">
        <v>227</v>
      </c>
      <c r="H20" s="57"/>
      <c r="I20" s="24">
        <f t="shared" si="0"/>
        <v>0</v>
      </c>
      <c r="J20" s="25"/>
    </row>
    <row r="21" spans="1:10" x14ac:dyDescent="0.25">
      <c r="A21" s="64">
        <v>13</v>
      </c>
      <c r="B21" s="27" t="s">
        <v>76</v>
      </c>
      <c r="C21" s="27" t="s">
        <v>7</v>
      </c>
      <c r="D21" s="28" t="s">
        <v>15</v>
      </c>
      <c r="E21" s="29">
        <v>1</v>
      </c>
      <c r="F21" s="30" t="s">
        <v>13</v>
      </c>
      <c r="G21" s="56" t="s">
        <v>228</v>
      </c>
      <c r="H21" s="57"/>
      <c r="I21" s="24">
        <f t="shared" si="0"/>
        <v>0</v>
      </c>
      <c r="J21" s="25"/>
    </row>
    <row r="22" spans="1:10" x14ac:dyDescent="0.25">
      <c r="A22" s="65">
        <v>14</v>
      </c>
      <c r="B22" s="27" t="s">
        <v>77</v>
      </c>
      <c r="C22" s="27" t="s">
        <v>7</v>
      </c>
      <c r="D22" s="28" t="s">
        <v>15</v>
      </c>
      <c r="E22" s="29">
        <v>1</v>
      </c>
      <c r="F22" s="30" t="s">
        <v>13</v>
      </c>
      <c r="G22" s="56" t="s">
        <v>229</v>
      </c>
      <c r="H22" s="57"/>
      <c r="I22" s="24">
        <f t="shared" si="0"/>
        <v>0</v>
      </c>
      <c r="J22" s="25"/>
    </row>
    <row r="23" spans="1:10" x14ac:dyDescent="0.25">
      <c r="A23" s="65">
        <v>15</v>
      </c>
      <c r="B23" s="27" t="s">
        <v>78</v>
      </c>
      <c r="C23" s="27" t="s">
        <v>7</v>
      </c>
      <c r="D23" s="28" t="s">
        <v>15</v>
      </c>
      <c r="E23" s="29">
        <v>1</v>
      </c>
      <c r="F23" s="30" t="s">
        <v>13</v>
      </c>
      <c r="G23" s="56" t="s">
        <v>230</v>
      </c>
      <c r="H23" s="57"/>
      <c r="I23" s="24">
        <f t="shared" si="0"/>
        <v>0</v>
      </c>
      <c r="J23" s="25"/>
    </row>
    <row r="24" spans="1:10" x14ac:dyDescent="0.25">
      <c r="A24" s="64">
        <v>16</v>
      </c>
      <c r="B24" s="27" t="s">
        <v>79</v>
      </c>
      <c r="C24" s="27" t="s">
        <v>99</v>
      </c>
      <c r="D24" s="28" t="s">
        <v>24</v>
      </c>
      <c r="E24" s="29">
        <v>1</v>
      </c>
      <c r="F24" s="30" t="s">
        <v>13</v>
      </c>
      <c r="G24" s="56" t="s">
        <v>231</v>
      </c>
      <c r="H24" s="57"/>
      <c r="I24" s="24">
        <f t="shared" si="0"/>
        <v>0</v>
      </c>
      <c r="J24" s="25"/>
    </row>
    <row r="25" spans="1:10" x14ac:dyDescent="0.25">
      <c r="A25" s="65">
        <v>17</v>
      </c>
      <c r="B25" s="27" t="s">
        <v>80</v>
      </c>
      <c r="C25" s="27" t="s">
        <v>100</v>
      </c>
      <c r="D25" s="28" t="s">
        <v>108</v>
      </c>
      <c r="E25" s="29">
        <v>2</v>
      </c>
      <c r="F25" s="30" t="s">
        <v>13</v>
      </c>
      <c r="G25" s="56" t="s">
        <v>232</v>
      </c>
      <c r="H25" s="57"/>
      <c r="I25" s="24">
        <f t="shared" si="0"/>
        <v>0</v>
      </c>
      <c r="J25" s="25"/>
    </row>
    <row r="26" spans="1:10" x14ac:dyDescent="0.25">
      <c r="A26" s="65">
        <v>18</v>
      </c>
      <c r="B26" s="27" t="s">
        <v>81</v>
      </c>
      <c r="C26" s="27" t="s">
        <v>101</v>
      </c>
      <c r="D26" s="32" t="s">
        <v>22</v>
      </c>
      <c r="E26" s="29">
        <v>1</v>
      </c>
      <c r="F26" s="30" t="s">
        <v>13</v>
      </c>
      <c r="G26" s="56" t="s">
        <v>233</v>
      </c>
      <c r="H26" s="57"/>
      <c r="I26" s="24">
        <f t="shared" si="0"/>
        <v>0</v>
      </c>
      <c r="J26" s="25"/>
    </row>
    <row r="27" spans="1:10" x14ac:dyDescent="0.25">
      <c r="A27" s="64">
        <v>19</v>
      </c>
      <c r="B27" s="27" t="s">
        <v>82</v>
      </c>
      <c r="C27" s="27" t="s">
        <v>7</v>
      </c>
      <c r="D27" s="28" t="s">
        <v>15</v>
      </c>
      <c r="E27" s="29">
        <v>2</v>
      </c>
      <c r="F27" s="30" t="s">
        <v>13</v>
      </c>
      <c r="G27" s="56" t="s">
        <v>234</v>
      </c>
      <c r="H27" s="57"/>
      <c r="I27" s="24">
        <f t="shared" si="0"/>
        <v>0</v>
      </c>
      <c r="J27" s="25"/>
    </row>
    <row r="28" spans="1:10" x14ac:dyDescent="0.25">
      <c r="A28" s="65">
        <v>20</v>
      </c>
      <c r="B28" s="27" t="s">
        <v>83</v>
      </c>
      <c r="C28" s="27" t="s">
        <v>94</v>
      </c>
      <c r="D28" s="32" t="s">
        <v>21</v>
      </c>
      <c r="E28" s="29">
        <v>3</v>
      </c>
      <c r="F28" s="30" t="s">
        <v>13</v>
      </c>
      <c r="G28" s="56" t="s">
        <v>235</v>
      </c>
      <c r="H28" s="57"/>
      <c r="I28" s="24">
        <f t="shared" si="0"/>
        <v>0</v>
      </c>
      <c r="J28" s="25"/>
    </row>
    <row r="29" spans="1:10" x14ac:dyDescent="0.25">
      <c r="A29" s="65">
        <v>21</v>
      </c>
      <c r="B29" s="27" t="s">
        <v>84</v>
      </c>
      <c r="C29" s="27" t="s">
        <v>7</v>
      </c>
      <c r="D29" s="28" t="s">
        <v>15</v>
      </c>
      <c r="E29" s="29">
        <v>1</v>
      </c>
      <c r="F29" s="30" t="s">
        <v>13</v>
      </c>
      <c r="G29" s="56" t="s">
        <v>236</v>
      </c>
      <c r="H29" s="57"/>
      <c r="I29" s="24">
        <f t="shared" si="0"/>
        <v>0</v>
      </c>
      <c r="J29" s="25"/>
    </row>
    <row r="30" spans="1:10" x14ac:dyDescent="0.25">
      <c r="A30" s="64">
        <v>22</v>
      </c>
      <c r="B30" s="27" t="s">
        <v>85</v>
      </c>
      <c r="C30" s="27" t="s">
        <v>7</v>
      </c>
      <c r="D30" s="28" t="s">
        <v>15</v>
      </c>
      <c r="E30" s="29">
        <v>1</v>
      </c>
      <c r="F30" s="30" t="s">
        <v>13</v>
      </c>
      <c r="G30" s="56" t="s">
        <v>193</v>
      </c>
      <c r="H30" s="57"/>
      <c r="I30" s="24">
        <f t="shared" si="0"/>
        <v>0</v>
      </c>
      <c r="J30" s="25"/>
    </row>
    <row r="31" spans="1:10" x14ac:dyDescent="0.25">
      <c r="A31" s="65">
        <v>23</v>
      </c>
      <c r="B31" s="27" t="s">
        <v>86</v>
      </c>
      <c r="C31" s="27" t="s">
        <v>7</v>
      </c>
      <c r="D31" s="28" t="s">
        <v>15</v>
      </c>
      <c r="E31" s="29">
        <v>1</v>
      </c>
      <c r="F31" s="30" t="s">
        <v>13</v>
      </c>
      <c r="G31" s="56" t="s">
        <v>237</v>
      </c>
      <c r="H31" s="57"/>
      <c r="I31" s="24">
        <f t="shared" si="0"/>
        <v>0</v>
      </c>
      <c r="J31" s="25"/>
    </row>
    <row r="32" spans="1:10" x14ac:dyDescent="0.25">
      <c r="A32" s="65">
        <v>24</v>
      </c>
      <c r="B32" s="27" t="s">
        <v>50</v>
      </c>
      <c r="C32" s="27" t="s">
        <v>60</v>
      </c>
      <c r="D32" s="28" t="s">
        <v>64</v>
      </c>
      <c r="E32" s="29">
        <v>1</v>
      </c>
      <c r="F32" s="30" t="s">
        <v>13</v>
      </c>
      <c r="G32" s="56" t="s">
        <v>238</v>
      </c>
      <c r="H32" s="57"/>
      <c r="I32" s="24">
        <f t="shared" si="0"/>
        <v>0</v>
      </c>
      <c r="J32" s="25"/>
    </row>
    <row r="33" spans="1:10" x14ac:dyDescent="0.25">
      <c r="A33" s="64">
        <v>25</v>
      </c>
      <c r="B33" s="27" t="s">
        <v>87</v>
      </c>
      <c r="C33" s="27" t="s">
        <v>8</v>
      </c>
      <c r="D33" s="32" t="s">
        <v>24</v>
      </c>
      <c r="E33" s="29">
        <v>2</v>
      </c>
      <c r="F33" s="30" t="s">
        <v>13</v>
      </c>
      <c r="G33" s="56" t="s">
        <v>239</v>
      </c>
      <c r="H33" s="57"/>
      <c r="I33" s="24">
        <f t="shared" si="0"/>
        <v>0</v>
      </c>
      <c r="J33" s="25"/>
    </row>
    <row r="34" spans="1:10" x14ac:dyDescent="0.25">
      <c r="A34" s="65">
        <v>26</v>
      </c>
      <c r="B34" s="27" t="s">
        <v>88</v>
      </c>
      <c r="C34" s="27" t="s">
        <v>9</v>
      </c>
      <c r="D34" s="28" t="s">
        <v>16</v>
      </c>
      <c r="E34" s="29">
        <v>5</v>
      </c>
      <c r="F34" s="30" t="s">
        <v>13</v>
      </c>
      <c r="G34" s="56" t="s">
        <v>240</v>
      </c>
      <c r="H34" s="57"/>
      <c r="I34" s="24">
        <f t="shared" si="0"/>
        <v>0</v>
      </c>
      <c r="J34" s="25"/>
    </row>
    <row r="35" spans="1:10" x14ac:dyDescent="0.25">
      <c r="A35" s="65">
        <v>27</v>
      </c>
      <c r="B35" s="27" t="s">
        <v>89</v>
      </c>
      <c r="C35" s="27" t="s">
        <v>102</v>
      </c>
      <c r="D35" s="32" t="s">
        <v>109</v>
      </c>
      <c r="E35" s="29">
        <v>5</v>
      </c>
      <c r="F35" s="30" t="s">
        <v>13</v>
      </c>
      <c r="G35" s="56" t="s">
        <v>241</v>
      </c>
      <c r="H35" s="57"/>
      <c r="I35" s="24">
        <f t="shared" si="0"/>
        <v>0</v>
      </c>
      <c r="J35" s="25"/>
    </row>
    <row r="36" spans="1:10" x14ac:dyDescent="0.25">
      <c r="A36" s="64">
        <v>28</v>
      </c>
      <c r="B36" s="27" t="s">
        <v>90</v>
      </c>
      <c r="C36" s="27" t="s">
        <v>103</v>
      </c>
      <c r="D36" s="66" t="s">
        <v>18</v>
      </c>
      <c r="E36" s="29">
        <v>8</v>
      </c>
      <c r="F36" s="30" t="s">
        <v>13</v>
      </c>
      <c r="G36" s="56" t="s">
        <v>242</v>
      </c>
      <c r="H36" s="57"/>
      <c r="I36" s="24">
        <f t="shared" si="0"/>
        <v>0</v>
      </c>
      <c r="J36" s="25"/>
    </row>
    <row r="37" spans="1:10" ht="15.75" thickBot="1" x14ac:dyDescent="0.3">
      <c r="A37" s="67">
        <v>29</v>
      </c>
      <c r="B37" s="68" t="s">
        <v>91</v>
      </c>
      <c r="C37" s="68" t="s">
        <v>104</v>
      </c>
      <c r="D37" s="69" t="s">
        <v>17</v>
      </c>
      <c r="E37" s="70">
        <v>8</v>
      </c>
      <c r="F37" s="71" t="s">
        <v>13</v>
      </c>
      <c r="G37" s="58" t="s">
        <v>243</v>
      </c>
      <c r="H37" s="59"/>
      <c r="I37" s="24">
        <f>ROUND(E37*H37,2)</f>
        <v>0</v>
      </c>
      <c r="J37" s="25"/>
    </row>
    <row r="38" spans="1:10" x14ac:dyDescent="0.25">
      <c r="A38" s="94" t="s">
        <v>170</v>
      </c>
      <c r="B38" s="95"/>
      <c r="C38" s="95"/>
      <c r="D38" s="95"/>
      <c r="E38" s="95"/>
      <c r="F38" s="95"/>
      <c r="G38" s="95"/>
      <c r="H38" s="105"/>
      <c r="I38" s="60">
        <f>ROUND(SUM(I9:I37),2)</f>
        <v>0</v>
      </c>
      <c r="J38" s="25"/>
    </row>
    <row r="39" spans="1:10" x14ac:dyDescent="0.25">
      <c r="A39" s="96" t="s">
        <v>171</v>
      </c>
      <c r="B39" s="97"/>
      <c r="C39" s="97"/>
      <c r="D39" s="97"/>
      <c r="E39" s="97"/>
      <c r="F39" s="97"/>
      <c r="G39" s="97"/>
      <c r="H39" s="106"/>
      <c r="I39" s="61">
        <f>I40-I38</f>
        <v>0</v>
      </c>
      <c r="J39" s="25"/>
    </row>
    <row r="40" spans="1:10" ht="15.75" thickBot="1" x14ac:dyDescent="0.3">
      <c r="A40" s="98" t="s">
        <v>172</v>
      </c>
      <c r="B40" s="99"/>
      <c r="C40" s="99"/>
      <c r="D40" s="99"/>
      <c r="E40" s="99"/>
      <c r="F40" s="99"/>
      <c r="G40" s="99"/>
      <c r="H40" s="107"/>
      <c r="I40" s="62">
        <f>I38*1.21</f>
        <v>0</v>
      </c>
      <c r="J40" s="25"/>
    </row>
    <row r="41" spans="1:10" x14ac:dyDescent="0.25">
      <c r="A41" s="14"/>
      <c r="B41" s="17"/>
      <c r="C41" s="18"/>
      <c r="D41" s="18"/>
      <c r="E41" s="17"/>
      <c r="F41" s="17"/>
      <c r="G41" s="14"/>
      <c r="H41" s="19"/>
      <c r="I41" s="40"/>
      <c r="J41" s="25"/>
    </row>
    <row r="42" spans="1:10" x14ac:dyDescent="0.25">
      <c r="A42" s="14"/>
      <c r="B42" s="17"/>
      <c r="C42" s="18"/>
      <c r="D42" s="18"/>
      <c r="E42" s="17"/>
      <c r="F42" s="17"/>
      <c r="G42" s="14"/>
      <c r="H42" s="19"/>
      <c r="I42" s="40"/>
      <c r="J42" s="25"/>
    </row>
    <row r="43" spans="1:10" x14ac:dyDescent="0.25">
      <c r="A43" s="14"/>
      <c r="B43" s="20" t="s">
        <v>173</v>
      </c>
      <c r="C43" s="21"/>
      <c r="D43" s="14"/>
      <c r="E43" s="17"/>
      <c r="F43" s="22"/>
      <c r="G43" s="14"/>
      <c r="H43" s="19"/>
      <c r="I43" s="40"/>
      <c r="J43" s="25"/>
    </row>
    <row r="44" spans="1:10" x14ac:dyDescent="0.25">
      <c r="A44" s="23"/>
      <c r="B44" s="20" t="s">
        <v>174</v>
      </c>
      <c r="C44" s="21"/>
      <c r="D44" s="14"/>
      <c r="E44" s="17"/>
      <c r="F44" s="22"/>
      <c r="G44" s="14"/>
      <c r="H44" s="19"/>
      <c r="I44" s="40"/>
      <c r="J44" s="25"/>
    </row>
    <row r="45" spans="1:10" x14ac:dyDescent="0.25">
      <c r="A45" s="14"/>
      <c r="B45" s="100" t="s">
        <v>175</v>
      </c>
      <c r="C45" s="100"/>
      <c r="D45" s="100"/>
      <c r="E45" s="100"/>
      <c r="F45" s="17"/>
      <c r="G45" s="14"/>
      <c r="H45" s="19"/>
      <c r="I45" s="40"/>
      <c r="J45" s="25"/>
    </row>
    <row r="46" spans="1:10" x14ac:dyDescent="0.25">
      <c r="A46" s="25"/>
      <c r="B46" s="25"/>
      <c r="C46" s="25"/>
      <c r="D46" s="25"/>
      <c r="E46" s="40"/>
      <c r="F46" s="40"/>
      <c r="G46" s="63"/>
      <c r="H46" s="25"/>
      <c r="I46" s="40"/>
      <c r="J46" s="25"/>
    </row>
    <row r="47" spans="1:10" x14ac:dyDescent="0.25">
      <c r="A47" s="25"/>
      <c r="B47" s="25"/>
      <c r="C47" s="25"/>
      <c r="D47" s="25"/>
      <c r="E47" s="40"/>
      <c r="F47" s="40"/>
      <c r="G47" s="63"/>
      <c r="H47" s="25"/>
      <c r="I47" s="40"/>
      <c r="J47" s="25"/>
    </row>
    <row r="48" spans="1:10" x14ac:dyDescent="0.25">
      <c r="A48" s="25"/>
      <c r="B48" s="25"/>
      <c r="C48" s="25"/>
      <c r="D48" s="25"/>
      <c r="E48" s="40"/>
      <c r="F48" s="40"/>
      <c r="G48" s="63"/>
      <c r="H48" s="25"/>
      <c r="I48" s="40"/>
      <c r="J48" s="25"/>
    </row>
    <row r="49" spans="1:10" x14ac:dyDescent="0.25">
      <c r="A49" s="25"/>
      <c r="B49" s="25"/>
      <c r="C49" s="25"/>
      <c r="D49" s="25"/>
      <c r="E49" s="40"/>
      <c r="F49" s="40"/>
      <c r="G49" s="63"/>
      <c r="H49" s="25"/>
      <c r="I49" s="40"/>
      <c r="J49" s="25"/>
    </row>
  </sheetData>
  <mergeCells count="8">
    <mergeCell ref="H1:I1"/>
    <mergeCell ref="A38:H38"/>
    <mergeCell ref="A39:H39"/>
    <mergeCell ref="A40:H40"/>
    <mergeCell ref="B45:E45"/>
    <mergeCell ref="A6:A7"/>
    <mergeCell ref="B6:F6"/>
    <mergeCell ref="C7:D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0"/>
  <sheetViews>
    <sheetView tabSelected="1" workbookViewId="0">
      <selection activeCell="M19" sqref="M19"/>
    </sheetView>
  </sheetViews>
  <sheetFormatPr defaultRowHeight="15" x14ac:dyDescent="0.25"/>
  <cols>
    <col min="1" max="1" width="5.5703125" customWidth="1"/>
    <col min="2" max="2" width="14.5703125" customWidth="1"/>
    <col min="3" max="3" width="30.7109375" customWidth="1"/>
    <col min="4" max="4" width="20.28515625" customWidth="1"/>
    <col min="5" max="5" width="12.7109375" style="8" customWidth="1"/>
    <col min="6" max="6" width="13.7109375" style="8" customWidth="1"/>
    <col min="7" max="7" width="39.85546875" style="1" customWidth="1"/>
    <col min="8" max="8" width="14.85546875" style="8" customWidth="1"/>
    <col min="9" max="9" width="12.28515625" style="8" customWidth="1"/>
  </cols>
  <sheetData>
    <row r="1" spans="1:10" s="4" customFormat="1" x14ac:dyDescent="0.25">
      <c r="A1" s="14"/>
      <c r="B1" s="17"/>
      <c r="C1" s="18"/>
      <c r="D1" s="18"/>
      <c r="E1" s="17"/>
      <c r="F1" s="17"/>
      <c r="G1" s="17"/>
      <c r="H1" s="116" t="s">
        <v>166</v>
      </c>
      <c r="I1" s="116"/>
      <c r="J1" s="14"/>
    </row>
    <row r="2" spans="1:10" s="4" customFormat="1" x14ac:dyDescent="0.25">
      <c r="A2" s="14"/>
      <c r="B2" s="17"/>
      <c r="C2" s="18"/>
      <c r="D2" s="18"/>
      <c r="E2" s="17"/>
      <c r="F2" s="17"/>
      <c r="G2" s="17"/>
      <c r="H2" s="19"/>
      <c r="I2" s="19"/>
      <c r="J2" s="14"/>
    </row>
    <row r="3" spans="1:10" s="4" customFormat="1" x14ac:dyDescent="0.25">
      <c r="A3" s="14"/>
      <c r="B3" s="41"/>
      <c r="C3" s="42" t="s">
        <v>165</v>
      </c>
      <c r="D3" s="18"/>
      <c r="E3" s="17"/>
      <c r="F3" s="17"/>
      <c r="G3" s="17"/>
      <c r="H3" s="19"/>
      <c r="I3" s="19"/>
      <c r="J3" s="14"/>
    </row>
    <row r="4" spans="1:10" x14ac:dyDescent="0.25">
      <c r="A4" s="25"/>
      <c r="B4" s="25"/>
      <c r="C4" s="25"/>
      <c r="D4" s="25"/>
      <c r="E4" s="40"/>
      <c r="F4" s="40"/>
      <c r="G4" s="40"/>
      <c r="H4" s="40"/>
      <c r="I4" s="40"/>
      <c r="J4" s="25"/>
    </row>
    <row r="5" spans="1:10" ht="15.75" thickBot="1" x14ac:dyDescent="0.3">
      <c r="A5" s="43"/>
      <c r="B5" s="40"/>
      <c r="C5" s="40"/>
      <c r="D5" s="40"/>
      <c r="E5" s="63"/>
      <c r="F5" s="63"/>
      <c r="G5" s="40"/>
      <c r="H5" s="63"/>
      <c r="I5" s="63"/>
      <c r="J5" s="25"/>
    </row>
    <row r="6" spans="1:10" ht="29.1" customHeight="1" x14ac:dyDescent="0.25">
      <c r="A6" s="88"/>
      <c r="B6" s="115" t="s">
        <v>110</v>
      </c>
      <c r="C6" s="115"/>
      <c r="D6" s="115"/>
      <c r="E6" s="115"/>
      <c r="F6" s="115"/>
      <c r="G6" s="44"/>
      <c r="H6" s="72"/>
      <c r="I6" s="89"/>
      <c r="J6" s="25"/>
    </row>
    <row r="7" spans="1:10" s="2" customFormat="1" ht="90" thickBot="1" x14ac:dyDescent="0.3">
      <c r="A7" s="90" t="s">
        <v>0</v>
      </c>
      <c r="B7" s="48" t="s">
        <v>1</v>
      </c>
      <c r="C7" s="48" t="s">
        <v>2</v>
      </c>
      <c r="D7" s="48"/>
      <c r="E7" s="47" t="s">
        <v>167</v>
      </c>
      <c r="F7" s="47" t="s">
        <v>12</v>
      </c>
      <c r="G7" s="48" t="s">
        <v>164</v>
      </c>
      <c r="H7" s="49" t="s">
        <v>168</v>
      </c>
      <c r="I7" s="50" t="s">
        <v>169</v>
      </c>
      <c r="J7" s="51"/>
    </row>
    <row r="8" spans="1:10" s="3" customFormat="1" ht="14.45" customHeight="1" x14ac:dyDescent="0.25">
      <c r="A8" s="75"/>
      <c r="B8" s="76"/>
      <c r="C8" s="76" t="s">
        <v>10</v>
      </c>
      <c r="D8" s="76" t="s">
        <v>11</v>
      </c>
      <c r="E8" s="91"/>
      <c r="F8" s="91"/>
      <c r="G8" s="54"/>
      <c r="H8" s="78"/>
      <c r="I8" s="92"/>
      <c r="J8" s="38"/>
    </row>
    <row r="9" spans="1:10" x14ac:dyDescent="0.25">
      <c r="A9" s="64">
        <v>1</v>
      </c>
      <c r="B9" s="27" t="s">
        <v>29</v>
      </c>
      <c r="C9" s="27" t="s">
        <v>51</v>
      </c>
      <c r="D9" s="28" t="s">
        <v>28</v>
      </c>
      <c r="E9" s="84">
        <v>2</v>
      </c>
      <c r="F9" s="85" t="s">
        <v>13</v>
      </c>
      <c r="G9" s="9" t="s">
        <v>244</v>
      </c>
      <c r="H9" s="80"/>
      <c r="I9" s="83">
        <f>ROUND(E9*H9,2)</f>
        <v>0</v>
      </c>
      <c r="J9" s="25"/>
    </row>
    <row r="10" spans="1:10" x14ac:dyDescent="0.25">
      <c r="A10" s="65">
        <v>2</v>
      </c>
      <c r="B10" s="27" t="s">
        <v>30</v>
      </c>
      <c r="C10" s="27" t="s">
        <v>52</v>
      </c>
      <c r="D10" s="28" t="s">
        <v>15</v>
      </c>
      <c r="E10" s="84">
        <v>1</v>
      </c>
      <c r="F10" s="85" t="s">
        <v>13</v>
      </c>
      <c r="G10" s="9" t="s">
        <v>245</v>
      </c>
      <c r="H10" s="80"/>
      <c r="I10" s="83">
        <f t="shared" ref="I10:I32" si="0">ROUND(E10*H10,2)</f>
        <v>0</v>
      </c>
      <c r="J10" s="25"/>
    </row>
    <row r="11" spans="1:10" x14ac:dyDescent="0.25">
      <c r="A11" s="65">
        <v>3</v>
      </c>
      <c r="B11" s="27" t="s">
        <v>31</v>
      </c>
      <c r="C11" s="27" t="s">
        <v>52</v>
      </c>
      <c r="D11" s="28" t="s">
        <v>15</v>
      </c>
      <c r="E11" s="84">
        <v>1</v>
      </c>
      <c r="F11" s="85" t="s">
        <v>13</v>
      </c>
      <c r="G11" s="9" t="s">
        <v>246</v>
      </c>
      <c r="H11" s="80"/>
      <c r="I11" s="83">
        <f t="shared" si="0"/>
        <v>0</v>
      </c>
      <c r="J11" s="25"/>
    </row>
    <row r="12" spans="1:10" x14ac:dyDescent="0.25">
      <c r="A12" s="64">
        <v>4</v>
      </c>
      <c r="B12" s="27" t="s">
        <v>32</v>
      </c>
      <c r="C12" s="27" t="s">
        <v>52</v>
      </c>
      <c r="D12" s="28" t="s">
        <v>15</v>
      </c>
      <c r="E12" s="84">
        <v>2</v>
      </c>
      <c r="F12" s="85" t="s">
        <v>13</v>
      </c>
      <c r="G12" s="9" t="s">
        <v>247</v>
      </c>
      <c r="H12" s="80"/>
      <c r="I12" s="83">
        <f t="shared" si="0"/>
        <v>0</v>
      </c>
      <c r="J12" s="25"/>
    </row>
    <row r="13" spans="1:10" x14ac:dyDescent="0.25">
      <c r="A13" s="65">
        <v>5</v>
      </c>
      <c r="B13" s="27" t="s">
        <v>33</v>
      </c>
      <c r="C13" s="27" t="s">
        <v>53</v>
      </c>
      <c r="D13" s="28" t="s">
        <v>61</v>
      </c>
      <c r="E13" s="84">
        <v>2</v>
      </c>
      <c r="F13" s="85" t="s">
        <v>13</v>
      </c>
      <c r="G13" s="9" t="s">
        <v>248</v>
      </c>
      <c r="H13" s="80"/>
      <c r="I13" s="83">
        <f t="shared" si="0"/>
        <v>0</v>
      </c>
      <c r="J13" s="25"/>
    </row>
    <row r="14" spans="1:10" x14ac:dyDescent="0.25">
      <c r="A14" s="65">
        <v>6</v>
      </c>
      <c r="B14" s="27" t="s">
        <v>5</v>
      </c>
      <c r="C14" s="27" t="s">
        <v>52</v>
      </c>
      <c r="D14" s="28" t="s">
        <v>15</v>
      </c>
      <c r="E14" s="84">
        <v>1</v>
      </c>
      <c r="F14" s="85" t="s">
        <v>13</v>
      </c>
      <c r="G14" s="9" t="s">
        <v>249</v>
      </c>
      <c r="H14" s="80"/>
      <c r="I14" s="83">
        <f t="shared" si="0"/>
        <v>0</v>
      </c>
      <c r="J14" s="25"/>
    </row>
    <row r="15" spans="1:10" s="3" customFormat="1" x14ac:dyDescent="0.25">
      <c r="A15" s="64">
        <v>7</v>
      </c>
      <c r="B15" s="27" t="s">
        <v>34</v>
      </c>
      <c r="C15" s="27" t="s">
        <v>52</v>
      </c>
      <c r="D15" s="28" t="s">
        <v>15</v>
      </c>
      <c r="E15" s="84">
        <v>1</v>
      </c>
      <c r="F15" s="85" t="s">
        <v>13</v>
      </c>
      <c r="G15" s="9" t="s">
        <v>250</v>
      </c>
      <c r="H15" s="80"/>
      <c r="I15" s="83">
        <f t="shared" si="0"/>
        <v>0</v>
      </c>
      <c r="J15" s="38"/>
    </row>
    <row r="16" spans="1:10" x14ac:dyDescent="0.25">
      <c r="A16" s="65">
        <v>8</v>
      </c>
      <c r="B16" s="27" t="s">
        <v>35</v>
      </c>
      <c r="C16" s="27" t="s">
        <v>52</v>
      </c>
      <c r="D16" s="28" t="s">
        <v>15</v>
      </c>
      <c r="E16" s="84">
        <v>2</v>
      </c>
      <c r="F16" s="85" t="s">
        <v>13</v>
      </c>
      <c r="G16" s="9" t="s">
        <v>251</v>
      </c>
      <c r="H16" s="80"/>
      <c r="I16" s="83">
        <f t="shared" si="0"/>
        <v>0</v>
      </c>
      <c r="J16" s="25"/>
    </row>
    <row r="17" spans="1:10" x14ac:dyDescent="0.25">
      <c r="A17" s="65">
        <v>9</v>
      </c>
      <c r="B17" s="27" t="s">
        <v>36</v>
      </c>
      <c r="C17" s="27" t="s">
        <v>52</v>
      </c>
      <c r="D17" s="28" t="s">
        <v>15</v>
      </c>
      <c r="E17" s="84">
        <v>1</v>
      </c>
      <c r="F17" s="85" t="s">
        <v>13</v>
      </c>
      <c r="G17" s="9" t="s">
        <v>252</v>
      </c>
      <c r="H17" s="80"/>
      <c r="I17" s="83">
        <f t="shared" si="0"/>
        <v>0</v>
      </c>
      <c r="J17" s="25"/>
    </row>
    <row r="18" spans="1:10" x14ac:dyDescent="0.25">
      <c r="A18" s="64">
        <v>10</v>
      </c>
      <c r="B18" s="27" t="s">
        <v>37</v>
      </c>
      <c r="C18" s="27" t="s">
        <v>52</v>
      </c>
      <c r="D18" s="28" t="s">
        <v>15</v>
      </c>
      <c r="E18" s="84">
        <v>2</v>
      </c>
      <c r="F18" s="85" t="s">
        <v>13</v>
      </c>
      <c r="G18" s="9" t="s">
        <v>253</v>
      </c>
      <c r="H18" s="80"/>
      <c r="I18" s="83">
        <f t="shared" si="0"/>
        <v>0</v>
      </c>
      <c r="J18" s="25"/>
    </row>
    <row r="19" spans="1:10" x14ac:dyDescent="0.25">
      <c r="A19" s="65">
        <v>11</v>
      </c>
      <c r="B19" s="27" t="s">
        <v>38</v>
      </c>
      <c r="C19" s="27" t="s">
        <v>52</v>
      </c>
      <c r="D19" s="28" t="s">
        <v>15</v>
      </c>
      <c r="E19" s="84">
        <v>1</v>
      </c>
      <c r="F19" s="85" t="s">
        <v>13</v>
      </c>
      <c r="G19" s="9" t="s">
        <v>254</v>
      </c>
      <c r="H19" s="80"/>
      <c r="I19" s="83">
        <f t="shared" si="0"/>
        <v>0</v>
      </c>
      <c r="J19" s="25"/>
    </row>
    <row r="20" spans="1:10" x14ac:dyDescent="0.25">
      <c r="A20" s="65">
        <v>12</v>
      </c>
      <c r="B20" s="27" t="s">
        <v>39</v>
      </c>
      <c r="C20" s="27" t="s">
        <v>54</v>
      </c>
      <c r="D20" s="28" t="s">
        <v>62</v>
      </c>
      <c r="E20" s="84">
        <v>1</v>
      </c>
      <c r="F20" s="85" t="s">
        <v>13</v>
      </c>
      <c r="G20" s="9" t="s">
        <v>255</v>
      </c>
      <c r="H20" s="80"/>
      <c r="I20" s="83">
        <f t="shared" si="0"/>
        <v>0</v>
      </c>
      <c r="J20" s="25"/>
    </row>
    <row r="21" spans="1:10" x14ac:dyDescent="0.25">
      <c r="A21" s="64">
        <v>13</v>
      </c>
      <c r="B21" s="27" t="s">
        <v>40</v>
      </c>
      <c r="C21" s="27" t="s">
        <v>55</v>
      </c>
      <c r="D21" s="32" t="s">
        <v>26</v>
      </c>
      <c r="E21" s="84">
        <v>1</v>
      </c>
      <c r="F21" s="85" t="s">
        <v>13</v>
      </c>
      <c r="G21" s="9" t="s">
        <v>256</v>
      </c>
      <c r="H21" s="80"/>
      <c r="I21" s="83">
        <f t="shared" si="0"/>
        <v>0</v>
      </c>
      <c r="J21" s="25"/>
    </row>
    <row r="22" spans="1:10" x14ac:dyDescent="0.25">
      <c r="A22" s="65">
        <v>14</v>
      </c>
      <c r="B22" s="27" t="s">
        <v>41</v>
      </c>
      <c r="C22" s="27" t="s">
        <v>56</v>
      </c>
      <c r="D22" s="28" t="s">
        <v>20</v>
      </c>
      <c r="E22" s="84">
        <v>4</v>
      </c>
      <c r="F22" s="85" t="s">
        <v>13</v>
      </c>
      <c r="G22" s="9" t="s">
        <v>257</v>
      </c>
      <c r="H22" s="80"/>
      <c r="I22" s="83">
        <f t="shared" si="0"/>
        <v>0</v>
      </c>
      <c r="J22" s="25"/>
    </row>
    <row r="23" spans="1:10" x14ac:dyDescent="0.25">
      <c r="A23" s="65">
        <v>15</v>
      </c>
      <c r="B23" s="27" t="s">
        <v>42</v>
      </c>
      <c r="C23" s="27" t="s">
        <v>57</v>
      </c>
      <c r="D23" s="32" t="s">
        <v>25</v>
      </c>
      <c r="E23" s="84">
        <v>1</v>
      </c>
      <c r="F23" s="85" t="s">
        <v>13</v>
      </c>
      <c r="G23" s="9" t="s">
        <v>258</v>
      </c>
      <c r="H23" s="80"/>
      <c r="I23" s="83">
        <f t="shared" si="0"/>
        <v>0</v>
      </c>
      <c r="J23" s="25"/>
    </row>
    <row r="24" spans="1:10" x14ac:dyDescent="0.25">
      <c r="A24" s="64">
        <v>16</v>
      </c>
      <c r="B24" s="27" t="s">
        <v>43</v>
      </c>
      <c r="C24" s="27" t="s">
        <v>55</v>
      </c>
      <c r="D24" s="28" t="s">
        <v>15</v>
      </c>
      <c r="E24" s="84">
        <v>1</v>
      </c>
      <c r="F24" s="85" t="s">
        <v>13</v>
      </c>
      <c r="G24" s="9" t="s">
        <v>259</v>
      </c>
      <c r="H24" s="80"/>
      <c r="I24" s="83">
        <f t="shared" si="0"/>
        <v>0</v>
      </c>
      <c r="J24" s="25"/>
    </row>
    <row r="25" spans="1:10" x14ac:dyDescent="0.25">
      <c r="A25" s="65">
        <v>17</v>
      </c>
      <c r="B25" s="27" t="s">
        <v>44</v>
      </c>
      <c r="C25" s="27" t="s">
        <v>58</v>
      </c>
      <c r="D25" s="32" t="s">
        <v>26</v>
      </c>
      <c r="E25" s="84">
        <v>1</v>
      </c>
      <c r="F25" s="85" t="s">
        <v>13</v>
      </c>
      <c r="G25" s="9" t="s">
        <v>260</v>
      </c>
      <c r="H25" s="80"/>
      <c r="I25" s="83">
        <f t="shared" si="0"/>
        <v>0</v>
      </c>
      <c r="J25" s="25"/>
    </row>
    <row r="26" spans="1:10" x14ac:dyDescent="0.25">
      <c r="A26" s="65">
        <v>18</v>
      </c>
      <c r="B26" s="27" t="s">
        <v>45</v>
      </c>
      <c r="C26" s="27" t="s">
        <v>53</v>
      </c>
      <c r="D26" s="28" t="s">
        <v>61</v>
      </c>
      <c r="E26" s="84">
        <v>2</v>
      </c>
      <c r="F26" s="85" t="s">
        <v>13</v>
      </c>
      <c r="G26" s="9" t="s">
        <v>261</v>
      </c>
      <c r="H26" s="80"/>
      <c r="I26" s="83">
        <f t="shared" si="0"/>
        <v>0</v>
      </c>
      <c r="J26" s="25"/>
    </row>
    <row r="27" spans="1:10" x14ac:dyDescent="0.25">
      <c r="A27" s="64">
        <v>19</v>
      </c>
      <c r="B27" s="27" t="s">
        <v>46</v>
      </c>
      <c r="C27" s="27" t="s">
        <v>52</v>
      </c>
      <c r="D27" s="28" t="s">
        <v>15</v>
      </c>
      <c r="E27" s="84">
        <v>2</v>
      </c>
      <c r="F27" s="85" t="s">
        <v>13</v>
      </c>
      <c r="G27" s="9" t="s">
        <v>262</v>
      </c>
      <c r="H27" s="80"/>
      <c r="I27" s="83">
        <f t="shared" si="0"/>
        <v>0</v>
      </c>
      <c r="J27" s="25"/>
    </row>
    <row r="28" spans="1:10" x14ac:dyDescent="0.25">
      <c r="A28" s="65">
        <v>20</v>
      </c>
      <c r="B28" s="27" t="s">
        <v>47</v>
      </c>
      <c r="C28" s="27" t="s">
        <v>59</v>
      </c>
      <c r="D28" s="28" t="s">
        <v>63</v>
      </c>
      <c r="E28" s="84">
        <v>1</v>
      </c>
      <c r="F28" s="85" t="s">
        <v>13</v>
      </c>
      <c r="G28" s="9" t="s">
        <v>263</v>
      </c>
      <c r="H28" s="80"/>
      <c r="I28" s="83">
        <f t="shared" si="0"/>
        <v>0</v>
      </c>
      <c r="J28" s="25"/>
    </row>
    <row r="29" spans="1:10" x14ac:dyDescent="0.25">
      <c r="A29" s="65">
        <v>21</v>
      </c>
      <c r="B29" s="27" t="s">
        <v>48</v>
      </c>
      <c r="C29" s="27" t="s">
        <v>53</v>
      </c>
      <c r="D29" s="28" t="s">
        <v>61</v>
      </c>
      <c r="E29" s="84">
        <v>1</v>
      </c>
      <c r="F29" s="85" t="s">
        <v>13</v>
      </c>
      <c r="G29" s="9" t="s">
        <v>264</v>
      </c>
      <c r="H29" s="80"/>
      <c r="I29" s="83">
        <f t="shared" si="0"/>
        <v>0</v>
      </c>
      <c r="J29" s="25"/>
    </row>
    <row r="30" spans="1:10" x14ac:dyDescent="0.25">
      <c r="A30" s="64">
        <v>22</v>
      </c>
      <c r="B30" s="27" t="s">
        <v>46</v>
      </c>
      <c r="C30" s="27" t="s">
        <v>52</v>
      </c>
      <c r="D30" s="28" t="s">
        <v>15</v>
      </c>
      <c r="E30" s="84">
        <v>2</v>
      </c>
      <c r="F30" s="85" t="s">
        <v>13</v>
      </c>
      <c r="G30" s="9" t="s">
        <v>262</v>
      </c>
      <c r="H30" s="80"/>
      <c r="I30" s="83">
        <f t="shared" si="0"/>
        <v>0</v>
      </c>
      <c r="J30" s="25"/>
    </row>
    <row r="31" spans="1:10" x14ac:dyDescent="0.25">
      <c r="A31" s="65">
        <v>23</v>
      </c>
      <c r="B31" s="27" t="s">
        <v>49</v>
      </c>
      <c r="C31" s="27" t="s">
        <v>59</v>
      </c>
      <c r="D31" s="28" t="s">
        <v>63</v>
      </c>
      <c r="E31" s="84">
        <v>1</v>
      </c>
      <c r="F31" s="85" t="s">
        <v>13</v>
      </c>
      <c r="G31" s="9" t="s">
        <v>265</v>
      </c>
      <c r="H31" s="80"/>
      <c r="I31" s="83">
        <f t="shared" si="0"/>
        <v>0</v>
      </c>
      <c r="J31" s="25"/>
    </row>
    <row r="32" spans="1:10" ht="15.75" thickBot="1" x14ac:dyDescent="0.3">
      <c r="A32" s="67">
        <v>24</v>
      </c>
      <c r="B32" s="68" t="s">
        <v>50</v>
      </c>
      <c r="C32" s="68" t="s">
        <v>60</v>
      </c>
      <c r="D32" s="69" t="s">
        <v>64</v>
      </c>
      <c r="E32" s="86">
        <v>1</v>
      </c>
      <c r="F32" s="87" t="s">
        <v>13</v>
      </c>
      <c r="G32" s="81" t="s">
        <v>238</v>
      </c>
      <c r="H32" s="82"/>
      <c r="I32" s="83">
        <f t="shared" si="0"/>
        <v>0</v>
      </c>
      <c r="J32" s="25"/>
    </row>
    <row r="33" spans="1:10" x14ac:dyDescent="0.25">
      <c r="A33" s="94" t="s">
        <v>170</v>
      </c>
      <c r="B33" s="95"/>
      <c r="C33" s="95"/>
      <c r="D33" s="95"/>
      <c r="E33" s="95"/>
      <c r="F33" s="95"/>
      <c r="G33" s="95"/>
      <c r="H33" s="105"/>
      <c r="I33" s="60">
        <f>ROUND(SUM(I9:I32),2)</f>
        <v>0</v>
      </c>
      <c r="J33" s="25"/>
    </row>
    <row r="34" spans="1:10" x14ac:dyDescent="0.25">
      <c r="A34" s="96" t="s">
        <v>171</v>
      </c>
      <c r="B34" s="97"/>
      <c r="C34" s="97"/>
      <c r="D34" s="97"/>
      <c r="E34" s="97"/>
      <c r="F34" s="97"/>
      <c r="G34" s="97"/>
      <c r="H34" s="106"/>
      <c r="I34" s="61">
        <f>I35-I33</f>
        <v>0</v>
      </c>
      <c r="J34" s="25"/>
    </row>
    <row r="35" spans="1:10" ht="15.75" thickBot="1" x14ac:dyDescent="0.3">
      <c r="A35" s="98" t="s">
        <v>172</v>
      </c>
      <c r="B35" s="99"/>
      <c r="C35" s="99"/>
      <c r="D35" s="99"/>
      <c r="E35" s="99"/>
      <c r="F35" s="99"/>
      <c r="G35" s="99"/>
      <c r="H35" s="107"/>
      <c r="I35" s="62">
        <f>I33*1.21</f>
        <v>0</v>
      </c>
      <c r="J35" s="25"/>
    </row>
    <row r="36" spans="1:10" x14ac:dyDescent="0.25">
      <c r="A36" s="14"/>
      <c r="B36" s="17"/>
      <c r="C36" s="18"/>
      <c r="D36" s="18"/>
      <c r="E36" s="17"/>
      <c r="F36" s="17"/>
      <c r="G36" s="17"/>
      <c r="H36" s="19"/>
      <c r="I36" s="40"/>
      <c r="J36" s="25"/>
    </row>
    <row r="37" spans="1:10" x14ac:dyDescent="0.25">
      <c r="A37" s="14"/>
      <c r="B37" s="17"/>
      <c r="C37" s="18"/>
      <c r="D37" s="18"/>
      <c r="E37" s="17"/>
      <c r="F37" s="17"/>
      <c r="G37" s="17"/>
      <c r="H37" s="19"/>
      <c r="I37" s="40"/>
      <c r="J37" s="25"/>
    </row>
    <row r="38" spans="1:10" x14ac:dyDescent="0.25">
      <c r="A38" s="14"/>
      <c r="B38" s="20" t="s">
        <v>173</v>
      </c>
      <c r="C38" s="21"/>
      <c r="D38" s="14"/>
      <c r="E38" s="17"/>
      <c r="F38" s="22"/>
      <c r="G38" s="17"/>
      <c r="H38" s="19"/>
      <c r="I38" s="40"/>
      <c r="J38" s="25"/>
    </row>
    <row r="39" spans="1:10" x14ac:dyDescent="0.25">
      <c r="A39" s="23"/>
      <c r="B39" s="20" t="s">
        <v>174</v>
      </c>
      <c r="C39" s="21"/>
      <c r="D39" s="14"/>
      <c r="E39" s="17"/>
      <c r="F39" s="22"/>
      <c r="G39" s="17"/>
      <c r="H39" s="19"/>
      <c r="I39" s="40"/>
      <c r="J39" s="25"/>
    </row>
    <row r="40" spans="1:10" x14ac:dyDescent="0.25">
      <c r="A40" s="14"/>
      <c r="B40" s="100" t="s">
        <v>175</v>
      </c>
      <c r="C40" s="100"/>
      <c r="D40" s="100"/>
      <c r="E40" s="100"/>
      <c r="F40" s="17"/>
      <c r="G40" s="17"/>
      <c r="H40" s="19"/>
      <c r="I40" s="40"/>
      <c r="J40" s="25"/>
    </row>
  </sheetData>
  <mergeCells count="6">
    <mergeCell ref="B40:E40"/>
    <mergeCell ref="B6:F6"/>
    <mergeCell ref="H1:I1"/>
    <mergeCell ref="A33:H33"/>
    <mergeCell ref="A34:H34"/>
    <mergeCell ref="A35:H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UCF 466-00-35</vt:lpstr>
      <vt:lpstr>UCD 305-00-02</vt:lpstr>
      <vt:lpstr>UCD 205-00-02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2021-12-02T12:48:08Z</dcterms:modified>
</cp:coreProperties>
</file>