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3740"/>
  </bookViews>
  <sheets>
    <sheet name="Sheet1" sheetId="1" r:id="rId1"/>
  </sheets>
  <definedNames>
    <definedName name="_xlnm.Print_Area" localSheetId="0">Sheet1!$A$1:$F$35</definedName>
    <definedName name="_xlnm.Print_Titles" localSheetId="0">Sheet1!$4:$5</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1" l="1"/>
  <c r="F8" i="1"/>
  <c r="F28" i="1" l="1"/>
  <c r="F29" i="1"/>
  <c r="F24" i="1"/>
  <c r="F25" i="1" s="1"/>
  <c r="F15" i="1"/>
  <c r="F30" i="1" l="1"/>
  <c r="F20" i="1"/>
  <c r="F21" i="1" s="1"/>
  <c r="F16" i="1"/>
  <c r="F17" i="1" s="1"/>
  <c r="F9" i="1"/>
  <c r="F10" i="1"/>
  <c r="F11" i="1"/>
  <c r="F12" i="1" l="1"/>
  <c r="F31" i="1"/>
  <c r="F32" i="1" s="1"/>
  <c r="F33" i="1" l="1"/>
</calcChain>
</file>

<file path=xl/sharedStrings.xml><?xml version="1.0" encoding="utf-8"?>
<sst xmlns="http://schemas.openxmlformats.org/spreadsheetml/2006/main" count="65" uniqueCount="52">
  <si>
    <t xml:space="preserve">Darbų kainų žiniaraštis </t>
  </si>
  <si>
    <t>Eil. Nr.</t>
  </si>
  <si>
    <t>Pozicijos</t>
  </si>
  <si>
    <t>Mato vnt.</t>
  </si>
  <si>
    <t>Pagal sutartį</t>
  </si>
  <si>
    <t>Kiekis</t>
  </si>
  <si>
    <t>Vnt. kaina be PVM, Eur</t>
  </si>
  <si>
    <t>Suma, Eur</t>
  </si>
  <si>
    <t>BENDROJI DALIS</t>
  </si>
  <si>
    <t>kompl.</t>
  </si>
  <si>
    <t xml:space="preserve">Išpildomieji brėžiniai ir kadastriniai matavimai </t>
  </si>
  <si>
    <t>PVM</t>
  </si>
  <si>
    <t>2.</t>
  </si>
  <si>
    <t>1.</t>
  </si>
  <si>
    <t>3.</t>
  </si>
  <si>
    <t>IŠ VISO DARBAMS</t>
  </si>
  <si>
    <t>IŠ VISO SU PVM</t>
  </si>
  <si>
    <t>IŠ VISO: BENDROJI DALIS</t>
  </si>
  <si>
    <t>4.</t>
  </si>
  <si>
    <t>Inžineriniai tyrinėjimai (topografinė nuotrauka, geologija)</t>
  </si>
  <si>
    <t>5.</t>
  </si>
  <si>
    <t>Statinio techninio projekto parengimas</t>
  </si>
  <si>
    <t>Statinio darbo projekto parengimas</t>
  </si>
  <si>
    <t>Savitakinių nuotekų tinklų statyba atviru būdu (turi būti naudojamos PVC/PP/PE100 medžiagos) arba uždaru gręžimo būdu (turi būti naudojamos PE100-RC medžiagos), įskaitant visas reikiamas sujungimo detales ir fasonines dalis, šulinių/kamerų montavimo darbai, ketinių "plaukiojančio" tipo dangčių įrengimas, komunikacijų nužymėjimo ženklų įrengimas, žemės darbai, tranšėjų išramstymas, esamų komunikacijų pakabinimas ar apsauginių dėklų įrengimas tam reikalingose vietose, smėlio pagrindo po vamzdžiais įrengimą, pirminį užpylimą smėliu, gruntinio vandens pažeminimas (jei reikia), grunto sutankinimas, tinklų išbandymas, TV diagnostika, dangų išardymas ir atstatymas, gerbūvio sutvarkymas</t>
  </si>
  <si>
    <t>PRIEDAS NR. 4</t>
  </si>
  <si>
    <t>1.1.</t>
  </si>
  <si>
    <t>1.2.</t>
  </si>
  <si>
    <t>1.3.</t>
  </si>
  <si>
    <t>1.4.</t>
  </si>
  <si>
    <t>1.5.</t>
  </si>
  <si>
    <t>2.1.</t>
  </si>
  <si>
    <t>3.1.</t>
  </si>
  <si>
    <t>4.1.</t>
  </si>
  <si>
    <t>5.1.</t>
  </si>
  <si>
    <t>5.2.</t>
  </si>
  <si>
    <t>Pastaba: atliktų darbų aktai Užsakovui pateikiami tik toms žiniaraščių pozicijoms, kuriose pilnai užbaigti darbai, t.y. darbų apmokėjimas bus vykdomas sekančiai: statybos-montavimo darbai, tinklų bandymai – 80%, dangų atstatymo ir aplinkos tvarkymo darbai - 20%. Teikiant galutinį atliktų darbų aktą Rangovas turės užpildyti Užsakovo pateiktos formos pastatyto materialaus turto suvestinę lentelę, kurioje galutinė bendra objekto kaina bus išskaidyta į atskirus objektus: tinklai, statiniai, įrengimai.</t>
  </si>
  <si>
    <t xml:space="preserve">Informacinių ir nuolatinių stendų įrengimas ir priežiūra </t>
  </si>
  <si>
    <t xml:space="preserve">STATYBOS DALIS (savitakinių nuotekų tinklų Pašto g. statyba) </t>
  </si>
  <si>
    <t>Savitakiniai nuotekų tinklai Pašto g. (tarp Vilniaus g. ir Lauko g.)</t>
  </si>
  <si>
    <t>2.2.</t>
  </si>
  <si>
    <t>Savitakiniai nuotekų tinklai Pašto g. (tarp Lauko g. ir Kaštonų g.)</t>
  </si>
  <si>
    <t xml:space="preserve">IŠ VISO: STATYBOS DALIS (savitakinių nuotekų tinklų Darbininkų g. statyba) </t>
  </si>
  <si>
    <t xml:space="preserve">IŠ VISO: STATYBOS DALIS (savitakinių nuotekų tinklų Pašto g. statyba) </t>
  </si>
  <si>
    <t xml:space="preserve">STATYBOS DALIS (savitakinių nuotekų tinklų Darbininkų g. statyba) </t>
  </si>
  <si>
    <t xml:space="preserve">STATYBOS DALIS (savitakinių nuotekų tinklų Stoties g. statyba) </t>
  </si>
  <si>
    <t>Savitakiniai nuotekų tinklai Stoties g.</t>
  </si>
  <si>
    <t>Savitakiniai nuotekų tinklai Darbininkų g.</t>
  </si>
  <si>
    <t xml:space="preserve">IŠ VISO: STATYBOS DALIS (savitakinių nuotekų tinklų Stoties g. statyba) </t>
  </si>
  <si>
    <t>Savitakiniai nuotekų tinklai Lauko skg.</t>
  </si>
  <si>
    <t xml:space="preserve">STATYBOS DALIS (savitakinių nuotekų tinklų Lauko skg. ir Turgaus g. statyba) </t>
  </si>
  <si>
    <t>Savitakiniai nuotekų tinklai Turgaus g.</t>
  </si>
  <si>
    <t xml:space="preserve">IŠ VISO: STATYBOS DALIS (savitakinių nuotekų tinklų Lauko skg. ir Turgaus g. statyba)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</si>
</sst>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sz val="12"/>
      <name val="Calibri Light"/>
      <family val="2"/>
      <charset val="186"/>
      <scheme val="major"/>
    </font>
    <font>
      <strike/>
      <sz val="12"/>
      <color rgb="FFFF0000"/>
      <name val="Calibri Light"/>
      <family val="2"/>
      <charset val="186"/>
      <scheme val="major"/>
    </font>
    <font>
      <sz val="12"/>
      <color rgb="FFFF0000"/>
      <name val="Calibri Light"/>
      <family val="2"/>
      <charset val="186"/>
      <scheme val="major"/>
    </font>
    <font>
      <b/>
      <sz val="11"/>
      <color theme="1"/>
      <name val="Calibri Light"/>
      <family val="2"/>
      <charset val="186"/>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2" fillId="0" borderId="0" xfId="0" applyFont="1"/>
    <xf numFmtId="0" fontId="6" fillId="0" borderId="0" xfId="0" applyFont="1" applyBorder="1" applyAlignment="1" applyProtection="1">
      <alignment horizontal="left" vertical="center"/>
      <protection locked="0"/>
    </xf>
    <xf numFmtId="0" fontId="9" fillId="0" borderId="1" xfId="0" applyFont="1" applyFill="1" applyBorder="1" applyAlignment="1">
      <alignment wrapText="1"/>
    </xf>
    <xf numFmtId="0" fontId="3" fillId="0" borderId="1" xfId="0" applyFont="1" applyFill="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2" fillId="0" borderId="0" xfId="0" applyFont="1" applyAlignment="1">
      <alignment vertical="center"/>
    </xf>
    <xf numFmtId="0" fontId="13" fillId="0" borderId="0" xfId="0" applyFont="1"/>
    <xf numFmtId="0" fontId="4" fillId="0" borderId="0" xfId="0" applyFont="1" applyBorder="1" applyAlignment="1">
      <alignment vertical="center"/>
    </xf>
    <xf numFmtId="0" fontId="2" fillId="0" borderId="0" xfId="0" applyFont="1" applyAlignment="1">
      <alignment horizontal="center"/>
    </xf>
    <xf numFmtId="0" fontId="2" fillId="0" borderId="0" xfId="0" applyFont="1" applyAlignment="1">
      <alignment vertical="top"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Fill="1" applyBorder="1" applyAlignment="1">
      <alignment wrapText="1"/>
    </xf>
    <xf numFmtId="4" fontId="10" fillId="0" borderId="1" xfId="1" applyNumberFormat="1" applyFont="1" applyFill="1" applyBorder="1" applyAlignment="1">
      <alignment horizontal="left" vertical="center" wrapText="1"/>
    </xf>
    <xf numFmtId="4" fontId="10" fillId="0" borderId="1" xfId="1" applyNumberFormat="1" applyFont="1" applyFill="1" applyBorder="1" applyAlignment="1">
      <alignment horizontal="center" vertical="center" wrapText="1"/>
    </xf>
    <xf numFmtId="4" fontId="8" fillId="0" borderId="1" xfId="1" applyNumberFormat="1" applyFont="1" applyBorder="1" applyAlignment="1">
      <alignment horizontal="center" vertical="center" wrapText="1"/>
    </xf>
    <xf numFmtId="4" fontId="10" fillId="0" borderId="1" xfId="1" applyNumberFormat="1" applyFont="1" applyBorder="1" applyAlignment="1">
      <alignment horizontal="center" vertical="center" wrapText="1"/>
    </xf>
    <xf numFmtId="4" fontId="10" fillId="0" borderId="1" xfId="1" applyNumberFormat="1" applyFont="1" applyBorder="1" applyAlignment="1" applyProtection="1">
      <alignment horizontal="center" vertical="center" wrapText="1"/>
      <protection locked="0"/>
    </xf>
    <xf numFmtId="0" fontId="9" fillId="2"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1" fontId="10" fillId="0" borderId="1" xfId="1" applyNumberFormat="1" applyFont="1" applyFill="1" applyBorder="1" applyAlignment="1">
      <alignment horizontal="center" vertical="center" wrapText="1"/>
    </xf>
    <xf numFmtId="1" fontId="12" fillId="0" borderId="1" xfId="1" applyNumberFormat="1" applyFont="1" applyBorder="1" applyAlignment="1">
      <alignment horizontal="center" vertical="center" wrapText="1"/>
    </xf>
    <xf numFmtId="1" fontId="10" fillId="0" borderId="1" xfId="1" applyNumberFormat="1" applyFont="1" applyBorder="1" applyAlignment="1">
      <alignment horizontal="center" vertical="center" wrapText="1"/>
    </xf>
    <xf numFmtId="1" fontId="3" fillId="0" borderId="0" xfId="0" applyNumberFormat="1" applyFont="1" applyAlignment="1">
      <alignment horizontal="center"/>
    </xf>
    <xf numFmtId="1" fontId="3" fillId="0" borderId="0" xfId="0" applyNumberFormat="1" applyFont="1"/>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4" fillId="0" borderId="0" xfId="0" applyFont="1" applyBorder="1" applyAlignment="1">
      <alignment horizontal="left" vertical="center"/>
    </xf>
    <xf numFmtId="0" fontId="8" fillId="0" borderId="0" xfId="0" applyFont="1" applyAlignment="1">
      <alignment horizontal="justify"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0" applyFont="1" applyBorder="1" applyAlignment="1">
      <alignment horizontal="righ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2" xfId="0" applyFont="1" applyBorder="1" applyAlignment="1">
      <alignment horizontal="right" wrapText="1"/>
    </xf>
    <xf numFmtId="0" fontId="7" fillId="0" borderId="3" xfId="0" applyFont="1" applyBorder="1" applyAlignment="1">
      <alignment horizontal="right" wrapText="1"/>
    </xf>
    <xf numFmtId="0" fontId="7" fillId="0" borderId="4" xfId="0" applyFont="1" applyBorder="1" applyAlignment="1">
      <alignment horizontal="right" wrapText="1"/>
    </xf>
  </cellXfs>
  <cellStyles count="2">
    <cellStyle name="Excel Built-in Normal" xfId="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36"/>
  <sheetViews>
    <sheetView tabSelected="1" view="pageBreakPreview" topLeftCell="A25" zoomScaleNormal="100" zoomScaleSheetLayoutView="100" workbookViewId="0">
      <selection activeCell="F12" sqref="F12"/>
    </sheetView>
  </sheetViews>
  <sheetFormatPr defaultColWidth="9.140625" defaultRowHeight="15.75" x14ac:dyDescent="0.25"/>
  <cols>
    <col min="1" max="1" width="5.42578125" style="1" customWidth="1"/>
    <col min="2" max="2" width="59.28515625" style="1" customWidth="1"/>
    <col min="3" max="3" width="8.5703125" style="11" customWidth="1"/>
    <col min="4" max="4" width="12.140625" style="33" customWidth="1"/>
    <col min="5" max="5" width="12.28515625" style="1" customWidth="1"/>
    <col min="6" max="6" width="13.7109375" style="1" customWidth="1"/>
    <col min="7" max="16384" width="9.140625" style="1"/>
  </cols>
  <sheetData>
    <row r="1" spans="1:20" ht="18.75" x14ac:dyDescent="0.25">
      <c r="A1" s="40"/>
      <c r="B1" s="40"/>
      <c r="C1" s="40"/>
      <c r="D1" s="40"/>
      <c r="E1" s="45" t="s">
        <v>24</v>
      </c>
      <c r="F1" s="45"/>
    </row>
    <row r="3" spans="1:20" ht="18.75" x14ac:dyDescent="0.25">
      <c r="A3" s="10" t="s">
        <v>0</v>
      </c>
      <c r="B3" s="10"/>
      <c r="C3" s="42"/>
      <c r="D3" s="42"/>
      <c r="E3" s="2"/>
      <c r="F3" s="2"/>
    </row>
    <row r="4" spans="1:20" ht="22.5" customHeight="1" x14ac:dyDescent="0.25">
      <c r="A4" s="43" t="s">
        <v>1</v>
      </c>
      <c r="B4" s="44" t="s">
        <v>2</v>
      </c>
      <c r="C4" s="43" t="s">
        <v>3</v>
      </c>
      <c r="D4" s="44" t="s">
        <v>4</v>
      </c>
      <c r="E4" s="44"/>
      <c r="F4" s="44"/>
    </row>
    <row r="5" spans="1:20" ht="47.25" x14ac:dyDescent="0.25">
      <c r="A5" s="43"/>
      <c r="B5" s="44"/>
      <c r="C5" s="43"/>
      <c r="D5" s="28" t="s">
        <v>5</v>
      </c>
      <c r="E5" s="15" t="s">
        <v>6</v>
      </c>
      <c r="F5" s="15" t="s">
        <v>7</v>
      </c>
    </row>
    <row r="6" spans="1:20" x14ac:dyDescent="0.25">
      <c r="A6" s="22" t="s">
        <v>13</v>
      </c>
      <c r="B6" s="3" t="s">
        <v>8</v>
      </c>
      <c r="C6" s="4"/>
      <c r="D6" s="29"/>
      <c r="E6" s="17"/>
      <c r="F6" s="17"/>
    </row>
    <row r="7" spans="1:20" x14ac:dyDescent="0.25">
      <c r="A7" s="23" t="s">
        <v>25</v>
      </c>
      <c r="B7" s="16" t="s">
        <v>36</v>
      </c>
      <c r="C7" s="4" t="s">
        <v>9</v>
      </c>
      <c r="D7" s="29">
        <v>1</v>
      </c>
      <c r="E7" s="18">
        <v>600</v>
      </c>
      <c r="F7" s="18">
        <f>D7*E7</f>
        <v>600</v>
      </c>
    </row>
    <row r="8" spans="1:20" x14ac:dyDescent="0.25">
      <c r="A8" s="23" t="s">
        <v>26</v>
      </c>
      <c r="B8" s="16" t="s">
        <v>19</v>
      </c>
      <c r="C8" s="4" t="s">
        <v>9</v>
      </c>
      <c r="D8" s="29">
        <v>1</v>
      </c>
      <c r="E8" s="18">
        <v>2000</v>
      </c>
      <c r="F8" s="18">
        <f>D8*E8</f>
        <v>2000</v>
      </c>
    </row>
    <row r="9" spans="1:20" x14ac:dyDescent="0.25">
      <c r="A9" s="23" t="s">
        <v>27</v>
      </c>
      <c r="B9" s="16" t="s">
        <v>21</v>
      </c>
      <c r="C9" s="4" t="s">
        <v>9</v>
      </c>
      <c r="D9" s="29">
        <v>1</v>
      </c>
      <c r="E9" s="18">
        <v>6000</v>
      </c>
      <c r="F9" s="18">
        <f t="shared" ref="F9:F11" si="0">D9*E9</f>
        <v>6000</v>
      </c>
    </row>
    <row r="10" spans="1:20" x14ac:dyDescent="0.25">
      <c r="A10" s="23" t="s">
        <v>28</v>
      </c>
      <c r="B10" s="16" t="s">
        <v>22</v>
      </c>
      <c r="C10" s="4" t="s">
        <v>9</v>
      </c>
      <c r="D10" s="29">
        <v>1</v>
      </c>
      <c r="E10" s="18">
        <v>2510</v>
      </c>
      <c r="F10" s="18">
        <f t="shared" si="0"/>
        <v>2510</v>
      </c>
    </row>
    <row r="11" spans="1:20" x14ac:dyDescent="0.25">
      <c r="A11" s="23" t="s">
        <v>29</v>
      </c>
      <c r="B11" s="16" t="s">
        <v>10</v>
      </c>
      <c r="C11" s="4" t="s">
        <v>9</v>
      </c>
      <c r="D11" s="29">
        <v>1</v>
      </c>
      <c r="E11" s="18">
        <v>1280</v>
      </c>
      <c r="F11" s="18">
        <f t="shared" si="0"/>
        <v>1280</v>
      </c>
    </row>
    <row r="12" spans="1:20" x14ac:dyDescent="0.25">
      <c r="A12" s="24"/>
      <c r="B12" s="49" t="s">
        <v>17</v>
      </c>
      <c r="C12" s="50"/>
      <c r="D12" s="50"/>
      <c r="E12" s="51"/>
      <c r="F12" s="19">
        <f>SUM(F7:F11)</f>
        <v>12390</v>
      </c>
    </row>
    <row r="13" spans="1:20" ht="30.95" customHeight="1" x14ac:dyDescent="0.25">
      <c r="A13" s="25" t="s">
        <v>12</v>
      </c>
      <c r="B13" s="46" t="s">
        <v>37</v>
      </c>
      <c r="C13" s="47"/>
      <c r="D13" s="47"/>
      <c r="E13" s="47"/>
      <c r="F13" s="48"/>
    </row>
    <row r="14" spans="1:20" ht="204.75" x14ac:dyDescent="0.25">
      <c r="A14" s="24"/>
      <c r="B14" s="13" t="s">
        <v>23</v>
      </c>
      <c r="C14" s="7"/>
      <c r="D14" s="30"/>
      <c r="E14" s="21"/>
      <c r="F14" s="20"/>
      <c r="H14" s="12"/>
      <c r="I14" s="12"/>
      <c r="J14" s="12"/>
      <c r="K14" s="12"/>
      <c r="L14" s="12"/>
      <c r="M14" s="12"/>
      <c r="N14" s="12"/>
      <c r="O14" s="12"/>
      <c r="P14" s="12"/>
      <c r="Q14" s="12"/>
      <c r="R14" s="12"/>
      <c r="S14" s="12"/>
      <c r="T14" s="12"/>
    </row>
    <row r="15" spans="1:20" ht="31.5" x14ac:dyDescent="0.25">
      <c r="A15" s="26" t="s">
        <v>30</v>
      </c>
      <c r="B15" s="14" t="s">
        <v>38</v>
      </c>
      <c r="C15" s="6" t="s">
        <v>9</v>
      </c>
      <c r="D15" s="31">
        <v>1</v>
      </c>
      <c r="E15" s="21">
        <v>46591.78</v>
      </c>
      <c r="F15" s="20">
        <f>D15*E15</f>
        <v>46591.78</v>
      </c>
      <c r="H15" s="12"/>
      <c r="I15" s="12"/>
      <c r="J15" s="12"/>
      <c r="K15" s="12"/>
      <c r="L15" s="12"/>
      <c r="M15" s="12"/>
      <c r="N15" s="12"/>
      <c r="O15" s="12"/>
      <c r="P15" s="12"/>
      <c r="Q15" s="12"/>
      <c r="R15" s="12"/>
      <c r="S15" s="12"/>
      <c r="T15" s="12"/>
    </row>
    <row r="16" spans="1:20" ht="31.5" x14ac:dyDescent="0.25">
      <c r="A16" s="26" t="s">
        <v>39</v>
      </c>
      <c r="B16" s="14" t="s">
        <v>40</v>
      </c>
      <c r="C16" s="6" t="s">
        <v>9</v>
      </c>
      <c r="D16" s="31">
        <v>1</v>
      </c>
      <c r="E16" s="21">
        <v>71024.95</v>
      </c>
      <c r="F16" s="20">
        <f>D16*E16</f>
        <v>71024.95</v>
      </c>
    </row>
    <row r="17" spans="1:6" ht="31.5" customHeight="1" x14ac:dyDescent="0.25">
      <c r="A17" s="26"/>
      <c r="B17" s="34" t="s">
        <v>42</v>
      </c>
      <c r="C17" s="35"/>
      <c r="D17" s="35"/>
      <c r="E17" s="36"/>
      <c r="F17" s="19">
        <f>SUM(F15:F16)</f>
        <v>117616.73</v>
      </c>
    </row>
    <row r="18" spans="1:6" ht="30.95" customHeight="1" x14ac:dyDescent="0.25">
      <c r="A18" s="27" t="s">
        <v>14</v>
      </c>
      <c r="B18" s="46" t="s">
        <v>43</v>
      </c>
      <c r="C18" s="47"/>
      <c r="D18" s="47"/>
      <c r="E18" s="47"/>
      <c r="F18" s="48"/>
    </row>
    <row r="19" spans="1:6" ht="204.75" x14ac:dyDescent="0.25">
      <c r="A19" s="24"/>
      <c r="B19" s="13" t="s">
        <v>23</v>
      </c>
      <c r="C19" s="7"/>
      <c r="D19" s="30"/>
      <c r="E19" s="21"/>
      <c r="F19" s="19"/>
    </row>
    <row r="20" spans="1:6" x14ac:dyDescent="0.25">
      <c r="A20" s="26" t="s">
        <v>31</v>
      </c>
      <c r="B20" s="14" t="s">
        <v>46</v>
      </c>
      <c r="C20" s="6" t="s">
        <v>9</v>
      </c>
      <c r="D20" s="31">
        <v>1</v>
      </c>
      <c r="E20" s="21">
        <v>14913.19</v>
      </c>
      <c r="F20" s="20">
        <f>D20*E20</f>
        <v>14913.19</v>
      </c>
    </row>
    <row r="21" spans="1:6" ht="31.5" customHeight="1" x14ac:dyDescent="0.25">
      <c r="A21" s="26"/>
      <c r="B21" s="34" t="s">
        <v>41</v>
      </c>
      <c r="C21" s="35"/>
      <c r="D21" s="35"/>
      <c r="E21" s="36"/>
      <c r="F21" s="19">
        <f>SUM(F20)</f>
        <v>14913.19</v>
      </c>
    </row>
    <row r="22" spans="1:6" x14ac:dyDescent="0.25">
      <c r="A22" s="27" t="s">
        <v>18</v>
      </c>
      <c r="B22" s="46" t="s">
        <v>44</v>
      </c>
      <c r="C22" s="47"/>
      <c r="D22" s="47"/>
      <c r="E22" s="47"/>
      <c r="F22" s="48"/>
    </row>
    <row r="23" spans="1:6" ht="204.75" x14ac:dyDescent="0.25">
      <c r="A23" s="24"/>
      <c r="B23" s="13" t="s">
        <v>23</v>
      </c>
      <c r="C23" s="7"/>
      <c r="D23" s="30"/>
      <c r="E23" s="21"/>
      <c r="F23" s="19"/>
    </row>
    <row r="24" spans="1:6" x14ac:dyDescent="0.25">
      <c r="A24" s="26" t="s">
        <v>32</v>
      </c>
      <c r="B24" s="14" t="s">
        <v>45</v>
      </c>
      <c r="C24" s="6" t="s">
        <v>9</v>
      </c>
      <c r="D24" s="31">
        <v>1</v>
      </c>
      <c r="E24" s="21">
        <v>33430.620000000003</v>
      </c>
      <c r="F24" s="20">
        <f>D24*E24</f>
        <v>33430.620000000003</v>
      </c>
    </row>
    <row r="25" spans="1:6" ht="31.5" customHeight="1" x14ac:dyDescent="0.25">
      <c r="A25" s="26"/>
      <c r="B25" s="34" t="s">
        <v>47</v>
      </c>
      <c r="C25" s="35"/>
      <c r="D25" s="35"/>
      <c r="E25" s="36"/>
      <c r="F25" s="19">
        <f>SUM(F24)</f>
        <v>33430.620000000003</v>
      </c>
    </row>
    <row r="26" spans="1:6" x14ac:dyDescent="0.25">
      <c r="A26" s="27" t="s">
        <v>20</v>
      </c>
      <c r="B26" s="46" t="s">
        <v>49</v>
      </c>
      <c r="C26" s="47"/>
      <c r="D26" s="47"/>
      <c r="E26" s="47"/>
      <c r="F26" s="48"/>
    </row>
    <row r="27" spans="1:6" ht="204.75" x14ac:dyDescent="0.25">
      <c r="A27" s="24"/>
      <c r="B27" s="13" t="s">
        <v>23</v>
      </c>
      <c r="C27" s="7"/>
      <c r="D27" s="30"/>
      <c r="E27" s="21"/>
      <c r="F27" s="19"/>
    </row>
    <row r="28" spans="1:6" x14ac:dyDescent="0.25">
      <c r="A28" s="26" t="s">
        <v>33</v>
      </c>
      <c r="B28" s="14" t="s">
        <v>48</v>
      </c>
      <c r="C28" s="6" t="s">
        <v>9</v>
      </c>
      <c r="D28" s="31">
        <v>1</v>
      </c>
      <c r="E28" s="21">
        <v>46140.87</v>
      </c>
      <c r="F28" s="20">
        <f>D28*E28</f>
        <v>46140.87</v>
      </c>
    </row>
    <row r="29" spans="1:6" x14ac:dyDescent="0.25">
      <c r="A29" s="26" t="s">
        <v>34</v>
      </c>
      <c r="B29" s="14" t="s">
        <v>50</v>
      </c>
      <c r="C29" s="6" t="s">
        <v>9</v>
      </c>
      <c r="D29" s="31">
        <v>1</v>
      </c>
      <c r="E29" s="21">
        <v>11232.79</v>
      </c>
      <c r="F29" s="20">
        <f>D29*E29</f>
        <v>11232.79</v>
      </c>
    </row>
    <row r="30" spans="1:6" ht="31.5" customHeight="1" x14ac:dyDescent="0.25">
      <c r="A30" s="26"/>
      <c r="B30" s="34" t="s">
        <v>51</v>
      </c>
      <c r="C30" s="35"/>
      <c r="D30" s="35"/>
      <c r="E30" s="36"/>
      <c r="F30" s="19">
        <f>SUM(F28:F29)</f>
        <v>57373.66</v>
      </c>
    </row>
    <row r="31" spans="1:6" x14ac:dyDescent="0.25">
      <c r="A31" s="5"/>
      <c r="B31" s="37" t="s">
        <v>15</v>
      </c>
      <c r="C31" s="38"/>
      <c r="D31" s="38"/>
      <c r="E31" s="39"/>
      <c r="F31" s="19">
        <f>F12+F17+F21+F25+F30</f>
        <v>235724.19999999998</v>
      </c>
    </row>
    <row r="32" spans="1:6" x14ac:dyDescent="0.25">
      <c r="A32" s="5"/>
      <c r="B32" s="37" t="s">
        <v>11</v>
      </c>
      <c r="C32" s="38"/>
      <c r="D32" s="38"/>
      <c r="E32" s="39"/>
      <c r="F32" s="19">
        <f>F31*0.21</f>
        <v>49502.081999999995</v>
      </c>
    </row>
    <row r="33" spans="1:6" x14ac:dyDescent="0.25">
      <c r="A33" s="5"/>
      <c r="B33" s="37" t="s">
        <v>16</v>
      </c>
      <c r="C33" s="38"/>
      <c r="D33" s="38"/>
      <c r="E33" s="39"/>
      <c r="F33" s="19">
        <f>F31+F32</f>
        <v>285226.28200000001</v>
      </c>
    </row>
    <row r="34" spans="1:6" x14ac:dyDescent="0.25">
      <c r="B34" s="9"/>
      <c r="D34" s="32"/>
    </row>
    <row r="35" spans="1:6" s="8" customFormat="1" ht="94.5" customHeight="1" x14ac:dyDescent="0.25">
      <c r="A35" s="41" t="s">
        <v>35</v>
      </c>
      <c r="B35" s="41"/>
      <c r="C35" s="41"/>
      <c r="D35" s="41"/>
      <c r="E35" s="41"/>
      <c r="F35" s="41"/>
    </row>
    <row r="36" spans="1:6" x14ac:dyDescent="0.25">
      <c r="B36" s="9"/>
      <c r="D36" s="32"/>
    </row>
  </sheetData>
  <mergeCells count="21">
    <mergeCell ref="A1:B1"/>
    <mergeCell ref="A35:F35"/>
    <mergeCell ref="C3:D3"/>
    <mergeCell ref="A4:A5"/>
    <mergeCell ref="B4:B5"/>
    <mergeCell ref="C4:C5"/>
    <mergeCell ref="D4:F4"/>
    <mergeCell ref="C1:D1"/>
    <mergeCell ref="E1:F1"/>
    <mergeCell ref="B13:F13"/>
    <mergeCell ref="B18:F18"/>
    <mergeCell ref="B22:F22"/>
    <mergeCell ref="B26:F26"/>
    <mergeCell ref="B17:E17"/>
    <mergeCell ref="B12:E12"/>
    <mergeCell ref="B21:E21"/>
    <mergeCell ref="B25:E25"/>
    <mergeCell ref="B30:E30"/>
    <mergeCell ref="B31:E31"/>
    <mergeCell ref="B32:E32"/>
    <mergeCell ref="B33:E33"/>
  </mergeCells>
  <pageMargins left="0.5" right="0.2" top="0.5" bottom="0.25" header="0.2" footer="0.2"/>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68B77A-6ABE-4867-8639-84B2510CCF22}">
  <ds:schemaRefs>
    <ds:schemaRef ds:uri="http://schemas.microsoft.com/office/2006/documentManagement/types"/>
    <ds:schemaRef ds:uri="http://schemas.microsoft.com/office/2006/metadata/properties"/>
    <ds:schemaRef ds:uri="http://purl.org/dc/dcmitype/"/>
    <ds:schemaRef ds:uri="http://purl.org/dc/elements/1.1/"/>
    <ds:schemaRef ds:uri="http://www.w3.org/XML/1998/namespace"/>
    <ds:schemaRef ds:uri="http://purl.org/dc/terms/"/>
    <ds:schemaRef ds:uri="caf4d439-d6d9-4f54-909c-aebbb5daece1"/>
    <ds:schemaRef ds:uri="http://schemas.microsoft.com/office/infopath/2007/PartnerControls"/>
    <ds:schemaRef ds:uri="http://schemas.openxmlformats.org/package/2006/metadata/core-properties"/>
    <ds:schemaRef ds:uri="60da2cae-3f3d-47cd-af26-4a5804e8a6e5"/>
  </ds:schemaRefs>
</ds:datastoreItem>
</file>

<file path=customXml/itemProps3.xml><?xml version="1.0" encoding="utf-8"?>
<ds:datastoreItem xmlns:ds="http://schemas.openxmlformats.org/officeDocument/2006/customXml" ds:itemID="{537BE48C-C350-4221-8968-DA2D426C5C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Kristina Tamulienė</cp:lastModifiedBy>
  <cp:revision/>
  <cp:lastPrinted>2019-07-16T06:46:48Z</cp:lastPrinted>
  <dcterms:created xsi:type="dcterms:W3CDTF">2017-02-27T06:43:29Z</dcterms:created>
  <dcterms:modified xsi:type="dcterms:W3CDTF">2020-04-22T16:51:04Z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