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kipras_aleksandravicius_eso_lt/Documents/Desktop/Tarnybiniai/Dėl įkainių perskaičiavimo/ELIS Textile Service/2023 m/"/>
    </mc:Choice>
  </mc:AlternateContent>
  <xr:revisionPtr revIDLastSave="12" documentId="8_{16468ABA-2313-44B3-ABDE-CA0E1C0D02DA}" xr6:coauthVersionLast="47" xr6:coauthVersionMax="47" xr10:uidLastSave="{C6EB5C89-1028-4861-820E-EB701145DD5D}"/>
  <bookViews>
    <workbookView xWindow="0" yWindow="600" windowWidth="23040" windowHeight="12360" xr2:uid="{A1499058-F188-4566-BC52-BF9517E012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8" i="1"/>
  <c r="F44" i="1"/>
  <c r="F45" i="1"/>
  <c r="F46" i="1"/>
  <c r="F47" i="1"/>
  <c r="F48" i="1"/>
  <c r="F49" i="1"/>
  <c r="F50" i="1"/>
  <c r="F51" i="1"/>
  <c r="F52" i="1"/>
  <c r="F53" i="1"/>
  <c r="F54" i="1"/>
  <c r="F43" i="1"/>
  <c r="F26" i="1"/>
  <c r="F27" i="1"/>
  <c r="F28" i="1"/>
  <c r="F29" i="1"/>
  <c r="F30" i="1"/>
  <c r="F31" i="1"/>
  <c r="F32" i="1"/>
  <c r="F33" i="1"/>
  <c r="F34" i="1"/>
  <c r="F35" i="1"/>
  <c r="F36" i="1"/>
  <c r="F25" i="1"/>
  <c r="F38" i="1" l="1"/>
  <c r="F16" i="1"/>
  <c r="F55" i="1"/>
  <c r="F17" i="1"/>
  <c r="F37" i="1"/>
  <c r="C58" i="1" l="1"/>
</calcChain>
</file>

<file path=xl/sharedStrings.xml><?xml version="1.0" encoding="utf-8"?>
<sst xmlns="http://schemas.openxmlformats.org/spreadsheetml/2006/main" count="108" uniqueCount="59">
  <si>
    <t>Priedas nr. 5 Paslaugų įkainių lentelė</t>
  </si>
  <si>
    <t>1 lentelė. Drabužių nuomos įkainiai</t>
  </si>
  <si>
    <t>Eil. Nr.</t>
  </si>
  <si>
    <t>Drabužio pavadinimas</t>
  </si>
  <si>
    <t>Preliminarus nuomojamų drabužių skaičius, vnt.*</t>
  </si>
  <si>
    <t>A</t>
  </si>
  <si>
    <t>B</t>
  </si>
  <si>
    <t>C</t>
  </si>
  <si>
    <t>D</t>
  </si>
  <si>
    <t>1.</t>
  </si>
  <si>
    <t>Švarkas (vasarai)</t>
  </si>
  <si>
    <t>2.</t>
  </si>
  <si>
    <t>Striukė (žiemai, ilga, dengianti sėdmenis)</t>
  </si>
  <si>
    <t>3.</t>
  </si>
  <si>
    <t>Kelnės (vasarai)</t>
  </si>
  <si>
    <t>4.</t>
  </si>
  <si>
    <t>Puskombinezonis (vasarai)</t>
  </si>
  <si>
    <t>5.</t>
  </si>
  <si>
    <t>Puskombinezonis (žiemai)</t>
  </si>
  <si>
    <t>6.</t>
  </si>
  <si>
    <t>Džemperis antistatinis</t>
  </si>
  <si>
    <t>7.</t>
  </si>
  <si>
    <t>Polo marškinėliai ilgomis rankovėmis, antistatiniai</t>
  </si>
  <si>
    <t>8.</t>
  </si>
  <si>
    <t>Polo marškinėliai trumpomis rankovėmis</t>
  </si>
  <si>
    <t xml:space="preserve"> Drabužių nuomos kaina per 4 savaites (Eur be PVM) </t>
  </si>
  <si>
    <t>Preliminari Drabužių nuomos kaina per 3 metus (156,43 savaitės) (Eur be PVM)</t>
  </si>
  <si>
    <t xml:space="preserve">*Pirkėjas neįsipareigoja išsinuomoti viso kiekio ar bet kokios jo dalies. </t>
  </si>
  <si>
    <t>2 lentelė. Kliento turimų Drabužių priežiūros įkainiai</t>
  </si>
  <si>
    <t>Preliminarus kiekis, vnt.</t>
  </si>
  <si>
    <t>9.</t>
  </si>
  <si>
    <t>Suvirintojo švarkas</t>
  </si>
  <si>
    <t>10.</t>
  </si>
  <si>
    <t>Suvirintojo puskombinezonis</t>
  </si>
  <si>
    <t>11.</t>
  </si>
  <si>
    <t>Termo marškinėliai</t>
  </si>
  <si>
    <t>12.</t>
  </si>
  <si>
    <t>Termo kelnės</t>
  </si>
  <si>
    <t>3 lentelė. Mokesčiai už sugadintus Tiekėjo Drabužius ir kitą Tiekėjo nuosavybę</t>
  </si>
  <si>
    <t xml:space="preserve">Eil. nr. </t>
  </si>
  <si>
    <t>Drabužio ar turto pavadinimas</t>
  </si>
  <si>
    <t>Preliminarus kiekis</t>
  </si>
  <si>
    <t>Vienkartinis mokestis už sugadintą arba prarastą Drabužių paskirstymo spintelę (5 arba mažiau lentynų)</t>
  </si>
  <si>
    <t>Vienkartinis mokestis už sugadintą arba prarastą Drabužių paskirstymo spintelę (daugiau nei 5 lentynų)</t>
  </si>
  <si>
    <t>Vienkartinis mokestis už sugadintą arba prarastą nešvarių Drabužių paėmimo spintelę</t>
  </si>
  <si>
    <t>Vienkartinis mokestis už sugadintą spintelės užraktą</t>
  </si>
  <si>
    <t xml:space="preserve">Bendra suma per 3 metus  (Eur be PVM) </t>
  </si>
  <si>
    <t xml:space="preserve">Pasiūlymo palyginamoji Kaina, EUR be PVM (1-3 lentelės 3 metų bendra suma)  </t>
  </si>
  <si>
    <t>E=CXD</t>
  </si>
  <si>
    <t>E = C x D</t>
  </si>
  <si>
    <t>Perskaičiuotas vieno drabužio nuomos įkainis už savaitę, Eur be PVM</t>
  </si>
  <si>
    <t>Įkainis, Eur be PVM</t>
  </si>
  <si>
    <t>Vieno drabužio priežiūros įkainis už savaitę, Eur be PVM</t>
  </si>
  <si>
    <t>Perskaičiuotas vieno drabužio priežiūros įkainis už savaitę, Eur be PVM</t>
  </si>
  <si>
    <t>Vieno drabužio nuomos įkainis už savaitę, Eur be PVM</t>
  </si>
  <si>
    <t xml:space="preserve"> Perskaičiuotas įkainis, Eur be PVM</t>
  </si>
  <si>
    <r>
      <t xml:space="preserve">Preliminari drabužių priežiūros suma per savaitę, Eur be PVM </t>
    </r>
    <r>
      <rPr>
        <b/>
        <sz val="11"/>
        <color rgb="FFFF0000"/>
        <rFont val="Calibri"/>
        <family val="2"/>
        <charset val="186"/>
        <scheme val="minor"/>
      </rPr>
      <t>(po perskaičiavimo)</t>
    </r>
  </si>
  <si>
    <r>
      <t xml:space="preserve">Suma, Eur be PVM </t>
    </r>
    <r>
      <rPr>
        <b/>
        <sz val="11"/>
        <color rgb="FFFF0000"/>
        <rFont val="Calibri"/>
        <family val="2"/>
        <charset val="186"/>
        <scheme val="minor"/>
      </rPr>
      <t>(po perskaičiavimo)</t>
    </r>
  </si>
  <si>
    <r>
      <t>Drabužių nuomos suma už savaitę, Eur be PVM</t>
    </r>
    <r>
      <rPr>
        <b/>
        <sz val="11"/>
        <color rgb="FFFF0000"/>
        <rFont val="Calibri"/>
        <family val="2"/>
        <charset val="186"/>
        <scheme val="minor"/>
      </rPr>
      <t xml:space="preserve"> (po perskaičiavimo)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</si>
</sst>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0" xfId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5" borderId="9" xfId="0" applyFont="1" applyFill="1" applyBorder="1"/>
    <xf numFmtId="4" fontId="1" fillId="0" borderId="1" xfId="0" applyNumberFormat="1" applyFont="1" applyBorder="1" applyAlignment="1">
      <alignment horizontal="right"/>
    </xf>
    <xf numFmtId="0" fontId="1" fillId="5" borderId="1" xfId="0" applyFont="1" applyFill="1" applyBorder="1"/>
    <xf numFmtId="0" fontId="1" fillId="0" borderId="2" xfId="0" applyFont="1" applyBorder="1" applyAlignment="1">
      <alignment horizontal="center"/>
    </xf>
    <xf numFmtId="0" fontId="1" fillId="5" borderId="2" xfId="0" applyFont="1" applyFill="1" applyBorder="1"/>
    <xf numFmtId="4" fontId="1" fillId="0" borderId="1" xfId="0" applyNumberFormat="1" applyFont="1" applyBorder="1"/>
    <xf numFmtId="4" fontId="1" fillId="0" borderId="0" xfId="0" applyNumberFormat="1" applyFont="1"/>
    <xf numFmtId="0" fontId="5" fillId="0" borderId="1" xfId="0" applyFont="1" applyBorder="1" applyAlignment="1">
      <alignment vertical="center" wrapText="1"/>
    </xf>
    <xf numFmtId="0" fontId="1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0F89-E045-4C0C-AF00-529997A9A117}">
  <dimension ref="A2:F58"/>
  <sheetViews>
    <sheetView tabSelected="1" workbookViewId="0">
      <selection activeCell="D8" sqref="D8"/>
    </sheetView>
  </sheetViews>
  <sheetFormatPr defaultColWidth="8.77734375" defaultRowHeight="14.4" x14ac:dyDescent="0.3"/>
  <cols>
    <col min="1" max="1" width="6.21875" customWidth="1"/>
    <col min="2" max="2" width="75.77734375" customWidth="1"/>
    <col min="3" max="3" width="35.77734375" customWidth="1"/>
    <col min="4" max="4" width="13.77734375" customWidth="1"/>
    <col min="5" max="5" width="18.44140625" customWidth="1"/>
    <col min="6" max="6" width="30.44140625" customWidth="1"/>
  </cols>
  <sheetData>
    <row r="2" spans="1:6" x14ac:dyDescent="0.3">
      <c r="B2" t="s">
        <v>0</v>
      </c>
    </row>
    <row r="5" spans="1:6" ht="15" thickBot="1" x14ac:dyDescent="0.35">
      <c r="A5" s="18" t="s">
        <v>1</v>
      </c>
    </row>
    <row r="6" spans="1:6" ht="100.8" x14ac:dyDescent="0.3">
      <c r="A6" s="1" t="s">
        <v>2</v>
      </c>
      <c r="B6" s="1" t="s">
        <v>3</v>
      </c>
      <c r="C6" s="5" t="s">
        <v>4</v>
      </c>
      <c r="D6" s="3" t="s">
        <v>50</v>
      </c>
      <c r="E6" s="43" t="s">
        <v>54</v>
      </c>
      <c r="F6" s="5" t="s">
        <v>58</v>
      </c>
    </row>
    <row r="7" spans="1:6" x14ac:dyDescent="0.3">
      <c r="A7" s="1" t="s">
        <v>5</v>
      </c>
      <c r="B7" s="1" t="s">
        <v>6</v>
      </c>
      <c r="C7" s="2" t="s">
        <v>7</v>
      </c>
      <c r="D7" s="6"/>
      <c r="E7" s="4" t="s">
        <v>8</v>
      </c>
      <c r="F7" s="5" t="s">
        <v>48</v>
      </c>
    </row>
    <row r="8" spans="1:6" x14ac:dyDescent="0.3">
      <c r="A8" s="7" t="s">
        <v>9</v>
      </c>
      <c r="B8" s="7" t="s">
        <v>10</v>
      </c>
      <c r="C8" s="35">
        <v>1918</v>
      </c>
      <c r="D8" s="36">
        <v>1.05</v>
      </c>
      <c r="E8" s="40">
        <v>0.93</v>
      </c>
      <c r="F8" s="8">
        <f>SUM(C8*D8)</f>
        <v>2013.9</v>
      </c>
    </row>
    <row r="9" spans="1:6" x14ac:dyDescent="0.3">
      <c r="A9" s="7" t="s">
        <v>11</v>
      </c>
      <c r="B9" s="7" t="s">
        <v>12</v>
      </c>
      <c r="C9" s="35">
        <v>1326</v>
      </c>
      <c r="D9" s="44">
        <v>1.81</v>
      </c>
      <c r="E9" s="48">
        <v>1.6</v>
      </c>
      <c r="F9" s="8">
        <f t="shared" ref="F9:F15" si="0">SUM(C9*D9)</f>
        <v>2400.06</v>
      </c>
    </row>
    <row r="10" spans="1:6" x14ac:dyDescent="0.3">
      <c r="A10" s="7" t="s">
        <v>13</v>
      </c>
      <c r="B10" s="7" t="s">
        <v>14</v>
      </c>
      <c r="C10" s="35">
        <v>432</v>
      </c>
      <c r="D10" s="36">
        <v>0.98</v>
      </c>
      <c r="E10" s="40">
        <v>0.87</v>
      </c>
      <c r="F10" s="8">
        <f t="shared" si="0"/>
        <v>423.36</v>
      </c>
    </row>
    <row r="11" spans="1:6" x14ac:dyDescent="0.3">
      <c r="A11" s="7" t="s">
        <v>15</v>
      </c>
      <c r="B11" s="7" t="s">
        <v>16</v>
      </c>
      <c r="C11" s="35">
        <v>1310</v>
      </c>
      <c r="D11" s="36">
        <v>1.1200000000000001</v>
      </c>
      <c r="E11" s="40">
        <v>0.99</v>
      </c>
      <c r="F11" s="8">
        <f t="shared" si="0"/>
        <v>1467.2</v>
      </c>
    </row>
    <row r="12" spans="1:6" x14ac:dyDescent="0.3">
      <c r="A12" s="7" t="s">
        <v>17</v>
      </c>
      <c r="B12" s="7" t="s">
        <v>18</v>
      </c>
      <c r="C12" s="35">
        <v>1363</v>
      </c>
      <c r="D12" s="36">
        <v>1.29</v>
      </c>
      <c r="E12" s="40">
        <v>1.1399999999999999</v>
      </c>
      <c r="F12" s="8">
        <f t="shared" si="0"/>
        <v>1758.27</v>
      </c>
    </row>
    <row r="13" spans="1:6" x14ac:dyDescent="0.3">
      <c r="A13" s="7" t="s">
        <v>19</v>
      </c>
      <c r="B13" s="7" t="s">
        <v>20</v>
      </c>
      <c r="C13" s="35">
        <v>1833</v>
      </c>
      <c r="D13" s="36">
        <v>1.22</v>
      </c>
      <c r="E13" s="40">
        <v>1.08</v>
      </c>
      <c r="F13" s="8">
        <f t="shared" si="0"/>
        <v>2236.2599999999998</v>
      </c>
    </row>
    <row r="14" spans="1:6" x14ac:dyDescent="0.3">
      <c r="A14" s="7" t="s">
        <v>21</v>
      </c>
      <c r="B14" s="7" t="s">
        <v>22</v>
      </c>
      <c r="C14" s="35">
        <v>1893</v>
      </c>
      <c r="D14" s="36">
        <v>0.59</v>
      </c>
      <c r="E14" s="40">
        <v>0.52</v>
      </c>
      <c r="F14" s="8">
        <f t="shared" si="0"/>
        <v>1116.8699999999999</v>
      </c>
    </row>
    <row r="15" spans="1:6" ht="16.5" customHeight="1" thickBot="1" x14ac:dyDescent="0.35">
      <c r="A15" s="7" t="s">
        <v>23</v>
      </c>
      <c r="B15" s="7" t="s">
        <v>24</v>
      </c>
      <c r="C15" s="35">
        <v>4555</v>
      </c>
      <c r="D15" s="37">
        <v>0.15</v>
      </c>
      <c r="E15" s="40">
        <v>0.13</v>
      </c>
      <c r="F15" s="8">
        <f t="shared" si="0"/>
        <v>683.25</v>
      </c>
    </row>
    <row r="16" spans="1:6" x14ac:dyDescent="0.3">
      <c r="A16" s="49" t="s">
        <v>25</v>
      </c>
      <c r="B16" s="50"/>
      <c r="C16" s="50"/>
      <c r="D16" s="51"/>
      <c r="E16" s="52"/>
      <c r="F16" s="8">
        <f>SUM(F8:F15)*4</f>
        <v>48396.679999999993</v>
      </c>
    </row>
    <row r="17" spans="1:6" x14ac:dyDescent="0.3">
      <c r="A17" s="49" t="s">
        <v>26</v>
      </c>
      <c r="B17" s="50"/>
      <c r="C17" s="50"/>
      <c r="D17" s="50"/>
      <c r="E17" s="52"/>
      <c r="F17" s="8">
        <f>SUM(F8:F15)*156.43</f>
        <v>1892673.1630999998</v>
      </c>
    </row>
    <row r="18" spans="1:6" x14ac:dyDescent="0.3">
      <c r="A18" s="9"/>
      <c r="B18" s="10" t="s">
        <v>27</v>
      </c>
    </row>
    <row r="21" spans="1:6" x14ac:dyDescent="0.3">
      <c r="A21" t="s">
        <v>28</v>
      </c>
    </row>
    <row r="22" spans="1:6" ht="15" thickBot="1" x14ac:dyDescent="0.35"/>
    <row r="23" spans="1:6" ht="100.8" x14ac:dyDescent="0.3">
      <c r="A23" s="11" t="s">
        <v>2</v>
      </c>
      <c r="B23" s="5" t="s">
        <v>3</v>
      </c>
      <c r="C23" s="45" t="s">
        <v>29</v>
      </c>
      <c r="D23" s="3" t="s">
        <v>53</v>
      </c>
      <c r="E23" s="43" t="s">
        <v>52</v>
      </c>
      <c r="F23" s="5" t="s">
        <v>56</v>
      </c>
    </row>
    <row r="24" spans="1:6" x14ac:dyDescent="0.3">
      <c r="A24" s="12" t="s">
        <v>5</v>
      </c>
      <c r="B24" s="12" t="s">
        <v>6</v>
      </c>
      <c r="C24" s="13" t="s">
        <v>7</v>
      </c>
      <c r="D24" s="14"/>
      <c r="E24" s="15" t="s">
        <v>8</v>
      </c>
      <c r="F24" s="16" t="s">
        <v>48</v>
      </c>
    </row>
    <row r="25" spans="1:6" x14ac:dyDescent="0.3">
      <c r="A25" s="7" t="s">
        <v>9</v>
      </c>
      <c r="B25" s="7" t="s">
        <v>10</v>
      </c>
      <c r="C25" s="38">
        <v>3600</v>
      </c>
      <c r="D25" s="36">
        <v>0.17</v>
      </c>
      <c r="E25" s="39">
        <v>0.15</v>
      </c>
      <c r="F25" s="41">
        <f>SUM(C25*D25)</f>
        <v>612</v>
      </c>
    </row>
    <row r="26" spans="1:6" x14ac:dyDescent="0.3">
      <c r="A26" s="7" t="s">
        <v>11</v>
      </c>
      <c r="B26" s="7" t="s">
        <v>12</v>
      </c>
      <c r="C26" s="38">
        <v>800</v>
      </c>
      <c r="D26" s="36">
        <v>0.24</v>
      </c>
      <c r="E26" s="39">
        <v>0.21</v>
      </c>
      <c r="F26" s="41">
        <f t="shared" ref="F26:F36" si="1">SUM(C26*D26)</f>
        <v>192</v>
      </c>
    </row>
    <row r="27" spans="1:6" x14ac:dyDescent="0.3">
      <c r="A27" s="7" t="s">
        <v>13</v>
      </c>
      <c r="B27" s="7" t="s">
        <v>14</v>
      </c>
      <c r="C27" s="38">
        <v>2800</v>
      </c>
      <c r="D27" s="36">
        <v>0.17</v>
      </c>
      <c r="E27" s="39">
        <v>0.15</v>
      </c>
      <c r="F27" s="41">
        <f t="shared" si="1"/>
        <v>476.00000000000006</v>
      </c>
    </row>
    <row r="28" spans="1:6" x14ac:dyDescent="0.3">
      <c r="A28" s="7" t="s">
        <v>15</v>
      </c>
      <c r="B28" s="7" t="s">
        <v>16</v>
      </c>
      <c r="C28" s="38">
        <v>3700</v>
      </c>
      <c r="D28" s="36">
        <v>0.17</v>
      </c>
      <c r="E28" s="39">
        <v>0.15</v>
      </c>
      <c r="F28" s="41">
        <f t="shared" si="1"/>
        <v>629</v>
      </c>
    </row>
    <row r="29" spans="1:6" x14ac:dyDescent="0.3">
      <c r="A29" s="7" t="s">
        <v>17</v>
      </c>
      <c r="B29" s="7" t="s">
        <v>18</v>
      </c>
      <c r="C29" s="38">
        <v>3600</v>
      </c>
      <c r="D29" s="36">
        <v>0.24</v>
      </c>
      <c r="E29" s="39">
        <v>0.21</v>
      </c>
      <c r="F29" s="41">
        <f t="shared" si="1"/>
        <v>864</v>
      </c>
    </row>
    <row r="30" spans="1:6" x14ac:dyDescent="0.3">
      <c r="A30" s="7" t="s">
        <v>19</v>
      </c>
      <c r="B30" s="7" t="s">
        <v>20</v>
      </c>
      <c r="C30" s="38">
        <v>3700</v>
      </c>
      <c r="D30" s="36">
        <v>0.15</v>
      </c>
      <c r="E30" s="39">
        <v>0.13</v>
      </c>
      <c r="F30" s="41">
        <f t="shared" si="1"/>
        <v>555</v>
      </c>
    </row>
    <row r="31" spans="1:6" x14ac:dyDescent="0.3">
      <c r="A31" s="7" t="s">
        <v>21</v>
      </c>
      <c r="B31" s="7" t="s">
        <v>22</v>
      </c>
      <c r="C31" s="38">
        <v>3800</v>
      </c>
      <c r="D31" s="36">
        <v>0.08</v>
      </c>
      <c r="E31" s="39">
        <v>7.0000000000000007E-2</v>
      </c>
      <c r="F31" s="41">
        <f t="shared" si="1"/>
        <v>304</v>
      </c>
    </row>
    <row r="32" spans="1:6" x14ac:dyDescent="0.3">
      <c r="A32" s="7" t="s">
        <v>23</v>
      </c>
      <c r="B32" s="7" t="s">
        <v>24</v>
      </c>
      <c r="C32" s="38">
        <v>5300</v>
      </c>
      <c r="D32" s="36">
        <v>0.05</v>
      </c>
      <c r="E32" s="39">
        <v>0.04</v>
      </c>
      <c r="F32" s="41">
        <f t="shared" si="1"/>
        <v>265</v>
      </c>
    </row>
    <row r="33" spans="1:6" x14ac:dyDescent="0.3">
      <c r="A33" s="7" t="s">
        <v>30</v>
      </c>
      <c r="B33" s="33" t="s">
        <v>31</v>
      </c>
      <c r="C33" s="38">
        <v>100</v>
      </c>
      <c r="D33" s="36">
        <v>0.24</v>
      </c>
      <c r="E33" s="39">
        <v>0.21</v>
      </c>
      <c r="F33" s="41">
        <f t="shared" si="1"/>
        <v>24</v>
      </c>
    </row>
    <row r="34" spans="1:6" x14ac:dyDescent="0.3">
      <c r="A34" s="7" t="s">
        <v>32</v>
      </c>
      <c r="B34" s="33" t="s">
        <v>33</v>
      </c>
      <c r="C34" s="38">
        <v>100</v>
      </c>
      <c r="D34" s="36">
        <v>0.24</v>
      </c>
      <c r="E34" s="39">
        <v>0.21</v>
      </c>
      <c r="F34" s="41">
        <f t="shared" si="1"/>
        <v>24</v>
      </c>
    </row>
    <row r="35" spans="1:6" x14ac:dyDescent="0.3">
      <c r="A35" s="7" t="s">
        <v>34</v>
      </c>
      <c r="B35" s="33" t="s">
        <v>35</v>
      </c>
      <c r="C35" s="38">
        <v>3000</v>
      </c>
      <c r="D35" s="36">
        <v>0.05</v>
      </c>
      <c r="E35" s="39">
        <v>0.04</v>
      </c>
      <c r="F35" s="41">
        <f t="shared" si="1"/>
        <v>150</v>
      </c>
    </row>
    <row r="36" spans="1:6" ht="15" thickBot="1" x14ac:dyDescent="0.35">
      <c r="A36" s="7" t="s">
        <v>36</v>
      </c>
      <c r="B36" s="33" t="s">
        <v>37</v>
      </c>
      <c r="C36" s="38">
        <v>3000</v>
      </c>
      <c r="D36" s="37">
        <v>0.05</v>
      </c>
      <c r="E36" s="39">
        <v>0.04</v>
      </c>
      <c r="F36" s="41">
        <f t="shared" si="1"/>
        <v>150</v>
      </c>
    </row>
    <row r="37" spans="1:6" x14ac:dyDescent="0.3">
      <c r="A37" s="53" t="s">
        <v>25</v>
      </c>
      <c r="B37" s="51"/>
      <c r="C37" s="51"/>
      <c r="D37" s="51"/>
      <c r="E37" s="54"/>
      <c r="F37" s="34">
        <f>SUM(F25:F36)*4</f>
        <v>16980</v>
      </c>
    </row>
    <row r="38" spans="1:6" x14ac:dyDescent="0.3">
      <c r="A38" s="49" t="s">
        <v>26</v>
      </c>
      <c r="B38" s="50"/>
      <c r="C38" s="50"/>
      <c r="D38" s="50"/>
      <c r="E38" s="52"/>
      <c r="F38" s="8">
        <f>SUM(F25:F36)*156.43</f>
        <v>664045.35</v>
      </c>
    </row>
    <row r="39" spans="1:6" x14ac:dyDescent="0.3">
      <c r="A39" s="17"/>
      <c r="B39" s="17"/>
      <c r="C39" s="17"/>
      <c r="D39" s="17"/>
      <c r="E39" s="17"/>
      <c r="F39" s="18"/>
    </row>
    <row r="40" spans="1:6" ht="15" thickBot="1" x14ac:dyDescent="0.35">
      <c r="A40" s="19" t="s">
        <v>38</v>
      </c>
    </row>
    <row r="41" spans="1:6" ht="57.6" x14ac:dyDescent="0.3">
      <c r="A41" s="5" t="s">
        <v>39</v>
      </c>
      <c r="B41" s="5" t="s">
        <v>40</v>
      </c>
      <c r="C41" s="2" t="s">
        <v>41</v>
      </c>
      <c r="D41" s="3" t="s">
        <v>55</v>
      </c>
      <c r="E41" s="43" t="s">
        <v>51</v>
      </c>
      <c r="F41" s="5" t="s">
        <v>57</v>
      </c>
    </row>
    <row r="42" spans="1:6" x14ac:dyDescent="0.3">
      <c r="A42" s="20" t="s">
        <v>5</v>
      </c>
      <c r="B42" s="21" t="s">
        <v>6</v>
      </c>
      <c r="C42" s="22" t="s">
        <v>7</v>
      </c>
      <c r="D42" s="23"/>
      <c r="E42" s="24" t="s">
        <v>8</v>
      </c>
      <c r="F42" s="20" t="s">
        <v>49</v>
      </c>
    </row>
    <row r="43" spans="1:6" x14ac:dyDescent="0.3">
      <c r="A43" s="25" t="s">
        <v>9</v>
      </c>
      <c r="B43" s="26" t="s">
        <v>42</v>
      </c>
      <c r="C43" s="29">
        <v>1</v>
      </c>
      <c r="D43" s="46">
        <v>142.91999999999999</v>
      </c>
      <c r="E43" s="42">
        <v>126.48</v>
      </c>
      <c r="F43" s="27">
        <f>SUM(C43*D43)</f>
        <v>142.91999999999999</v>
      </c>
    </row>
    <row r="44" spans="1:6" x14ac:dyDescent="0.3">
      <c r="A44" s="25" t="s">
        <v>11</v>
      </c>
      <c r="B44" s="28" t="s">
        <v>43</v>
      </c>
      <c r="C44" s="29">
        <v>1</v>
      </c>
      <c r="D44" s="46">
        <v>177.47</v>
      </c>
      <c r="E44" s="42">
        <v>157.05000000000001</v>
      </c>
      <c r="F44" s="27">
        <f t="shared" ref="F44:F54" si="2">SUM(C44*D44)</f>
        <v>177.47</v>
      </c>
    </row>
    <row r="45" spans="1:6" x14ac:dyDescent="0.3">
      <c r="A45" s="25" t="s">
        <v>13</v>
      </c>
      <c r="B45" s="28" t="s">
        <v>44</v>
      </c>
      <c r="C45" s="29">
        <v>3</v>
      </c>
      <c r="D45" s="46">
        <v>101.24</v>
      </c>
      <c r="E45" s="42">
        <v>89.59</v>
      </c>
      <c r="F45" s="27">
        <f t="shared" si="2"/>
        <v>303.71999999999997</v>
      </c>
    </row>
    <row r="46" spans="1:6" x14ac:dyDescent="0.3">
      <c r="A46" s="25" t="s">
        <v>15</v>
      </c>
      <c r="B46" s="30" t="s">
        <v>45</v>
      </c>
      <c r="C46" s="29">
        <v>15</v>
      </c>
      <c r="D46" s="46">
        <v>2.98</v>
      </c>
      <c r="E46" s="42">
        <v>2.64</v>
      </c>
      <c r="F46" s="27">
        <f t="shared" si="2"/>
        <v>44.7</v>
      </c>
    </row>
    <row r="47" spans="1:6" x14ac:dyDescent="0.3">
      <c r="A47" s="25" t="s">
        <v>17</v>
      </c>
      <c r="B47" s="30" t="s">
        <v>10</v>
      </c>
      <c r="C47" s="29">
        <v>7</v>
      </c>
      <c r="D47" s="46">
        <v>170.88</v>
      </c>
      <c r="E47" s="42">
        <v>151.22</v>
      </c>
      <c r="F47" s="27">
        <f t="shared" si="2"/>
        <v>1196.1599999999999</v>
      </c>
    </row>
    <row r="48" spans="1:6" x14ac:dyDescent="0.3">
      <c r="A48" s="25" t="s">
        <v>19</v>
      </c>
      <c r="B48" s="30" t="s">
        <v>12</v>
      </c>
      <c r="C48" s="29">
        <v>7</v>
      </c>
      <c r="D48" s="46">
        <v>266.52</v>
      </c>
      <c r="E48" s="42">
        <v>235.86</v>
      </c>
      <c r="F48" s="27">
        <f t="shared" si="2"/>
        <v>1865.6399999999999</v>
      </c>
    </row>
    <row r="49" spans="1:6" x14ac:dyDescent="0.3">
      <c r="A49" s="25" t="s">
        <v>21</v>
      </c>
      <c r="B49" s="30" t="s">
        <v>14</v>
      </c>
      <c r="C49" s="29">
        <v>7</v>
      </c>
      <c r="D49" s="46">
        <v>138.85</v>
      </c>
      <c r="E49" s="42">
        <v>122.88</v>
      </c>
      <c r="F49" s="27">
        <f t="shared" si="2"/>
        <v>971.94999999999993</v>
      </c>
    </row>
    <row r="50" spans="1:6" x14ac:dyDescent="0.3">
      <c r="A50" s="25" t="s">
        <v>23</v>
      </c>
      <c r="B50" s="30" t="s">
        <v>16</v>
      </c>
      <c r="C50" s="29">
        <v>7</v>
      </c>
      <c r="D50" s="46">
        <v>159.24</v>
      </c>
      <c r="E50" s="42">
        <v>140.91999999999999</v>
      </c>
      <c r="F50" s="27">
        <f t="shared" si="2"/>
        <v>1114.68</v>
      </c>
    </row>
    <row r="51" spans="1:6" x14ac:dyDescent="0.3">
      <c r="A51" s="25" t="s">
        <v>30</v>
      </c>
      <c r="B51" s="30" t="s">
        <v>18</v>
      </c>
      <c r="C51" s="29">
        <v>7</v>
      </c>
      <c r="D51" s="46">
        <v>226.7</v>
      </c>
      <c r="E51" s="42">
        <v>200.62</v>
      </c>
      <c r="F51" s="27">
        <f t="shared" si="2"/>
        <v>1586.8999999999999</v>
      </c>
    </row>
    <row r="52" spans="1:6" x14ac:dyDescent="0.3">
      <c r="A52" s="25" t="s">
        <v>32</v>
      </c>
      <c r="B52" s="30" t="s">
        <v>20</v>
      </c>
      <c r="C52" s="29">
        <v>7</v>
      </c>
      <c r="D52" s="46">
        <v>178.08</v>
      </c>
      <c r="E52" s="42">
        <v>157.59</v>
      </c>
      <c r="F52" s="27">
        <f t="shared" si="2"/>
        <v>1246.5600000000002</v>
      </c>
    </row>
    <row r="53" spans="1:6" x14ac:dyDescent="0.3">
      <c r="A53" s="25" t="s">
        <v>34</v>
      </c>
      <c r="B53" s="30" t="s">
        <v>22</v>
      </c>
      <c r="C53" s="29">
        <v>15</v>
      </c>
      <c r="D53" s="46">
        <v>83.37</v>
      </c>
      <c r="E53" s="42">
        <v>73.78</v>
      </c>
      <c r="F53" s="27">
        <f t="shared" si="2"/>
        <v>1250.5500000000002</v>
      </c>
    </row>
    <row r="54" spans="1:6" ht="15" thickBot="1" x14ac:dyDescent="0.35">
      <c r="A54" s="25" t="s">
        <v>36</v>
      </c>
      <c r="B54" s="30" t="s">
        <v>24</v>
      </c>
      <c r="C54" s="29">
        <v>25</v>
      </c>
      <c r="D54" s="47">
        <v>12.06</v>
      </c>
      <c r="E54" s="42">
        <v>10.67</v>
      </c>
      <c r="F54" s="27">
        <f t="shared" si="2"/>
        <v>301.5</v>
      </c>
    </row>
    <row r="55" spans="1:6" ht="14.55" customHeight="1" x14ac:dyDescent="0.3">
      <c r="A55" s="55" t="s">
        <v>46</v>
      </c>
      <c r="B55" s="50"/>
      <c r="C55" s="51"/>
      <c r="D55" s="51"/>
      <c r="E55" s="54"/>
      <c r="F55" s="27">
        <f>SUM(F43:F54)</f>
        <v>10202.75</v>
      </c>
    </row>
    <row r="58" spans="1:6" x14ac:dyDescent="0.3">
      <c r="B58" s="8" t="s">
        <v>47</v>
      </c>
      <c r="C58" s="31">
        <f>SUM(F17,F38,F55)</f>
        <v>2566921.2630999996</v>
      </c>
      <c r="D58" s="32"/>
    </row>
  </sheetData>
  <mergeCells count="5">
    <mergeCell ref="A16:E16"/>
    <mergeCell ref="A17:E17"/>
    <mergeCell ref="A37:E37"/>
    <mergeCell ref="A38:E38"/>
    <mergeCell ref="A55:E55"/>
  </mergeCells>
  <hyperlinks>
    <hyperlink ref="B23" location="_ftn1" display="_ftn1" xr:uid="{D6C1AA4E-5F7F-481E-82B4-CDEF735493AE}"/>
    <hyperlink ref="C23" location="_ftn2" display="_ftn2" xr:uid="{4CEBC6FE-A1EF-4FFE-A6E3-3ECEE9E00E3C}"/>
  </hyperlinks>
  <pageMargins left="0.7" right="0.7" top="0.75" bottom="0.75" header="0.3" footer="0.3"/>
  <pageSetup paperSize="9" orientation="portrait" horizontalDpi="1200" verticalDpi="1200" r:id="rId1"/>
  <headerFooter>
    <oddFooter>&amp;L&amp;1#&amp;"Calibri"&amp;8&amp;K000000Marked as Public.</oddFooter>
  </headerFooter>
</worksheet>
</file>

<file path=docMetadata/LabelInfo.xml><?xml version="1.0" encoding="utf-8"?>
<clbl:labelList xmlns:clbl="http://schemas.microsoft.com/office/2020/mipLabelMetadata">
  <clbl:label id="{ef61a03d-95b6-4260-90ee-098589e2139f}" enabled="1" method="Privileged" siteId="{ea88e983-d65a-47b3-adb4-3e1c6d2110d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Kipras Aleksandravičius</dc:creator>
  <cp:lastModifiedBy>Kipras Aleksandravičius</cp:lastModifiedBy>
  <dcterms:created xsi:type="dcterms:W3CDTF">2022-02-21T09:47:31Z</dcterms:created>
  <dcterms:modified xsi:type="dcterms:W3CDTF">2023-02-20T11:20:03Z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61a03d-95b6-4260-90ee-098589e2139f_Enabled">
    <vt:lpwstr>true</vt:lpwstr>
  </property>
  <property fmtid="{D5CDD505-2E9C-101B-9397-08002B2CF9AE}" pid="3" name="MSIP_Label_ef61a03d-95b6-4260-90ee-098589e2139f_SetDate">
    <vt:lpwstr>2022-02-21T09:47:35Z</vt:lpwstr>
  </property>
  <property fmtid="{D5CDD505-2E9C-101B-9397-08002B2CF9AE}" pid="4" name="MSIP_Label_ef61a03d-95b6-4260-90ee-098589e2139f_Method">
    <vt:lpwstr>Privileged</vt:lpwstr>
  </property>
  <property fmtid="{D5CDD505-2E9C-101B-9397-08002B2CF9AE}" pid="5" name="MSIP_Label_ef61a03d-95b6-4260-90ee-098589e2139f_Name">
    <vt:lpwstr>Public_0</vt:lpwstr>
  </property>
  <property fmtid="{D5CDD505-2E9C-101B-9397-08002B2CF9AE}" pid="6" name="MSIP_Label_ef61a03d-95b6-4260-90ee-098589e2139f_SiteId">
    <vt:lpwstr>ea88e983-d65a-47b3-adb4-3e1c6d2110d2</vt:lpwstr>
  </property>
  <property fmtid="{D5CDD505-2E9C-101B-9397-08002B2CF9AE}" pid="7" name="MSIP_Label_ef61a03d-95b6-4260-90ee-098589e2139f_ActionId">
    <vt:lpwstr>ae707ba1-37f8-46d8-8c09-0b5e5cab1357</vt:lpwstr>
  </property>
  <property fmtid="{D5CDD505-2E9C-101B-9397-08002B2CF9AE}" pid="8" name="MSIP_Label_ef61a03d-95b6-4260-90ee-098589e2139f_ContentBits">
    <vt:lpwstr>2</vt:lpwstr>
  </property>
</Properties>
</file>