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mp" ContentType="image/bmp"/>
  <Default Extension="jpeg" ContentType="image/jpeg"/>
  <Default Extension="png" ContentType="image/png"/>
  <Default Extension="gif" ContentType="image/gif"/>
  <Default Extension="tif" ContentType="image/tif"/>
  <Default Extension="emf" ContentType="image/x-emf"/>
  <Default Extension="wmf" ContentType="image/wmf"/>
  <Default Extension="pct" ContentType="image/pct"/>
  <Default Extension="pcx" ContentType="image/pcx"/>
  <Default Extension="tga" ContentType="image/tga"/>
  <Default Extension="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fileSharing readOnlyRecommended="0" userName="Viktorija M"/>
  <workbookPr defaultThemeVersion="124226"/>
  <bookViews>
    <workbookView activeTab="0" xWindow="240" yWindow="60" windowWidth="29040" windowHeight="15840"/>
  </bookViews>
  <sheets>
    <sheet name="Pasiūlymo forma" sheetId="6" r:id="rId4"/>
  </sheets>
  <definedNames>
    <definedName name="_xlnm.Print_Area" localSheetId="0">'Pasiūlymo forma'!$A$1:$I$129</definedName>
  </definedNames>
  <extLst>
    <ext uri="smNativeData">
      <pm:revision xmlns:pm="pm" day="1598426060" val="702"/>
    </ext>
  </extLst>
</workbook>
</file>

<file path=xl/sharedStrings.xml><?xml version="1.0" encoding="utf-8"?>
<sst xmlns="http://schemas.openxmlformats.org/spreadsheetml/2006/main" count="329" uniqueCount="278">
  <si>
    <t>Pirkimo sąlygų 1 priedas</t>
  </si>
  <si>
    <t>UAB ANALIZĖ</t>
  </si>
  <si>
    <t>(Tiekėjo pavadinimas)</t>
  </si>
  <si>
    <t xml:space="preserve"> (Juridinio asmens teisinė forma, buveinė, kontaktinė informacija, registro, kuriame kaupiami ir saugomi duomenys apie tiekėją,</t>
  </si>
  <si>
    <t xml:space="preserve">pavadinimas, juridinio asmens kodas, pridėtinės vertės mokesčio mokėtojo kodas, jei juridinis asmuo yra pridėtinės vertės </t>
  </si>
  <si>
    <t>mokesčio mokėtojas)</t>
  </si>
  <si>
    <t>VšĮ Antakalnio poliklinikai</t>
  </si>
  <si>
    <t>PASIŪLYMAS</t>
  </si>
  <si>
    <t>DĖL ODONTOLOGINIŲ IR PLOMBINIŲ MEDŽIAGŲ, INSTRUMENTŲ BEI KITŲ PAGALBINIŲ PRIEMONIŲ PIRKIMO</t>
  </si>
  <si>
    <t>2020 rugpjūčio 25 d.</t>
  </si>
  <si>
    <t>(Data)</t>
  </si>
  <si>
    <t>Kaunas</t>
  </si>
  <si>
    <t>(Sudarymo vieta)</t>
  </si>
  <si>
    <t>Tiekėjo pavadinimas / Jeigu dalyvauja ūkio subjektų grupė, surašomi visi dalyvių pavadinimai</t>
  </si>
  <si>
    <t>UAB Analizė</t>
  </si>
  <si>
    <t>Tiekėjo adresas / Jeigu dalyvauja ūkio subjektų grupė, surašomi visi dalyvių adresai</t>
  </si>
  <si>
    <t>Margirio g. 1C, Akademijos mstl., Kauno raj.</t>
  </si>
  <si>
    <t>Tiekėjo įmonės kodas / Jeigu dalyvauja ūkio subjektų grupė, surašomi visų įmonių kodai</t>
  </si>
  <si>
    <t>Tiekėjo PVM kodas / Jeigu dalyvauja ūkio subjektų grupė, surašomi visų įmonių PVM kodai</t>
  </si>
  <si>
    <t>LT327979113</t>
  </si>
  <si>
    <t>Tiekėjo atsiskaitomosios sąskaitos numeris, banko pavadinimas, banko kodas</t>
  </si>
  <si>
    <t>SEB LT337044060002929971</t>
  </si>
  <si>
    <t>Už pasiūlymą atsakingo asmens vardas, pavardė, pareigos</t>
  </si>
  <si>
    <t>Viktorija Mazerskienė</t>
  </si>
  <si>
    <t>Telefono numeris</t>
  </si>
  <si>
    <t>Fakso numeris</t>
  </si>
  <si>
    <t>El. pašto adresas</t>
  </si>
  <si>
    <t>viktorijam@analizedental.lt</t>
  </si>
  <si>
    <t>Pastaba: Pildoma, jei ketinama pasitelkti subteikėją (-us).</t>
  </si>
  <si>
    <t>Subteikėjo (-ų) pavadinimas (-ai)</t>
  </si>
  <si>
    <t>Subteikėjo (-ų) adresas (-ai)</t>
  </si>
  <si>
    <t xml:space="preserve">Įsipareigojimų dalis (procentais), kuriai ketinama pasitelkti subteikėją (-us) </t>
  </si>
  <si>
    <r>
      <t xml:space="preserve">1. Šiuo pasiūlymu pažymime, kad sutinkame su visomis pirkimo sąlygomis ir patvirtiname, kad dokumentų skaitmeninės kopijos ir CVP IS pateikti dokumentai yra tikri.
2. Atsižvelgiant į pirkimo dokumentuose išdėstytas sąlygas, teikiame savo pasiūlymą bei duomenis apie mūsų pasirengimą įvykdyti numatomą sudaryti pirkimo sutartį.
</t>
    </r>
    <r>
      <rPr>
        <b/>
      </rPr>
      <t>Mes siūlome šias prekes:</t>
    </r>
  </si>
  <si>
    <t xml:space="preserve">Pirkimo dalies
Nr.
</t>
  </si>
  <si>
    <t>Prekės pavadinimas</t>
  </si>
  <si>
    <t>Reikalavimai (techninės charakteristikos)</t>
  </si>
  <si>
    <r>
      <t xml:space="preserve">Tiekėjo siūlomų prekių charakteristikos </t>
    </r>
    <r>
      <rPr>
        <i/>
        <color rgb="FF1F4E78"/>
      </rPr>
      <t>(užpildo tiekėjas)</t>
    </r>
  </si>
  <si>
    <r>
      <t xml:space="preserve">Siūlomos prekės pavadinimas, prekės kodas ir gamintojas </t>
    </r>
    <r>
      <rPr>
        <color rgb="FF1F4E78"/>
      </rPr>
      <t>(</t>
    </r>
    <r>
      <rPr>
        <i/>
        <color rgb="FF1F4E78"/>
      </rPr>
      <t>užpildo tiekėjas)</t>
    </r>
  </si>
  <si>
    <t>Mato vnt.</t>
  </si>
  <si>
    <t>Numatomas metinis poreikis</t>
  </si>
  <si>
    <t>Vnt. kaina, Eur be PVM</t>
  </si>
  <si>
    <t>Pirkimo objekto dalies kaina, Eur be PVM</t>
  </si>
  <si>
    <t>1 PIRKIMO DALIS. "DANTŲ ŠAKNŲ KANALŲ PLATINTOJAI"</t>
  </si>
  <si>
    <t>1.1.</t>
  </si>
  <si>
    <t>Dantų šaknų kanalų platintojai ( K - file)</t>
  </si>
  <si>
    <t xml:space="preserve">Reikalavimai: dydžiai: 006, 008, 010, 045, 050, 055, 060, 070, 080. Ilgiai 21/25/28/31 mm., rankiniai, supakuoti steriliai, keturkampio formos pjūvio. Pagaminti iš nerūdijančio plieno su silikonine rankenėle ir stoperiu. Įpakuoti steriliai po 6 vnt. plokštelėje. Daugkartinio naudojimo. </t>
  </si>
  <si>
    <t xml:space="preserve">006, 008, 010, 045, 050, 055, 060, 070, 080. Ilgiai 21/25/28/31 mm., rankiniai, supakuoti steriliai, keturkampio formos pjūvio. Pagaminti iš nerūdijančio plieno su silikonine rankenėle ir stoperiu. Įpakuoti steriliai po 6 vnt. plokštelėje. Daugkartinio naudojimo. </t>
  </si>
  <si>
    <t>k-file Dentsply</t>
  </si>
  <si>
    <t>plokšt.</t>
  </si>
  <si>
    <t>1.2.</t>
  </si>
  <si>
    <t>Dantų šaknų kanalų platintojai ( K - file) Nr. 15-40</t>
  </si>
  <si>
    <t>Reikalavimai: dydžiai: 015-040, ilgiai 21/25/28/31 mm., rankiniai, supakuoti steriliai, keturkampio formos pjūvio. Pagaminti iš nerūdijančio plieno su silikonine rankenėle ir stoperiu. Įpakuoti steriliai po 6 vnt. plokštelėje. Daugkartinio naudojimo.</t>
  </si>
  <si>
    <t>dydžiai: 015-040, ilgiai 21/25/28/31 mm., rankiniai, supakuoti steriliai, keturkampio formos pjūvio. Pagaminti iš nerūdijančio plieno su silikonine rankenėle ir stoperiu. Įpakuoti steriliai po 6 vnt. plokštelėje. Daugkartinio naudojimo.</t>
  </si>
  <si>
    <t>1.3.</t>
  </si>
  <si>
    <t>Dantų šaknų kanalų platintojai (K-flexofile)</t>
  </si>
  <si>
    <t>Reikalavimai: dydžiai: 015, 020, 025, 030, 035, 040. Ilgiai: 18/21/25/3l mm. rankiniai, supakuoti steriliai, keturkampio formos pjūvio. Pagaminti iš nerūdijančio plieno, su silikonine rankenėle ir stoperiu. Įpakuoti steriliai po 6 vnt. plokštelėje. Daugkartinio naudojimo.</t>
  </si>
  <si>
    <t>dydžiai: 015, 020, 025, 030, 035, 040. Ilgiai: 18/21/25/3l mm. rankiniai, supakuoti steriliai, keturkampio formos pjūvio. Pagaminti iš nerūdijančio plieno, su silikonine rankenėle ir stoperiu. Įpakuoti steriliai po 6 vnt. plokštelėje. Daugkartinio naudojimo.</t>
  </si>
  <si>
    <t>k-flexofile Dentsply</t>
  </si>
  <si>
    <t>1.4.</t>
  </si>
  <si>
    <t>Dantų šaknų kanalų platintojai (K-flexofile) Nr. 15-40</t>
  </si>
  <si>
    <t xml:space="preserve">Reikalavimai: dydžiai: 015-040, ilgiai: 18/21/25/3l mm., rankiniai, supakuoti steriliai, keturkampio formos pjūvio. Pagaminti iš nerūdijančio plieno, su silikonine rankenėle ir stoperiu. Įpakuoti steriliai po 6 vnt. plokštelėje. </t>
  </si>
  <si>
    <t xml:space="preserve">dydžiai: 015-040, ilgiai: 18/21/25/3l mm., rankiniai, supakuoti steriliai, keturkampio formos pjūvio. Pagaminti iš nerūdijančio plieno, su silikonine rankenėle ir stoperiu. Įpakuoti steriliai po 6 vnt. plokštelėje. </t>
  </si>
  <si>
    <t>1.5.</t>
  </si>
  <si>
    <t>Dantų šaknų kanalų platintojai (K-fileNiTiflex)</t>
  </si>
  <si>
    <t>Reikalavimai: dydžiai: 015, 020, 025, 030, 040, ilgiai: 21/25mm. Pagaminta iš nikelio titano lydinio, padidinto lankstumo ir silikonine rankenėle. Įpakuota po 6 vnt. dėžutėje. Daugkartinio naudojimo.</t>
  </si>
  <si>
    <t>dydžiai: 015, 020, 025, 030, 040, ilgiai: 21/25mm. Pagaminta iš nikelio titano lydinio, padidinto lankstumo ir silikonine rankenėle. Įpakuota po 6 vnt. dėžutėje. Daugkartinio naudojimo.</t>
  </si>
  <si>
    <t>K-fileNiTiflex Dentsply</t>
  </si>
  <si>
    <t>dėž.</t>
  </si>
  <si>
    <t>1.6.</t>
  </si>
  <si>
    <t>Dantų šaknų kanalų platintojai (K-fileNiTiflex) Nr. 15-40</t>
  </si>
  <si>
    <t>Reikalavimai: dydžiai: 015-040, ilgiai: 21/25mm. Pagaminta iš nikelio titano lydinio, padidinto lankstumo, su plastikine rankenėle ir silikoniniu stoperiu. Įpakuota po 6 vnt. dėžutėje. Daugkartinio naudojimo.</t>
  </si>
  <si>
    <t>dydžiai: 015-040, ilgiai: 21/25mm. Pagaminta iš nikelio titano lydinio, padidinto lankstumo, su plastikine rankenėle ir silikoniniu stoperiu. Įpakuota po 6 vnt. dėžutėje. Daugkartinio naudojimo.</t>
  </si>
  <si>
    <t>1.7.</t>
  </si>
  <si>
    <t>Dantų šaknų kanalų platintojai (Hedstromfile)</t>
  </si>
  <si>
    <t>Reikalavimai: dydžiai: 015, 020, 025, 030, 035, 040. Ilgiai: 21/25/28/31 mm. Rankiniai, vienkartiniai, supakuoti steriliai, keturkampio formos pjūvio. Pagaminti iš nerūdijančio plieno, su silikonine rankenėle ir stoperiu. Įpakuoti steriliai po 6 vnt. plokštelėje. Daugkartinio naudojimo.</t>
  </si>
  <si>
    <t>dydžiai: 015, 020, 025, 030, 035, 040. Ilgiai: 21/25/28/31 mm. Rankiniai, vienkartiniai, supakuoti steriliai, keturkampio formos pjūvio. Pagaminti iš nerūdijančio plieno, su silikonine rankenėle ir stoperiu. Įpakuoti steriliai po 6 vnt. plokštelėje. Daugkartinio naudojimo.</t>
  </si>
  <si>
    <t>Hedstroem file Dentsply</t>
  </si>
  <si>
    <t>1.8.</t>
  </si>
  <si>
    <t>Reikalavimai: dydžiai:  015-040, ilgiai: 21/25/28/31mm, rankiniai, vienkartiniai, supakuoti steriliai, keturkampio formos pjūvio. Pagaminti iš nerūdijančio plieno ir silikonine rankenėle, su stoperiu. Įpakuoti steriliai po 6 vnt. plokštelėje. Daugkartinio naudojimo.</t>
  </si>
  <si>
    <t>dydžiai:  015-040, ilgiai: 21/25/28/31mm, rankiniai, vienkartiniai, supakuoti steriliai, keturkampio formos pjūvio. Pagaminti iš nerūdijančio plieno ir silikonine rankenėle, su stoperiu. Įpakuoti steriliai po 6 vnt. plokštelėje. Daugkartinio naudojimo.</t>
  </si>
  <si>
    <t>1.9.</t>
  </si>
  <si>
    <t>Dantų šaknų kanalų platintojai (C-file+)</t>
  </si>
  <si>
    <t>Reikalavimai: dydžiai: 006, 008, 010, 015, 020;  ilgiai: 18/21/25 mm. Pagaminta iš nerūdijančio plieno, skirti kalcifikuotiems ir sunkiai praeinantiems  kanalams, su plastikine rankenėle, su silikoniniu stoperiu. Įpakuoti steriliai po 6 vnt. plokštelėje. Daugkartinio naudojimo.</t>
  </si>
  <si>
    <t>dydžiai: 006, 008, 010, 015, 020;  ilgiai: 18/21/25 mm. Pagaminta iš nerūdijančio plieno, skirti kalcifikuotiems ir sunkiai praeinantiems  kanalams, su plastikine rankenėle, su silikoniniu stoperiu. Įpakuoti steriliai po 6 vnt. plokštelėje. Daugkartinio naudojimo.</t>
  </si>
  <si>
    <t>C-file Dentsply</t>
  </si>
  <si>
    <t>1.10.</t>
  </si>
  <si>
    <t>Dantų šaknų kanalų platintojai (Senseus Profinder)</t>
  </si>
  <si>
    <t>Reikalavimai: dydžiai: 010, 013, 017; ilgis 18/21/25mm. Skirti kanalų ieškojimui, aštrūs, su silikoninėmis rankenėlėmis ir stoperiu. Įpakuoti steriliai po 6 vnt. plokštelėje. Daugkartinio naudojimo.</t>
  </si>
  <si>
    <t>dydžiai: 010, 013, 017; ilgis 18/21/25mm. Skirti kanalų ieškojimui, aštrūs, su silikoninėmis rankenėlėmis ir stoperiu. Įpakuoti steriliai po 6 vnt. plokštelėje. Daugkartinio naudojimo.</t>
  </si>
  <si>
    <t>Senseus Profinder Dentsply</t>
  </si>
  <si>
    <t>1.11.</t>
  </si>
  <si>
    <t>Dantų šaknų kanalų platintojai (Senseus Flexoreamer)</t>
  </si>
  <si>
    <t>Reikalavimai:  dydžiai: 008, 010, 015, ilgis 21/25/3lmm, skirti  kanalų ieškojimui ir platinimui. Pagaminti iš nerūdijančio plieno, su silikonine rankenėle ir stoperiu. Įpakuoti steriliai po 6 vnt. plokštelėje. Daugkartinio naudojimo.</t>
  </si>
  <si>
    <t>dydžiai: 008, 010, 015, ilgis 21/25/3lmm, skirti  kanalų ieškojimui ir platinimui. Pagaminti iš nerūdijančio plieno, su silikonine rankenėle ir stoperiu. Įpakuoti steriliai po 6 vnt. plokštelėje. Daugkartinio naudojimo.</t>
  </si>
  <si>
    <t>Senseus Flexoreamer Dentsply</t>
  </si>
  <si>
    <t>1.12.</t>
  </si>
  <si>
    <t>Dantų šaknų kanalų platintojai (SenseusFlexofile)</t>
  </si>
  <si>
    <t>Reikalavimai: dydžiai: 006, 008, 010. Ilgis 21/25/31 mm. Skirti kanalų ieškojimui  ir platinimui. Pagaminti iš nerūdijančio plieno ir silikonine rankenėle, su stoperiu. Įpakuoti steriliai po 6 vnt. plokštelėje. Daugkartinio naudojimo.</t>
  </si>
  <si>
    <t>dydžiai: 006, 008, 010. Ilgis 21/25/31 mm. Skirti kanalų ieškojimui  ir platinimui. Pagaminti iš nerūdijančio plieno ir silikonine rankenėle, su stoperiu. Įpakuoti steriliai po 6 vnt. plokštelėje. Daugkartinio naudojimo.</t>
  </si>
  <si>
    <t>SenseusFlexofile Dentsply</t>
  </si>
  <si>
    <t>1.13.</t>
  </si>
  <si>
    <t>Dantų šaknų kanalų platintojai (SenseusHedstroem)</t>
  </si>
  <si>
    <t>Reikalavimai:  dydžiai: 008, 010, 015. Ilgis 21/25/31mm, skirti kanalų ieškojimui ir platinimui. Pagaminti iš nerūdijančio plieno, su silikonine rankenėle ir stoperiu. Įpakuoti steriliai po 6 vnt. plokštelėje. Daugkartinio naudojimo.</t>
  </si>
  <si>
    <t>dydžiai: 008, 010, 015. Ilgis 21/25/31mm, skirti kanalų ieškojimui ir platinimui. Pagaminti iš nerūdijančio plieno, su silikonine rankenėle ir stoperiu. Įpakuoti steriliai po 6 vnt. plokštelėje. Daugkartinio naudojimo.</t>
  </si>
  <si>
    <t>SenseusHedstroem Dentsply</t>
  </si>
  <si>
    <t>1.14.</t>
  </si>
  <si>
    <t>Mašininės spiralės</t>
  </si>
  <si>
    <t>Reikalavimai: pagamintos iš nerūdijančio  plieno. Ilgiai: 17 mm/21mm/25mm. Dydžiai 001/002/003/004, įstatomos į kampinį antgalį, daugkartinės, sterilizuojamos. Apsukos ne didesnės 300-600 aps./min. Įpakuota po 4 vnt. dėžutėje.</t>
  </si>
  <si>
    <t>pagamintos iš nerūdijančio  plieno. Ilgiai: 17 mm/21mm/25mm. Dydžiai 001/002/003/004, įstatomos į kampinį antgalį, daugkartinės, sterilizuojamos. Apsukos ne didesnės 300-600 aps./min. Įpakuota po 4 vnt. dėžutėje.</t>
  </si>
  <si>
    <t>Lentulo spiralės Dentsply</t>
  </si>
  <si>
    <t>1.15.</t>
  </si>
  <si>
    <t>Gutaperčos kondensoriai</t>
  </si>
  <si>
    <t>Reikalavimai: rankiniai, pagaminti iš nerūdijančio plieno  su plastmasine rankenėle, spalvinis žymėjimas, dydžiai A - geltonas, B - raudonas, C -mėlynas, D - žalias arba lygiavertis. Darbiniai ilgiai: 21 mm, 25 mm. Supakuoti dėžutėse po 4 vnt.</t>
  </si>
  <si>
    <t>rankiniai, pagaminti iš nerūdijančio plieno  su plastmasine rankenėle, spalvinis žymėjimas, dydžiai A - geltonas, B - raudonas, C -mėlynas, D - žalias arba lygiavertis. Darbiniai ilgiai: 21 mm, 25 mm. Supakuoti dėžutėse po 4 vnt.</t>
  </si>
  <si>
    <t>Spreader Dentsply</t>
  </si>
  <si>
    <t>Bendra 1 pirkimo objekto dalies kaina, Eur be PVM:</t>
  </si>
  <si>
    <t>PVM, Eur:</t>
  </si>
  <si>
    <t>Bendra 1 pirkimo objekto dalies kaina, Eur su PVM:</t>
  </si>
  <si>
    <t>2 PIRKIMO DALIS. „GUTAPERČOS KAIŠČIAI“</t>
  </si>
  <si>
    <t>2.1.</t>
  </si>
  <si>
    <t>Gutaperčos kaiščiai pagrindiniai</t>
  </si>
  <si>
    <t>Reikalavimai: dydžiai: 015 – 080. Skirti kanalo užpildymui, standartizuoti, turintys spalvinį žymėjimą. Supakuoti po 120 vnt. dėžutėje.</t>
  </si>
  <si>
    <t>dydžiai: 015 – 080. Skirti kanalo užpildymui, standartizuoti, turintys spalvinį žymėjimą. Supakuoti po 120 vnt. dėžutėje.</t>
  </si>
  <si>
    <t>Gutaperča Meta Biomed, 120 vnt. dėžutėje</t>
  </si>
  <si>
    <t>2.2.</t>
  </si>
  <si>
    <t>Gutaperčos kaiščiai pagalbiniai</t>
  </si>
  <si>
    <t>Reikalavimai: žymėjimas raidėmis XF, FF, MF, F, FM  spalvinis žymėjimas arba lygiavertis. Įpakuota po 120 vnt. dėžutėje.</t>
  </si>
  <si>
    <t>žymėjimas raidėmis XF, FF, MF, F, FM  spalvinis žymėjimas arba lygiavertis. Įpakuota po 120 vnt. dėžutėje.</t>
  </si>
  <si>
    <t>GutaperčaMeta Biomed, 120 vnt. dėžutėje</t>
  </si>
  <si>
    <t>2.3.</t>
  </si>
  <si>
    <t>Reikalavimai: žymėjimas raidėmis A; B; C; D. Įpakuota dėžutėse po 120 vnt. Nurodyta laikymo temp. iki 30 ⁰ C.</t>
  </si>
  <si>
    <t>žymėjimas raidėmis A; B; C; D. Įpakuota dėžutėse po 120 vnt. Nurodyta laikymo temp. iki 30 ⁰ C.</t>
  </si>
  <si>
    <t>Gutapeča pagalbinė Dentsply, 120 vnt. dėžutėje</t>
  </si>
  <si>
    <t>Bendra 2 pirkimo objekto dalies kaina, Eur be PVM:</t>
  </si>
  <si>
    <t>Bendra 2 pirkimo objekto dalies kaina, Eur su PVM:</t>
  </si>
  <si>
    <t>3 PIRKIMO DALIS. „ENDODONTINĖS LIEPSNELĖS IR PLATINTOJAI“</t>
  </si>
  <si>
    <t>3.1.</t>
  </si>
  <si>
    <t>Endodontinės liepsnelės</t>
  </si>
  <si>
    <t>Reikalavimai: sterilizuojami, įpakuoti dėžutėje po 6 vnt. Ilgis 28mm, 32 mm. Dydžiai N°1 Ø 0.50 mm, N°2 Ø 0.70 mm, N°3 Ø 0.90 mm,  N°4 Ø 1.10 mm, N°5 Ø 1.30 mm, N°6 Ø 1.50 mm.</t>
  </si>
  <si>
    <t>sterilizuojami, įpakuoti dėžutėje po 6 vnt. Ilgis 28mm, 32 mm. Dydžiai N°1 Ø 0.50 mm, N°2 Ø 0.70 mm, N°3 Ø 0.90 mm,  N°4 Ø 1.10 mm, N°5 Ø 1.30 mm, N°6 Ø 1.50 mm.</t>
  </si>
  <si>
    <t>Endodontinės liepsnelės Nordin</t>
  </si>
  <si>
    <t>3.2.</t>
  </si>
  <si>
    <t>Endodontiniai platintojai</t>
  </si>
  <si>
    <t>Reikalavimai: Reikalavimai: sterilizuojami, įpakuoti dėžutėje po 6 vnt. Ilgis 28mm, 32 mm. Dydžiai N°1 Ø 0.50 mm, N°2 Ø 0.70 mm, N°3 Ø 0.90 mm,  N°4 Ø 1.10 mm, N°5 Ø 1.30 mm, N°6 Ø 1.50 mm.</t>
  </si>
  <si>
    <t>Endodontiniai platintojai Nordin</t>
  </si>
  <si>
    <t>Bendra 3 pirkimo objekto dalies kaina, Eur be PVM:</t>
  </si>
  <si>
    <t>Bendra 3 pirkimo objekto dalies kaina, Eur su PVM:</t>
  </si>
  <si>
    <t>4 PIRKIMO DALIS. „MEDŽIAGA ŠAKNŲ KANALŲ PLOMBAVIMUI“</t>
  </si>
  <si>
    <t>4.</t>
  </si>
  <si>
    <t xml:space="preserve">Medžiaga šaknų kanalų
plombavimui (sileris)
</t>
  </si>
  <si>
    <t>Sudėtis: bazė - epoksidinė oligomerinė guma, etileno glikolio salicilatai, kalcio fosfatas, bismuto  subkarbonatas, cirkonio  oksidas. Katalizatorius  - poliaminobenzoatas, tritanolaminas, kalcio fosfatas, bismuto subkarbonatas, cirkonio oksidas, kalcio oksidas. 
Dvigubas 13,5 g. švirkštas: bazė 9 g., katalizatorius 4,5 g. 
Konsistencija: pasta-pasta. Sumaišius pasta-pasta darbinis laikas 35 min., visiško sukietėjimo laikas 45 min.</t>
  </si>
  <si>
    <t>bazė - epoksidinė oligomerinė guma, etileno glikolio salicilatai, kalcio fosfatas, bismuto  subkarbonatas, cirkonio  oksidas. Katalizatorius  - poliaminobenzoatas, tritanolaminas, kalcio fosfatas, bismuto subkarbonatas, cirkonio oksidas, kalcio oksidas. 
Dvigubas 13,5 g. švirkštas: bazė 9 g., katalizatorius 4,5 g. 
Konsistencija: pasta-pasta. Sumaišius pasta-pasta darbinis laikas 35 min., visiško sukietėjimo laikas 45 min.</t>
  </si>
  <si>
    <t>Adseal Meta Biomed</t>
  </si>
  <si>
    <t>vnt.</t>
  </si>
  <si>
    <t>Bendra 4 pirkimo objekto dalies kaina, Eur su PVM:</t>
  </si>
  <si>
    <t>6 PIRKIMO DALIS. „UNIVERSALUS ŠVIESA KIETINAMAS TAKUS KOMPOZITAS  G-AENIAL UNIVERSAL FLOW ARBA JAM LYGIAVERTIS"</t>
  </si>
  <si>
    <t>6.</t>
  </si>
  <si>
    <t>Universalus šviesa kietinamas takus kompozitas G-aenial Universal Flow arba jam lygiavertis</t>
  </si>
  <si>
    <t>Reikalavimai: rentgenokontrastiškas, tinka kaip silantas vagelėms, tiesioginėms i, IV, III, II ir V klasės ertmių restauracijoms, padidėjusio dantų jautrumo mažinimui, kaip pamušalas ir laineris. 15 galimų atspalvių: A1; A2; A3; A3,5; A4; B1; B2; B3; C3; AO2; AO3; BW, CV, JE, AE. Atspalviai A, B, C.Pakuotėje- 3,4 g( 2,0ml) švirkštas, 10 antgaliukų, 1 apsauginis kamštelis nuo šviesos.</t>
  </si>
  <si>
    <t>rentgenokontrastiškas, tinka kaip silantas vagelėms, tiesioginėms i, IV, III, II ir V klasės ertmių restauracijoms, padidėjusio dantų jautrumo mažinimui, kaip pamušalas ir laineris. 15 galimų atspalvių: A1; A2; A3; A3,5; A4; B1; B2; B3; C3; AO2; AO3; BW, CV, JE, AE. Atspalviai A, B, C.Pakuotėje- 3,4 g( 2,0ml) švirkštas, 10 antgaliukų, 1 apsauginis kamštelis nuo šviesos.</t>
  </si>
  <si>
    <t>G-aenial Universal Flow, 3,4 g švirkštas</t>
  </si>
  <si>
    <t>pak.</t>
  </si>
  <si>
    <t>Bendra 6 pirkimo objekto dalies kaina, Eur su PVM:</t>
  </si>
  <si>
    <t>9 PIRKIMO DALIS. „PLASTIKINĖS POLIRAVIMO IR APDIRBIMO JUOSTELĖS TOR VM ARBA LYGIAVERTĖS"</t>
  </si>
  <si>
    <t>9.</t>
  </si>
  <si>
    <t>Plastikinės poliravimo ir apdirbimo juostelės TOR VM arba lygiavertės</t>
  </si>
  <si>
    <r>
      <t>Reikalavimai: plastikinės. Plotis 4 mm. Juostelė sudaryta iš 2 skirtingo šiurkštumo dalių. Trijų rūšių: Nr. 1.050 abrazyvas 60 ir 40µm; Nr. 1.051 abrazyvas 40 ir 20 µm, Nr. 1.052 abrazyvas 20 ir 5 µm</t>
    </r>
    <r>
      <rPr>
        <i/>
      </rPr>
      <t xml:space="preserve">. </t>
    </r>
    <r>
      <t>Supakuota plastikinėje dėžutėje skaidriu dangteliu po 25 vnt.</t>
    </r>
  </si>
  <si>
    <r>
      <t>plastikinės. Plotis 4 mm. Juostelė sudaryta iš 2 skirtingo šiurkštumo dalių. Trijų rūšių: Nr. 1.050 abrazyvas 60 ir 40µm; Nr. 1.051 abrazyvas 40 ir 20 µm, Nr. 1.052 abrazyvas 20 ir 5 µm</t>
    </r>
    <r>
      <rPr>
        <i/>
      </rPr>
      <t xml:space="preserve">. </t>
    </r>
    <r>
      <t>Supakuota plastikinėje dėžutėje skaidriu dangteliu po 25 vnt.</t>
    </r>
  </si>
  <si>
    <t>1.050,1.051,1.052 TOR VM</t>
  </si>
  <si>
    <t>Bendra 9 pirkimo objekto dalies kaina, Eur su PVM:</t>
  </si>
  <si>
    <t>11 PIRKIMO DALIS. „HEMOSTATINIS SKYSTIS“.</t>
  </si>
  <si>
    <t>Hemostatinis skystis</t>
  </si>
  <si>
    <t>Reikalavimai: geležies sulfato arba Aliuminio chlorido pagrindu 10 ml±5 ml.</t>
  </si>
  <si>
    <t>geležies sulfato arba Aliuminio chlorido pagrindu 10 ml±5 ml.</t>
  </si>
  <si>
    <t xml:space="preserve">Alustat kraujavimą stabdantis skystis 10 ml (CER8)         </t>
  </si>
  <si>
    <t>flak.</t>
  </si>
  <si>
    <t>Bendra 11 pirkimo objekto dalies kaina, Eur su PVM:</t>
  </si>
  <si>
    <t>13 PIRKIMO DALIS. „SKYSTIS ŠAKNŲ KANALŲ PLOVIMUI“</t>
  </si>
  <si>
    <t>13.</t>
  </si>
  <si>
    <t>Skystis šaknų kanalų plovimui</t>
  </si>
  <si>
    <t>Reikalavimai: farmakologinio švarumo vanduo, natrio hipochloritas (aktyvaus chloro kiekis 5,25 %). Pakuotėje turi būti plastikinis buteliukas, kuriame yra 200 g. preparato, dozatorius, adapteris su užsukamu dangteliu.</t>
  </si>
  <si>
    <t>farmakologinio švarumo vanduo, natrio hipochloritas (aktyvaus chloro kiekis 5,25 %). Pakuotėje turi būti plastikinis buteliukas, kuriame yra 200 g. preparato, dozatorius, adapteris su užsukamu dangteliu.</t>
  </si>
  <si>
    <t>Chloran 5,25% 200ml             Cerkamed</t>
  </si>
  <si>
    <t xml:space="preserve">pak. </t>
  </si>
  <si>
    <t>Bendra 13 pirkimo objekto dalies kaina, Eur su PVM:</t>
  </si>
  <si>
    <t>14 PIRKIMO DALIS. „CHIRURGINIAI INSTRUMENTAI“</t>
  </si>
  <si>
    <t>14.1.</t>
  </si>
  <si>
    <t>Elevatorius tiesus HLW arba lygiavertis</t>
  </si>
  <si>
    <t>Reikalavimai: daugkartinio naudojimo; pagamintas iš aukštos kokybės kieto nerūdijančio plieno, darbinės dalies plotis 3 mm. ir 4,5 mm., aštriomis darbinėmis dalimis, atsparus deformacijai, korozijai, atsparūs dezinfekcijai ir sterilizacijai.</t>
  </si>
  <si>
    <t>daugkartinio naudojimo; pagamintas iš aukštos kokybės kieto nerūdijančio plieno, darbinės dalies plotis 3 mm. ir 4,5 mm., aštriomis darbinėmis dalimis, atsparus deformacijai, korozijai, atsparūs dezinfekcijai ir sterilizacijai.</t>
  </si>
  <si>
    <t>Elevatorius tiesus Falcon DE.030.XX, DE.015.XX, DE.100.XX</t>
  </si>
  <si>
    <t>14.2.</t>
  </si>
  <si>
    <t>Elevatorius lenktas HLW arba lygiavertis</t>
  </si>
  <si>
    <t>Elevatorius lenktas Falcon DE.030.XX, DE.015.XX, DE.100.XX</t>
  </si>
  <si>
    <t>14.3.</t>
  </si>
  <si>
    <t>Replės dantims traukti HLW arba lygiavertės</t>
  </si>
  <si>
    <t>Reikalavimai: daugkartinio naudojimo; pagamintos iš nerūdijančio plieno, atsparūs dezinfekcijai ir sterilizacijai.</t>
  </si>
  <si>
    <t>daugkartinio naudojimo; pagamintos iš nerūdijančio plieno, atsparūs dezinfekcijai ir sterilizacijai.</t>
  </si>
  <si>
    <t>Replės dantims traukti Falcon DE.750.XX</t>
  </si>
  <si>
    <t>14.4.</t>
  </si>
  <si>
    <t>Chirurginės žirklutės</t>
  </si>
  <si>
    <t>Reikalavimai: tiesios (darbinė dalis 120 - 180 mm), lenktos (darbinė dalis 120 - 180 mm), kampinės (darbinė dalis 120 - 180 mm).</t>
  </si>
  <si>
    <t>tiesios (darbinė dalis 120 - 180 mm), lenktos (darbinė dalis 120 - 180 mm), kampinės (darbinė dalis 120 - 180 mm).</t>
  </si>
  <si>
    <t>Chirurginės žirklutės Falcon BS.541.115 arba kitas modelis</t>
  </si>
  <si>
    <t>14.5.</t>
  </si>
  <si>
    <t>Šaukšteliai</t>
  </si>
  <si>
    <t>Reikalavimai: įvairūs, darbinė dalis lenkta, tiesi, šaukštelio skersmuo ne mažiau 3 mm.</t>
  </si>
  <si>
    <t>įvairūs, darbinė dalis lenkta, tiesi, šaukštelio skersmuo ne mažiau 3 mm.</t>
  </si>
  <si>
    <t>Šaukšteliai Falcon DS.110.XX</t>
  </si>
  <si>
    <t>14.6.</t>
  </si>
  <si>
    <t>Adatkotis</t>
  </si>
  <si>
    <t>Reikalavimai:  daugkartinio naudojimo, nerūdijančio plieno, pagamintas iš nerūdijančio plieno, atsparus dezinfekcijai, nelankstus, darbinė dalis 140 mm±20 mm, vidinė pusė išraižyta įvairiomis kryptimis, patikimai laiko adatą.</t>
  </si>
  <si>
    <t>daugkartinio naudojimo, nerūdijančio plieno, pagamintas iš nerūdijančio plieno, atsparus dezinfekcijai, nelankstus, darbinė dalis 140 mm±20 mm, vidinė pusė išraižyta įvairiomis kryptimis, patikimai laiko adatą.</t>
  </si>
  <si>
    <t>Adatkotis Falcon Modelį galima rinktis</t>
  </si>
  <si>
    <t>14.7.</t>
  </si>
  <si>
    <t>Skalpelio kotelis</t>
  </si>
  <si>
    <t>Reikalavimai:  daugkartinio naudojimo, nerūdijančio plieno, pagamintas iš nerūdijančio plieno, atsparus dezinfekcijai, nelankstus. Tinkantis skalpelio galvutėms Nr. 11</t>
  </si>
  <si>
    <t>daugkartinio naudojimo, nerūdijančio plieno, pagamintas iš nerūdijančio plieno, atsparus dezinfekcijai, nelankstus. Tinkantis skalpelio galvutėms Nr. 11</t>
  </si>
  <si>
    <t>Skalpelio kotelis Falcon BK.550.030</t>
  </si>
  <si>
    <t>Bendra 14 pirkimo objekto dalies kaina, Eur be PVM:</t>
  </si>
  <si>
    <t>Bendra 14 pirkimo objekto dalies kaina, Eur su PVM:</t>
  </si>
  <si>
    <t>15 PIRKIMO DALIS. „Sekcijinių matricų sistema Palodent V3 ir jos priedai arba jai lygiavertė"</t>
  </si>
  <si>
    <t>15.1.</t>
  </si>
  <si>
    <t>Sekcijinių matricų sistema Palodent V3 arba jai lygiavertė</t>
  </si>
  <si>
    <t xml:space="preserve">Reikalavimai: sekcijinių matricų sistemą/rinkinį sudaro 2 (du) žiedai pagaminti iš nikeliotitano ir plastmasės sustiprintos stiklo pluošto skaidulomis: universalus ir premoliarams. Supakuotos 100 matricų po 25vnt. 4 skirtingų dydžių, 75 plastmasiniai kaiščiai (tuščiaviduriai išformuoti), 30 plastmasinių kaiščių su metaline apsauga, replės žiedui užmauti ir specialus pincetas matricoms įdėti ir išimti. </t>
  </si>
  <si>
    <t xml:space="preserve">sekcijinių matricų sistemą/rinkinį sudaro 2 (du) žiedai pagaminti iš nikeliotitano ir plastmasės sustiprintos stiklo pluošto skaidulomis: universalus ir premoliarams. Supakuotos 100 matricų po 25vnt. 4 skirtingų dydžių, 75 plastmasiniai kaiščiai (tuščiaviduriai išformuoti), 30 plastmasinių kaiščių su metaline apsauga, replės žiedui užmauti ir specialus pincetas matricoms įdėti ir išimti. </t>
  </si>
  <si>
    <t xml:space="preserve">Palodent V3 rinkinys (Dentsply) Palodent V3 Intro kit [659700V]                                  </t>
  </si>
  <si>
    <t>rink.</t>
  </si>
  <si>
    <t>15.2.</t>
  </si>
  <si>
    <t>Sekcijinių matricų sistemos Palodent V3 sekcijinių matricų papildymas arba jiems lygiaverčių</t>
  </si>
  <si>
    <t xml:space="preserve">Reikalavimai: daugkartinio naudojimo sekcijinės matricos. Supakuotos po 50 vnt., pakuotėje: dydžiai 3,5 mm, 4,5 mm, 5,5 mm, 6,5 mm, 7,5 mm. </t>
  </si>
  <si>
    <t xml:space="preserve">daugkartinio naudojimo sekcijinės matricos. Supakuotos po 50 vnt., pakuotėje: dydžiai 3,5 mm, 4,5 mm, 5,5 mm, 6,5 mm, 7,5 mm. </t>
  </si>
  <si>
    <t>Palodent matricų papildymai</t>
  </si>
  <si>
    <t>15.3.</t>
  </si>
  <si>
    <t>Sekcijinių matricų sistemos Palodent V3 plastmasinių kaiščių papildymas arba lygiaverčiai</t>
  </si>
  <si>
    <t>Reikalavimai: daugkartinio naudojimo plastmasiniai kaiščiai (tuščiaviduriai, išformuoti). Supakuoti po 100 vnt., pakuotėje,  trijų skirtingų dydžių : S, M, L.</t>
  </si>
  <si>
    <t>daugkartinio naudojimo plastmasiniai kaiščiai (tuščiaviduriai, išformuoti). Supakuoti po 100 vnt., pakuotėje,  trijų skirtingų dydžių : S, M, L.</t>
  </si>
  <si>
    <t>Palodent kaiščių papildymai</t>
  </si>
  <si>
    <t>15.4.</t>
  </si>
  <si>
    <t>Sekcijinių matricų sistemos Palodent V3 plastmasinių kaiščių su metaline apsauga papildymas arba lygiaverčiai</t>
  </si>
  <si>
    <t>Reikalavimai: daugkartinio naudojimo plastmasiniai kaiščiai su metaline apsauga. Supakuoti po 50 vnt., pakuotėje, trijų skirtingų dydžių : S, M, L.</t>
  </si>
  <si>
    <t>daugkartinio naudojimo plastmasiniai kaiščiai su metaline apsauga. Supakuoti po 50 vnt., pakuotėje, trijų skirtingų dydžių : S, M, L.</t>
  </si>
  <si>
    <t>Palodent wedgeguard kaiščių su matricom papildymai</t>
  </si>
  <si>
    <t>15.5.</t>
  </si>
  <si>
    <t>Žiedas</t>
  </si>
  <si>
    <t>Reikalavimai: žiedas pagamintas iš nikeliotitano ir plastmasės sustiprintos stiklo pluošto skaidulomis: universalus ir premoliarams.</t>
  </si>
  <si>
    <t>žiedas pagamintas iš nikeliotitano ir plastmasės sustiprintos stiklo pluošto skaidulomis: universalus ir premoliarams.</t>
  </si>
  <si>
    <t>Palodent žiedas, 1 vnt. Universalus arba narrow</t>
  </si>
  <si>
    <t>Bendra 15 pirkimo objekto dalies kaina, Eur be PVM:</t>
  </si>
  <si>
    <t>Bendra 15 pirkimo objekto dalies kaina, Eur su PVM:</t>
  </si>
  <si>
    <t>16 PIRKIMO DALIS. „LŪPŲ PLĖTIKLIS“</t>
  </si>
  <si>
    <t xml:space="preserve">16. </t>
  </si>
  <si>
    <t>Lūpų plėtiklis</t>
  </si>
  <si>
    <t>Reikalavimai: lankstus, plastikinis,  autoklavuojamas   134 ⁰C. Išmatavimai: aukštis ne daugiau 70 mm, ilgis ne daugiau 77 mm. 2 dydžių- standartinis ir mažas.  Pakuotėje turi būti po 2 vnt.</t>
  </si>
  <si>
    <t>lankstus, plastikinis,  autoklavuojamas   134 ⁰C. Išmatavimai: aukštis ne daugiau 70 mm, ilgis ne daugiau 77 mm. 2 dydžių- standartinis ir mažas.  Pakuotėje turi būti po 2 vnt.</t>
  </si>
  <si>
    <t>Diadent žiodikliai dviejų dydžių, pakuotėse po 2 vnt.</t>
  </si>
  <si>
    <t>Bendra 16 pirkimo objekto dalies kaina, Eur su PVM:</t>
  </si>
  <si>
    <t>PASTABA:</t>
  </si>
  <si>
    <t>*Tais atvejais, kai pagal galiojančius teisės aktus tiekėjui nereikia mokėti PVM, jis nurodo priežastis, dėl kurių PVM nemoka.</t>
  </si>
  <si>
    <t>4. Kartu su pasiūlymu pateikiami šie dokumentai (pasirašydamas pasiūlymą ar kiekvieną dokumentą parašu patvirtinu, kad dokumentų skaitmeninės kopijos yra tikros):</t>
  </si>
  <si>
    <t>Eil. Nr.</t>
  </si>
  <si>
    <t>Pateiktų dokumentų pavadinimas</t>
  </si>
  <si>
    <t>Dokumento puslapių skaičius</t>
  </si>
  <si>
    <t>Falcon katalogas</t>
  </si>
  <si>
    <t>1 failas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</si>
  <si>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</si>
  <si>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</si>
  <si>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</si>
  <si>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</si>
  <si>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</si>
  <si>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</si>
  <si>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Vaistų ir medicinos prekių padalinio vadovas</t>
  </si>
  <si>
    <t>Linas Bartašiūnas</t>
  </si>
  <si>
    <t>______________________</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</si>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</sst>
</file>

<file path=xl/styles.xml><?xml version="1.0" encoding="utf-8"?>
<styleSheet xmlns="http://schemas.openxmlformats.org/spreadsheetml/2006/main">
  <numFmts count="11">
    <numFmt numFmtId="5" formatCode="#,##0\ &quot;€&quot;;\-#,##0\ &quot;€&quot;"/>
    <numFmt numFmtId="6" formatCode="#,##0\ &quot;€&quot;;[Red]\-#,##0\ &quot;€&quot;"/>
    <numFmt numFmtId="7" formatCode="#,##0.00\ &quot;€&quot;;\-#,##0.00\ &quot;€&quot;"/>
    <numFmt numFmtId="8" formatCode="#,##0.00\ &quot;€&quot;;[Red]\-#,##0.00\ &quot;€&quot;"/>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DD-MMM"/>
    <numFmt numFmtId="17" formatCode="MMM-YY"/>
    <numFmt numFmtId="2" formatCode="0.00"/>
  </numFmts>
  <fonts count="16">
    <font>
      <name val="Arial"/>
      <family val="2"/>
      <sz val="10"/>
    </font>
    <font>
      <name val="Arial"/>
      <family val="2"/>
      <sz val="10"/>
    </font>
    <font>
      <name val="Calibri"/>
      <charset val="186"/>
      <family val="2"/>
      <sz val="11"/>
    </font>
    <font>
      <name val="Times New Roman"/>
      <family val="1"/>
      <b/>
      <sz val="12"/>
    </font>
    <font>
      <name val="Times New Roman"/>
      <family val="1"/>
      <sz val="12"/>
    </font>
    <font>
      <name val="Times New Roman"/>
      <family val="1"/>
      <sz val="11"/>
    </font>
    <font>
      <name val="Times New Roman"/>
      <family val="1"/>
      <b/>
      <sz val="11"/>
    </font>
    <font>
      <name val="Times New Roman"/>
      <family val="1"/>
      <b/>
      <sz val="10"/>
    </font>
    <font>
      <name val="Times New Roman"/>
      <family val="1"/>
      <i/>
      <sz val="11"/>
    </font>
    <font>
      <name val="Times New Roman"/>
      <family val="1"/>
      <sz val="10"/>
    </font>
    <font>
      <name val="Times New Roman"/>
      <family val="1"/>
      <b/>
      <i/>
      <color rgb="FF1F4E78"/>
      <sz val="11"/>
    </font>
    <font>
      <name val="Times New Roman"/>
      <family val="1"/>
      <b/>
      <color rgb="FF1F4E78"/>
      <sz val="11"/>
    </font>
    <font>
      <name val="Times New Roman"/>
      <family val="1"/>
      <b/>
      <sz val="11"/>
      <u val="single"/>
    </font>
    <font>
      <name val="Times New Roman"/>
      <family val="1"/>
      <sz val="12"/>
      <u val="single"/>
    </font>
    <font>
      <name val="Times New Roman"/>
      <family val="1"/>
      <b/>
      <i/>
      <color rgb="FF1F4E78"/>
      <sz val="11"/>
    </font>
    <font>
      <name val="Times New Roman"/>
      <family val="1"/>
      <i/>
      <sz val="11"/>
    </font>
  </fonts>
  <fills count="13">
    <fill>
      <patternFill patternType="none"/>
    </fill>
    <fill>
      <patternFill patternType="gray125"/>
    </fill>
    <fill>
      <patternFill patternType="solid">
        <fgColor rgb="FFFFFFFF"/>
        <bgColor rgb="FFFFFFFF"/>
      </patternFill>
    </fill>
    <fill>
      <patternFill patternType="none"/>
    </fill>
    <fill>
      <patternFill patternType="none"/>
    </fill>
    <fill>
      <patternFill patternType="none"/>
    </fill>
    <fill>
      <patternFill patternType="none"/>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rgb="FFFFFFFF"/>
        <bgColor rgb="FFFFFFFF"/>
      </patternFill>
    </fill>
  </fills>
  <borders count="12">
    <border>
      <left style="none"/>
      <right style="none"/>
      <top style="none"/>
      <bottom style="none"/>
    </border>
    <border>
      <left style="none"/>
      <right style="none"/>
      <top style="none"/>
      <bottom style="none"/>
    </border>
    <border>
      <left style="thin"/>
      <right style="thin"/>
      <top style="thin"/>
      <bottom style="thin"/>
    </border>
    <border>
      <left style="thin"/>
      <right style="none"/>
      <top style="thin"/>
      <bottom style="thin"/>
    </border>
    <border>
      <left style="none"/>
      <right style="none"/>
      <top style="thin"/>
      <bottom style="thin"/>
    </border>
    <border>
      <left style="none"/>
      <right style="thin"/>
      <top style="thin"/>
      <bottom style="thin"/>
    </border>
    <border>
      <left style="thin"/>
      <right style="thin"/>
      <top style="thin"/>
      <bottom style="thin"/>
    </border>
    <border>
      <left style="thin"/>
      <right style="none"/>
      <top style="thin"/>
      <bottom style="thin"/>
    </border>
    <border>
      <left style="none"/>
      <right style="none"/>
      <top style="thin"/>
      <bottom style="thin"/>
    </border>
    <border>
      <left style="none"/>
      <right style="thin"/>
      <top style="thin"/>
      <bottom style="thin"/>
    </border>
    <border>
      <left style="thin"/>
      <right style="thin"/>
      <top style="none"/>
      <bottom style="thin"/>
    </border>
    <border>
      <left style="none"/>
      <right style="none"/>
      <top style="none"/>
      <bottom style="none"/>
    </border>
  </borders>
  <cellStyleXfs count="1">
    <xf numFmtId="0" fontId="2" fillId="0" borderId="0" applyNumberFormat="1" applyFont="1" applyFill="1" applyBorder="1" applyAlignment="1" applyProtection="1">
      <protection locked="1" hidden="0"/>
    </xf>
  </cellStyleXfs>
  <cellXfs count="105">
    <xf numFmtId="0" fontId="2" fillId="0" borderId="0" xfId="0" applyNumberFormat="1" applyFont="1" applyFill="1" applyBorder="1" applyAlignment="1" applyProtection="1">
      <protection locked="1" hidden="0"/>
    </xf>
    <xf numFmtId="0" fontId="2" fillId="0" borderId="0" xfId="0" applyNumberFormat="1" applyFont="1" applyFill="1" applyBorder="1" applyAlignment="1" applyProtection="1">
      <protection locked="1" hidden="0"/>
    </xf>
    <xf numFmtId="0" fontId="2" fillId="0" borderId="0" xfId="0" applyNumberFormat="1" applyFont="1" applyFill="1" applyBorder="1" applyAlignment="1" applyProtection="1">
      <protection locked="1" hidden="0"/>
    </xf>
    <xf numFmtId="0" fontId="4" fillId="2" borderId="1" xfId="0" applyNumberFormat="1" applyFont="1" applyFill="1" applyBorder="1" applyAlignment="1" applyProtection="1">
      <alignment vertical="top"/>
      <protection locked="1" hidden="0"/>
    </xf>
    <xf numFmtId="0" fontId="6" fillId="0" borderId="0" xfId="0" applyNumberFormat="1" applyFont="1" applyFill="1" applyBorder="1" applyAlignment="1" applyProtection="1">
      <protection locked="1" hidden="0"/>
    </xf>
    <xf numFmtId="0" fontId="5" fillId="0" borderId="0" xfId="0" applyNumberFormat="1" applyFont="1" applyFill="1" applyBorder="1" applyAlignment="1" applyProtection="1">
      <alignment vertical="top"/>
      <protection locked="1" hidden="0"/>
    </xf>
    <xf numFmtId="0" fontId="4" fillId="0" borderId="0" xfId="0" applyNumberFormat="1" applyFont="1" applyFill="1" applyBorder="1" applyAlignment="1" applyProtection="1">
      <protection locked="1" hidden="0"/>
    </xf>
    <xf numFmtId="0" fontId="4" fillId="0" borderId="0" xfId="0" applyNumberFormat="1" applyFont="1" applyFill="1" applyBorder="1" applyAlignment="1" applyProtection="1">
      <alignment vertical="top"/>
      <protection locked="1" hidden="0"/>
    </xf>
    <xf numFmtId="0" fontId="3" fillId="0" borderId="2" xfId="0" applyNumberFormat="1" applyFont="1" applyFill="1" applyBorder="1" applyAlignment="1" applyProtection="1">
      <alignment vertical="top"/>
      <protection locked="1" hidden="0"/>
    </xf>
    <xf numFmtId="0" fontId="3" fillId="0" borderId="3" xfId="0" applyNumberFormat="1" applyFont="1" applyFill="1" applyBorder="1" applyAlignment="1" applyProtection="1">
      <alignment horizontal="left" vertical="top"/>
      <protection locked="1" hidden="0"/>
    </xf>
    <xf numFmtId="0" fontId="3" fillId="0" borderId="4" xfId="0" applyNumberFormat="1" applyFont="1" applyFill="1" applyBorder="1" applyAlignment="1" applyProtection="1">
      <alignment horizontal="center" vertical="top"/>
      <protection locked="1" hidden="0"/>
    </xf>
    <xf numFmtId="0" fontId="3" fillId="0" borderId="0" xfId="0" applyNumberFormat="1" applyFont="1" applyFill="1" applyBorder="1" applyAlignment="1" applyProtection="1">
      <alignment horizontal="center" vertical="top"/>
      <protection locked="1" hidden="0"/>
    </xf>
    <xf numFmtId="0" fontId="4" fillId="0" borderId="2" xfId="0" applyNumberFormat="1" applyFont="1" applyFill="1" applyBorder="1" applyAlignment="1" applyProtection="1">
      <alignment vertical="top"/>
      <protection locked="1" hidden="0"/>
    </xf>
    <xf numFmtId="0" fontId="4" fillId="0" borderId="0" xfId="0" applyNumberFormat="1" applyFont="1" applyFill="1" applyBorder="1" applyAlignment="1" applyProtection="1">
      <alignment horizontal="center" vertical="top"/>
      <protection locked="1" hidden="0"/>
    </xf>
    <xf numFmtId="0" fontId="3" fillId="0" borderId="2" xfId="0" applyNumberFormat="1" applyFont="1" applyFill="1" applyBorder="1" applyAlignment="1" applyProtection="1">
      <alignment vertical="top" wrapText="1"/>
      <protection locked="1" hidden="0"/>
    </xf>
    <xf numFmtId="0" fontId="5" fillId="0" borderId="0" xfId="0" applyNumberFormat="1" applyFont="1" applyFill="1" applyBorder="1" applyAlignment="1" applyProtection="1">
      <alignment horizontal="left" vertical="top"/>
      <protection locked="1" hidden="0"/>
    </xf>
    <xf numFmtId="0" fontId="6" fillId="0" borderId="0" xfId="0" applyNumberFormat="1" applyFont="1" applyFill="1" applyBorder="1" applyAlignment="1" applyProtection="1">
      <alignment horizontal="right" vertical="top"/>
      <protection locked="1" hidden="0"/>
    </xf>
    <xf numFmtId="0" fontId="3" fillId="0" borderId="0" xfId="0" applyNumberFormat="1" applyFont="1" applyFill="1" applyBorder="1" applyAlignment="1" applyProtection="1">
      <alignment horizontal="center"/>
      <protection locked="1" hidden="0"/>
    </xf>
    <xf numFmtId="0" fontId="3" fillId="0" borderId="0" xfId="0" applyNumberFormat="1" applyFont="1" applyFill="1" applyBorder="1" applyAlignment="1" applyProtection="1">
      <alignment horizontal="left" vertical="top" wrapText="1"/>
      <protection locked="1" hidden="0"/>
    </xf>
    <xf numFmtId="0" fontId="3" fillId="0" borderId="0" xfId="0" applyNumberFormat="1" applyFont="1" applyFill="1" applyBorder="1" applyAlignment="1" applyProtection="1">
      <protection locked="1" hidden="0"/>
    </xf>
    <xf numFmtId="0" fontId="5" fillId="0" borderId="0" xfId="0" applyNumberFormat="1" applyFont="1" applyFill="1" applyBorder="1" applyAlignment="1" applyProtection="1">
      <alignment horizontal="center" vertical="top"/>
      <protection locked="1" hidden="0"/>
    </xf>
    <xf numFmtId="0" fontId="4" fillId="0" borderId="0" xfId="0" applyNumberFormat="1" applyFont="1" applyFill="1" applyBorder="1" applyAlignment="1" applyProtection="1">
      <alignment horizontal="right" vertical="top"/>
      <protection locked="1" hidden="0"/>
    </xf>
    <xf numFmtId="0" fontId="6" fillId="0" borderId="0" xfId="0" applyNumberFormat="1" applyFont="1" applyFill="1" applyBorder="1" applyAlignment="1" applyProtection="1">
      <alignment horizontal="center" vertical="center"/>
      <protection locked="1" hidden="0"/>
    </xf>
    <xf numFmtId="0" fontId="5" fillId="0" borderId="0" xfId="0" applyNumberFormat="1" applyFont="1" applyFill="1" applyBorder="1" applyAlignment="1" applyProtection="1">
      <alignment horizontal="center" vertical="center"/>
      <protection locked="1" hidden="0"/>
    </xf>
    <xf numFmtId="0" fontId="4" fillId="2" borderId="1" xfId="0" applyNumberFormat="1" applyFont="1" applyFill="1" applyBorder="1" applyAlignment="1" applyProtection="1">
      <alignment horizontal="center" vertical="center"/>
      <protection locked="1" hidden="0"/>
    </xf>
    <xf numFmtId="0" fontId="3" fillId="0" borderId="0" xfId="0" applyNumberFormat="1" applyFont="1" applyFill="1" applyBorder="1" applyAlignment="1" applyProtection="1">
      <alignment horizontal="center" vertical="center"/>
      <protection locked="1" hidden="0"/>
    </xf>
    <xf numFmtId="0" fontId="4" fillId="0" borderId="0" xfId="0" applyNumberFormat="1" applyFont="1" applyFill="1" applyBorder="1" applyAlignment="1" applyProtection="1">
      <alignment horizontal="center" vertical="center"/>
      <protection locked="1" hidden="0"/>
    </xf>
    <xf numFmtId="0" fontId="3" fillId="0" borderId="5" xfId="0" applyNumberFormat="1" applyFont="1" applyFill="1" applyBorder="1" applyAlignment="1" applyProtection="1">
      <alignment horizontal="center" vertical="center"/>
      <protection locked="1" hidden="0"/>
    </xf>
    <xf numFmtId="0" fontId="4" fillId="0" borderId="5" xfId="0" applyNumberFormat="1" applyFont="1" applyFill="1" applyBorder="1" applyAlignment="1" applyProtection="1">
      <alignment horizontal="center" vertical="center"/>
      <protection locked="1" hidden="0"/>
    </xf>
    <xf numFmtId="0" fontId="7" fillId="0" borderId="0" xfId="0" applyNumberFormat="1" applyFont="1" applyFill="1" applyBorder="1" applyAlignment="1" applyProtection="1">
      <alignment horizontal="left" vertical="top"/>
      <protection locked="1" hidden="0"/>
    </xf>
    <xf numFmtId="0" fontId="4" fillId="0" borderId="2" xfId="0" applyNumberFormat="1" applyFont="1" applyFill="1" applyBorder="1" applyAlignment="1" applyProtection="1">
      <alignment horizontal="center" vertical="top"/>
      <protection locked="1" hidden="0"/>
    </xf>
    <xf numFmtId="0" fontId="3" fillId="0" borderId="2" xfId="0" applyNumberFormat="1" applyFont="1" applyFill="1" applyBorder="1" applyAlignment="1" applyProtection="1">
      <alignment horizontal="center" vertical="top" wrapText="1"/>
      <protection locked="1" hidden="0"/>
    </xf>
    <xf numFmtId="0" fontId="4" fillId="0" borderId="0" xfId="0" applyNumberFormat="1" applyFont="1" applyFill="1" applyBorder="1" applyAlignment="1" applyProtection="1">
      <alignment horizontal="left" vertical="center" wrapText="1"/>
      <protection locked="1" hidden="0"/>
    </xf>
    <xf numFmtId="0" fontId="4" fillId="0" borderId="3" xfId="0" applyNumberFormat="1" applyFont="1" applyFill="1" applyBorder="1" applyAlignment="1" applyProtection="1">
      <alignment horizontal="center" vertical="top"/>
      <protection locked="1" hidden="0"/>
    </xf>
    <xf numFmtId="0" fontId="4" fillId="0" borderId="4" xfId="0" applyNumberFormat="1" applyFont="1" applyFill="1" applyBorder="1" applyAlignment="1" applyProtection="1">
      <alignment horizontal="center" vertical="top"/>
      <protection locked="1" hidden="0"/>
    </xf>
    <xf numFmtId="0" fontId="4" fillId="0" borderId="0" xfId="0" applyNumberFormat="1" applyFont="1" applyFill="1" applyBorder="1" applyAlignment="1" applyProtection="1">
      <alignment horizontal="left" vertical="top"/>
      <protection locked="1" hidden="0"/>
    </xf>
    <xf numFmtId="0" fontId="4" fillId="0" borderId="0" xfId="0" applyNumberFormat="1" applyFont="1" applyFill="1" applyBorder="1" applyAlignment="1" applyProtection="1">
      <alignment horizontal="left" vertical="top" wrapText="1"/>
      <protection locked="1" hidden="0"/>
    </xf>
    <xf numFmtId="0" fontId="5" fillId="0" borderId="2" xfId="0" applyNumberFormat="1" applyFont="1" applyFill="1" applyBorder="1" applyAlignment="1" applyProtection="1">
      <alignment horizontal="center" vertical="center" wrapText="1"/>
      <protection locked="1" hidden="0"/>
    </xf>
    <xf numFmtId="0" fontId="6" fillId="7" borderId="6" xfId="0" applyNumberFormat="1" applyFont="1" applyFill="1" applyBorder="1" applyAlignment="1" applyProtection="1">
      <alignment horizontal="center" vertical="center" wrapText="1"/>
      <protection locked="1" hidden="0"/>
    </xf>
    <xf numFmtId="0" fontId="5" fillId="7" borderId="6" xfId="0" applyNumberFormat="1" applyFont="1" applyFill="1" applyBorder="1" applyAlignment="1" applyProtection="1">
      <alignment horizontal="center" vertical="center" wrapText="1"/>
      <protection locked="1" hidden="0"/>
    </xf>
    <xf numFmtId="0" fontId="5" fillId="0" borderId="2" xfId="0" applyNumberFormat="1" applyFont="1" applyFill="1" applyBorder="1" applyAlignment="1" applyProtection="1">
      <alignment wrapText="1"/>
      <protection locked="1" hidden="0"/>
    </xf>
    <xf numFmtId="0" fontId="2" fillId="0" borderId="2" xfId="0" applyNumberFormat="1" applyFont="1" applyFill="1" applyBorder="1" applyAlignment="1" applyProtection="1">
      <alignment horizontal="center" vertical="center"/>
      <protection locked="1" hidden="0"/>
    </xf>
    <xf numFmtId="0" fontId="5" fillId="7" borderId="6" xfId="0" applyNumberFormat="1" applyFont="1" applyFill="1" applyBorder="1" applyAlignment="1" applyProtection="1">
      <alignment horizontal="justify" vertical="center" wrapText="1"/>
      <protection locked="1" hidden="0"/>
    </xf>
    <xf numFmtId="0" fontId="6" fillId="7" borderId="6" xfId="0" applyNumberFormat="1" applyFont="1" applyFill="1" applyBorder="1" applyAlignment="1" applyProtection="1">
      <alignment horizontal="left" vertical="center" wrapText="1" indent="3"/>
      <protection locked="1" hidden="0"/>
    </xf>
    <xf numFmtId="0" fontId="5" fillId="7" borderId="6" xfId="0" applyNumberFormat="1" applyFont="1" applyFill="1" applyBorder="1" applyAlignment="1" applyProtection="1">
      <alignment horizontal="left" vertical="center" wrapText="1" indent="5"/>
      <protection locked="1" hidden="0"/>
    </xf>
    <xf numFmtId="164" fontId="6" fillId="7" borderId="6" xfId="0" applyNumberFormat="1" applyFont="1" applyFill="1" applyBorder="1" applyAlignment="1" applyProtection="1">
      <alignment horizontal="left" vertical="center" wrapText="1" indent="3"/>
      <protection locked="1" hidden="0"/>
    </xf>
    <xf numFmtId="0" fontId="6" fillId="0" borderId="2" xfId="0" applyNumberFormat="1" applyFont="1" applyFill="1" applyBorder="1" applyAlignment="1" applyProtection="1">
      <alignment horizontal="center" vertical="center"/>
      <protection locked="1" hidden="0"/>
    </xf>
    <xf numFmtId="0" fontId="5" fillId="0" borderId="2" xfId="0" applyNumberFormat="1" applyFont="1" applyFill="1" applyBorder="1" applyAlignment="1" applyProtection="1">
      <alignment vertical="center" wrapText="1"/>
      <protection locked="1" hidden="0"/>
    </xf>
    <xf numFmtId="0" fontId="5" fillId="0" borderId="2" xfId="0" applyNumberFormat="1" applyFont="1" applyFill="1" applyBorder="1" applyAlignment="1" applyProtection="1">
      <alignment vertical="top" wrapText="1"/>
      <protection locked="1" hidden="0"/>
    </xf>
    <xf numFmtId="0" fontId="4" fillId="0" borderId="2" xfId="0" applyNumberFormat="1" applyFont="1" applyFill="1" applyBorder="1" applyAlignment="1" applyProtection="1">
      <alignment horizontal="center" vertical="center"/>
      <protection locked="1" hidden="0"/>
    </xf>
    <xf numFmtId="0" fontId="9" fillId="0" borderId="0" xfId="0" applyNumberFormat="1" applyFont="1" applyFill="1" applyBorder="1" applyAlignment="1" applyProtection="1">
      <alignment horizontal="left" vertical="top"/>
      <protection locked="1" hidden="0"/>
    </xf>
    <xf numFmtId="0" fontId="6" fillId="0" borderId="2" xfId="0" applyNumberFormat="1" applyFont="1" applyFill="1" applyBorder="1" applyAlignment="1" applyProtection="1">
      <alignment horizontal="center" vertical="center" wrapText="1"/>
      <protection locked="1" hidden="0"/>
    </xf>
    <xf numFmtId="0" fontId="6" fillId="0" borderId="2" xfId="0" applyNumberFormat="1" applyFont="1" applyFill="1" applyBorder="1" applyAlignment="1" applyProtection="1">
      <protection locked="1" hidden="0"/>
    </xf>
    <xf numFmtId="0" fontId="5" fillId="0" borderId="2" xfId="0" applyNumberFormat="1" applyFont="1" applyFill="1" applyBorder="1" applyAlignment="1" applyProtection="1">
      <alignment horizontal="left" vertical="top" wrapText="1"/>
      <protection locked="1" hidden="0"/>
    </xf>
    <xf numFmtId="0" fontId="6" fillId="0" borderId="2" xfId="0" applyNumberFormat="1" applyFont="1" applyFill="1" applyBorder="1" applyAlignment="1" applyProtection="1">
      <alignment horizontal="left" vertical="center"/>
      <protection locked="1" hidden="0"/>
    </xf>
    <xf numFmtId="0" fontId="5" fillId="7" borderId="6" xfId="0" applyNumberFormat="1" applyFont="1" applyFill="1" applyBorder="1" applyAlignment="1" applyProtection="1">
      <alignment vertical="center" wrapText="1"/>
      <protection locked="1" hidden="0"/>
    </xf>
    <xf numFmtId="0" fontId="6" fillId="7" borderId="6" xfId="0" applyNumberFormat="1" applyFont="1" applyFill="1" applyBorder="1" applyAlignment="1" applyProtection="1">
      <alignment vertical="center" wrapText="1"/>
      <protection locked="1" hidden="0"/>
    </xf>
    <xf numFmtId="0" fontId="3" fillId="7" borderId="6" xfId="0" applyNumberFormat="1" applyFont="1" applyFill="1" applyBorder="1" applyAlignment="1" applyProtection="1">
      <alignment horizontal="left" vertical="center" wrapText="1" indent="3"/>
      <protection locked="1" hidden="0"/>
    </xf>
    <xf numFmtId="0" fontId="4" fillId="7" borderId="6" xfId="0" applyNumberFormat="1" applyFont="1" applyFill="1" applyBorder="1" applyAlignment="1" applyProtection="1">
      <alignment horizontal="center" vertical="center" wrapText="1"/>
      <protection locked="1" hidden="0"/>
    </xf>
    <xf numFmtId="0" fontId="4" fillId="7" borderId="6" xfId="0" applyNumberFormat="1" applyFont="1" applyFill="1" applyBorder="1" applyAlignment="1" applyProtection="1">
      <alignment horizontal="left" vertical="center" wrapText="1" indent="5"/>
      <protection locked="1" hidden="0"/>
    </xf>
    <xf numFmtId="0" fontId="5" fillId="0" borderId="2" xfId="0" applyNumberFormat="1" applyFont="1" applyFill="1" applyBorder="1" applyAlignment="1" applyProtection="1">
      <alignment horizontal="center" vertical="center"/>
      <protection locked="1" hidden="0"/>
    </xf>
    <xf numFmtId="0" fontId="6" fillId="0" borderId="3" xfId="0" applyNumberFormat="1" applyFont="1" applyFill="1" applyBorder="1" applyAlignment="1" applyProtection="1">
      <alignment horizontal="center" vertical="center" wrapText="1"/>
      <protection locked="1" hidden="0"/>
    </xf>
    <xf numFmtId="0" fontId="2" fillId="0" borderId="3" xfId="0" applyNumberFormat="1" applyFont="1" applyFill="1" applyBorder="1" applyAlignment="1" applyProtection="1">
      <protection locked="1" hidden="0"/>
    </xf>
    <xf numFmtId="17" fontId="6" fillId="7" borderId="6" xfId="0" applyNumberFormat="1" applyFont="1" applyFill="1" applyBorder="1" applyAlignment="1" applyProtection="1">
      <alignment horizontal="left" vertical="center" wrapText="1" indent="3"/>
      <protection locked="1" hidden="0"/>
    </xf>
    <xf numFmtId="0" fontId="6" fillId="8" borderId="7" xfId="0" applyNumberFormat="1" applyFont="1" applyFill="1" applyBorder="1" applyAlignment="1" applyProtection="1">
      <alignment horizontal="right" vertical="center" wrapText="1"/>
      <protection locked="1" hidden="0"/>
    </xf>
    <xf numFmtId="0" fontId="6" fillId="9" borderId="8" xfId="0" applyNumberFormat="1" applyFont="1" applyFill="1" applyBorder="1" applyAlignment="1" applyProtection="1">
      <alignment horizontal="right" vertical="center" wrapText="1"/>
      <protection locked="1" hidden="0"/>
    </xf>
    <xf numFmtId="0" fontId="6" fillId="10" borderId="9" xfId="0" applyNumberFormat="1" applyFont="1" applyFill="1" applyBorder="1" applyAlignment="1" applyProtection="1">
      <alignment horizontal="right" vertical="center" wrapText="1"/>
      <protection locked="1" hidden="0"/>
    </xf>
    <xf numFmtId="0" fontId="6" fillId="7" borderId="6" xfId="0" applyNumberFormat="1" applyFont="1" applyFill="1" applyBorder="1" applyAlignment="1" applyProtection="1">
      <alignment horizontal="right" vertical="center" wrapText="1"/>
      <protection locked="1" hidden="0"/>
    </xf>
    <xf numFmtId="0" fontId="6" fillId="0" borderId="3" xfId="0" applyNumberFormat="1" applyFont="1" applyFill="1" applyBorder="1" applyAlignment="1" applyProtection="1">
      <alignment horizontal="left" wrapText="1"/>
      <protection locked="1" hidden="0"/>
    </xf>
    <xf numFmtId="0" fontId="6" fillId="0" borderId="4" xfId="0" applyNumberFormat="1" applyFont="1" applyFill="1" applyBorder="1" applyAlignment="1" applyProtection="1">
      <alignment horizontal="left" wrapText="1"/>
      <protection locked="1" hidden="0"/>
    </xf>
    <xf numFmtId="0" fontId="6" fillId="0" borderId="5" xfId="0" applyNumberFormat="1" applyFont="1" applyFill="1" applyBorder="1" applyAlignment="1" applyProtection="1">
      <alignment horizontal="left" wrapText="1"/>
      <protection locked="1" hidden="0"/>
    </xf>
    <xf numFmtId="0" fontId="5" fillId="0" borderId="3" xfId="0" applyNumberFormat="1" applyFont="1" applyFill="1" applyBorder="1" applyAlignment="1" applyProtection="1">
      <alignment horizontal="center" vertical="top"/>
      <protection locked="1" hidden="0"/>
    </xf>
    <xf numFmtId="0" fontId="5" fillId="0" borderId="4" xfId="0" applyNumberFormat="1" applyFont="1" applyFill="1" applyBorder="1" applyAlignment="1" applyProtection="1">
      <alignment horizontal="center" vertical="top"/>
      <protection locked="1" hidden="0"/>
    </xf>
    <xf numFmtId="0" fontId="5" fillId="0" borderId="5" xfId="0" applyNumberFormat="1" applyFont="1" applyFill="1" applyBorder="1" applyAlignment="1" applyProtection="1">
      <alignment horizontal="center" vertical="top"/>
      <protection locked="1" hidden="0"/>
    </xf>
    <xf numFmtId="0" fontId="4" fillId="0" borderId="5" xfId="0" applyNumberFormat="1" applyFont="1" applyFill="1" applyBorder="1" applyAlignment="1" applyProtection="1">
      <alignment horizontal="center" vertical="top"/>
      <protection locked="1" hidden="0"/>
    </xf>
    <xf numFmtId="0" fontId="3" fillId="0" borderId="3" xfId="0" applyNumberFormat="1" applyFont="1" applyFill="1" applyBorder="1" applyAlignment="1" applyProtection="1">
      <alignment horizontal="center" vertical="top"/>
      <protection locked="1" hidden="0"/>
    </xf>
    <xf numFmtId="0" fontId="3" fillId="0" borderId="5" xfId="0" applyNumberFormat="1" applyFont="1" applyFill="1" applyBorder="1" applyAlignment="1" applyProtection="1">
      <alignment horizontal="center" vertical="top"/>
      <protection locked="1" hidden="0"/>
    </xf>
    <xf numFmtId="0" fontId="5" fillId="0" borderId="2" xfId="0" applyNumberFormat="1" applyFont="1" applyFill="1" applyBorder="1" applyAlignment="1" applyProtection="1">
      <alignment horizontal="left" vertical="top"/>
      <protection locked="1" hidden="0"/>
    </xf>
    <xf numFmtId="0" fontId="6" fillId="0" borderId="0" xfId="0" applyNumberFormat="1" applyFont="1" applyFill="1" applyBorder="1" applyAlignment="1" applyProtection="1">
      <alignment horizontal="center" vertical="top"/>
      <protection locked="1" hidden="0"/>
    </xf>
    <xf numFmtId="0" fontId="4" fillId="0" borderId="0" xfId="0" applyNumberFormat="1" applyFont="1" applyFill="1" applyBorder="1" applyAlignment="1" applyProtection="1">
      <alignment horizontal="left" wrapText="1"/>
      <protection locked="1" hidden="0"/>
    </xf>
    <xf numFmtId="0" fontId="5" fillId="0" borderId="0" xfId="0" applyNumberFormat="1" applyFont="1" applyFill="1" applyBorder="1" applyAlignment="1" applyProtection="1">
      <alignment horizontal="left" vertical="top" wrapText="1"/>
      <protection locked="1" hidden="0"/>
    </xf>
    <xf numFmtId="0" fontId="5" fillId="0" borderId="2" xfId="0" applyNumberFormat="1" applyFont="1" applyFill="1" applyBorder="1" applyAlignment="1" applyProtection="1">
      <alignment horizontal="center" vertical="top"/>
      <protection locked="1" hidden="0"/>
    </xf>
    <xf numFmtId="0" fontId="3" fillId="0" borderId="3" xfId="0" applyNumberFormat="1" applyFont="1" applyFill="1" applyBorder="1" applyAlignment="1" applyProtection="1">
      <alignment horizontal="center" vertical="top" wrapText="1"/>
      <protection locked="1" hidden="0"/>
    </xf>
    <xf numFmtId="0" fontId="3" fillId="0" borderId="5" xfId="0" applyNumberFormat="1" applyFont="1" applyFill="1" applyBorder="1" applyAlignment="1" applyProtection="1">
      <alignment horizontal="center" vertical="top" wrapText="1"/>
      <protection locked="1" hidden="0"/>
    </xf>
    <xf numFmtId="0" fontId="3" fillId="0" borderId="4" xfId="0" applyNumberFormat="1" applyFont="1" applyFill="1" applyBorder="1" applyAlignment="1" applyProtection="1">
      <alignment horizontal="center" vertical="top" wrapText="1"/>
      <protection locked="1" hidden="0"/>
    </xf>
    <xf numFmtId="0" fontId="12" fillId="0" borderId="0" xfId="0" applyNumberFormat="1" applyFont="1" applyFill="1" applyBorder="1" applyAlignment="1" applyProtection="1">
      <alignment horizontal="center" vertical="top"/>
      <protection locked="1" hidden="0"/>
    </xf>
    <xf numFmtId="0" fontId="5" fillId="0" borderId="3" xfId="0" applyNumberFormat="1" applyFont="1" applyFill="1" applyBorder="1" applyAlignment="1" applyProtection="1">
      <alignment horizontal="left" vertical="top"/>
      <protection locked="1" hidden="0"/>
    </xf>
    <xf numFmtId="0" fontId="5" fillId="0" borderId="4" xfId="0" applyNumberFormat="1" applyFont="1" applyFill="1" applyBorder="1" applyAlignment="1" applyProtection="1">
      <alignment horizontal="left" vertical="top"/>
      <protection locked="1" hidden="0"/>
    </xf>
    <xf numFmtId="0" fontId="5" fillId="0" borderId="5" xfId="0" applyNumberFormat="1" applyFont="1" applyFill="1" applyBorder="1" applyAlignment="1" applyProtection="1">
      <alignment horizontal="left" vertical="top"/>
      <protection locked="1" hidden="0"/>
    </xf>
    <xf numFmtId="0" fontId="4" fillId="0" borderId="3" xfId="0" applyNumberFormat="1" applyFont="1" applyFill="1" applyBorder="1" applyAlignment="1" applyProtection="1">
      <alignment horizontal="left" vertical="top"/>
      <protection locked="1" hidden="0"/>
    </xf>
    <xf numFmtId="0" fontId="5" fillId="7" borderId="6" xfId="0" applyNumberFormat="1" applyFont="1" applyFill="1" applyBorder="1" applyAlignment="1" applyProtection="1">
      <alignment horizontal="left" vertical="center" indent="5"/>
      <protection locked="1" hidden="0"/>
    </xf>
    <xf numFmtId="0" fontId="5" fillId="7" borderId="6" xfId="0" applyNumberFormat="1" applyFont="1" applyFill="1" applyBorder="1" applyAlignment="1" applyProtection="1">
      <alignment horizontal="left" vertical="center" wrapText="1"/>
      <protection locked="1" hidden="0"/>
    </xf>
    <xf numFmtId="2" fontId="6" fillId="7" borderId="6" xfId="0" applyNumberFormat="1" applyFont="1" applyFill="1" applyBorder="1" applyAlignment="1" applyProtection="1">
      <alignment horizontal="center" vertical="center" wrapText="1"/>
      <protection locked="1" hidden="0"/>
    </xf>
    <xf numFmtId="0" fontId="5" fillId="7" borderId="6" xfId="0" applyNumberFormat="1" applyFont="1" applyFill="1" applyBorder="1" applyAlignment="1" applyProtection="1">
      <alignment horizontal="center" vertical="center"/>
      <protection locked="1" hidden="0"/>
    </xf>
    <xf numFmtId="0" fontId="5" fillId="7" borderId="6" xfId="0" applyNumberFormat="1" applyFont="1" applyFill="1" applyBorder="1" applyAlignment="1" applyProtection="1">
      <alignment horizontal="left" vertical="center"/>
      <protection locked="1" hidden="0"/>
    </xf>
    <xf numFmtId="2" fontId="2" fillId="0" borderId="2" xfId="0" applyNumberFormat="1" applyFont="1" applyFill="1" applyBorder="1" applyAlignment="1" applyProtection="1">
      <alignment horizontal="center" vertical="center"/>
      <protection locked="1" hidden="0"/>
    </xf>
    <xf numFmtId="0" fontId="2" fillId="0" borderId="2" xfId="0" applyNumberFormat="1" applyFont="1" applyFill="1" applyBorder="1" applyAlignment="1" applyProtection="1">
      <alignment horizontal="center" vertical="center" wrapText="1"/>
      <protection locked="1" hidden="0"/>
    </xf>
    <xf numFmtId="2" fontId="2" fillId="0" borderId="2" xfId="0" applyNumberFormat="1" applyFont="1" applyFill="1" applyBorder="1" applyAlignment="1" applyProtection="1">
      <alignment horizontal="center" vertical="center" wrapText="1"/>
      <protection locked="1" hidden="0"/>
    </xf>
    <xf numFmtId="0" fontId="13" fillId="0" borderId="0" xfId="0" applyNumberFormat="1" applyFont="1" applyFill="1" applyBorder="1" applyAlignment="1" applyProtection="1">
      <alignment horizontal="left" vertical="center" wrapText="1"/>
      <protection locked="1" hidden="0"/>
    </xf>
    <xf numFmtId="0" fontId="13" fillId="0" borderId="0" xfId="0" applyNumberFormat="1" applyFont="1" applyFill="1" applyBorder="1" applyAlignment="1" applyProtection="1">
      <alignment horizontal="left" vertical="center"/>
      <protection locked="1" hidden="0"/>
    </xf>
    <xf numFmtId="0" fontId="13" fillId="0" borderId="0" xfId="0" applyNumberFormat="1" applyFont="1" applyFill="1" applyBorder="1" applyAlignment="1" applyProtection="1">
      <alignment vertical="top"/>
      <protection locked="1" hidden="0"/>
    </xf>
    <xf numFmtId="0" fontId="13" fillId="0" borderId="0" xfId="0" applyNumberFormat="1" applyFont="1" applyFill="1" applyBorder="1" applyAlignment="1" applyProtection="1">
      <alignment horizontal="center" vertical="center"/>
      <protection locked="1" hidden="0"/>
    </xf>
    <xf numFmtId="0" fontId="4" fillId="0" borderId="10" xfId="0" applyNumberFormat="1" applyFont="1" applyFill="1" applyBorder="1" applyAlignment="1" applyProtection="1">
      <alignment vertical="top"/>
      <protection locked="1" hidden="0"/>
    </xf>
    <xf numFmtId="0" fontId="4" fillId="0" borderId="10" xfId="0" applyNumberFormat="1" applyFont="1" applyFill="1" applyBorder="1" applyAlignment="1" applyProtection="1">
      <alignment horizontal="center" vertical="top"/>
      <protection locked="1" hidden="0"/>
    </xf>
    <xf numFmtId="0" fontId="4" fillId="0" borderId="10" xfId="0" applyNumberFormat="1" applyFont="1" applyFill="1" applyBorder="1" applyAlignment="1" applyProtection="1">
      <alignment horizontal="center" vertical="center"/>
      <protection locked="1" hidden="0"/>
    </xf>
  </cellXfs>
  <cellStyles count="1">
    <cellStyle name="Normal" xfId="0" builtinId="0"/>
  </cellStyles>
  <dxfs count="0"/>
  <tableStyles count="0"/>
</styleSheet>
</file>

<file path=xl/_rels/workbook.xml.rels><?xml version="1.0" encoding="UTF-8" standalone="yes" ?>
<Relationships xmlns="http://schemas.openxmlformats.org/package/2006/relationships"><Relationship Id="rId1" Type="http://schemas.openxmlformats.org/officeDocument/2006/relationships/theme" Target="theme/theme1.xml"/><Relationship Id="rId2" Type="http://schemas.openxmlformats.org/officeDocument/2006/relationships/sharedStrings" Target="sharedStrings.xml"/><Relationship Id="rId3" Type="http://schemas.openxmlformats.org/officeDocument/2006/relationships/styles" Target="style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Calibri"/>
        <a:cs typeface="Calibr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29"/>
  <sheetViews>
    <sheetView tabSelected="1" view="normal" topLeftCell="A107" workbookViewId="0">
      <selection activeCell="K116" sqref="K116"/>
    </sheetView>
  </sheetViews>
  <sheetFormatPr defaultRowHeight="15.80"/>
  <cols>
    <col min="1" max="1" width="10.285714" customWidth="1" style="3"/>
    <col min="2" max="2" width="28.857143" customWidth="1" style="3"/>
    <col min="3" max="3" width="43.857143" customWidth="1" style="3"/>
    <col min="4" max="4" width="22.857143" customWidth="1" style="3"/>
    <col min="5" max="5" width="13.000000" customWidth="1" style="3"/>
    <col min="6" max="6" width="11.428571" customWidth="1" style="3"/>
    <col min="7" max="7" width="12.714286" customWidth="1" style="24"/>
    <col min="8" max="8" width="11.714286" customWidth="1" style="3"/>
    <col min="9" max="9" width="11.714286" customWidth="1" style="24"/>
  </cols>
  <sheetData>
    <row r="1" spans="1:9" s="4" customFormat="1" ht="14.60">
      <c r="A1" s="16" t="s">
        <v>0</v>
      </c>
      <c r="B1" s="16"/>
      <c r="C1" s="16"/>
      <c r="D1" s="16"/>
      <c r="E1" s="16"/>
      <c r="F1" s="16"/>
      <c r="G1" s="16"/>
      <c r="H1" s="16"/>
      <c r="I1" s="16"/>
    </row>
    <row r="2" spans="1:9" s="4" customFormat="1" ht="14.60">
      <c r="A2" s="16"/>
      <c r="B2" s="16"/>
      <c r="C2" s="16"/>
      <c r="D2" s="16"/>
      <c r="E2" s="16"/>
      <c r="F2" s="16"/>
      <c r="G2" s="22"/>
      <c r="H2" s="16"/>
      <c r="I2" s="22"/>
    </row>
    <row r="3" spans="1:11" s="4" customFormat="1" ht="14.60">
      <c r="A3" s="17"/>
      <c r="B3" s="17"/>
      <c r="C3" s="20" t="s">
        <v>1</v>
      </c>
      <c r="D3" s="20"/>
      <c r="E3" s="17"/>
      <c r="F3" s="17"/>
      <c r="G3" s="25"/>
      <c r="H3" s="17"/>
      <c r="I3" s="25"/>
      <c r="J3" s="18"/>
      <c r="K3" s="19"/>
    </row>
    <row r="4" spans="1:11" s="4" customFormat="1" ht="14.60">
      <c r="A4" s="17"/>
      <c r="B4" s="17"/>
      <c r="C4" s="20" t="s">
        <v>2</v>
      </c>
      <c r="D4" s="20"/>
      <c r="E4" s="17"/>
      <c r="F4" s="17"/>
      <c r="G4" s="25"/>
      <c r="H4" s="17"/>
      <c r="I4" s="25"/>
      <c r="J4" s="18"/>
      <c r="K4" s="19"/>
    </row>
    <row r="5" spans="1:11" s="4" customFormat="1" ht="14.60">
      <c r="A5" s="17"/>
      <c r="B5" s="15" t="s">
        <v>3</v>
      </c>
      <c r="C5" s="15"/>
      <c r="D5" s="15"/>
      <c r="E5" s="15"/>
      <c r="F5" s="15"/>
      <c r="G5" s="15"/>
      <c r="H5" s="15"/>
      <c r="I5" s="25"/>
      <c r="J5" s="18"/>
      <c r="K5" s="19"/>
    </row>
    <row r="6" spans="1:11" s="4" customFormat="1" ht="14.60">
      <c r="A6" s="17"/>
      <c r="B6" s="5" t="s">
        <v>4</v>
      </c>
      <c r="C6" s="5"/>
      <c r="D6" s="5"/>
      <c r="E6" s="5"/>
      <c r="F6" s="5"/>
      <c r="G6" s="23"/>
      <c r="H6" s="5"/>
      <c r="I6" s="25"/>
      <c r="J6" s="18"/>
      <c r="K6" s="19"/>
    </row>
    <row r="7" spans="1:11" s="4" customFormat="1" ht="14.60">
      <c r="A7" s="17"/>
      <c r="B7" s="5" t="s">
        <v>5</v>
      </c>
      <c r="C7" s="17"/>
      <c r="D7" s="17"/>
      <c r="E7" s="17"/>
      <c r="F7" s="17"/>
      <c r="G7" s="25"/>
      <c r="H7" s="17"/>
      <c r="I7" s="25"/>
      <c r="J7" s="18"/>
      <c r="K7" s="19"/>
    </row>
    <row r="8" spans="1:11" s="4" customFormat="1" ht="14.60">
      <c r="A8" s="17"/>
      <c r="B8" s="17"/>
      <c r="C8" s="17"/>
      <c r="D8" s="17"/>
      <c r="E8" s="17"/>
      <c r="F8" s="17"/>
      <c r="G8" s="25"/>
      <c r="H8" s="17"/>
      <c r="I8" s="25"/>
      <c r="J8" s="18"/>
      <c r="K8" s="19"/>
    </row>
    <row r="9" spans="1:11" s="4" customFormat="1" ht="14.60">
      <c r="A9" s="17"/>
      <c r="B9" s="5" t="s">
        <v>6</v>
      </c>
      <c r="C9" s="17"/>
      <c r="D9" s="17"/>
      <c r="E9" s="17"/>
      <c r="F9" s="17"/>
      <c r="G9" s="25"/>
      <c r="H9" s="17"/>
      <c r="I9" s="25"/>
      <c r="J9" s="18"/>
      <c r="K9" s="19"/>
    </row>
    <row r="10" spans="1:11" s="4" customFormat="1" ht="14.60">
      <c r="A10" s="17"/>
      <c r="B10" s="17"/>
      <c r="C10" s="17"/>
      <c r="D10" s="17"/>
      <c r="E10" s="17"/>
      <c r="F10" s="17"/>
      <c r="G10" s="25"/>
      <c r="H10" s="17"/>
      <c r="I10" s="25"/>
      <c r="J10" s="18"/>
      <c r="K10" s="19"/>
    </row>
    <row r="11" spans="1:11" s="4" customFormat="1" ht="14.60">
      <c r="A11" s="17"/>
      <c r="B11" s="17"/>
      <c r="C11" s="78" t="s">
        <v>7</v>
      </c>
      <c r="D11" s="78"/>
      <c r="E11" s="17"/>
      <c r="F11" s="17"/>
      <c r="G11" s="25"/>
      <c r="H11" s="17"/>
      <c r="I11" s="25"/>
      <c r="J11" s="18"/>
      <c r="K11" s="19"/>
    </row>
    <row r="12" spans="1:11" s="4" customFormat="1" ht="14.60">
      <c r="A12" s="17"/>
      <c r="B12" s="78" t="s">
        <v>8</v>
      </c>
      <c r="C12" s="78"/>
      <c r="D12" s="78"/>
      <c r="E12" s="78"/>
      <c r="F12" s="78"/>
      <c r="G12" s="78"/>
      <c r="H12" s="78"/>
      <c r="I12" s="25"/>
      <c r="J12" s="18"/>
      <c r="K12" s="19"/>
    </row>
    <row r="13" spans="1:11" s="4" customFormat="1" ht="14.60">
      <c r="A13" s="17"/>
      <c r="B13" s="17"/>
      <c r="C13" s="85" t="s">
        <v>9</v>
      </c>
      <c r="D13" s="17"/>
      <c r="E13" s="17"/>
      <c r="F13" s="17"/>
      <c r="G13" s="25"/>
      <c r="H13" s="17"/>
      <c r="I13" s="25"/>
      <c r="J13" s="18"/>
      <c r="K13" s="19"/>
    </row>
    <row r="14" spans="1:11" s="4" customFormat="1" ht="14.60">
      <c r="A14" s="17"/>
      <c r="B14" s="17"/>
      <c r="C14" s="20" t="s">
        <v>10</v>
      </c>
      <c r="D14" s="20"/>
      <c r="E14" s="17"/>
      <c r="F14" s="17"/>
      <c r="G14" s="25"/>
      <c r="H14" s="17"/>
      <c r="I14" s="25"/>
      <c r="J14" s="18"/>
      <c r="K14" s="19"/>
    </row>
    <row r="15" spans="1:11" s="4" customFormat="1" ht="14.60">
      <c r="A15" s="17"/>
      <c r="B15" s="17"/>
      <c r="C15" s="85" t="s">
        <v>11</v>
      </c>
      <c r="D15" s="17"/>
      <c r="E15" s="17"/>
      <c r="F15" s="17"/>
      <c r="G15" s="25"/>
      <c r="H15" s="17"/>
      <c r="I15" s="25"/>
      <c r="J15" s="18"/>
      <c r="K15" s="19"/>
    </row>
    <row r="16" spans="1:11" s="4" customFormat="1" ht="14.60">
      <c r="A16" s="17"/>
      <c r="B16" s="17"/>
      <c r="C16" s="20" t="s">
        <v>12</v>
      </c>
      <c r="D16" s="20"/>
      <c r="E16" s="17"/>
      <c r="F16" s="17"/>
      <c r="G16" s="25"/>
      <c r="H16" s="17"/>
      <c r="I16" s="25"/>
      <c r="J16" s="18"/>
      <c r="K16" s="19"/>
    </row>
    <row r="17" spans="1:11" s="4" customFormat="1" ht="14.60">
      <c r="A17" s="17"/>
      <c r="B17" s="17"/>
      <c r="C17" s="17"/>
      <c r="D17" s="17"/>
      <c r="E17" s="17"/>
      <c r="F17" s="17"/>
      <c r="G17" s="25"/>
      <c r="H17" s="17"/>
      <c r="I17" s="25"/>
      <c r="J17" s="18"/>
      <c r="K17" s="19"/>
    </row>
    <row r="18" spans="1:11" s="4" customFormat="1" ht="15.75" customHeight="1">
      <c r="A18" s="53" t="s">
        <v>13</v>
      </c>
      <c r="B18" s="53"/>
      <c r="C18" s="53"/>
      <c r="D18" s="86" t="s">
        <v>14</v>
      </c>
      <c r="E18" s="87"/>
      <c r="F18" s="87"/>
      <c r="G18" s="87"/>
      <c r="H18" s="88"/>
      <c r="I18" s="25"/>
      <c r="J18" s="18"/>
      <c r="K18" s="19"/>
    </row>
    <row r="19" spans="1:11" s="4" customFormat="1" ht="15.75" customHeight="1">
      <c r="A19" s="53" t="s">
        <v>15</v>
      </c>
      <c r="B19" s="53"/>
      <c r="C19" s="53"/>
      <c r="D19" s="89" t="s">
        <v>16</v>
      </c>
      <c r="E19" s="87"/>
      <c r="F19" s="87"/>
      <c r="G19" s="87"/>
      <c r="H19" s="88"/>
      <c r="I19" s="25"/>
      <c r="J19" s="18"/>
      <c r="K19" s="19"/>
    </row>
    <row r="20" spans="1:11" s="4" customFormat="1" ht="15.75" customHeight="1">
      <c r="A20" s="53" t="s">
        <v>17</v>
      </c>
      <c r="B20" s="53"/>
      <c r="C20" s="53"/>
      <c r="D20" s="86" t="n">
        <v>132797911</v>
      </c>
      <c r="E20" s="87"/>
      <c r="F20" s="87"/>
      <c r="G20" s="87"/>
      <c r="H20" s="88"/>
      <c r="I20" s="25"/>
      <c r="J20" s="18"/>
      <c r="K20" s="19"/>
    </row>
    <row r="21" spans="1:11" s="4" customFormat="1" ht="15.75" customHeight="1">
      <c r="A21" s="53" t="s">
        <v>18</v>
      </c>
      <c r="B21" s="53"/>
      <c r="C21" s="53"/>
      <c r="D21" s="89" t="s">
        <v>19</v>
      </c>
      <c r="E21" s="87"/>
      <c r="F21" s="87"/>
      <c r="G21" s="87"/>
      <c r="H21" s="88"/>
      <c r="I21" s="25"/>
      <c r="J21" s="18"/>
      <c r="K21" s="19"/>
    </row>
    <row r="22" spans="1:11" s="4" customFormat="1" ht="15.75" customHeight="1">
      <c r="A22" s="53" t="s">
        <v>20</v>
      </c>
      <c r="B22" s="53"/>
      <c r="C22" s="53"/>
      <c r="D22" s="89" t="s">
        <v>21</v>
      </c>
      <c r="E22" s="87"/>
      <c r="F22" s="87"/>
      <c r="G22" s="87"/>
      <c r="H22" s="88"/>
      <c r="I22" s="25"/>
      <c r="J22" s="18"/>
      <c r="K22" s="19"/>
    </row>
    <row r="23" spans="1:11" s="4" customFormat="1" ht="14.60">
      <c r="A23" s="77" t="s">
        <v>22</v>
      </c>
      <c r="B23" s="77"/>
      <c r="C23" s="77"/>
      <c r="D23" s="86" t="s">
        <v>23</v>
      </c>
      <c r="E23" s="87"/>
      <c r="F23" s="87"/>
      <c r="G23" s="87"/>
      <c r="H23" s="88"/>
      <c r="I23" s="25"/>
      <c r="J23" s="18"/>
      <c r="K23" s="19"/>
    </row>
    <row r="24" spans="1:11" s="4" customFormat="1" ht="14.60">
      <c r="A24" s="77" t="s">
        <v>24</v>
      </c>
      <c r="B24" s="77"/>
      <c r="C24" s="77"/>
      <c r="D24" s="86" t="n">
        <v>865545877</v>
      </c>
      <c r="E24" s="87"/>
      <c r="F24" s="87"/>
      <c r="G24" s="87"/>
      <c r="H24" s="88"/>
      <c r="I24" s="25"/>
      <c r="J24" s="18"/>
      <c r="K24" s="19"/>
    </row>
    <row r="25" spans="1:11" s="4" customFormat="1" ht="14.60">
      <c r="A25" s="77" t="s">
        <v>25</v>
      </c>
      <c r="B25" s="77"/>
      <c r="C25" s="77"/>
      <c r="D25" s="86" t="n">
        <v>837397377</v>
      </c>
      <c r="E25" s="87"/>
      <c r="F25" s="87"/>
      <c r="G25" s="87"/>
      <c r="H25" s="88"/>
      <c r="I25" s="25"/>
      <c r="J25" s="18"/>
      <c r="K25" s="19"/>
    </row>
    <row r="26" spans="1:11" s="4" customFormat="1" ht="14.60">
      <c r="A26" s="77" t="s">
        <v>26</v>
      </c>
      <c r="B26" s="77"/>
      <c r="C26" s="77"/>
      <c r="D26" s="86" t="s">
        <v>27</v>
      </c>
      <c r="E26" s="87"/>
      <c r="F26" s="87"/>
      <c r="G26" s="87"/>
      <c r="H26" s="88"/>
      <c r="I26" s="25"/>
      <c r="J26" s="18"/>
      <c r="K26" s="19"/>
    </row>
    <row r="27" spans="1:11" s="4" customFormat="1" ht="14.60">
      <c r="A27" s="17"/>
      <c r="B27" s="15"/>
      <c r="C27" s="15"/>
      <c r="D27" s="20"/>
      <c r="E27" s="20"/>
      <c r="F27" s="20"/>
      <c r="G27" s="23"/>
      <c r="H27" s="20"/>
      <c r="I27" s="25"/>
      <c r="J27" s="18"/>
      <c r="K27" s="19"/>
    </row>
    <row r="28" spans="1:11" s="4" customFormat="1" ht="14.60">
      <c r="A28" s="29" t="s">
        <v>28</v>
      </c>
      <c r="B28" s="15"/>
      <c r="C28" s="15"/>
      <c r="D28" s="15"/>
      <c r="E28" s="15"/>
      <c r="F28" s="15"/>
      <c r="G28" s="23"/>
      <c r="H28" s="15"/>
      <c r="I28" s="25"/>
      <c r="J28" s="18"/>
      <c r="K28" s="19"/>
    </row>
    <row r="29" spans="1:11" s="4" customFormat="1" ht="14.60">
      <c r="A29" s="77" t="s">
        <v>29</v>
      </c>
      <c r="B29" s="77"/>
      <c r="C29" s="77"/>
      <c r="D29" s="71"/>
      <c r="E29" s="72"/>
      <c r="F29" s="72"/>
      <c r="G29" s="72"/>
      <c r="H29" s="73"/>
      <c r="I29" s="25"/>
      <c r="J29" s="18"/>
      <c r="K29" s="19"/>
    </row>
    <row r="30" spans="1:11" s="4" customFormat="1" ht="14.60">
      <c r="A30" s="77" t="s">
        <v>30</v>
      </c>
      <c r="B30" s="77"/>
      <c r="C30" s="77"/>
      <c r="D30" s="71"/>
      <c r="E30" s="72"/>
      <c r="F30" s="72"/>
      <c r="G30" s="72"/>
      <c r="H30" s="73"/>
      <c r="I30" s="25"/>
      <c r="J30" s="18"/>
      <c r="K30" s="19"/>
    </row>
    <row r="31" spans="1:11" s="4" customFormat="1" ht="14.60">
      <c r="A31" s="77" t="s">
        <v>31</v>
      </c>
      <c r="B31" s="77"/>
      <c r="C31" s="77"/>
      <c r="D31" s="81"/>
      <c r="E31" s="81"/>
      <c r="F31" s="81"/>
      <c r="G31" s="81"/>
      <c r="H31" s="81"/>
      <c r="I31" s="25"/>
      <c r="J31" s="18"/>
      <c r="K31" s="19"/>
    </row>
    <row r="32" spans="1:11" s="4" customFormat="1" ht="14.60">
      <c r="A32" s="17"/>
      <c r="B32" s="17"/>
      <c r="C32" s="17"/>
      <c r="D32" s="17"/>
      <c r="E32" s="17"/>
      <c r="F32" s="17"/>
      <c r="G32" s="25"/>
      <c r="H32" s="17"/>
      <c r="I32" s="25"/>
      <c r="J32" s="18"/>
      <c r="K32" s="19"/>
    </row>
    <row r="33" spans="1:11" s="4" customFormat="1" ht="45" customHeight="1">
      <c r="A33" s="80" t="s">
        <v>32</v>
      </c>
      <c r="B33" s="80"/>
      <c r="C33" s="80"/>
      <c r="D33" s="80"/>
      <c r="E33" s="80"/>
      <c r="F33" s="80"/>
      <c r="G33" s="80"/>
      <c r="H33" s="80"/>
      <c r="I33" s="25"/>
      <c r="J33" s="18"/>
      <c r="K33" s="19"/>
    </row>
    <row r="34" spans="1:11" s="4" customFormat="1" ht="111.75" customHeight="1">
      <c r="A34" s="51" t="s">
        <v>33</v>
      </c>
      <c r="B34" s="51" t="s">
        <v>34</v>
      </c>
      <c r="C34" s="51" t="s">
        <v>35</v>
      </c>
      <c r="D34" s="51" t="s">
        <v>36</v>
      </c>
      <c r="E34" s="51" t="s">
        <v>37</v>
      </c>
      <c r="F34" s="51" t="s">
        <v>38</v>
      </c>
      <c r="G34" s="38" t="s">
        <v>39</v>
      </c>
      <c r="H34" s="61" t="s">
        <v>40</v>
      </c>
      <c r="I34" s="51" t="s">
        <v>41</v>
      </c>
      <c r="J34" s="18"/>
      <c r="K34" s="19"/>
    </row>
    <row r="35" spans="1:11" s="4" customFormat="1" ht="13.50" customHeight="1">
      <c r="A35" s="52" t="s">
        <v>42</v>
      </c>
      <c r="B35" s="40"/>
      <c r="C35" s="40"/>
      <c r="D35" s="40"/>
      <c r="E35" s="40"/>
      <c r="F35" s="40"/>
      <c r="G35" s="37"/>
      <c r="H35" s="62"/>
      <c r="I35" s="41"/>
      <c r="J35" s="18"/>
      <c r="K35" s="19"/>
    </row>
    <row r="36" spans="1:11" s="4" customFormat="1" ht="14.60">
      <c r="A36" s="38" t="s">
        <v>43</v>
      </c>
      <c r="B36" s="39" t="s">
        <v>44</v>
      </c>
      <c r="C36" s="42" t="s">
        <v>45</v>
      </c>
      <c r="D36" s="42" t="s">
        <v>46</v>
      </c>
      <c r="E36" s="91" t="s">
        <v>47</v>
      </c>
      <c r="F36" s="39" t="s">
        <v>48</v>
      </c>
      <c r="G36" s="39" t="n">
        <v>250</v>
      </c>
      <c r="H36" s="62" t="n">
        <v>9.75</v>
      </c>
      <c r="I36" s="41">
        <f>G36*H36</f>
        <v>2437.5</v>
      </c>
      <c r="J36" s="18"/>
      <c r="K36" s="19"/>
    </row>
    <row r="37" spans="1:11" s="4" customFormat="1" ht="14.60">
      <c r="A37" s="38" t="s">
        <v>49</v>
      </c>
      <c r="B37" s="39" t="s">
        <v>50</v>
      </c>
      <c r="C37" s="42" t="s">
        <v>51</v>
      </c>
      <c r="D37" s="42" t="s">
        <v>52</v>
      </c>
      <c r="E37" s="91" t="s">
        <v>47</v>
      </c>
      <c r="F37" s="39" t="s">
        <v>48</v>
      </c>
      <c r="G37" s="39" t="n">
        <v>100</v>
      </c>
      <c r="H37" s="62" t="n">
        <v>8.1</v>
      </c>
      <c r="I37" s="41">
        <f>G37*H37</f>
        <v>810</v>
      </c>
      <c r="J37" s="18"/>
      <c r="K37" s="19"/>
    </row>
    <row r="38" spans="1:11" s="4" customFormat="1" ht="14.60">
      <c r="A38" s="38" t="s">
        <v>53</v>
      </c>
      <c r="B38" s="39" t="s">
        <v>54</v>
      </c>
      <c r="C38" s="42" t="s">
        <v>55</v>
      </c>
      <c r="D38" s="42" t="s">
        <v>56</v>
      </c>
      <c r="E38" s="91" t="s">
        <v>57</v>
      </c>
      <c r="F38" s="39" t="s">
        <v>48</v>
      </c>
      <c r="G38" s="39" t="n">
        <v>200</v>
      </c>
      <c r="H38" s="62" t="n">
        <v>8.1</v>
      </c>
      <c r="I38" s="41">
        <f>G38*H38</f>
        <v>1620</v>
      </c>
      <c r="J38" s="18"/>
      <c r="K38" s="19"/>
    </row>
    <row r="39" spans="1:11" s="4" customFormat="1" ht="14.60">
      <c r="A39" s="38" t="s">
        <v>58</v>
      </c>
      <c r="B39" s="39" t="s">
        <v>59</v>
      </c>
      <c r="C39" s="42" t="s">
        <v>60</v>
      </c>
      <c r="D39" s="42" t="s">
        <v>61</v>
      </c>
      <c r="E39" s="91" t="s">
        <v>57</v>
      </c>
      <c r="F39" s="39" t="s">
        <v>48</v>
      </c>
      <c r="G39" s="39" t="n">
        <v>100</v>
      </c>
      <c r="H39" s="62" t="n">
        <v>8.1</v>
      </c>
      <c r="I39" s="41">
        <f>G39*H39</f>
        <v>810</v>
      </c>
      <c r="J39" s="18"/>
      <c r="K39" s="19"/>
    </row>
    <row r="40" spans="1:11" s="4" customFormat="1" ht="14.60">
      <c r="A40" s="38" t="s">
        <v>62</v>
      </c>
      <c r="B40" s="39" t="s">
        <v>63</v>
      </c>
      <c r="C40" s="42" t="s">
        <v>64</v>
      </c>
      <c r="D40" s="42" t="s">
        <v>65</v>
      </c>
      <c r="E40" s="91" t="s">
        <v>66</v>
      </c>
      <c r="F40" s="39" t="s">
        <v>67</v>
      </c>
      <c r="G40" s="39" t="n">
        <v>100</v>
      </c>
      <c r="H40" s="62" t="n">
        <v>19.5</v>
      </c>
      <c r="I40" s="41">
        <f>G40*H40</f>
        <v>1950</v>
      </c>
      <c r="J40" s="18"/>
      <c r="K40" s="19"/>
    </row>
    <row r="41" spans="1:11" s="4" customFormat="1" ht="14.60">
      <c r="A41" s="43" t="s">
        <v>68</v>
      </c>
      <c r="B41" s="39" t="s">
        <v>69</v>
      </c>
      <c r="C41" s="42" t="s">
        <v>70</v>
      </c>
      <c r="D41" s="42" t="s">
        <v>71</v>
      </c>
      <c r="E41" s="91" t="s">
        <v>66</v>
      </c>
      <c r="F41" s="39" t="s">
        <v>67</v>
      </c>
      <c r="G41" s="39" t="n">
        <v>50</v>
      </c>
      <c r="H41" s="62" t="n">
        <v>19.5</v>
      </c>
      <c r="I41" s="41">
        <f>G41*H41</f>
        <v>975</v>
      </c>
      <c r="J41" s="18"/>
      <c r="K41" s="19"/>
    </row>
    <row r="42" spans="1:11" s="4" customFormat="1" ht="14.60">
      <c r="A42" s="43" t="s">
        <v>72</v>
      </c>
      <c r="B42" s="39" t="s">
        <v>73</v>
      </c>
      <c r="C42" s="42" t="s">
        <v>74</v>
      </c>
      <c r="D42" s="42" t="s">
        <v>75</v>
      </c>
      <c r="E42" s="91" t="s">
        <v>76</v>
      </c>
      <c r="F42" s="39" t="s">
        <v>48</v>
      </c>
      <c r="G42" s="39" t="n">
        <v>20</v>
      </c>
      <c r="H42" s="62" t="n">
        <v>8.26</v>
      </c>
      <c r="I42" s="41">
        <f>G42*H42</f>
        <v>165.2</v>
      </c>
      <c r="J42" s="18"/>
      <c r="K42" s="19"/>
    </row>
    <row r="43" spans="1:11" s="4" customFormat="1" ht="14.60">
      <c r="A43" s="43" t="s">
        <v>77</v>
      </c>
      <c r="B43" s="39" t="s">
        <v>73</v>
      </c>
      <c r="C43" s="42" t="s">
        <v>78</v>
      </c>
      <c r="D43" s="42" t="s">
        <v>79</v>
      </c>
      <c r="E43" s="91" t="s">
        <v>76</v>
      </c>
      <c r="F43" s="39" t="s">
        <v>48</v>
      </c>
      <c r="G43" s="39" t="n">
        <v>5</v>
      </c>
      <c r="H43" s="62" t="n">
        <v>8.26</v>
      </c>
      <c r="I43" s="41">
        <f>G43*H43</f>
        <v>41.3</v>
      </c>
      <c r="J43" s="18"/>
      <c r="K43" s="19"/>
    </row>
    <row r="44" spans="1:11" s="4" customFormat="1" ht="14.60">
      <c r="A44" s="43" t="s">
        <v>80</v>
      </c>
      <c r="B44" s="39" t="s">
        <v>81</v>
      </c>
      <c r="C44" s="42" t="s">
        <v>82</v>
      </c>
      <c r="D44" s="42" t="s">
        <v>83</v>
      </c>
      <c r="E44" s="91" t="s">
        <v>84</v>
      </c>
      <c r="F44" s="39" t="s">
        <v>48</v>
      </c>
      <c r="G44" s="39" t="n">
        <v>30</v>
      </c>
      <c r="H44" s="62" t="n">
        <v>9.92</v>
      </c>
      <c r="I44" s="41">
        <f>G44*H44</f>
        <v>297.6</v>
      </c>
      <c r="J44" s="18"/>
      <c r="K44" s="19"/>
    </row>
    <row r="45" spans="1:11" s="4" customFormat="1" ht="14.60">
      <c r="A45" s="43" t="s">
        <v>85</v>
      </c>
      <c r="B45" s="39" t="s">
        <v>86</v>
      </c>
      <c r="C45" s="42" t="s">
        <v>87</v>
      </c>
      <c r="D45" s="42" t="s">
        <v>88</v>
      </c>
      <c r="E45" s="91" t="s">
        <v>89</v>
      </c>
      <c r="F45" s="39" t="s">
        <v>48</v>
      </c>
      <c r="G45" s="39" t="n">
        <v>1</v>
      </c>
      <c r="H45" s="62" t="n">
        <v>12.4</v>
      </c>
      <c r="I45" s="41">
        <f>G45*H45</f>
        <v>12.4</v>
      </c>
      <c r="J45" s="18"/>
      <c r="K45" s="19"/>
    </row>
    <row r="46" spans="1:11" s="4" customFormat="1" ht="14.60">
      <c r="A46" s="43" t="s">
        <v>90</v>
      </c>
      <c r="B46" s="39" t="s">
        <v>91</v>
      </c>
      <c r="C46" s="42" t="s">
        <v>92</v>
      </c>
      <c r="D46" s="42" t="s">
        <v>93</v>
      </c>
      <c r="E46" s="91" t="s">
        <v>94</v>
      </c>
      <c r="F46" s="39" t="s">
        <v>48</v>
      </c>
      <c r="G46" s="39" t="n">
        <v>1</v>
      </c>
      <c r="H46" s="62" t="n">
        <v>9.92</v>
      </c>
      <c r="I46" s="41">
        <f>G46*H46</f>
        <v>9.92</v>
      </c>
      <c r="J46" s="18"/>
      <c r="K46" s="19"/>
    </row>
    <row r="47" spans="1:11" s="4" customFormat="1" ht="14.60">
      <c r="A47" s="43" t="s">
        <v>95</v>
      </c>
      <c r="B47" s="39" t="s">
        <v>96</v>
      </c>
      <c r="C47" s="42" t="s">
        <v>97</v>
      </c>
      <c r="D47" s="42" t="s">
        <v>98</v>
      </c>
      <c r="E47" s="91" t="s">
        <v>99</v>
      </c>
      <c r="F47" s="39" t="s">
        <v>48</v>
      </c>
      <c r="G47" s="39" t="n">
        <v>1</v>
      </c>
      <c r="H47" s="62" t="n">
        <v>9.92</v>
      </c>
      <c r="I47" s="41">
        <f>G47*H47</f>
        <v>9.92</v>
      </c>
      <c r="J47" s="18"/>
      <c r="K47" s="19"/>
    </row>
    <row r="48" spans="1:11" s="4" customFormat="1" ht="14.60">
      <c r="A48" s="43" t="s">
        <v>100</v>
      </c>
      <c r="B48" s="39" t="s">
        <v>101</v>
      </c>
      <c r="C48" s="42" t="s">
        <v>102</v>
      </c>
      <c r="D48" s="42" t="s">
        <v>103</v>
      </c>
      <c r="E48" s="91" t="s">
        <v>104</v>
      </c>
      <c r="F48" s="39" t="s">
        <v>48</v>
      </c>
      <c r="G48" s="39" t="n">
        <v>1</v>
      </c>
      <c r="H48" s="62" t="n">
        <v>9.92</v>
      </c>
      <c r="I48" s="41">
        <f>G48*H48</f>
        <v>9.92</v>
      </c>
      <c r="J48" s="18"/>
      <c r="K48" s="19"/>
    </row>
    <row r="49" spans="1:11" s="4" customFormat="1" ht="14.60">
      <c r="A49" s="45" t="s">
        <v>105</v>
      </c>
      <c r="B49" s="39" t="s">
        <v>106</v>
      </c>
      <c r="C49" s="42" t="s">
        <v>107</v>
      </c>
      <c r="D49" s="42" t="s">
        <v>108</v>
      </c>
      <c r="E49" s="91" t="s">
        <v>109</v>
      </c>
      <c r="F49" s="39" t="s">
        <v>67</v>
      </c>
      <c r="G49" s="39" t="n">
        <v>10</v>
      </c>
      <c r="H49" s="62" t="n">
        <v>8.5</v>
      </c>
      <c r="I49" s="41">
        <f>G49*H49</f>
        <v>85</v>
      </c>
      <c r="J49" s="18"/>
      <c r="K49" s="19"/>
    </row>
    <row r="50" spans="1:11" s="4" customFormat="1" ht="14.60">
      <c r="A50" s="45" t="s">
        <v>110</v>
      </c>
      <c r="B50" s="39" t="s">
        <v>111</v>
      </c>
      <c r="C50" s="42" t="s">
        <v>112</v>
      </c>
      <c r="D50" s="42" t="s">
        <v>113</v>
      </c>
      <c r="E50" s="91" t="s">
        <v>114</v>
      </c>
      <c r="F50" s="39" t="s">
        <v>67</v>
      </c>
      <c r="G50" s="39" t="n">
        <v>30</v>
      </c>
      <c r="H50" s="62" t="n">
        <v>9.09</v>
      </c>
      <c r="I50" s="41">
        <f>G50*H50</f>
        <v>272.7</v>
      </c>
      <c r="J50" s="18"/>
      <c r="K50" s="19"/>
    </row>
    <row r="51" spans="1:11" s="4" customFormat="1" ht="13.50" customHeight="1">
      <c r="A51" s="67" t="s">
        <v>115</v>
      </c>
      <c r="B51" s="67"/>
      <c r="C51" s="67"/>
      <c r="D51" s="67"/>
      <c r="E51" s="67"/>
      <c r="F51" s="67"/>
      <c r="G51" s="67"/>
      <c r="H51" s="64"/>
      <c r="I51" s="92">
        <f>SUM(I36:I50)</f>
        <v>9506.46</v>
      </c>
      <c r="J51" s="18"/>
      <c r="K51" s="19"/>
    </row>
    <row r="52" spans="1:11" s="4" customFormat="1" ht="13.50" customHeight="1">
      <c r="A52" s="67" t="s">
        <v>116</v>
      </c>
      <c r="B52" s="67"/>
      <c r="C52" s="67"/>
      <c r="D52" s="67"/>
      <c r="E52" s="67"/>
      <c r="F52" s="67"/>
      <c r="G52" s="67"/>
      <c r="H52" s="64"/>
      <c r="I52" s="92">
        <f>I53-I51</f>
        <v>1996.3566</v>
      </c>
      <c r="J52" s="18"/>
      <c r="K52" s="19"/>
    </row>
    <row r="53" spans="1:11" s="4" customFormat="1" ht="13.50" customHeight="1">
      <c r="A53" s="67" t="s">
        <v>117</v>
      </c>
      <c r="B53" s="67"/>
      <c r="C53" s="67"/>
      <c r="D53" s="67"/>
      <c r="E53" s="67"/>
      <c r="F53" s="67"/>
      <c r="G53" s="67"/>
      <c r="H53" s="64"/>
      <c r="I53" s="92">
        <f>I51*1.21</f>
        <v>11502.8166</v>
      </c>
      <c r="J53" s="18"/>
      <c r="K53" s="19"/>
    </row>
    <row r="54" spans="1:11" s="4" customFormat="1" ht="13.50" customHeight="1">
      <c r="A54" s="52" t="s">
        <v>118</v>
      </c>
      <c r="B54" s="40"/>
      <c r="C54" s="40"/>
      <c r="D54" s="40"/>
      <c r="E54" s="40"/>
      <c r="F54" s="40"/>
      <c r="G54" s="37"/>
      <c r="H54" s="62"/>
      <c r="I54" s="41"/>
      <c r="J54" s="18"/>
      <c r="K54" s="19"/>
    </row>
    <row r="55" spans="1:11" s="4" customFormat="1" ht="57.75" customHeight="1">
      <c r="A55" s="43" t="s">
        <v>119</v>
      </c>
      <c r="B55" s="39" t="s">
        <v>120</v>
      </c>
      <c r="C55" s="42" t="s">
        <v>121</v>
      </c>
      <c r="D55" s="42" t="s">
        <v>122</v>
      </c>
      <c r="E55" s="91" t="s">
        <v>123</v>
      </c>
      <c r="F55" s="39" t="s">
        <v>67</v>
      </c>
      <c r="G55" s="39" t="n">
        <v>200</v>
      </c>
      <c r="H55" s="62" t="n">
        <v>2.2</v>
      </c>
      <c r="I55" s="41">
        <f>G55*H55</f>
        <v>440</v>
      </c>
      <c r="J55" s="18"/>
      <c r="K55" s="19"/>
    </row>
    <row r="56" spans="1:11" s="4" customFormat="1" ht="58.50" customHeight="1">
      <c r="A56" s="43" t="s">
        <v>124</v>
      </c>
      <c r="B56" s="39" t="s">
        <v>125</v>
      </c>
      <c r="C56" s="42" t="s">
        <v>126</v>
      </c>
      <c r="D56" s="42" t="s">
        <v>127</v>
      </c>
      <c r="E56" s="91" t="s">
        <v>128</v>
      </c>
      <c r="F56" s="39" t="s">
        <v>67</v>
      </c>
      <c r="G56" s="39" t="n">
        <v>200</v>
      </c>
      <c r="H56" s="62" t="n">
        <v>2.2</v>
      </c>
      <c r="I56" s="41">
        <f>G56*H56</f>
        <v>440</v>
      </c>
      <c r="J56" s="18"/>
      <c r="K56" s="19"/>
    </row>
    <row r="57" spans="1:11" s="4" customFormat="1" ht="59.25" customHeight="1">
      <c r="A57" s="43" t="s">
        <v>129</v>
      </c>
      <c r="B57" s="39" t="s">
        <v>125</v>
      </c>
      <c r="C57" s="42" t="s">
        <v>130</v>
      </c>
      <c r="D57" s="42" t="s">
        <v>131</v>
      </c>
      <c r="E57" s="91" t="s">
        <v>132</v>
      </c>
      <c r="F57" s="39" t="s">
        <v>67</v>
      </c>
      <c r="G57" s="39" t="n">
        <v>100</v>
      </c>
      <c r="H57" s="62" t="n">
        <v>11.54</v>
      </c>
      <c r="I57" s="41">
        <f>G57*H57</f>
        <v>1154</v>
      </c>
      <c r="J57" s="18"/>
      <c r="K57" s="19"/>
    </row>
    <row r="58" spans="1:11" s="4" customFormat="1" ht="13.50" customHeight="1">
      <c r="A58" s="67" t="s">
        <v>133</v>
      </c>
      <c r="B58" s="67"/>
      <c r="C58" s="67"/>
      <c r="D58" s="67"/>
      <c r="E58" s="67"/>
      <c r="F58" s="67"/>
      <c r="G58" s="67"/>
      <c r="H58" s="64"/>
      <c r="I58" s="38">
        <f>I55+I56+I57</f>
        <v>2034</v>
      </c>
      <c r="J58" s="18"/>
      <c r="K58" s="19"/>
    </row>
    <row r="59" spans="1:11" s="4" customFormat="1" ht="13.50" customHeight="1">
      <c r="A59" s="67" t="s">
        <v>116</v>
      </c>
      <c r="B59" s="67"/>
      <c r="C59" s="67"/>
      <c r="D59" s="67"/>
      <c r="E59" s="67"/>
      <c r="F59" s="67"/>
      <c r="G59" s="67"/>
      <c r="H59" s="64"/>
      <c r="I59" s="38">
        <f>I60-I58</f>
        <v>427.14</v>
      </c>
      <c r="J59" s="18"/>
      <c r="K59" s="19"/>
    </row>
    <row r="60" spans="1:11" s="4" customFormat="1" ht="13.50" customHeight="1">
      <c r="A60" s="67" t="s">
        <v>134</v>
      </c>
      <c r="B60" s="67"/>
      <c r="C60" s="67"/>
      <c r="D60" s="67"/>
      <c r="E60" s="67"/>
      <c r="F60" s="67"/>
      <c r="G60" s="67"/>
      <c r="H60" s="64"/>
      <c r="I60" s="38">
        <f>I58*1.21</f>
        <v>2461.14</v>
      </c>
      <c r="J60" s="18"/>
      <c r="K60" s="19"/>
    </row>
    <row r="61" spans="1:11" s="4" customFormat="1" ht="13.50" customHeight="1">
      <c r="A61" s="52" t="s">
        <v>135</v>
      </c>
      <c r="B61" s="40"/>
      <c r="C61" s="40"/>
      <c r="D61" s="40"/>
      <c r="E61" s="40"/>
      <c r="F61" s="40"/>
      <c r="G61" s="37"/>
      <c r="H61" s="62"/>
      <c r="I61" s="41"/>
      <c r="J61" s="18"/>
      <c r="K61" s="19"/>
    </row>
    <row r="62" spans="1:11" s="4" customFormat="1" ht="14.60">
      <c r="A62" s="43" t="s">
        <v>136</v>
      </c>
      <c r="B62" s="39" t="s">
        <v>137</v>
      </c>
      <c r="C62" s="42" t="s">
        <v>138</v>
      </c>
      <c r="D62" s="39" t="s">
        <v>139</v>
      </c>
      <c r="E62" s="91" t="s">
        <v>140</v>
      </c>
      <c r="F62" s="39" t="s">
        <v>67</v>
      </c>
      <c r="G62" s="39" t="n">
        <v>20</v>
      </c>
      <c r="H62" s="62" t="n">
        <v>9</v>
      </c>
      <c r="I62" s="41">
        <f>G62*H62</f>
        <v>180</v>
      </c>
      <c r="J62" s="18"/>
      <c r="K62" s="19"/>
    </row>
    <row r="63" spans="1:11" s="4" customFormat="1" ht="14.60">
      <c r="A63" s="43" t="s">
        <v>141</v>
      </c>
      <c r="B63" s="39" t="s">
        <v>142</v>
      </c>
      <c r="C63" s="42" t="s">
        <v>143</v>
      </c>
      <c r="D63" s="39" t="s">
        <v>139</v>
      </c>
      <c r="E63" s="91" t="s">
        <v>144</v>
      </c>
      <c r="F63" s="39" t="s">
        <v>67</v>
      </c>
      <c r="G63" s="39" t="n">
        <v>10</v>
      </c>
      <c r="H63" s="62" t="n">
        <v>9</v>
      </c>
      <c r="I63" s="41">
        <f>G63*H63</f>
        <v>90</v>
      </c>
      <c r="J63" s="18"/>
      <c r="K63" s="19"/>
    </row>
    <row r="64" spans="1:11" s="4" customFormat="1" ht="13.50" customHeight="1">
      <c r="A64" s="67" t="s">
        <v>145</v>
      </c>
      <c r="B64" s="67"/>
      <c r="C64" s="67"/>
      <c r="D64" s="67"/>
      <c r="E64" s="67"/>
      <c r="F64" s="67"/>
      <c r="G64" s="67"/>
      <c r="H64" s="64"/>
      <c r="I64" s="41">
        <f>I62+I63</f>
        <v>270</v>
      </c>
      <c r="J64" s="18"/>
      <c r="K64" s="19"/>
    </row>
    <row r="65" spans="1:11" s="4" customFormat="1" ht="13.50" customHeight="1">
      <c r="A65" s="67" t="s">
        <v>116</v>
      </c>
      <c r="B65" s="67"/>
      <c r="C65" s="67"/>
      <c r="D65" s="67"/>
      <c r="E65" s="67"/>
      <c r="F65" s="67"/>
      <c r="G65" s="67"/>
      <c r="H65" s="64"/>
      <c r="I65" s="38">
        <f>I66-I64</f>
        <v>56.7</v>
      </c>
      <c r="J65" s="18"/>
      <c r="K65" s="19"/>
    </row>
    <row r="66" spans="1:11" s="4" customFormat="1" ht="13.50" customHeight="1">
      <c r="A66" s="67" t="s">
        <v>146</v>
      </c>
      <c r="B66" s="67"/>
      <c r="C66" s="67"/>
      <c r="D66" s="67"/>
      <c r="E66" s="67"/>
      <c r="F66" s="67"/>
      <c r="G66" s="67"/>
      <c r="H66" s="64"/>
      <c r="I66" s="38">
        <f>I64*1.21</f>
        <v>326.7</v>
      </c>
      <c r="J66" s="18"/>
      <c r="K66" s="19"/>
    </row>
    <row r="67" spans="1:11" s="4" customFormat="1" ht="13.50" customHeight="1">
      <c r="A67" s="52" t="s">
        <v>147</v>
      </c>
      <c r="B67" s="40"/>
      <c r="C67" s="40"/>
      <c r="D67" s="40"/>
      <c r="E67" s="40"/>
      <c r="F67" s="40"/>
      <c r="G67" s="37"/>
      <c r="H67" s="62"/>
      <c r="I67" s="41"/>
      <c r="J67" s="18"/>
      <c r="K67" s="19"/>
    </row>
    <row r="68" spans="1:11" s="4" customFormat="1" ht="14.60">
      <c r="A68" s="46" t="s">
        <v>148</v>
      </c>
      <c r="B68" s="37" t="s">
        <v>149</v>
      </c>
      <c r="C68" s="40" t="s">
        <v>150</v>
      </c>
      <c r="D68" s="39" t="s">
        <v>151</v>
      </c>
      <c r="E68" s="91" t="s">
        <v>152</v>
      </c>
      <c r="F68" s="39" t="s">
        <v>153</v>
      </c>
      <c r="G68" s="39" t="n">
        <v>50</v>
      </c>
      <c r="H68" s="62" t="n">
        <v>17</v>
      </c>
      <c r="I68" s="41">
        <f>G68*H68</f>
        <v>850</v>
      </c>
      <c r="J68" s="18"/>
      <c r="K68" s="19"/>
    </row>
    <row r="69" spans="1:11" s="4" customFormat="1" ht="13.50" customHeight="1">
      <c r="A69" s="67" t="s">
        <v>116</v>
      </c>
      <c r="B69" s="67"/>
      <c r="C69" s="67"/>
      <c r="D69" s="67"/>
      <c r="E69" s="67"/>
      <c r="F69" s="67"/>
      <c r="G69" s="67"/>
      <c r="H69" s="64"/>
      <c r="I69" s="38">
        <f>I70-I68</f>
        <v>178.5</v>
      </c>
      <c r="J69" s="18"/>
      <c r="K69" s="19"/>
    </row>
    <row r="70" spans="1:11" s="4" customFormat="1" ht="13.50" customHeight="1">
      <c r="A70" s="67" t="s">
        <v>154</v>
      </c>
      <c r="B70" s="67"/>
      <c r="C70" s="67"/>
      <c r="D70" s="67"/>
      <c r="E70" s="67"/>
      <c r="F70" s="67"/>
      <c r="G70" s="67"/>
      <c r="H70" s="64"/>
      <c r="I70" s="38">
        <f>I68*1.21</f>
        <v>1028.5</v>
      </c>
      <c r="J70" s="18"/>
      <c r="K70" s="19"/>
    </row>
    <row r="71" spans="1:11" s="4" customFormat="1" ht="16.50" customHeight="1">
      <c r="A71" s="68" t="s">
        <v>155</v>
      </c>
      <c r="B71" s="69"/>
      <c r="C71" s="69"/>
      <c r="D71" s="69"/>
      <c r="E71" s="69"/>
      <c r="F71" s="69"/>
      <c r="G71" s="69"/>
      <c r="H71" s="69"/>
      <c r="I71" s="70"/>
      <c r="J71" s="18"/>
      <c r="K71" s="19"/>
    </row>
    <row r="72" spans="1:11" s="4" customFormat="1" ht="14.60">
      <c r="A72" s="46" t="s">
        <v>156</v>
      </c>
      <c r="B72" s="47" t="s">
        <v>157</v>
      </c>
      <c r="C72" s="48" t="s">
        <v>158</v>
      </c>
      <c r="D72" s="39" t="s">
        <v>159</v>
      </c>
      <c r="E72" s="91" t="s">
        <v>160</v>
      </c>
      <c r="F72" s="39" t="s">
        <v>161</v>
      </c>
      <c r="G72" s="39" t="n">
        <v>30</v>
      </c>
      <c r="H72" s="62" t="n">
        <v>30</v>
      </c>
      <c r="I72" s="41">
        <f>G72*H72</f>
        <v>900</v>
      </c>
      <c r="J72" s="18"/>
      <c r="K72" s="19"/>
    </row>
    <row r="73" spans="1:11" s="4" customFormat="1" ht="13.50" customHeight="1">
      <c r="A73" s="67" t="s">
        <v>116</v>
      </c>
      <c r="B73" s="67"/>
      <c r="C73" s="67"/>
      <c r="D73" s="67"/>
      <c r="E73" s="67"/>
      <c r="F73" s="67"/>
      <c r="G73" s="67"/>
      <c r="H73" s="64"/>
      <c r="I73" s="38">
        <f>I74-I72</f>
        <v>189</v>
      </c>
      <c r="J73" s="18"/>
      <c r="K73" s="19"/>
    </row>
    <row r="74" spans="1:11" s="4" customFormat="1" ht="13.50" customHeight="1">
      <c r="A74" s="67" t="s">
        <v>162</v>
      </c>
      <c r="B74" s="67"/>
      <c r="C74" s="67"/>
      <c r="D74" s="67"/>
      <c r="E74" s="67"/>
      <c r="F74" s="67"/>
      <c r="G74" s="67"/>
      <c r="H74" s="64"/>
      <c r="I74" s="38">
        <f>I72*1.21</f>
        <v>1089</v>
      </c>
      <c r="J74" s="18"/>
      <c r="K74" s="19"/>
    </row>
    <row r="75" spans="1:11" s="4" customFormat="1" ht="13.50" customHeight="1">
      <c r="A75" s="52" t="s">
        <v>163</v>
      </c>
      <c r="B75" s="40"/>
      <c r="C75" s="40"/>
      <c r="D75" s="40"/>
      <c r="E75" s="40"/>
      <c r="F75" s="40"/>
      <c r="G75" s="37"/>
      <c r="H75" s="62"/>
      <c r="I75" s="41"/>
      <c r="J75" s="18"/>
      <c r="K75" s="19"/>
    </row>
    <row r="76" spans="1:11" s="4" customFormat="1" ht="14.60">
      <c r="A76" s="43" t="s">
        <v>164</v>
      </c>
      <c r="B76" s="39" t="s">
        <v>165</v>
      </c>
      <c r="C76" s="42" t="s">
        <v>166</v>
      </c>
      <c r="D76" s="39" t="s">
        <v>167</v>
      </c>
      <c r="E76" s="91" t="s">
        <v>168</v>
      </c>
      <c r="F76" s="39" t="s">
        <v>67</v>
      </c>
      <c r="G76" s="39" t="n">
        <v>80</v>
      </c>
      <c r="H76" s="62" t="n">
        <v>0.9</v>
      </c>
      <c r="I76" s="41">
        <f>G76*H76</f>
        <v>72</v>
      </c>
      <c r="J76" s="18"/>
      <c r="K76" s="19"/>
    </row>
    <row r="77" spans="1:11" s="4" customFormat="1" ht="13.50" customHeight="1">
      <c r="A77" s="67" t="s">
        <v>116</v>
      </c>
      <c r="B77" s="67"/>
      <c r="C77" s="67"/>
      <c r="D77" s="67"/>
      <c r="E77" s="67"/>
      <c r="F77" s="67"/>
      <c r="G77" s="67"/>
      <c r="H77" s="64"/>
      <c r="I77" s="38">
        <f>I78-I76</f>
        <v>15.12</v>
      </c>
      <c r="J77" s="18"/>
      <c r="K77" s="19"/>
    </row>
    <row r="78" spans="1:11" s="4" customFormat="1" ht="13.50" customHeight="1">
      <c r="A78" s="67" t="s">
        <v>169</v>
      </c>
      <c r="B78" s="67"/>
      <c r="C78" s="67"/>
      <c r="D78" s="67"/>
      <c r="E78" s="67"/>
      <c r="F78" s="67"/>
      <c r="G78" s="67"/>
      <c r="H78" s="64"/>
      <c r="I78" s="38">
        <f>I76*1.21</f>
        <v>87.12</v>
      </c>
      <c r="J78" s="18"/>
      <c r="K78" s="19"/>
    </row>
    <row r="79" spans="1:11" s="4" customFormat="1" ht="13.50" customHeight="1">
      <c r="A79" s="52" t="s">
        <v>170</v>
      </c>
      <c r="B79" s="40"/>
      <c r="C79" s="40"/>
      <c r="D79" s="40"/>
      <c r="E79" s="40"/>
      <c r="F79" s="40"/>
      <c r="G79" s="37"/>
      <c r="H79" s="62"/>
      <c r="I79" s="41"/>
      <c r="J79" s="18"/>
      <c r="K79" s="19"/>
    </row>
    <row r="80" spans="1:11" s="4" customFormat="1" ht="14.60">
      <c r="A80" s="43" t="n">
        <v>11</v>
      </c>
      <c r="B80" s="39" t="s">
        <v>171</v>
      </c>
      <c r="C80" s="42" t="s">
        <v>172</v>
      </c>
      <c r="D80" s="39" t="s">
        <v>173</v>
      </c>
      <c r="E80" s="91" t="s">
        <v>174</v>
      </c>
      <c r="F80" s="39" t="s">
        <v>175</v>
      </c>
      <c r="G80" s="39" t="n">
        <v>50</v>
      </c>
      <c r="H80" s="62" t="n">
        <v>3.67</v>
      </c>
      <c r="I80" s="95">
        <f>G80*H80</f>
        <v>183.5</v>
      </c>
      <c r="J80" s="18"/>
      <c r="K80" s="19"/>
    </row>
    <row r="81" spans="1:11" s="4" customFormat="1" ht="13.50" customHeight="1">
      <c r="A81" s="67" t="s">
        <v>116</v>
      </c>
      <c r="B81" s="67"/>
      <c r="C81" s="67"/>
      <c r="D81" s="67"/>
      <c r="E81" s="67"/>
      <c r="F81" s="67"/>
      <c r="G81" s="67"/>
      <c r="H81" s="64"/>
      <c r="I81" s="92">
        <f>I82-I80</f>
        <v>38.535</v>
      </c>
      <c r="J81" s="18"/>
      <c r="K81" s="19"/>
    </row>
    <row r="82" spans="1:11" s="4" customFormat="1" ht="13.50" customHeight="1">
      <c r="A82" s="67" t="s">
        <v>176</v>
      </c>
      <c r="B82" s="67"/>
      <c r="C82" s="67"/>
      <c r="D82" s="67"/>
      <c r="E82" s="67"/>
      <c r="F82" s="67"/>
      <c r="G82" s="67"/>
      <c r="H82" s="64"/>
      <c r="I82" s="92">
        <f>I80*1.21</f>
        <v>222.035</v>
      </c>
      <c r="J82" s="18"/>
      <c r="K82" s="19"/>
    </row>
    <row r="83" spans="1:11" s="4" customFormat="1" ht="13.50" customHeight="1">
      <c r="A83" s="52" t="s">
        <v>177</v>
      </c>
      <c r="B83" s="40"/>
      <c r="C83" s="40"/>
      <c r="D83" s="40"/>
      <c r="E83" s="40"/>
      <c r="F83" s="40"/>
      <c r="G83" s="37"/>
      <c r="H83" s="62"/>
      <c r="I83" s="41"/>
      <c r="J83" s="18"/>
      <c r="K83" s="19"/>
    </row>
    <row r="84" spans="1:11" s="4" customFormat="1" ht="14.60">
      <c r="A84" s="43" t="s">
        <v>178</v>
      </c>
      <c r="B84" s="39" t="s">
        <v>179</v>
      </c>
      <c r="C84" s="42" t="s">
        <v>180</v>
      </c>
      <c r="D84" s="39" t="s">
        <v>181</v>
      </c>
      <c r="E84" s="91" t="s">
        <v>182</v>
      </c>
      <c r="F84" s="39" t="s">
        <v>183</v>
      </c>
      <c r="G84" s="39" t="n">
        <v>40</v>
      </c>
      <c r="H84" s="62" t="n">
        <v>2.24</v>
      </c>
      <c r="I84" s="97">
        <f>G84*H84</f>
        <v>89.6</v>
      </c>
      <c r="J84" s="18"/>
      <c r="K84" s="19"/>
    </row>
    <row r="85" spans="1:11" s="4" customFormat="1" ht="13.50" customHeight="1">
      <c r="A85" s="67" t="s">
        <v>116</v>
      </c>
      <c r="B85" s="67"/>
      <c r="C85" s="67"/>
      <c r="D85" s="67"/>
      <c r="E85" s="67"/>
      <c r="F85" s="67"/>
      <c r="G85" s="67"/>
      <c r="H85" s="64"/>
      <c r="I85" s="92">
        <f>I86-I84</f>
        <v>18.816</v>
      </c>
      <c r="J85" s="18"/>
      <c r="K85" s="19"/>
    </row>
    <row r="86" spans="1:11" s="4" customFormat="1" ht="13.50" customHeight="1">
      <c r="A86" s="67" t="s">
        <v>184</v>
      </c>
      <c r="B86" s="67"/>
      <c r="C86" s="67"/>
      <c r="D86" s="67"/>
      <c r="E86" s="67"/>
      <c r="F86" s="67"/>
      <c r="G86" s="67"/>
      <c r="H86" s="64"/>
      <c r="I86" s="92">
        <f>I84*1.21</f>
        <v>108.416</v>
      </c>
      <c r="J86" s="18"/>
      <c r="K86" s="19"/>
    </row>
    <row r="87" spans="1:11" s="4" customFormat="1" ht="13.50" customHeight="1">
      <c r="A87" s="52" t="s">
        <v>185</v>
      </c>
      <c r="B87" s="40"/>
      <c r="C87" s="40"/>
      <c r="D87" s="40"/>
      <c r="E87" s="40"/>
      <c r="F87" s="40"/>
      <c r="G87" s="37"/>
      <c r="H87" s="62"/>
      <c r="I87" s="41"/>
      <c r="J87" s="18"/>
      <c r="K87" s="19"/>
    </row>
    <row r="88" spans="1:11" s="4" customFormat="1" ht="14.60">
      <c r="A88" s="63" t="s">
        <v>186</v>
      </c>
      <c r="B88" s="39" t="s">
        <v>187</v>
      </c>
      <c r="C88" s="42" t="s">
        <v>188</v>
      </c>
      <c r="D88" s="42" t="s">
        <v>189</v>
      </c>
      <c r="E88" s="39" t="s">
        <v>190</v>
      </c>
      <c r="F88" s="39" t="s">
        <v>153</v>
      </c>
      <c r="G88" s="39" t="n">
        <v>10</v>
      </c>
      <c r="H88" s="62" t="n">
        <v>8.26</v>
      </c>
      <c r="I88" s="95">
        <f>G88*H88</f>
        <v>82.6</v>
      </c>
      <c r="J88" s="18"/>
      <c r="K88" s="19"/>
    </row>
    <row r="89" spans="1:11" s="4" customFormat="1" ht="14.60">
      <c r="A89" s="63" t="s">
        <v>191</v>
      </c>
      <c r="B89" s="39" t="s">
        <v>192</v>
      </c>
      <c r="C89" s="42" t="s">
        <v>188</v>
      </c>
      <c r="D89" s="42" t="s">
        <v>189</v>
      </c>
      <c r="E89" s="39" t="s">
        <v>193</v>
      </c>
      <c r="F89" s="39" t="s">
        <v>153</v>
      </c>
      <c r="G89" s="39" t="n">
        <v>10</v>
      </c>
      <c r="H89" s="62" t="n">
        <v>8.26</v>
      </c>
      <c r="I89" s="95">
        <f>G89*H89</f>
        <v>82.6</v>
      </c>
      <c r="J89" s="18"/>
      <c r="K89" s="19"/>
    </row>
    <row r="90" spans="1:11" s="4" customFormat="1" ht="14.60">
      <c r="A90" s="63" t="s">
        <v>194</v>
      </c>
      <c r="B90" s="39" t="s">
        <v>195</v>
      </c>
      <c r="C90" s="42" t="s">
        <v>196</v>
      </c>
      <c r="D90" s="42" t="s">
        <v>197</v>
      </c>
      <c r="E90" s="39" t="s">
        <v>198</v>
      </c>
      <c r="F90" s="39" t="s">
        <v>153</v>
      </c>
      <c r="G90" s="39" t="n">
        <v>15</v>
      </c>
      <c r="H90" s="62" t="n">
        <v>12.4</v>
      </c>
      <c r="I90" s="95">
        <f>G90*H90</f>
        <v>186</v>
      </c>
      <c r="J90" s="18"/>
      <c r="K90" s="19"/>
    </row>
    <row r="91" spans="1:11" s="4" customFormat="1" ht="14.60">
      <c r="A91" s="63" t="s">
        <v>199</v>
      </c>
      <c r="B91" s="39" t="s">
        <v>200</v>
      </c>
      <c r="C91" s="42" t="s">
        <v>201</v>
      </c>
      <c r="D91" s="42" t="s">
        <v>202</v>
      </c>
      <c r="E91" s="39" t="s">
        <v>203</v>
      </c>
      <c r="F91" s="39" t="s">
        <v>153</v>
      </c>
      <c r="G91" s="39" t="n">
        <v>5</v>
      </c>
      <c r="H91" s="62" t="n">
        <v>4.13</v>
      </c>
      <c r="I91" s="41">
        <f>G91*H91</f>
        <v>20.65</v>
      </c>
      <c r="J91" s="18"/>
      <c r="K91" s="19"/>
    </row>
    <row r="92" spans="1:11" s="4" customFormat="1" ht="14.60">
      <c r="A92" s="63" t="s">
        <v>204</v>
      </c>
      <c r="B92" s="39" t="s">
        <v>205</v>
      </c>
      <c r="C92" s="42" t="s">
        <v>206</v>
      </c>
      <c r="D92" s="42" t="s">
        <v>207</v>
      </c>
      <c r="E92" s="39" t="s">
        <v>208</v>
      </c>
      <c r="F92" s="39" t="s">
        <v>153</v>
      </c>
      <c r="G92" s="39" t="n">
        <v>5</v>
      </c>
      <c r="H92" s="62" t="n">
        <v>4.96</v>
      </c>
      <c r="I92" s="41">
        <f>G92*H92</f>
        <v>24.8</v>
      </c>
      <c r="J92" s="18"/>
      <c r="K92" s="19"/>
    </row>
    <row r="93" spans="1:11" s="4" customFormat="1" ht="14.60">
      <c r="A93" s="63" t="s">
        <v>209</v>
      </c>
      <c r="B93" s="39" t="s">
        <v>210</v>
      </c>
      <c r="C93" s="42" t="s">
        <v>211</v>
      </c>
      <c r="D93" s="42" t="s">
        <v>212</v>
      </c>
      <c r="E93" s="39" t="s">
        <v>213</v>
      </c>
      <c r="F93" s="39" t="s">
        <v>153</v>
      </c>
      <c r="G93" s="39" t="n">
        <v>1</v>
      </c>
      <c r="H93" s="62" t="n">
        <v>18.18</v>
      </c>
      <c r="I93" s="41">
        <f>G93*H93</f>
        <v>18.18</v>
      </c>
      <c r="J93" s="18"/>
      <c r="K93" s="19"/>
    </row>
    <row r="94" spans="1:11" s="4" customFormat="1" ht="14.60">
      <c r="A94" s="63" t="s">
        <v>214</v>
      </c>
      <c r="B94" s="39" t="s">
        <v>215</v>
      </c>
      <c r="C94" s="42" t="s">
        <v>216</v>
      </c>
      <c r="D94" s="42" t="s">
        <v>217</v>
      </c>
      <c r="E94" s="39" t="s">
        <v>218</v>
      </c>
      <c r="F94" s="39" t="s">
        <v>153</v>
      </c>
      <c r="G94" s="39" t="n">
        <v>5</v>
      </c>
      <c r="H94" s="62" t="n">
        <v>3.59</v>
      </c>
      <c r="I94" s="41">
        <f>G94*H94</f>
        <v>17.95</v>
      </c>
      <c r="J94" s="18"/>
      <c r="K94" s="19"/>
    </row>
    <row r="95" spans="1:11" s="4" customFormat="1" ht="13.50" customHeight="1">
      <c r="A95" s="67" t="s">
        <v>219</v>
      </c>
      <c r="B95" s="67"/>
      <c r="C95" s="67"/>
      <c r="D95" s="67"/>
      <c r="E95" s="67"/>
      <c r="F95" s="67"/>
      <c r="G95" s="67"/>
      <c r="H95" s="64"/>
      <c r="I95" s="92">
        <f>SUM(I84:I94)</f>
        <v>649.612</v>
      </c>
      <c r="J95" s="18"/>
      <c r="K95" s="19"/>
    </row>
    <row r="96" spans="1:11" s="4" customFormat="1" ht="13.50" customHeight="1">
      <c r="A96" s="67" t="s">
        <v>116</v>
      </c>
      <c r="B96" s="67"/>
      <c r="C96" s="67"/>
      <c r="D96" s="67"/>
      <c r="E96" s="67"/>
      <c r="F96" s="67"/>
      <c r="G96" s="67"/>
      <c r="H96" s="64"/>
      <c r="I96" s="92">
        <f>I97-I95</f>
        <v>136.41852</v>
      </c>
      <c r="J96" s="18"/>
      <c r="K96" s="19"/>
    </row>
    <row r="97" spans="1:11" s="4" customFormat="1" ht="13.50" customHeight="1">
      <c r="A97" s="67" t="s">
        <v>220</v>
      </c>
      <c r="B97" s="67"/>
      <c r="C97" s="67"/>
      <c r="D97" s="67"/>
      <c r="E97" s="67"/>
      <c r="F97" s="67"/>
      <c r="G97" s="67"/>
      <c r="H97" s="64"/>
      <c r="I97" s="92">
        <f>I95*1.21</f>
        <v>786.03052</v>
      </c>
      <c r="J97" s="18"/>
      <c r="K97" s="19"/>
    </row>
    <row r="98" spans="1:11" s="4" customFormat="1" ht="19.50" customHeight="1">
      <c r="A98" s="52" t="s">
        <v>221</v>
      </c>
      <c r="B98" s="40"/>
      <c r="C98" s="40"/>
      <c r="D98" s="40"/>
      <c r="E98" s="40"/>
      <c r="F98" s="40"/>
      <c r="G98" s="37"/>
      <c r="H98" s="62"/>
      <c r="I98" s="41"/>
      <c r="J98" s="18"/>
      <c r="K98" s="19"/>
    </row>
    <row r="99" spans="1:11" s="4" customFormat="1" ht="14.60">
      <c r="A99" s="43" t="s">
        <v>222</v>
      </c>
      <c r="B99" s="39" t="s">
        <v>223</v>
      </c>
      <c r="C99" s="42" t="s">
        <v>224</v>
      </c>
      <c r="D99" s="42" t="s">
        <v>225</v>
      </c>
      <c r="E99" s="91" t="s">
        <v>226</v>
      </c>
      <c r="F99" s="39" t="s">
        <v>227</v>
      </c>
      <c r="G99" s="39" t="n">
        <v>3</v>
      </c>
      <c r="H99" s="62" t="n">
        <v>260</v>
      </c>
      <c r="I99" s="41">
        <f>G99*H99</f>
        <v>780</v>
      </c>
      <c r="J99" s="18"/>
      <c r="K99" s="19"/>
    </row>
    <row r="100" spans="1:11" s="4" customFormat="1" ht="14.60">
      <c r="A100" s="43" t="s">
        <v>228</v>
      </c>
      <c r="B100" s="39" t="s">
        <v>229</v>
      </c>
      <c r="C100" s="42" t="s">
        <v>230</v>
      </c>
      <c r="D100" s="42" t="s">
        <v>231</v>
      </c>
      <c r="E100" s="91" t="s">
        <v>232</v>
      </c>
      <c r="F100" s="39" t="s">
        <v>183</v>
      </c>
      <c r="G100" s="39" t="n">
        <v>5</v>
      </c>
      <c r="H100" s="62" t="n">
        <v>31</v>
      </c>
      <c r="I100" s="41">
        <f>G100*H100</f>
        <v>155</v>
      </c>
      <c r="J100" s="18"/>
      <c r="K100" s="19"/>
    </row>
    <row r="101" spans="1:11" s="4" customFormat="1" ht="14.60">
      <c r="A101" s="43" t="s">
        <v>233</v>
      </c>
      <c r="B101" s="39" t="s">
        <v>234</v>
      </c>
      <c r="C101" s="42" t="s">
        <v>235</v>
      </c>
      <c r="D101" s="42" t="s">
        <v>236</v>
      </c>
      <c r="E101" s="91" t="s">
        <v>237</v>
      </c>
      <c r="F101" s="39" t="s">
        <v>161</v>
      </c>
      <c r="G101" s="39" t="n">
        <v>5</v>
      </c>
      <c r="H101" s="62" t="n">
        <v>24</v>
      </c>
      <c r="I101" s="41">
        <f>G101*H101</f>
        <v>120</v>
      </c>
      <c r="J101" s="18"/>
      <c r="K101" s="19"/>
    </row>
    <row r="102" spans="1:11" s="4" customFormat="1" ht="14.60">
      <c r="A102" s="43" t="s">
        <v>238</v>
      </c>
      <c r="B102" s="39" t="s">
        <v>239</v>
      </c>
      <c r="C102" s="42" t="s">
        <v>240</v>
      </c>
      <c r="D102" s="42" t="s">
        <v>241</v>
      </c>
      <c r="E102" s="91" t="s">
        <v>242</v>
      </c>
      <c r="F102" s="39" t="s">
        <v>161</v>
      </c>
      <c r="G102" s="39" t="n">
        <v>2</v>
      </c>
      <c r="H102" s="62" t="n">
        <v>37</v>
      </c>
      <c r="I102" s="41">
        <f>G102*H102</f>
        <v>74</v>
      </c>
      <c r="J102" s="18"/>
      <c r="K102" s="19"/>
    </row>
    <row r="103" spans="1:11" s="4" customFormat="1" ht="14.60">
      <c r="A103" s="43" t="s">
        <v>243</v>
      </c>
      <c r="B103" s="49" t="s">
        <v>244</v>
      </c>
      <c r="C103" s="42" t="s">
        <v>245</v>
      </c>
      <c r="D103" s="42" t="s">
        <v>246</v>
      </c>
      <c r="E103" s="91" t="s">
        <v>247</v>
      </c>
      <c r="F103" s="39" t="s">
        <v>153</v>
      </c>
      <c r="G103" s="39" t="n">
        <v>10</v>
      </c>
      <c r="H103" s="62" t="n">
        <v>54.7</v>
      </c>
      <c r="I103" s="41">
        <f>G103*H103</f>
        <v>547</v>
      </c>
      <c r="J103" s="18"/>
      <c r="K103" s="19"/>
    </row>
    <row r="104" spans="1:11" s="4" customFormat="1" ht="21" customHeight="1">
      <c r="A104" s="64" t="s">
        <v>248</v>
      </c>
      <c r="B104" s="65"/>
      <c r="C104" s="65"/>
      <c r="D104" s="65"/>
      <c r="E104" s="65"/>
      <c r="F104" s="65"/>
      <c r="G104" s="65"/>
      <c r="H104" s="66"/>
      <c r="I104" s="38">
        <f>I99+I100+I101+I102+I103</f>
        <v>1676</v>
      </c>
      <c r="J104" s="18"/>
      <c r="K104" s="19"/>
    </row>
    <row r="105" spans="1:11" s="4" customFormat="1" ht="16.50" customHeight="1">
      <c r="A105" s="64" t="s">
        <v>116</v>
      </c>
      <c r="B105" s="65"/>
      <c r="C105" s="65"/>
      <c r="D105" s="65"/>
      <c r="E105" s="65"/>
      <c r="F105" s="65"/>
      <c r="G105" s="65"/>
      <c r="H105" s="66"/>
      <c r="I105" s="38">
        <f>I106-I104</f>
        <v>351.96</v>
      </c>
      <c r="J105" s="18"/>
      <c r="K105" s="19"/>
    </row>
    <row r="106" spans="1:11" s="4" customFormat="1" ht="18.75" customHeight="1">
      <c r="A106" s="64" t="s">
        <v>249</v>
      </c>
      <c r="B106" s="65"/>
      <c r="C106" s="65"/>
      <c r="D106" s="65"/>
      <c r="E106" s="65"/>
      <c r="F106" s="65"/>
      <c r="G106" s="65"/>
      <c r="H106" s="66"/>
      <c r="I106" s="38">
        <f>I104*1.21</f>
        <v>2027.96</v>
      </c>
      <c r="J106" s="18"/>
      <c r="K106" s="19"/>
    </row>
    <row r="107" spans="1:11" s="4" customFormat="1" ht="13.50" customHeight="1">
      <c r="A107" s="52" t="s">
        <v>250</v>
      </c>
      <c r="B107" s="40"/>
      <c r="C107" s="40"/>
      <c r="D107" s="40"/>
      <c r="E107" s="40"/>
      <c r="F107" s="40"/>
      <c r="G107" s="37"/>
      <c r="H107" s="62"/>
      <c r="I107" s="41"/>
      <c r="J107" s="18"/>
      <c r="K107" s="19"/>
    </row>
    <row r="108" spans="1:11" s="4" customFormat="1" ht="14.60">
      <c r="A108" s="43" t="s">
        <v>251</v>
      </c>
      <c r="B108" s="39" t="s">
        <v>252</v>
      </c>
      <c r="C108" s="42" t="s">
        <v>253</v>
      </c>
      <c r="D108" s="39" t="s">
        <v>254</v>
      </c>
      <c r="E108" s="91" t="s">
        <v>255</v>
      </c>
      <c r="F108" s="39" t="s">
        <v>161</v>
      </c>
      <c r="G108" s="39" t="n">
        <v>10</v>
      </c>
      <c r="H108" s="62" t="n">
        <v>10</v>
      </c>
      <c r="I108" s="41">
        <f>G108*H108</f>
        <v>100</v>
      </c>
      <c r="J108" s="18"/>
      <c r="K108" s="19"/>
    </row>
    <row r="109" spans="1:11" s="4" customFormat="1" ht="15.75" customHeight="1">
      <c r="A109" s="67" t="s">
        <v>116</v>
      </c>
      <c r="B109" s="67"/>
      <c r="C109" s="67"/>
      <c r="D109" s="67"/>
      <c r="E109" s="67"/>
      <c r="F109" s="67"/>
      <c r="G109" s="67"/>
      <c r="H109" s="64"/>
      <c r="I109" s="38">
        <f>I110-I108</f>
        <v>21</v>
      </c>
      <c r="J109" s="18"/>
      <c r="K109" s="19"/>
    </row>
    <row r="110" spans="1:11" s="4" customFormat="1" ht="21.75" customHeight="1">
      <c r="A110" s="67" t="s">
        <v>256</v>
      </c>
      <c r="B110" s="67"/>
      <c r="C110" s="67"/>
      <c r="D110" s="67"/>
      <c r="E110" s="67"/>
      <c r="F110" s="67"/>
      <c r="G110" s="67"/>
      <c r="H110" s="64"/>
      <c r="I110" s="38">
        <f>I108*1.21</f>
        <v>121</v>
      </c>
      <c r="J110" s="18"/>
      <c r="K110" s="19"/>
    </row>
    <row r="111" spans="1:9" ht="15" customHeight="1">
      <c r="A111" s="35"/>
      <c r="B111" s="35"/>
      <c r="C111" s="35"/>
      <c r="D111" s="35"/>
      <c r="E111" s="35"/>
      <c r="F111" s="35"/>
      <c r="G111" s="35"/>
      <c r="H111" s="35"/>
      <c r="I111" s="35"/>
    </row>
    <row r="112" spans="1:9" ht="15" customHeight="1">
      <c r="A112" s="50" t="s">
        <v>257</v>
      </c>
      <c r="B112" s="35"/>
      <c r="C112" s="35"/>
      <c r="D112" s="35"/>
      <c r="E112" s="35"/>
      <c r="F112" s="35"/>
      <c r="G112" s="35"/>
      <c r="H112" s="35"/>
      <c r="I112" s="35"/>
    </row>
    <row r="113" spans="1:9" ht="15" customHeight="1">
      <c r="A113" s="35" t="s">
        <v>258</v>
      </c>
      <c r="B113" s="35"/>
      <c r="C113" s="35"/>
      <c r="D113" s="35"/>
      <c r="E113" s="35"/>
      <c r="F113" s="35"/>
      <c r="G113" s="35"/>
      <c r="H113" s="35"/>
      <c r="I113" s="35"/>
    </row>
    <row r="114" spans="1:9" ht="16.50" customHeight="1">
      <c r="A114" s="35"/>
      <c r="B114" s="35"/>
      <c r="C114" s="35"/>
      <c r="D114" s="35"/>
      <c r="E114" s="35"/>
      <c r="F114" s="35"/>
      <c r="G114" s="35"/>
      <c r="H114" s="35"/>
      <c r="I114" s="35"/>
    </row>
    <row r="115" spans="1:9" ht="15" customHeight="1">
      <c r="A115" s="35" t="s">
        <v>259</v>
      </c>
      <c r="B115" s="35"/>
      <c r="C115" s="35"/>
      <c r="D115" s="35"/>
      <c r="E115" s="35"/>
      <c r="F115" s="35"/>
      <c r="G115" s="35"/>
      <c r="H115" s="35"/>
      <c r="I115" s="35"/>
    </row>
    <row r="116" spans="1:9">
      <c r="A116" s="8" t="s">
        <v>260</v>
      </c>
      <c r="B116" s="75" t="s">
        <v>261</v>
      </c>
      <c r="C116" s="76"/>
      <c r="D116" s="9" t="s">
        <v>262</v>
      </c>
      <c r="E116" s="10"/>
      <c r="F116" s="10"/>
      <c r="G116" s="27"/>
      <c r="H116" s="11"/>
      <c r="I116" s="25"/>
    </row>
    <row r="117" spans="1:9">
      <c r="A117" s="102" t="n">
        <v>1</v>
      </c>
      <c r="B117" s="103" t="s">
        <v>263</v>
      </c>
      <c r="C117" s="103"/>
      <c r="D117" s="103" t="s">
        <v>264</v>
      </c>
      <c r="E117" s="103"/>
      <c r="F117" s="103"/>
      <c r="G117" s="104"/>
      <c r="H117" s="13"/>
      <c r="I117" s="26"/>
    </row>
    <row r="118" spans="1:9" ht="15.75" customHeight="1">
      <c r="A118" s="79" t="s">
        <v>265</v>
      </c>
      <c r="B118" s="79"/>
      <c r="C118" s="79"/>
      <c r="D118" s="79"/>
      <c r="E118" s="79"/>
      <c r="F118" s="79"/>
      <c r="G118" s="79"/>
      <c r="H118" s="79"/>
      <c r="I118" s="79"/>
    </row>
    <row r="119" spans="1:9" ht="15" customHeight="1">
      <c r="A119" s="35" t="s">
        <v>266</v>
      </c>
      <c r="B119" s="35"/>
      <c r="C119" s="35"/>
      <c r="D119" s="35"/>
      <c r="E119" s="35"/>
      <c r="F119" s="35"/>
      <c r="G119" s="35"/>
      <c r="H119" s="35"/>
      <c r="I119" s="35"/>
    </row>
    <row r="120" spans="1:9" ht="15" customHeight="1">
      <c r="A120" s="7"/>
      <c r="B120" s="7"/>
      <c r="C120" s="13"/>
      <c r="D120" s="13"/>
      <c r="E120" s="13"/>
      <c r="F120" s="13"/>
      <c r="G120" s="26"/>
      <c r="H120" s="13"/>
      <c r="I120" s="26"/>
    </row>
    <row r="121" spans="1:9" ht="63.75" customHeight="1">
      <c r="A121" s="14" t="s">
        <v>267</v>
      </c>
      <c r="B121" s="82" t="s">
        <v>268</v>
      </c>
      <c r="C121" s="83"/>
      <c r="D121" s="31" t="s">
        <v>262</v>
      </c>
      <c r="E121" s="82" t="s">
        <v>269</v>
      </c>
      <c r="F121" s="84"/>
      <c r="G121" s="83"/>
      <c r="H121" s="13"/>
      <c r="I121" s="26"/>
    </row>
    <row r="122" spans="1:9">
      <c r="A122" s="12"/>
      <c r="B122" s="33"/>
      <c r="C122" s="74"/>
      <c r="D122" s="30"/>
      <c r="E122" s="33"/>
      <c r="F122" s="34"/>
      <c r="G122" s="74"/>
      <c r="H122" s="13"/>
      <c r="I122" s="26"/>
    </row>
    <row r="123" spans="1:9" ht="15" customHeight="1">
      <c r="A123" s="12"/>
      <c r="B123" s="33"/>
      <c r="C123" s="74"/>
      <c r="D123" s="30"/>
      <c r="E123" s="33"/>
      <c r="F123" s="34"/>
      <c r="G123" s="74"/>
      <c r="H123" s="7"/>
      <c r="I123" s="26"/>
    </row>
    <row r="124" spans="1:9" ht="132" customHeight="1">
      <c r="A124" s="32" t="s">
        <v>270</v>
      </c>
      <c r="B124" s="32"/>
      <c r="C124" s="32"/>
      <c r="D124" s="32"/>
      <c r="E124" s="32"/>
      <c r="F124" s="32"/>
      <c r="G124" s="32"/>
      <c r="H124" s="32"/>
      <c r="I124" s="32"/>
    </row>
    <row r="125" spans="1:9" ht="16.50" customHeight="1">
      <c r="A125" s="98" t="s">
        <v>271</v>
      </c>
      <c r="B125" s="98"/>
      <c r="C125" s="32"/>
      <c r="D125" s="32"/>
      <c r="E125" s="99" t="s">
        <v>272</v>
      </c>
      <c r="F125" s="99"/>
      <c r="G125" s="99"/>
      <c r="H125" s="32"/>
      <c r="I125" s="32"/>
    </row>
    <row r="126" spans="1:9">
      <c r="A126" s="100"/>
      <c r="B126" s="100"/>
      <c r="C126" s="21" t="s">
        <v>273</v>
      </c>
      <c r="D126" s="6"/>
      <c r="E126" s="100"/>
      <c r="F126" s="100"/>
      <c r="G126" s="101"/>
      <c r="H126" s="7"/>
      <c r="I126" s="26"/>
    </row>
    <row r="127" spans="1:9" ht="15.75" customHeight="1">
      <c r="A127" s="36" t="s">
        <v>274</v>
      </c>
      <c r="B127" s="36"/>
      <c r="C127" s="21" t="s">
        <v>275</v>
      </c>
      <c r="D127" s="6"/>
      <c r="E127" s="7" t="s">
        <v>276</v>
      </c>
      <c r="F127" s="7"/>
      <c r="G127" s="26"/>
      <c r="H127" s="7"/>
      <c r="I127" s="26"/>
    </row>
    <row r="128" spans="1:9">
      <c r="A128" s="36"/>
      <c r="B128" s="36"/>
      <c r="C128" s="21"/>
      <c r="D128" s="6"/>
      <c r="E128" s="7"/>
      <c r="F128" s="7"/>
      <c r="G128" s="26"/>
      <c r="H128" s="7"/>
      <c r="I128" s="26"/>
    </row>
    <row r="129" spans="1:9">
      <c r="A129" s="5" t="s">
        <v>277</v>
      </c>
      <c r="B129" s="5"/>
      <c r="C129" s="5"/>
      <c r="D129" s="5"/>
      <c r="E129" s="5"/>
      <c r="F129" s="5"/>
      <c r="G129" s="23"/>
      <c r="H129" s="5"/>
      <c r="I129" s="23"/>
    </row>
  </sheetData>
  <mergeCells count="78">
    <mergeCell ref="A1:I1"/>
    <mergeCell ref="C3:D3"/>
    <mergeCell ref="C4:D4"/>
    <mergeCell ref="B5:H5"/>
    <mergeCell ref="C11:D11"/>
    <mergeCell ref="B12:H12"/>
    <mergeCell ref="C13:D13"/>
    <mergeCell ref="C14:D14"/>
    <mergeCell ref="C15:D15"/>
    <mergeCell ref="C16:D16"/>
    <mergeCell ref="A18:C18"/>
    <mergeCell ref="D18:H18"/>
    <mergeCell ref="A19:C19"/>
    <mergeCell ref="D19:H19"/>
    <mergeCell ref="A20:C20"/>
    <mergeCell ref="D20:H20"/>
    <mergeCell ref="A21:C21"/>
    <mergeCell ref="D21:H21"/>
    <mergeCell ref="A22:C22"/>
    <mergeCell ref="D22:H22"/>
    <mergeCell ref="A23:C23"/>
    <mergeCell ref="D23:H23"/>
    <mergeCell ref="A24:C24"/>
    <mergeCell ref="D24:H24"/>
    <mergeCell ref="A25:C25"/>
    <mergeCell ref="D25:H25"/>
    <mergeCell ref="A26:C26"/>
    <mergeCell ref="D26:H26"/>
    <mergeCell ref="A29:C29"/>
    <mergeCell ref="D29:H29"/>
    <mergeCell ref="A30:C30"/>
    <mergeCell ref="D30:H30"/>
    <mergeCell ref="A31:C31"/>
    <mergeCell ref="D31:H31"/>
    <mergeCell ref="A33:H33"/>
    <mergeCell ref="A51:H51"/>
    <mergeCell ref="A52:H52"/>
    <mergeCell ref="A53:H53"/>
    <mergeCell ref="A58:H58"/>
    <mergeCell ref="A59:H59"/>
    <mergeCell ref="A60:H60"/>
    <mergeCell ref="A64:H64"/>
    <mergeCell ref="A65:H65"/>
    <mergeCell ref="A66:H66"/>
    <mergeCell ref="A69:H69"/>
    <mergeCell ref="A70:H70"/>
    <mergeCell ref="A71:I71"/>
    <mergeCell ref="A73:H73"/>
    <mergeCell ref="A74:H74"/>
    <mergeCell ref="A77:H77"/>
    <mergeCell ref="A78:H78"/>
    <mergeCell ref="A81:H81"/>
    <mergeCell ref="A82:H82"/>
    <mergeCell ref="A85:H85"/>
    <mergeCell ref="A86:H86"/>
    <mergeCell ref="A95:H95"/>
    <mergeCell ref="A96:H96"/>
    <mergeCell ref="A97:H97"/>
    <mergeCell ref="A104:H104"/>
    <mergeCell ref="A105:H105"/>
    <mergeCell ref="A106:H106"/>
    <mergeCell ref="A109:H109"/>
    <mergeCell ref="A110:H110"/>
    <mergeCell ref="A113:I113"/>
    <mergeCell ref="A115:I115"/>
    <mergeCell ref="B116:C116"/>
    <mergeCell ref="A118:I118"/>
    <mergeCell ref="A119:I119"/>
    <mergeCell ref="B121:C121"/>
    <mergeCell ref="E121:G121"/>
    <mergeCell ref="B122:C122"/>
    <mergeCell ref="E122:G122"/>
    <mergeCell ref="B123:C123"/>
    <mergeCell ref="E123:G123"/>
    <mergeCell ref="A124:I124"/>
    <mergeCell ref="A125:B126"/>
    <mergeCell ref="E125:G126"/>
    <mergeCell ref="A127:B127"/>
  </mergeCells>
  <pageMargins left="0.511806" right="0.315278" top="0.747917" bottom="0.551389" header="0.315278" footer="0.315278"/>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Viktorija M</cp:lastModifiedBy>
  <cp:revision>0</cp:revision>
  <dcterms:created xsi:type="dcterms:W3CDTF">2018-04-25T15:34:24Z</dcterms:created>
  <dcterms:modified xsi:type="dcterms:W3CDTF">2020-08-26T09:14:20Z</dcterms:modified>
</cp:coreProperties>
</file>