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https://d.docs.live.net/19d7f13a9a870011/Documents/Konkursai/Santariskes/2020 09 07/Pasiulymas/"/>
    </mc:Choice>
  </mc:AlternateContent>
  <xr:revisionPtr revIDLastSave="14" documentId="8_{B03C41BD-350D-47D5-8B7C-45C5A1B86877}" xr6:coauthVersionLast="45" xr6:coauthVersionMax="45" xr10:uidLastSave="{FD5A3619-C250-4BE1-B806-66168B311791}"/>
  <bookViews>
    <workbookView showHorizontalScroll="0" showVerticalScroll="0" showSheetTabs="0" xWindow="-110" yWindow="-110" windowWidth="19420" windowHeight="10420" xr2:uid="{00000000-000D-0000-FFFF-FFFF00000000}"/>
  </bookViews>
  <sheets>
    <sheet name="Sheet2" sheetId="2" r:id="rId1"/>
  </sheets>
  <definedNames>
    <definedName name="_xlnm.Print_Area" localSheetId="0">Sheet2!$A$7:$J$303</definedName>
  </definedNames>
  <calcPr calcId="191029"/>
</workbook>
</file>

<file path=xl/calcChain.xml><?xml version="1.0" encoding="utf-8"?>
<calcChain xmlns="http://schemas.openxmlformats.org/spreadsheetml/2006/main">
  <c r="H115" i="2" l="1"/>
  <c r="I115" i="2"/>
  <c r="I102" i="2"/>
  <c r="I103" i="2"/>
  <c r="I106" i="2"/>
  <c r="I109" i="2"/>
  <c r="I110" i="2"/>
  <c r="I111" i="2"/>
  <c r="I113" i="2"/>
  <c r="I114" i="2"/>
  <c r="H100" i="2"/>
  <c r="I100" i="2" s="1"/>
  <c r="H101" i="2"/>
  <c r="I101" i="2" s="1"/>
  <c r="H102" i="2"/>
  <c r="H103" i="2"/>
  <c r="H104" i="2"/>
  <c r="I104" i="2" s="1"/>
  <c r="H105" i="2"/>
  <c r="I105" i="2" s="1"/>
  <c r="H106" i="2"/>
  <c r="H107" i="2"/>
  <c r="I107" i="2" s="1"/>
  <c r="H108" i="2"/>
  <c r="I108" i="2" s="1"/>
  <c r="H109" i="2"/>
  <c r="H110" i="2"/>
  <c r="H111" i="2"/>
  <c r="H112" i="2"/>
  <c r="I112" i="2" s="1"/>
  <c r="H113" i="2"/>
  <c r="H114" i="2"/>
  <c r="I99" i="2"/>
  <c r="H99" i="2"/>
  <c r="G100" i="2"/>
  <c r="G101" i="2"/>
  <c r="G102" i="2"/>
  <c r="G103" i="2"/>
  <c r="G104" i="2"/>
  <c r="G105" i="2"/>
  <c r="G106" i="2"/>
  <c r="G107" i="2"/>
  <c r="G108" i="2"/>
  <c r="G109" i="2"/>
  <c r="G110" i="2"/>
  <c r="G111" i="2"/>
  <c r="G112" i="2"/>
  <c r="G113" i="2"/>
  <c r="G114" i="2"/>
  <c r="G99" i="2"/>
  <c r="H125" i="2" l="1"/>
  <c r="I125" i="2" s="1"/>
  <c r="I122" i="2"/>
  <c r="I123" i="2"/>
  <c r="I124" i="2"/>
  <c r="I121" i="2"/>
  <c r="H122" i="2"/>
  <c r="H123" i="2"/>
  <c r="H124" i="2"/>
  <c r="H121" i="2"/>
  <c r="G122" i="2"/>
  <c r="G123" i="2"/>
  <c r="G124" i="2"/>
  <c r="G121" i="2"/>
  <c r="D111" i="2" l="1"/>
  <c r="D99" i="2"/>
</calcChain>
</file>

<file path=xl/sharedStrings.xml><?xml version="1.0" encoding="utf-8"?>
<sst xmlns="http://schemas.openxmlformats.org/spreadsheetml/2006/main" count="798" uniqueCount="566">
  <si>
    <t>Reagentų ir priemonių FISH tyrimams komplektas</t>
  </si>
  <si>
    <t>10X FISH plovimo buferis I</t>
  </si>
  <si>
    <t>10X FISH plovimo buferis II</t>
  </si>
  <si>
    <t>Parafininio mėginio apdorojimo reagentas</t>
  </si>
  <si>
    <t>DAPI/Antifade 1 mg/ml koncentracijos</t>
  </si>
  <si>
    <t>Pepsinas</t>
  </si>
  <si>
    <t>10X Proteazės tirpalas su 2M HCl</t>
  </si>
  <si>
    <t>10X Proteazės tirpalas su 0.1M HCl</t>
  </si>
  <si>
    <t>Stiklelių klijai</t>
  </si>
  <si>
    <t>Igepal (Nonidet P-40)</t>
  </si>
  <si>
    <t>495 nm filtras Nikon Eclipse 80i mikroskopui</t>
  </si>
  <si>
    <t>550 nm filtras Nikon Eclipse 80i mikroskopui</t>
  </si>
  <si>
    <t>415 nm filtras Nikon Eclipse 80i mikroskopui, turi būti suderintas su siūlomais FISH zondais</t>
  </si>
  <si>
    <t>Dvigubas 495nm / 550 nm filtras Nikon Eclipse 80i mikroskopui (žalias / raudonas)</t>
  </si>
  <si>
    <t>kDNR sintezės rinkinys su M-MuLV atvirkštine transkriptaze</t>
  </si>
  <si>
    <t>kDNR sintezės rinkinys su M-MuLV atvirkštine transkriptaze, fermentiškai aktyvia 50° C</t>
  </si>
  <si>
    <t>Rinkinys DNR abdorojimui bisulfitu ir modifikuotos DNR skyrimui</t>
  </si>
  <si>
    <t>0,5 ml stovinčiu dugnu polipropileninis skaidrus mėgintuvėlis su šaldymui atspariu žymėjimo paviršiumi, pritvirtintas užsukamas kamštelis su gumine tarpine, be DNR/RNR, nukleazių ir endotoksinų likučių</t>
  </si>
  <si>
    <t>1,5 ml stovinčiu dugnu polipropileninis skaidrus mėgintuvėlis su šaldymui atspariu žymėjimo paviršiumi, pritvirtintas užsukamas kamštelis su gumine tarpine, be DNR/RNR, nukleazių ir endotoksinų likučių</t>
  </si>
  <si>
    <t>2 ml stovinčiu dugnu polipropileninis skaidrus mėgintuvėlis su šaldymui atspariu žymėjimo paviršiumi, pritvirtintas užsukamas kamštelis su gumine tarpine, be DNR/RNR, nukleazių ir endotoksinų likučių</t>
  </si>
  <si>
    <t>0,2 ml tūrio PGR mėgintuvėlis vienkartinio naudojimo, su žymėjimo vieta, plokščiu danteliu, be DNR/RNR, nukleazių ir endotoksinų likučių</t>
  </si>
  <si>
    <t>0,2 ml tūrio PGR mėgintuvėlis vienkartinio naudojimo, su žymėjimo vieta, su dangteliais fiksuojamomis pozicijomis, be DNR/RNR, nukleazių ir endotoksinų likučių</t>
  </si>
  <si>
    <t>0,5 ml saugiai užsidarantis (safe-lock ar safe-seal) plokščiu kamšteliu konusinis sterilus, sugraduotas polipropileninis mėgintuvėlis su šaldymui atspariu žymėjimo paviršiumi, be DNR/RNR, nukleazių ir endotoksinų likučių</t>
  </si>
  <si>
    <t>1,5 ml saugiai užsidarantis (safe-lock ar safe-seal) plokščiu kamšteliu konusinis sterilus, sugraduotas polipropileninis mėgintuvėlis su šaldymui atspariu žymėjimo paviršiumi, be DNR/RNR, nukleazių ir endotoksinų likučių</t>
  </si>
  <si>
    <t>1,5 ml konusinis sterilus, plokščiu kamšteliu sugraduotas polipropileninis mėgintuvėlis su šaldymui atspariu žymėjimo paviršiumi, be DNR/RNR, nukleazių ir endotoksinų likučių</t>
  </si>
  <si>
    <t>Pastero pipetė, sterili, graduota, 3-10 ml tūrio, supakuota po 20-50 vnt</t>
  </si>
  <si>
    <t>Filtras, nesterilus, 0.45 um Integra Biosciences PippetBoy dozatoriui</t>
  </si>
  <si>
    <t>Guma filtrui, Integra Biosciences PippetBoy dozatoriui</t>
  </si>
  <si>
    <t>Silikoninis laikiklis pipetei, Integra Biosciences PippetBoy dozatoriui</t>
  </si>
  <si>
    <t>Maitinimo elementų rinkinys, Integra Biosciences PippetBoy dozatoriui</t>
  </si>
  <si>
    <t>Siūlyti tik pilną komplektą. Reagentai ir priemonės turi būti to paties gamintojo ir suderinti tarpusavyje.</t>
  </si>
  <si>
    <t>Nanosferos turi būti suderinamos su tėkmės citometrine analize.</t>
  </si>
  <si>
    <t>Nanosferos prieš FITC, PE arba APC, suderinamos su tėkmės citometrija</t>
  </si>
  <si>
    <t>ATP, 100mM</t>
  </si>
  <si>
    <t>Vanduo molekulinei biologijai</t>
  </si>
  <si>
    <t>50X TAE buferis</t>
  </si>
  <si>
    <t>10X TBE buferis</t>
  </si>
  <si>
    <t>Proteinazė K, PCR grynumo</t>
  </si>
  <si>
    <t>3M natrio acetatas, pH5,2</t>
  </si>
  <si>
    <t xml:space="preserve">Siūlyti tik pilną komplektą. </t>
  </si>
  <si>
    <t>Pradmenų ir žymėtų oligonukleotidų gamyba turi būti sertifikuota pagal ISO 9001.</t>
  </si>
  <si>
    <t>Pradmens nukleotidų ir molekulinių zondų komplektas</t>
  </si>
  <si>
    <t>Proteazių inhibitorių mišinys (100 x koncentracijos)</t>
  </si>
  <si>
    <t>Mato vnt.</t>
  </si>
  <si>
    <t>Siūlyti tik pilną komplektą.</t>
  </si>
  <si>
    <t>vnt.</t>
  </si>
  <si>
    <t>vnt</t>
  </si>
  <si>
    <t>dNTP/dUTP mišinys PGR reakcijai, 2mM</t>
  </si>
  <si>
    <t>Uracil-DNR glikozilazė</t>
  </si>
  <si>
    <t>Ribonukleazių inhibitorius</t>
  </si>
  <si>
    <t>Molekulinis dydžio standartas elektroforezei 50 bp, du dažai. Fragmentai: 1000, 950, 900, 850, 800, 750, 700, 650, 600, 550, 500, 450, 400, 350, 300, 250, 200, 150, 100, 50.</t>
  </si>
  <si>
    <t>Molekulinis dydžio standartas elektroforezei 100+500 bp, du dažai. Fragmentai: 6000, 5500, 5000, 4500, 4000, 3500, 3000, 2500, 2000, 1900, 1800, 1700, 1600, 1500, 1400, 1300, 1200, 1100, 1000, 900, 800, 700, 600, 500, 400, 300, 200, 100</t>
  </si>
  <si>
    <t>BSA tirpalas, 0,2mg/ml</t>
  </si>
  <si>
    <t>Vienkartinis polipropileninis rezervuaras, pritaikytas daugiakanalėms pipetėms, 55 ml tūrio, V formos dugnu</t>
  </si>
  <si>
    <t>6X DNR užnešimo dažas, dvispalvis</t>
  </si>
  <si>
    <t>2 ml bekamštis skaidrus polipropileninis mėgintuvėlis</t>
  </si>
  <si>
    <t>Lipni etiketė 1,5-2ml mėgintuvėlių dangteliams: rulonėliuose, atspari autoklavavimui ir azoto garų fazės temperatūroms; specialiu paviršiumi pritaikytu rašymui; galimybe pasirinkti iš ne mažiau kaip 5 skirtingų spalvų</t>
  </si>
  <si>
    <t>Perkama prekė, specialieji reikalavimai</t>
  </si>
  <si>
    <t xml:space="preserve">10 ug/ml demekolcino tirpalas, ištirpintas PBS, skirtas citogenetikai </t>
  </si>
  <si>
    <t>2X Real-Time PGR reakcijos rinkinys detekcijai su hidrolizės zondu, su ROX</t>
  </si>
  <si>
    <t>2X Real-Time PGR reakcijos rinkinys detekcijai su hidrolizės zondu, be ROX</t>
  </si>
  <si>
    <t>M-MuLV atvirkštinė transkriptazė</t>
  </si>
  <si>
    <t>Reagentų komplektas nukleorūgščių ir baltymų skyrimui, fermentinėms reakcijoms ir reakcijos produktų apdorojimui</t>
  </si>
  <si>
    <t>M-MuLV atvirkštinė transkriptazė fermentiškai aktyvi 50° C</t>
  </si>
  <si>
    <t>dNTP mišinys PGR reakcijai, 10mM</t>
  </si>
  <si>
    <t>Plataus spektro dažytas baltymų dydžio standartas (10-260 kDa)</t>
  </si>
  <si>
    <t>Baltymų dydžio standartas mažo molekulinio svorio baltymams</t>
  </si>
  <si>
    <t>EDTA 0.5M, pH8</t>
  </si>
  <si>
    <t>Membraninių ir citoplazmos baltymų skyrimo rinkinys</t>
  </si>
  <si>
    <t>Branduolio ir citoplazmos baltymų skyrimo rinkinys</t>
  </si>
  <si>
    <t>4x dvisplavis baltymų preparatų užnešimo buferis su redukuojančiu agentu</t>
  </si>
  <si>
    <t>Krioampulė, 1.5 ml tūrio, stovinčiu dugnu, sterili, užsukami kamšteliu, išorinis diametras ne daugiau kaip 1 cm.</t>
  </si>
  <si>
    <t>Konusinis centrifugavimo mėgintuvėlis, 50 ml, sugraduotas, su žymėjimo vieta, sterilus, polipropileninis</t>
  </si>
  <si>
    <t>Konusinis centrifugavimo mėgintuvėlis, 15 ml, sugraduotas, su žymėjimo vieta, sterilus, polipropileninis</t>
  </si>
  <si>
    <t>Konusinis centrifugavimo mėgintuvėlis, 50 ml, sugraduotas, su žymėjimo vieta, sterilus, polistireninis</t>
  </si>
  <si>
    <t>Konusinis centrifugavimo mėgintuvėlis, 15 ml, sugraduotas, su žymėjimo vieta, sterilus, polistireninis</t>
  </si>
  <si>
    <t>ExoI egzonukleazė</t>
  </si>
  <si>
    <t>96 šulinėlių plokščiu dugnu mikroplokštelė ląstelių kultūroms su dangteliu, sterili, individualiai supakuota</t>
  </si>
  <si>
    <t>48 šulinėlių plokščiu dugnu mikroplokštelė ląstelių kultūroms su dangteliu, sterili, individualiai supakuota</t>
  </si>
  <si>
    <t>24 šulinėlių plokščiu dugnu mikroplokštelė ląstelių kultūroms su dangteliu, sterili, individualiai supakuota</t>
  </si>
  <si>
    <t>12 šulinėlių plokščiu dugnu mikroplokštelė ląstelių kultūroms su dangteliu, sterili, individualiai supakuota</t>
  </si>
  <si>
    <t>6 šulinėlių plokščiu dugnu mikroplokštelė ląstelių kultūroms su dangteliu, sterili, individualiai supakuota</t>
  </si>
  <si>
    <t>Pipetė ląstelių kultūroms, 50 ml tūrio, sterili, individualiai supakuota, siaura anga</t>
  </si>
  <si>
    <t>Pipetė ląstelių kultūroms, 25 ml tūrio, sterili, individualiai supakuota, siaura anga</t>
  </si>
  <si>
    <t>Pipetė ląstelių kultūroms, 10 ml tūrio, sterili, individualiai supakuota, siaura anga</t>
  </si>
  <si>
    <t>Pipetė ląstelių kultūroms, 5 ml tūrio, sterili, individualiai supakuota, siaura anga</t>
  </si>
  <si>
    <t>Pipetė ląstelių kultūroms, 2 ml tūrio, sterili, individualiai supakuota, siaura anga</t>
  </si>
  <si>
    <t>Pipetė ląstelių kultūroms, 1 ml tūrio, sterili, individualiai supakuota, siaura anga</t>
  </si>
  <si>
    <t>25 mM MgCl2</t>
  </si>
  <si>
    <t>pak.</t>
  </si>
  <si>
    <t>DNR fragmentų standartas</t>
  </si>
  <si>
    <t>Baltymų skyrimo iš ląstelių reagentas</t>
  </si>
  <si>
    <t>Rinkinys DNR koncentravimui. mikroplokštelių formatas</t>
  </si>
  <si>
    <t>Rinkinys DNR koncentravimui. minikolonėlių formatas</t>
  </si>
  <si>
    <t>Rinkinys lygiagrečiam DNR ir RNR skyrimui iš to paties mėginio</t>
  </si>
  <si>
    <t>Įdėklas 6 šulinėlių mikroplokštelei, sterilus. Galimybė pasirinkti porų dydį, membranos tipą ir storį.</t>
  </si>
  <si>
    <t>Įdėklas 12 šulinėlių mikroplokštelei, sterilus. Galimybė pasirinkti porų dydį, membranos tipą ir storį.</t>
  </si>
  <si>
    <t>Įdėklas 24 šulinėlių mikroplokštelei, sterilus. Galimybė pasirinkti porų dydį, membranos tipą ir storį.</t>
  </si>
  <si>
    <t>Fibronektinas, išskirtas iš žmogaus plazmos, sertifikuotas be mikoplazmų ir bakterinio užteršimo, liofilizuotas</t>
  </si>
  <si>
    <t>Filtras, užsukamas ant švirkšto, PVDF, 0.2um poromis, sterilus</t>
  </si>
  <si>
    <t>Filtras, užsukamas ant švirkšto, PVDF, 0.45um poromis sterilus</t>
  </si>
  <si>
    <t>Filtras, užsukamas ant švirkšto, PES, 0.2um poromis sterilus</t>
  </si>
  <si>
    <t>Filtras, užsukamas ant švirkšto, PES, 0.45um poromis sterilus</t>
  </si>
  <si>
    <t>Rinkinys RNR skyrimui iš Trizol tipo preparatų, su Trizol tipo tirpalu, minikolonėlių formatas</t>
  </si>
  <si>
    <t>Rinkinys RNR skyrimui iš Trizol tipo preparatų, minikolonėlių formatas</t>
  </si>
  <si>
    <t>Rinkinys RNR skyrimui iš Trizol tipo preparatų, mikroplokštelių formatas</t>
  </si>
  <si>
    <t>Rinkinys RNR skyrimui iš Trizol tipo preparatų, su Trizol tipo tirpalu, mikroplokštelių formatas</t>
  </si>
  <si>
    <t>Rinkinys RNR skyrimui iš Trizol tipo preparatų, magnetinis mikroplokštelių formatas, magnetinis</t>
  </si>
  <si>
    <t>Rinkinys RNR skyrimui iš Trizol tipo preparatų, su Trizol tipo tirpalu, magnetinis mikroplokštelių formatas</t>
  </si>
  <si>
    <t>Krevečių šarminė fosfatazė, inaktyvinama 75 °C</t>
  </si>
  <si>
    <r>
      <t>Flakonas ląstelių kultūroms, sterilus, filtriniu kamščiu, 12,5 cm</t>
    </r>
    <r>
      <rPr>
        <vertAlign val="superscript"/>
        <sz val="8"/>
        <rFont val="Calibri"/>
        <family val="2"/>
        <charset val="186"/>
      </rPr>
      <t>2</t>
    </r>
  </si>
  <si>
    <r>
      <t>Flakonas ląstelių kultūroms, sterilus, filtriniu kamščiu, 25 cm</t>
    </r>
    <r>
      <rPr>
        <vertAlign val="superscript"/>
        <sz val="8"/>
        <rFont val="Calibri"/>
        <family val="2"/>
        <charset val="186"/>
      </rPr>
      <t>2</t>
    </r>
  </si>
  <si>
    <r>
      <t>Flakonas ląstelių kultūroms, sterilus, filtriniu kamščiu, 75 cm</t>
    </r>
    <r>
      <rPr>
        <vertAlign val="superscript"/>
        <sz val="8"/>
        <rFont val="Calibri"/>
        <family val="2"/>
        <charset val="186"/>
      </rPr>
      <t>2</t>
    </r>
  </si>
  <si>
    <r>
      <t>Flakonas ląstelių kultūroms, sterilus, filtriniu kamščiu, 150 cm</t>
    </r>
    <r>
      <rPr>
        <vertAlign val="superscript"/>
        <sz val="8"/>
        <rFont val="Calibri"/>
        <family val="2"/>
        <charset val="186"/>
      </rPr>
      <t>2</t>
    </r>
  </si>
  <si>
    <r>
      <t>Flakonas ląstelių kultūroms, sterilus, filtriniu kamščiu, 170 cm</t>
    </r>
    <r>
      <rPr>
        <vertAlign val="superscript"/>
        <sz val="8"/>
        <rFont val="Calibri"/>
        <family val="2"/>
        <charset val="186"/>
      </rPr>
      <t>2</t>
    </r>
  </si>
  <si>
    <t>RNR stabilizacinio tirpalo ir RNR skyrimo rinkinio minikolonėlių formatu komplektas</t>
  </si>
  <si>
    <t>Rinkinys, skirtas DNR kiekio nustatymui fluorimetriniu principu. DNR kiekis nustatomas intervale ne siauresniame nei 0,2-100 ng. Mėginio sąnaudos vienam matavimui intervale ne siauresniame kaip 1-20 ul. Pageidautina pakuotė 500 tyrimų</t>
  </si>
  <si>
    <t>Rinkinys, skirtas DNR kiekio nustatymui fluorimetriniu principu. DNR kiekis nustatomas intervale ne siauresniame nei 2-1000 ng. Mėginio sąnaudos vienam matavimui intervale ne siauresniame kaip 1-20 ul. Pageidautina pakuotė 500 tyrimų</t>
  </si>
  <si>
    <t>Rinkinys, skirtas RNR kiekio nustatymui fluorimetriniu principu. DNR kiekis nustatomas intervale ne siauresniame nei 20-1000 ng. Mėginio sąnaudos vienam matavimui intervale ne siauresniame kaip 1-20 ul. Pageidautina pakuotė 500 tyrimų</t>
  </si>
  <si>
    <t>Tarpinių komplektas katodinio buferio konteineriui,  tinkamas 8 kapiliarų sistemai</t>
  </si>
  <si>
    <t>Priežiūros ir palaikymo reagentas, paruoštas naudoti</t>
  </si>
  <si>
    <t>ml</t>
  </si>
  <si>
    <t>Elektroforezės kapiliarų puokštė, integruoti 8 kapiliarai su laikikliu, 36 cm ilgio</t>
  </si>
  <si>
    <t>Elektroforezės kapiliarų puokštė, integruoti 8 kapiliarai su laikikliu, 50 cm ilgio</t>
  </si>
  <si>
    <t>2X Real-Time PGR reakcijos rinkinys su UNG detekcijai su hidrolizės zondu, su sumažinta ROX koncentracija, su spalviniu indikatoriumi</t>
  </si>
  <si>
    <t>2X Real-Time PGR reakcijos rinkinys su UNG detekcijai su hidrolizės zondu, be ROX, su spalviniu indikatoriumi</t>
  </si>
  <si>
    <t>2X Real-Time PGR reakcijos rinkinys su UNG detekcijai su SYBR Green, su sumažinta ROX koncentracija, su spalviniu indikatoriumi</t>
  </si>
  <si>
    <t>2X Real-Time PGR reakcijos rinkinys su UNG detekcijai su SYBR Green, be ROX, su spalviniu indikatoriumi</t>
  </si>
  <si>
    <t>tyrimas</t>
  </si>
  <si>
    <t>DNR fragmentų valymo iš PGR, kitų fermentinių ir gelio rinkinys</t>
  </si>
  <si>
    <t>u (vnt.)</t>
  </si>
  <si>
    <t>HRM PGR reakcijos rinkinys su spalviniu indikatoriumi</t>
  </si>
  <si>
    <t>reakcija</t>
  </si>
  <si>
    <t>ug</t>
  </si>
  <si>
    <t>mg</t>
  </si>
  <si>
    <t>litras</t>
  </si>
  <si>
    <t xml:space="preserve">Reagentai ir fermentai, naudojant juos kartu, turi būti suderinti tarpusavyje, pilnai funkcionalūs reakcijos tirpaluose. </t>
  </si>
  <si>
    <t>Baltymų dydžio dažytas standartas didelio molekulinio svorio baltymams</t>
  </si>
  <si>
    <t xml:space="preserve">Rinkinys nukleorūgščių skyrimui nuo objektinio stiklelio iš fiksuotos medžiagos </t>
  </si>
  <si>
    <t>Rinkinys PGR terminatoriais žymėtų PGR produktų valymui prieš sekoskaitą, minikolonėlių formatas</t>
  </si>
  <si>
    <t>Rinkinys PGR terminatoriais žymėtų PGR produktų valymui prieš sekoskaitą, mikroplokštelių  formatas</t>
  </si>
  <si>
    <t xml:space="preserve">Rinkinys amplikonų kiekybiniam įvertinimui prieš sekoskaitą </t>
  </si>
  <si>
    <t>Tirpalas amplikonų gryninimui prieš sekotyros reakcijas naudojant magnetines daleles, pakuotė ne didesnė kaip 5 ml</t>
  </si>
  <si>
    <t>Mėgintuvėlis ląstelių kultūroms, 5-15 ml, polistireninis, sterilus, filtriniu dangčiu</t>
  </si>
  <si>
    <t>Rekombinantino tirpisnio tirpalas, ypatingai švarus, minimalus endotoksinų kiekis, ne daugiau kaip 100 ml pakuotė</t>
  </si>
  <si>
    <t>Terpė IMDM, pakuotė nedidesnė kaip 500 ml</t>
  </si>
  <si>
    <t>Terpė RPMI-1640 su stabilizuotu gliutaminu, pakuotė nedidesnė kaip 500 ml</t>
  </si>
  <si>
    <t>Terpė DMEM su stabilizuotu gliutaminu, 4.5 g gliukozės, pakuotė nedidesnė kaip 500 ml</t>
  </si>
  <si>
    <t>Terpė DMEM su stabilizuotu gliutaminu, 4.5 g gliukozės, pakuotė nedidesnė kaip 2000 ml</t>
  </si>
  <si>
    <t>Terpė DMEM su stabilizuotu gliutaminu, 1 g gliukozės, pakuotė nedidesnė kaip 500 ml</t>
  </si>
  <si>
    <t>Terpė alfaMEM, pakuotė nedidesnė kaip 500 ml</t>
  </si>
  <si>
    <t>Stabilizuotas L-gliutaminas, pakuotė ne didesnė kaip 100 ml</t>
  </si>
  <si>
    <t>PBS be Ca ir Mg jonų, pakuotė nedidesnė kaip 2000 ml</t>
  </si>
  <si>
    <t>PBS be Ca ir Mg jonų, pakuotė nedidesnė kaip 500 ml</t>
  </si>
  <si>
    <t>PBS su Ca ir Mg, pakuotė nedidesnė kaip 500 ml</t>
  </si>
  <si>
    <t>Dulbecco formuluotės PBS be Ca ir Mg jonų, pakuotė nedidesnė kaip 500 ml</t>
  </si>
  <si>
    <t>Dulbecco formuluotės PBS su Ca ir Mg, pakuotė nedidesnė kaip 500 ml</t>
  </si>
  <si>
    <t>HBSS be Ca ir Mg jonų, pakuotė nedidesnė kaip 500 ml</t>
  </si>
  <si>
    <t>HBSS su Ca ir Mg, pakuotė nedidesnė kaip 500 ml</t>
  </si>
  <si>
    <t>Fetalinis jaučio serumas, sertifikuotas naudijimui ląstelių kultūroms Europoje, inaktyvintas karščiu, pakuotė nedidesnė kaip 500 ml</t>
  </si>
  <si>
    <t>1M HEPES buferis, pakuotė ne didesnė kaip 100 ml</t>
  </si>
  <si>
    <t>Natrio bikarbonato tirpalas, 7.5%, sterilus, pakuotė ne didesnė kaip 100 ml</t>
  </si>
  <si>
    <t>Tripsino tirpalas, 0.25-0.5%, sterilus, pakuotė ne didesnė kaip 100 ml</t>
  </si>
  <si>
    <t>Antibiotikų ir antimikotikų tirpalas ląstelių kultūroms, 100x koncentruotas, pakuotė ne didesnė kaip 100 ml</t>
  </si>
  <si>
    <t>Penicilino/streptomicino tirpalas ląstelių kultūroms, 100x koncentruotas, pakuotė ne didesnė kaip 100 ml</t>
  </si>
  <si>
    <t>Gentamicino tirpalas ląstelių kultūroms, 100x koncentruotas, pakuotė ne didesnė kaip 100 ml</t>
  </si>
  <si>
    <t>Gentamicino/Amfotericino B tirpalas ląstelių kultūroms, 100x koncentruotas, pakuotė ne didesnė kaip 100 ml</t>
  </si>
  <si>
    <t>Puromicinas, 10 mg/ml, pakuotė ne didesnė kaip 1x10 ml</t>
  </si>
  <si>
    <t>4-5 um diametro magnetinės dalelės prieš CD3</t>
  </si>
  <si>
    <t>4-5 um diametro magnetinės dalelės prieš CD15</t>
  </si>
  <si>
    <t xml:space="preserve">Rinkinys selekcijai pagal CD34 </t>
  </si>
  <si>
    <t>4-5 um diametro magnetinės dalelės su Protein G</t>
  </si>
  <si>
    <t>4-5 um diametro magnetinės dalelės su Protein A</t>
  </si>
  <si>
    <t>4-5 um diametro magnetinės dalelės su streptavidinu</t>
  </si>
  <si>
    <t>Ne mažiau kaip 12 vietų magnetas, suderintas su 4-5 um magnetinėmis dalelėmis ir 1,5/2 ml mėgintuvėliais</t>
  </si>
  <si>
    <t>4-5 um diametro magnetinės dalelės prieš CD19</t>
  </si>
  <si>
    <t>g</t>
  </si>
  <si>
    <t>Kolonėlių ir tirpalų rinkinys selekcijai iš periferinio kraujo</t>
  </si>
  <si>
    <t>30 um filtras, kraujui apdoroti prieš selekciją</t>
  </si>
  <si>
    <t>20 um filtras, kraujui apdoroti prieš selekciją</t>
  </si>
  <si>
    <t>70 um filtras, kraujui apdoroti prieš selekciją</t>
  </si>
  <si>
    <t xml:space="preserve">Magnetinės nanodalelės plazminių ląstelių selekcijai pagal CD138 iš periferinio kraujo ir kaulų čiulpų </t>
  </si>
  <si>
    <t>96 vietų mikroplokštelė PGR: skaidri, polipropileninė, be briaunos, stulpelių ir juostelių pozicijos pažymėtos tamsiu šriftu, šulinėlių briaunos iškilę virš plokštelės paviršiaus apie 1 mm, šulinėlio tūris apie 0,2 ml.</t>
  </si>
  <si>
    <r>
      <t xml:space="preserve">0,1 ml tūrio PGR mėgintuvėlis su dangteliu, pritaikytas </t>
    </r>
    <r>
      <rPr>
        <i/>
        <sz val="8"/>
        <rFont val="Calibri"/>
        <family val="2"/>
        <charset val="186"/>
      </rPr>
      <t>Rotor-Gene</t>
    </r>
    <r>
      <rPr>
        <sz val="8"/>
        <rFont val="Calibri"/>
        <family val="2"/>
        <charset val="186"/>
      </rPr>
      <t xml:space="preserve"> termocikleriui</t>
    </r>
  </si>
  <si>
    <t>Lipni etiketė 1,5-2ml mėgintuvėliams: rulonėliuose, atspari autoklavavimui ir azoto garų fazės temperatūroms; specialiu paviršiumi pritaikytu rašymui</t>
  </si>
  <si>
    <t>SYBR Green fluorescencinis dažas, 10000x koncentruotas, tirpalas DMSO</t>
  </si>
  <si>
    <t>kg</t>
  </si>
  <si>
    <t>Skystis, skirtas pašalinti DNR taršą nuo darbo paviršių, purkštuvuose</t>
  </si>
  <si>
    <t>Skystis, skirtas pašalinti nukleazių taršą nuo darbo paviršių, purkštuvuose</t>
  </si>
  <si>
    <t>1M HCl tirpalas</t>
  </si>
  <si>
    <t>0,1M HCl tirpalas, pakuotė ne daugiau kaip po 100 ml</t>
  </si>
  <si>
    <t>10M NaOH tirpalas, pakuotė ne daugiau kaip po 100 ml</t>
  </si>
  <si>
    <t>6M HCl tirpalas, pakuotė ne daugiau kaip po 2 ml</t>
  </si>
  <si>
    <t>Tween-20, pakuotė ne daugiau kaip po 250 ml</t>
  </si>
  <si>
    <t>7,5 ml</t>
  </si>
  <si>
    <t>Agarozė, "End-point" PGR analizei ir molekulinei biologijai</t>
  </si>
  <si>
    <t>2 ml</t>
  </si>
  <si>
    <t>Trigubas 415 nm / 495nm / 550 nm filtras Nikon Eclipse 80i mikroskopui (mėlynas/ žalias/raudonas)</t>
  </si>
  <si>
    <t>Plėvelė mikroplokštelei uždengti, optiškai skaidri, pritaikyta Real-Time PGR, užlydoma karščiu</t>
  </si>
  <si>
    <t>Lipni skaidri plėvelė mikroplokštelei uždengti, pritaikyta PGR, padidinto tvirtumo</t>
  </si>
  <si>
    <t>Lipni folijos plėvelė mikroplokštelei uždengti, pritaikyta PGR</t>
  </si>
  <si>
    <t>Folijos plėvelė mikroplokštelei uždengti, pritaikyta PGR, užlydoma karščiu</t>
  </si>
  <si>
    <t>Rinkinys, skirtas RNR kiekio nustatymui fluorimetriniu principu. DNR kiekis nustatomas intervale ne siauresniame nei 0,2-100 ng. Mėginio sąnaudos vienam matavimui intervale ne siauresniame kaip 1-20 ul. Pageidautina pakuotė 500 tyrimų</t>
  </si>
  <si>
    <t>Dujų mišinys O20 N75 (CO2 5%), slėginiuose induose po ne daugiau kaip 50 litrų / 200 bar, EURO bal. pakuotės tipas</t>
  </si>
  <si>
    <t>Dujų mišinys O5 N90 (CO2 5%), slėginiuose induose po ne daugiau kaip 50 litrų / 200 bar, EURO bal. pakuotės tipas</t>
  </si>
  <si>
    <t>Siūlyti tik pilną komplektą. Į kainą turi būti įtrauktas slėginių indų pristatymas į vietą.</t>
  </si>
  <si>
    <t>EURO bal.</t>
  </si>
  <si>
    <t>Polimeras POP7 tipo , tinkamas 8 kapiliarų sistemai, 960 mėginiams, maišelyje su radiodažnuminiu identifikatoriumi arba lygiavertis (galiojimo trukmė ne mažiau 3 mėn. nuo pristatymo dienos).</t>
  </si>
  <si>
    <t>Katodinio buferio (1x) konteineris, paruoštas naudojimui,  tinkamas 8 kapiliarų sistemai, su radiodažnuminiu identifikatoriumi (galiojimo trukmė ne mažiau3 mėn. nuo pristatymo dienos)</t>
  </si>
  <si>
    <t>Anodinio buferio (1x) konteineris, paruoštas naudojimui,  tinkamas 8 kapiliarų sistemai, su radiodažnuminiu identifikatoriumi (galiojimo trukmė ne mažiau3 mėn. nuo pristatymo dienos)</t>
  </si>
  <si>
    <t>Tarpinė mėginio plokštelei</t>
  </si>
  <si>
    <t>Rinkinys PGR tipo sekoskaitos reakcijoms tinkamas 8 kapiliarų sistemai, ne mažiau 1000 reakcijų, pritaikytas PGR fragmentams sekvenuoti arba lygiavertis</t>
  </si>
  <si>
    <t>Dejonizuotas formamidas, paruoštas naudoti</t>
  </si>
  <si>
    <t>Molekulinio dydžio standartas iki 600 bp,  žymėtas LIZ arba lygiavertis</t>
  </si>
  <si>
    <t xml:space="preserve">Sekvenavimo reakcijos standartas, PGR fragmentams sekvenuoti </t>
  </si>
  <si>
    <t xml:space="preserve">DNR fragmentų spektrinė matrica 6-FAM, VIC, NED, PET ir LIZ arba spektriškai jai lygiavertė  </t>
  </si>
  <si>
    <t>Kolonėlės suderinamos su separavimo magentu pritaikytos selekcijai iš me mažiau kaip 2x10^9 ląstelių suspensjos</t>
  </si>
  <si>
    <t>Magnetinės dalelės terapinei ląstelių selekcijai pagal CD34 naudojant automatinę selekcijos sistemą</t>
  </si>
  <si>
    <t>Vienkartinis rinkinys terapinei ląstelių selekcijai naudojant automatinę selekcijos sistemą iš 60 x 10^9 ląstelių</t>
  </si>
  <si>
    <t>Vienkartinis rinkinys terapinei ląstelių selekcijai naudojant automatinę selekcijos sistemą iš 120 x 10^9 ląstelių</t>
  </si>
  <si>
    <t>Vienkartinis rinkinys terapinei ląstelių deplecijai naudojant automatinę selekcijos sistemą</t>
  </si>
  <si>
    <t>Magnetinės dalelės terapinei ląstelių deplecijai pagal CD45RA naudojant automatinę selekcijos sistemą</t>
  </si>
  <si>
    <t>Automatinės selekcijos sistemos filtras</t>
  </si>
  <si>
    <t>Jugtis luer/spike tipo, steriliai supakuota po vieną</t>
  </si>
  <si>
    <t>Adaptorius injekcijai adata į maišą, steriliai supakuotas po vieną</t>
  </si>
  <si>
    <t>Jungtis tarp maišelių "coupler/coupler" tipo, steriliai supakuota po vieną</t>
  </si>
  <si>
    <t>Vienkartinis maišelis kraujo produkto manipuliacijoms, 150 ml nominalaus tūrio, steriliai supakuota po vieną</t>
  </si>
  <si>
    <t>Vienkartinis maišelis kraujo produkto manipuliacijoms, 600 ml nominalaus tūrio, steriliai supakuota po vieną</t>
  </si>
  <si>
    <t>BPS/EDTA buferis, CE ženklintas. Supakuota plastikiniuose maišuose. Suderinamas su terapine ląstelių selekcija.</t>
  </si>
  <si>
    <t>2.</t>
  </si>
  <si>
    <t>1.</t>
  </si>
  <si>
    <t>3.</t>
  </si>
  <si>
    <t>4.</t>
  </si>
  <si>
    <t>5.</t>
  </si>
  <si>
    <t>Filtravimo sistema, susidedanti iš indelio su filtru, prie jo prisukamo indo filtruotam skysčiui steriliai surinkti, PVDF, 0.2um poromis, sterili, skirta terpmės ir kt. tirpalams filtruoti, ne mažiau kaip 500 ml tūrio.</t>
  </si>
  <si>
    <t>Filtravimo sistema, susidedanti iš indelio su filtru, prie jo prisukamo indo filtruotam skysčiui steriliai surinkti, PVDF, 0.45um poromis, sterili, skirta terpmės ir kt. tirpalams filtruoti, ne mažiau kaip 500 ml tūrio.</t>
  </si>
  <si>
    <t>7.</t>
  </si>
  <si>
    <t>8.</t>
  </si>
  <si>
    <t>10.</t>
  </si>
  <si>
    <t>11.</t>
  </si>
  <si>
    <t>12.</t>
  </si>
  <si>
    <t>13.</t>
  </si>
  <si>
    <t>15.</t>
  </si>
  <si>
    <t>16.</t>
  </si>
  <si>
    <t>1 mato vnt įkainis be PVM</t>
  </si>
  <si>
    <t>1 mato vnt įkainis su PVM</t>
  </si>
  <si>
    <t>Pirk. dalies Nr.</t>
  </si>
  <si>
    <t>Reagentų komplektas nukleorūgščių skyrimui sudėtingų mėginių</t>
  </si>
  <si>
    <t>Pradmens nukleotidas: Nurodyti kainą už vieną nukleotidą, kai sintezės apimtis ne mažesnė kaip 0,02 umol; Garantuojamas kiekis ne mažiau kaip 2,5 OD260; Išgrynintas standartiniu išdruskinimo metodu, kartu pateikti chromatogramą; Tiekėjas privalės pristatyti nurodytos sekos oligonukleotidus, kurių orientacinis ilgis 15-40 bazių; Pristatomi liofilizuoti.</t>
  </si>
  <si>
    <t>Pradmens nukleotidas: Nurodyti kainą už vieną nukleotidą, kai sintezės apimtis ne mažesnė kaip 0,02 umol; Garantuojamas kiekis ne mažiau kaip 2,5 OD260; Išgrynintas HPLC ar HPSF metodu, kartu pateikti chromatogramą; Tiekėjas privalės pristatyti nurodytos sekos oligonukleotidus, kurių orientacinis ilgis 15-40 bazių; Pristatomi liofilizuoti.</t>
  </si>
  <si>
    <t>Pagalbinės priemonės ląstelių kultūroms</t>
  </si>
  <si>
    <t>Reagentai ir terpės ląstelių kultūroms</t>
  </si>
  <si>
    <r>
      <t xml:space="preserve">Rinkinys kokybiniam antikūnų prieš žmogaus trombocitų antigenus (HPA) ir prieš I klasės žmogaus leukocitų antigenus (HLA) nustatymui. </t>
    </r>
    <r>
      <rPr>
        <sz val="8"/>
        <rFont val="Calibri"/>
        <family val="2"/>
        <charset val="186"/>
        <scheme val="minor"/>
      </rPr>
      <t xml:space="preserve">Reikalavimai: atskirti antikūnus prieš ŽLA nuo antikūnų prieš ŽTA; diferencijuoti antikūnus prieš ŽTA: GP IIb/IIIa, GP Ia/IIa, GP Ib/IX ir GPIV, skirtas </t>
    </r>
    <r>
      <rPr>
        <i/>
        <sz val="8"/>
        <rFont val="Calibri"/>
        <family val="2"/>
        <charset val="186"/>
        <scheme val="minor"/>
      </rPr>
      <t>in vitro</t>
    </r>
    <r>
      <rPr>
        <sz val="8"/>
        <rFont val="Calibri"/>
        <family val="2"/>
        <charset val="186"/>
        <scheme val="minor"/>
      </rPr>
      <t xml:space="preserve"> diagnostikai; tyrimai turi būti atliekami imunofermentinės analizės metodu.</t>
    </r>
  </si>
  <si>
    <r>
      <t xml:space="preserve">Rinkinys žmogaus trombocitų antigenų (HPA) genotipavimui. </t>
    </r>
    <r>
      <rPr>
        <sz val="8"/>
        <rFont val="Calibri"/>
        <family val="2"/>
        <charset val="186"/>
        <scheme val="minor"/>
      </rPr>
      <t>Reikalavimai: skirtas nustatyti HPA-1, HPA-2, HPA-3, HPA-4, HPA-5, HPA-6, HPA-7, HPA-8, HPA-9, HPA-10, HPA-11 ir HPA-15 antigenų alelius; skirtas in vitro diagnostikai; tyrimai turi būti atliekami DNR hibridizacijos / xMAP technologijos arba lygiaverčiu metodu; kartu turi būti pateikiama programinė įranga gautiems rezultatams vertinti</t>
    </r>
  </si>
  <si>
    <t>14.</t>
  </si>
  <si>
    <t xml:space="preserve">Vienkartinių priemonių komplektas Real-Time PGR analizatoriams </t>
  </si>
  <si>
    <t>Vienkartinės priemonės PGR</t>
  </si>
  <si>
    <t>Vienkartinių priemonių komplektas PGR</t>
  </si>
  <si>
    <t>Metanolis, analitinio grynumo, pakuotė ne daugiau kaip 1 litras</t>
  </si>
  <si>
    <t>Kalio hidrokarbonatas, analitinio grynumo, pakuotė ne daugiau kaip 0,5 kg</t>
  </si>
  <si>
    <t>Amonio chloridas, analitinio grynumo, pakuotė ne daugiau kaip 1 kg</t>
  </si>
  <si>
    <t>Kalio chloridas, analitinio grynumo, pakuotė ne daugiau kaip 0,5 kg</t>
  </si>
  <si>
    <t>Acto rūgštis, ledinė, pakuotė ne daugiau kaip 1 litras</t>
  </si>
  <si>
    <t>Izopropanolis, analitinio grynumo, pakuotė ne daugiau kaip 1 litras</t>
  </si>
  <si>
    <t>Siūlyti tik pilną komplektą. Siūlomi reagentai ir priemonės turi būti suderinti tarpusavyje.</t>
  </si>
  <si>
    <t>Pradmenys ir molekuliniai zondai turi būti to paties gamintojo.</t>
  </si>
  <si>
    <t>Parafilmo juosta 5 cm storio rulonėliuose</t>
  </si>
  <si>
    <t>metras</t>
  </si>
  <si>
    <t>1.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</si>
  <si>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Gamintojas, prekės pavadinimas, katalogo Nr., nuoroda į gamintojo katalogo puslapį</t>
  </si>
  <si>
    <r>
      <t xml:space="preserve">Modifikuotas pradmens nukleotidas: Nurodyti kainą už 5' ar 3' </t>
    </r>
    <r>
      <rPr>
        <b/>
        <u/>
        <sz val="8"/>
        <rFont val="Calibri"/>
        <family val="2"/>
        <charset val="186"/>
      </rPr>
      <t>modifikuotą nukleotidą</t>
    </r>
    <r>
      <rPr>
        <sz val="8"/>
        <rFont val="Calibri"/>
        <family val="2"/>
        <charset val="186"/>
      </rPr>
      <t xml:space="preserve">, kai sintezės apimtis ne mažesnė kaip 0,02 umol; Garantuojamas kiekis ne mažiau kaip 2,5 OD260; Išgrynintas HPLC ar HPSF metodu, kartu pateikti chromatogramą; Galimos pasirinkti pradmenų modifikacijos: 6-Fam, TET, JOE, CAL Fluor 540, HEX, CAL Fluor 560, TAMRA, Cy3, ROX, Yakima Yellow, CAL Fluor 610, Cy5, Cy5.5, IRD700, IRD700, LC Cyan500, LC Red 610, LC Red 640, LC Red 670, LC Red 705, Texas Red, Rhodamine, Rhodamine Green arba kitos spektriškai ir funkciškai ekvivalentiškos žymės; Galimybė pasirinkti BHQ, Dabcyl ar Eclipse Dark Quencher slopiklius;  fosfatu ar amino C3/C6/C7  blokuotas 3' galas,  biotinintas 5' galas. Tiekėjas privalės pristatyti nurodytos sekos oligonukleotidus, kurių orientacinis ilgis 5-40 bazių; Pristatomi liofilizuoti. Skirtingų modifikacijų nukleotidų preliminarus kiekis: 
6-Fam ar jo spektrinis ekvivalentas preliminariai sudarytų 55%; 
TET/ JOE/CAL Fluor 540/HEX/CAL Fluor 560 ar jų spektriniai ekvivalentai preliminariai sudarytų 15%;
ROX, Yakima Yellow, CAL Fluor 610 ar jų spektriniai ekvivalentai preliminariai sudarytų 15% ;
Cy5, Cy5.5 ar jų spektriniai ekvivalentai preliminariai sudarytų 15%.
</t>
    </r>
  </si>
  <si>
    <r>
      <t xml:space="preserve">Molekulinis fluorescuojantis zondas: Nurodyti kainą už </t>
    </r>
    <r>
      <rPr>
        <b/>
        <u/>
        <sz val="8"/>
        <rFont val="Calibri"/>
        <family val="2"/>
        <charset val="186"/>
      </rPr>
      <t>vieną molekulinį zondą</t>
    </r>
    <r>
      <rPr>
        <sz val="8"/>
        <rFont val="Calibri"/>
        <family val="2"/>
        <charset val="186"/>
      </rPr>
      <t>, kai sintezės apimtis ne mažesnė kaip 0,02 umol; Garantuojamas kiekis ne mažiau kaip 1 OD260; Sintezės kokybės kontrolė atliekama MALDI-TOF; Išgrynintas HPLC metodu, kartu pateikti chromatogramą; Tiekėjas privalės pristatyti nurodytos sekos žymėtus oligonukleotidus, kurių orientacinis ilgis 18-40 bazių; Galimų pasirinkti fluorescencinių žymių spektras ne prastesnis kaip: 6-Fam, TET, JOE, CAL Fluor 540, HEX, CAL Fluor 560, TAMRA, Cy3, ROX, Yakima Yellow, CAL Fluor 610, Cy5, Cy5.5, IRD700, IRD700, LC Cyan500, LC Red 610, LC Red 640, LC Red 670, LC Red 705, Texas Red, Rhodamine, Rhodamine Green arba kitos spektriškai ir funkciškai ekvivalentiškos žymės; Galimybė pasirinkti BHQ, Dabcyl ar Eclipse Dark Quencher slopiklius; Pristatomi liofilizuoti. Skirtingų molekulinių fluorescuojančių zondų preliminarus kiekis:  6-Fam ar jo spektrinis ekvivalentas preliminariai sudarytų 85%; 
TET/ JOE/CAL Fluor 540/HEX/CAL Fluor 560 ar jų spektriniai ekvivalentai preliminariai sudarytų 5%;
ROX, Yakima Yellow, CAL Fluor 610 ar jų spektriniai ekvivalentai preliminariai sudarytų 5%; 
Cy5, Cy5.5 ar jų spektriniai ekvivalentai preliminariai sudarytų 5%.</t>
    </r>
  </si>
  <si>
    <t>Mikroplokštelės ir plėvelės turėtų tikti daugumai įprastų termociklerių, pvz., Biometra T professional, SensoQuest Labcycler, ABI Veriti, Eppendorf Mastercycler ir kt.</t>
  </si>
  <si>
    <t>Sanger sekoskaitos reakcijos buferinis tirpalas, pritaikytas v1.1 ir v 3.1 rinkinių formatui</t>
  </si>
  <si>
    <t>Mėgintuvėliai, skirti DNR/RNR kiekio nustatymui fluorimetriniu principu, optiškai skaidrūs, plonasieniai, 500 ul tūrio, pakuotės dydis ne daugiau 500 vnt.</t>
  </si>
  <si>
    <t>1.1</t>
  </si>
  <si>
    <t>1.2</t>
  </si>
  <si>
    <t>1.3</t>
  </si>
  <si>
    <t>1.4</t>
  </si>
  <si>
    <t>1.5</t>
  </si>
  <si>
    <t>1.6</t>
  </si>
  <si>
    <t>1.7</t>
  </si>
  <si>
    <t>1.8</t>
  </si>
  <si>
    <t>1.9</t>
  </si>
  <si>
    <t>1.10</t>
  </si>
  <si>
    <t>1.11</t>
  </si>
  <si>
    <t>1.12</t>
  </si>
  <si>
    <t>1.13</t>
  </si>
  <si>
    <t>1.14</t>
  </si>
  <si>
    <t>1.15</t>
  </si>
  <si>
    <t>1.16</t>
  </si>
  <si>
    <t>1.17</t>
  </si>
  <si>
    <t>1.18</t>
  </si>
  <si>
    <t>1.19</t>
  </si>
  <si>
    <t>1.20</t>
  </si>
  <si>
    <t>1.21</t>
  </si>
  <si>
    <t>1.22</t>
  </si>
  <si>
    <t>Reagentų komplektas (rinkinys) 6 žmogaus leukocitų antigenų (HLA) tipavimui naujos kartos sekoskaitos metodu: HLA-A, HLA-B, HLA-C, HLA-DRB1, HLA-DQB1, HLA-DPB1.</t>
  </si>
  <si>
    <t>Reagentų komplektas (rinkinys) 11 žmogaus leukocitų antigenų (HLA) tipavimui naujos kartos sekoskaitos metodu: HLA-A, HLA-B, HLA-C, HLA-DRB1, HLA-DQB1, HLA-DPB1, HLA-DRB3, HLA-DRB4, HLA-DRB5, HLA-DQA1, HLA-DPA1.</t>
  </si>
  <si>
    <t>2.1</t>
  </si>
  <si>
    <t>2.2</t>
  </si>
  <si>
    <t>Siūlyti tik pilną komplektą. Reagentai ir priemonės rinkiniuose turi būti to suderintos tarpusavyje.</t>
  </si>
  <si>
    <t>2X Real-Time PGR reakcijos rinkinys su UNG detekcijai su hidrolizės zondu, be ROX, be spalvinio indikatoriaus</t>
  </si>
  <si>
    <t>Padidinto tikslumo ir procesyvumo DNR polimerazė</t>
  </si>
  <si>
    <t>Padidinto tikslumo ir GC praturtintų DNR sekų amplifikavimo rinkinys</t>
  </si>
  <si>
    <t>Restrikcijos endonukleazė Eco321 specifiškumo, pritaikyta 5-15 min 37 C protokolui</t>
  </si>
  <si>
    <t>Pristatymas po užsakymo ne ilgiau kaip per 5 darbo dienas nežymėtiems oligonukleotidams ir ne ilgiau kaip 10 darbo dienų žymėtiems oligonukletidams ir fluorescenciniams zondams.</t>
  </si>
  <si>
    <r>
      <t xml:space="preserve">Reagentų rinkinys kiekybiniam antikūnų prieš žmogaus komplemento faktorių H ELISA metodu. Reikalavimai:
</t>
    </r>
    <r>
      <rPr>
        <sz val="8"/>
        <rFont val="Calibri"/>
        <family val="2"/>
        <charset val="186"/>
        <scheme val="minor"/>
      </rPr>
      <t xml:space="preserve"> a) Reagentai privalo turėti CE IVD sertifikatą;
 b) Tyrimo mėginio tipas: serumas arba plazma;
 c) Tyrimo objektas tik IgG antikūnai.</t>
    </r>
    <r>
      <rPr>
        <b/>
        <sz val="8"/>
        <rFont val="Calibri"/>
        <family val="2"/>
        <charset val="186"/>
        <scheme val="minor"/>
      </rPr>
      <t xml:space="preserve">
</t>
    </r>
  </si>
  <si>
    <t xml:space="preserve">9. </t>
  </si>
  <si>
    <t>FISH zondas onkohematologinių ligų diagnostikai. Galimybė pasirinkt taikinų iš spektro ne siauresnio kaip:                                                                                                        t(9;22)(q34;q11) (BCR/ABL1) translokacija
11q23 (KMT2A (MLL)) trūkis
21q22 (RUNX1) amplifikacija
17q21 (RARA) trūkis
t(3;3); inv(3)(3q26) (EVI-1) inversija
5q  (5q31, 5q33) delecija
17p13 (TP53) delecija
11q22 (ATM)  delecija
13q (13q14) delecija
12 chromosomos aneuploidija
t(12;21)(p13;q22) (ETV6/RUNX1) translokacija
Xp22/Yp11 (CRLF2) trūkis
5q32 (CSF1R) trūkis
1q25.2 (ABL2) trūkis
9p24 (JAK2) trūkis
19p13.2 (EPOR) trūkis
9q34.1 (ABL1) trūkis
14q32 (IGH) trūkis
5q32 (PDGFRB) trūkis
CRLF2 trūkis
t(14;20)(q32;q12) (IGH/MAFB) translokacija
t(11;14)(q13;q32) (MYEOV/IGH) translokacija
t(14;16)(q32;q23) (IGH/MAF) translokacija
t(8;14)(q24;q32) (IGH/MYC) translokacija
t(6;14)(p21;q32) (IGH/CCND3) translokacija
Chr7q (7q22; 7q36) delecija
9p13.3 (E2A(TCF3) trūkis
t(4;14)(p16;q32) (FGFR3/IGH) translokacija</t>
  </si>
  <si>
    <r>
      <t>Mikroplokštelės ir plėvelės turi tikti spektrui, ne siauresniam kaip QuantStudi</t>
    </r>
    <r>
      <rPr>
        <sz val="8"/>
        <rFont val="Calibri"/>
        <family val="2"/>
        <charset val="186"/>
      </rPr>
      <t>o5, CFX96, LC480</t>
    </r>
  </si>
  <si>
    <t>96 vietų mikroplokštelė, baltais šulinėliais, polipropileninė, standaus plastiko (dvigubo sluoksnio), žemo profilio (0,1 ml), be apvado, su paryškintais stulpelių ir eilučių žymėjimais.</t>
  </si>
  <si>
    <t>96 vietų mikroplokštelė, baltais šulinėliais, polipropileninė, standaus plastiko (dvigubo sluoksnio), žemo profilio (0,1 ml), su neiškilusiu siauru pusiniu apvadu, su paryškintais stulpelių ir eilučių žymėjimais.</t>
  </si>
  <si>
    <t>Lipni plėvelė mikroplokštelei uždengti, optiškai skaidri, pritaikyta prilydimui 105 C analizatoriuje</t>
  </si>
  <si>
    <t>EDTA tirpalas, pH 8.0, O,5M, molekulinei biologijai</t>
  </si>
  <si>
    <t>Kitos medžiagos ir priemonės</t>
  </si>
  <si>
    <t>Dujų mišiniai</t>
  </si>
  <si>
    <t>Žymetas oligonukleotidas, suderintas su ABI 3500 spektrine matrica, 10 nmol sintezės skalė, žymėtas  6-FAM, VIC, NED ar PET arba jų spektriniais ekvivalentais</t>
  </si>
  <si>
    <t xml:space="preserve">LD Taq polimerazė arba funkcinis ekvivalentas, pageidaujama pakuotė 1000 u </t>
  </si>
  <si>
    <t>pak. (1000 u)</t>
  </si>
  <si>
    <t>Sekvenavimo reakcijos spektrinė matrica, PGR fragmentams sekvenuoti</t>
  </si>
  <si>
    <r>
      <t xml:space="preserve">Polipropileninė dėžutė skirta 1,5 ml ir 2 ml mėgintuvėlių (ne mažiau 81 vietų) saugojimui -80 </t>
    </r>
    <r>
      <rPr>
        <sz val="8"/>
        <rFont val="Symbol"/>
        <family val="1"/>
        <charset val="2"/>
      </rPr>
      <t>°</t>
    </r>
    <r>
      <rPr>
        <sz val="8"/>
        <rFont val="Calibri"/>
        <family val="2"/>
        <charset val="186"/>
        <scheme val="minor"/>
      </rPr>
      <t>C temperatūroje, sužymėtomis pozicijomis ant dangtelio ir dugno, įvarių spalvų, išmatavimai 130x130x50, su pilnomis pertvarėlėmis (ne tinkleliu)</t>
    </r>
  </si>
  <si>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</si>
  <si>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</si>
  <si>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</si>
  <si>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</si>
  <si>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</si>
  <si>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</si>
  <si>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</si>
  <si>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</si>
  <si>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</si>
  <si>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</si>
  <si>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</si>
  <si>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</si>
  <si>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</si>
  <si>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</si>
  <si>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</si>
  <si>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</si>
  <si>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</si>
  <si>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</si>
  <si>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</si>
  <si>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</si>
  <si>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</si>
  <si>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</si>
  <si>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</si>
  <si>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</si>
  <si>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</si>
  <si>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</si>
  <si>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</si>
  <si>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</si>
  <si>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</si>
  <si>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</si>
  <si>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</si>
  <si>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</si>
  <si>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</si>
  <si>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</si>
  <si>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</si>
  <si>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</si>
  <si>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</si>
  <si>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</si>
  <si>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</si>
  <si>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</si>
  <si>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</si>
  <si>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</si>
  <si>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7.1</t>
  </si>
  <si>
    <t>7.2</t>
  </si>
  <si>
    <t>7.3</t>
  </si>
  <si>
    <t>7.4</t>
  </si>
  <si>
    <t>7.5</t>
  </si>
  <si>
    <t>7.6</t>
  </si>
  <si>
    <t>7.7</t>
  </si>
  <si>
    <t>7.8</t>
  </si>
  <si>
    <t>7.9</t>
  </si>
  <si>
    <t>7.10</t>
  </si>
  <si>
    <t>7.11</t>
  </si>
  <si>
    <t>7.12</t>
  </si>
  <si>
    <t>7.13</t>
  </si>
  <si>
    <t>7.14</t>
  </si>
  <si>
    <t>7.15</t>
  </si>
  <si>
    <t>7.16</t>
  </si>
  <si>
    <t>8.1</t>
  </si>
  <si>
    <t>8.2</t>
  </si>
  <si>
    <t>8.3</t>
  </si>
  <si>
    <t>8.4</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</si>
  <si>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</si>
  <si>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</si>
  <si>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</si>
  <si>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</si>
  <si>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</si>
  <si>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</si>
  <si>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</si>
  <si>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</si>
  <si>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</si>
  <si>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</si>
  <si>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</si>
  <si>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</si>
  <si>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</si>
  <si>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</si>
  <si>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</si>
  <si>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</si>
  <si>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</si>
  <si>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</si>
  <si>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</si>
  <si>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</si>
  <si>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</si>
  <si>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</si>
  <si>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</si>
  <si>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</si>
  <si>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</si>
  <si>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</si>
  <si>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10.1</t>
  </si>
  <si>
    <t>10.3</t>
  </si>
  <si>
    <t>10.2</t>
  </si>
  <si>
    <t>10.5</t>
  </si>
  <si>
    <t>10.4</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</si>
  <si>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</si>
  <si>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</si>
  <si>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</si>
  <si>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</si>
  <si>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</si>
  <si>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</si>
  <si>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</si>
  <si>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</si>
  <si>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</si>
  <si>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</si>
  <si>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</si>
  <si>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</si>
  <si>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</si>
  <si>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</si>
  <si>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</si>
  <si>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</si>
  <si>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</si>
  <si>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</si>
  <si>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</si>
  <si>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</si>
  <si>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</si>
  <si>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</si>
  <si>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</si>
  <si>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</si>
  <si>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</si>
  <si>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</si>
  <si>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</si>
  <si>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</si>
  <si>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11.1</t>
  </si>
  <si>
    <t>11.2</t>
  </si>
  <si>
    <t>11.3</t>
  </si>
  <si>
    <t>11.4</t>
  </si>
  <si>
    <t>11.5</t>
  </si>
  <si>
    <t>11.6</t>
  </si>
  <si>
    <t>11.7</t>
  </si>
  <si>
    <t>11.8</t>
  </si>
  <si>
    <t>11.9</t>
  </si>
  <si>
    <t>11.10</t>
  </si>
  <si>
    <t>11.11</t>
  </si>
  <si>
    <t>11.12</t>
  </si>
  <si>
    <t>11.13</t>
  </si>
  <si>
    <t>11.14</t>
  </si>
  <si>
    <t>11.15</t>
  </si>
  <si>
    <t>11.16</t>
  </si>
  <si>
    <t>12.1</t>
  </si>
  <si>
    <t>12.2</t>
  </si>
  <si>
    <t>12.3</t>
  </si>
  <si>
    <t>12.7</t>
  </si>
  <si>
    <t>12.4</t>
  </si>
  <si>
    <t>12.5</t>
  </si>
  <si>
    <t>12.6</t>
  </si>
  <si>
    <t>12.8</t>
  </si>
  <si>
    <t>12.9</t>
  </si>
  <si>
    <t>12.10</t>
  </si>
  <si>
    <t>12.11</t>
  </si>
  <si>
    <t>12.12</t>
  </si>
  <si>
    <t>12.13</t>
  </si>
  <si>
    <t>12.14</t>
  </si>
  <si>
    <t>12.15</t>
  </si>
  <si>
    <t>12.16</t>
  </si>
  <si>
    <t>12.17</t>
  </si>
  <si>
    <t>12.18</t>
  </si>
  <si>
    <t>12.19</t>
  </si>
  <si>
    <t>13.1</t>
  </si>
  <si>
    <t>13.2</t>
  </si>
  <si>
    <t>13.3</t>
  </si>
  <si>
    <t>13.4</t>
  </si>
  <si>
    <t>14.1</t>
  </si>
  <si>
    <t>14.2</t>
  </si>
  <si>
    <t>14.3</t>
  </si>
  <si>
    <t>14.4</t>
  </si>
  <si>
    <t>14.5</t>
  </si>
  <si>
    <t>15.1</t>
  </si>
  <si>
    <t>15.2</t>
  </si>
  <si>
    <t>15.3</t>
  </si>
  <si>
    <t>15.4</t>
  </si>
  <si>
    <t>15.5</t>
  </si>
  <si>
    <t>15.6</t>
  </si>
  <si>
    <t>15.7</t>
  </si>
  <si>
    <t>15.8</t>
  </si>
  <si>
    <t>15.9</t>
  </si>
  <si>
    <t>15.10</t>
  </si>
  <si>
    <t>15.11</t>
  </si>
  <si>
    <t>15.12</t>
  </si>
  <si>
    <t>15.13</t>
  </si>
  <si>
    <t>15.14</t>
  </si>
  <si>
    <t>15.15</t>
  </si>
  <si>
    <t>15.16</t>
  </si>
  <si>
    <t>15.17</t>
  </si>
  <si>
    <t>15.18</t>
  </si>
  <si>
    <t>15.19</t>
  </si>
  <si>
    <t>15.20</t>
  </si>
  <si>
    <t>15.21</t>
  </si>
  <si>
    <t>16.1</t>
  </si>
  <si>
    <t>16.2</t>
  </si>
  <si>
    <t xml:space="preserve"> PVM tarifas, %</t>
  </si>
  <si>
    <t>Maksimalus kiekis</t>
  </si>
  <si>
    <t>Viso suma be PVM, Eur</t>
  </si>
  <si>
    <t>Viso suma  su PVM, Eur</t>
  </si>
  <si>
    <t xml:space="preserve">Reagentų ir pagalbinių priemonių komplektas uždaro tipo genetiniam analizatoriui ABI 3500 arba lygiaverčiam, įgyjamam panaudos būdu. Siūlyti tik pilną komplektą. Reagentai ir priemonės turi būti to suderintos tarpusavyje ir to paties gamintojo.                                                                                                                                                                                                                          </t>
  </si>
  <si>
    <t>Reikalavimų atitikimas (būtina nurodyti tikslią nuorodą analizatoriaus dokumentacijoje (dokumentacijoje tiksliai pažymimas techninis parametras):</t>
  </si>
  <si>
    <t>Reikalavimai lygiaverčiam genetiniam analizatoriui:</t>
  </si>
  <si>
    <t>Modelis (tipas) ________________                                     Gamintojas, kilmės šalis_________________             Pagaminimo metai________________</t>
  </si>
  <si>
    <t xml:space="preserve"> a) sekoskaita Sanger metodu;
 b) vieno nukleotido skiriamosios gebos fragmentotyra;
 c) specializuota programinė įranga Sanger sekoskaitos bei gautų DNR fragmenų analizei, sugretinimui, interpretavimui;
 d) ne mažiau kaip 8 kapiliarinio tipo separavimo kanalai. 
e) Analizatorius, suteikiamas panaudai, ne senesnis kaip 4 metai nuo pagaminimo datos.</t>
  </si>
  <si>
    <t>a) maksimalus nuskaitomos nukleotidų sekos ilgis ne trumpesnis kaip 2 x150 bp
b)  2 x150 bp sekoskaitos protokolo trukmė ne ilgesnė kaip 24 val.
c)  2 x150 bp sekoskaitos protokolo išeiga ne mažiau kaip 1.2 Gb.
d) QS30 klasterių tankis ne mažiau kaip 170 tūkst./mm2 
e) Analizatorius, suteikiamas panaudai, ne senesnis kaip 4 metai nuo pagaminimo datos.</t>
  </si>
  <si>
    <t>Reikalavimai lygiaverčiams analizatoriams pagal PhiX kontrolinio mėginio ekvivalentą:</t>
  </si>
  <si>
    <t>Reagentų komplektas (rinkinys) žmogaus leukocitų antigenų (HLA) tipavimui naujos kartos sekoskaitos metodu analizatoriams MiSeq arba iSeq arba lygiaverčiams, įgyjamiems panaudos būdu.</t>
  </si>
  <si>
    <t>Viso suma 1 pirkimo daliai, Eur:</t>
  </si>
  <si>
    <t>Viso suma 2 pirkimo daliai, Eur:</t>
  </si>
  <si>
    <t>Viso suma 6 pirkimo daliai, Eur:</t>
  </si>
  <si>
    <t>Viso suma 7 pirkimo daliai, Eur:</t>
  </si>
  <si>
    <t>Užpildyti</t>
  </si>
  <si>
    <t>Viso suma 8 pirkimo daliai, Eur:</t>
  </si>
  <si>
    <t>Viso suma 9 pirkimo daliai, Eur:</t>
  </si>
  <si>
    <t>Viso suma 10 pirkimo daliai, Eur:</t>
  </si>
  <si>
    <t>Viso suma 11 pirkimo daliai, Eur:</t>
  </si>
  <si>
    <t>Viso suma 12 pirkimo daliai, Eur:</t>
  </si>
  <si>
    <t>Viso suma 13 pirkimo daliai, Eur:</t>
  </si>
  <si>
    <t>Viso suma 14 pirkimo daliai, Eur:</t>
  </si>
  <si>
    <t>Viso suma 15 pirkimo daliai, Eur:</t>
  </si>
  <si>
    <t>Viso suma 16 pirkimo daliai, Eur:</t>
  </si>
  <si>
    <t xml:space="preserve">Reagentų ir priemonių komplektas ląstelių selekcijai imunomagnetinėms nanodalelėmis uždaro tipo sistemai CliniMACS arba lygiavertei, įgyjamai panaudos būdu                                                                                                                                                                                                                      </t>
  </si>
  <si>
    <t>a) CE-IVD sertifikuota sistema terapinei ląstelių selekcijai arba deplecijai;
 b) Automatinė tikslinės populiacijos selekcija arba deplecija;
 c) Galimybė pasirinkti selekcijos apimtį iš 60 x 10^9 ląstelių 120 x 10^9 ląstelių, specializuoti automatinės selekcijos protokolai skirti ląstelių selekcijai bei deplecijai.
d) Analizatorius, suteikiamas panaudai, ne senesnis kaip 4 metai nuo pagaminimo datos.</t>
  </si>
  <si>
    <t>Reikalavimai lygiavertei ląstelių selekcijos sistemai:</t>
  </si>
  <si>
    <t>SPS 1 priedas</t>
  </si>
  <si>
    <t>TECHNINĖ SPECIFIKACIJA</t>
  </si>
  <si>
    <t>3.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</si>
  <si>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4.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</si>
  <si>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5. Sutarties vykdymo metu Tiekėjas, suteikęs įrangą panaudos būdu, turės savo sąskaita remontuoti, atlikti techninę priežiūrą pagal gamintojo rekomendacijas ir techninės būklės tikrinimą (jei toks reikalingas vadovaujantis teisės aktų reikalavimais ar gamintojo rekomendacijomis) bei kitaip užtikrinti nenutrūkstamą įrangos veikimą ir tinkamą funkcionavimą.</t>
  </si>
  <si>
    <t>7.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</si>
  <si>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REAGENTŲ IR PAGALBINIŲ PRIEMONIŲ PIRKIMAS MOLEKULINĖS MEDICINOS SKYRIUI (249)</t>
  </si>
  <si>
    <t xml:space="preserve">6. Tiekėjas turi tiekti prekes, atitinkančias Europos direktyvų nuostatas. </t>
  </si>
  <si>
    <t>2.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t>
  </si>
  <si>
    <t>Reikalavimai rinkinių komplektui:
 a) Reagentai privalo turėti CE IVD sertifikatą;
 b) Reagentai turi būti validuoti naudojimui su iSeq ir MiSeq prietaisais;
 c) Rinkinyje turi būti visi reagentai reikalingi bibliotekos kontravimui, programinė įranga duomenų analizei;
 d) Sekoskaita turi apimti HLA-DRB1, HLA-DRB3, HLA-DRB4 ir HLA-DRB5 lokusų 1 egzoną;
 e) Tyrimo laikas iki atsakymo mažiau 3 dienos.</t>
  </si>
  <si>
    <t>Zymo Research, R1150/R1151  https://www.zymoresearch.com/category/all-products</t>
  </si>
  <si>
    <t>Zymo Research, R2070, Direct-zol™ RNA MiniPrep Plus (50 Preps) w/ Zymo-Spin™ IIICG Columns (Capped) https://www.zymoresearch.com/category/all-products</t>
  </si>
  <si>
    <t>Zymo Research, ZR DNA Sequencing Clean-up Kit™ (50 Preps) w/ Zymo Spin IB, D4050, https://www.zymoresearch.com/category/all-products</t>
  </si>
  <si>
    <t>Zymo Research, ZR-96 DNA Sequencing Clean-up Kit™ (2 x 96 Preps), D4052,   https://www.zymoresearch.com/category/all-products</t>
  </si>
  <si>
    <t>Zymo Research, Quick-DNA/RNA MiniPrep Plus Kit (50 preps), D7003,  https://www.zymoresearch.com/category/all-products</t>
  </si>
  <si>
    <t>Zymo Research/Bioline, JetSeq™ Library Quantification, BIO-68028,  https://www.zymoresearch.com/category/all-products</t>
  </si>
  <si>
    <t>Zymo Research, Kapa Pure Beads, 5 ml, KK8000,  https://www.zymoresearch.com/category/all-products</t>
  </si>
  <si>
    <t>Metabion, sintezė pagal užsakymą, http://www.metabion.com/products/dna-and-rna-custom-oligonucleotides/</t>
  </si>
  <si>
    <t>Zymo Research,ZR-96 DNA Clean-up Kit™ Kit (2 x 96 Preps), D4017, https://www.zymoresearch.com/category/all-products</t>
  </si>
  <si>
    <t>Zymo Research, DNA Clean &amp; Concentrator™-5  (50 Preps) w/ Zymo-Spin™ IC Columns (Capped), D4013,  https://www.zymoresearch.com/category/all-products</t>
  </si>
  <si>
    <t>Zymo Research, Pinpoint™ Slide DNA Isolation System (50 Preps)  w/ Zymo-Spin™ I Columns (Uncapped),  D3001,  https://www.zymoresearch.com/category/all-products</t>
  </si>
  <si>
    <t>Zymo Research, EZ DNA Methylation™ Kit (50 Rxns), D5001, https://www.zymoresearch.com/category/all-products</t>
  </si>
  <si>
    <t>Zymo Research, R2071 Direct-zol™ RNA MiniPrep Plus (50 Preps) w/ Zymo-Spin™ IIICG Columns (Capped) (Product Supplied w/ 50 ml TRI Reagent™) [Includes R2070 x 1, R2050-1-50 x 1- packaged separately], R2071  https://www.zymoresearch.com/category/all-products</t>
  </si>
  <si>
    <t>Zymo Research, R2054, Direct-zol-96 RNA (2x96 preps.) [Includes E1009 x 4:  DNase I Set (250 U) w/ 10X Reaction Buffer (1 ml)  - packaged separately], R2054, https://www.zymoresearch.com/category/all-products</t>
  </si>
  <si>
    <t>Zymo Research, R2055, Direct-zol-96 RNA (2x96 preps.) (Product Supplied TRI Reagent™)  [Includes R2050-1-200 x 1, E1009 x 4  -packaged separately], R2055, https://www.zymoresearch.com/category/all-products</t>
  </si>
  <si>
    <t>Zymo Research, R2100	Direct-zol-96 MagBead RNA (96 preps), https://www.zymoresearch.com/category/all-products</t>
  </si>
  <si>
    <t>Zymo Research, R2101	Direct-zol-96 MagBead RNA (Product Supplied w/ 50 ml x 2 TRI Reagent), https://www.zymoresearch.com/category/all-products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</si>
</sst>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
  </numFmts>
  <fonts count="17" x14ac:knownFonts="1">
    <font>
      <sz val="10"/>
      <name val="Arial"/>
      <charset val="186"/>
    </font>
    <font>
      <sz val="8"/>
      <name val="Arial"/>
      <family val="2"/>
      <charset val="186"/>
    </font>
    <font>
      <sz val="8"/>
      <name val="Calibri"/>
      <family val="2"/>
      <charset val="186"/>
    </font>
    <font>
      <b/>
      <u/>
      <sz val="8"/>
      <name val="Calibri"/>
      <family val="2"/>
      <charset val="186"/>
    </font>
    <font>
      <vertAlign val="superscript"/>
      <sz val="8"/>
      <name val="Calibri"/>
      <family val="2"/>
      <charset val="186"/>
    </font>
    <font>
      <i/>
      <sz val="8"/>
      <name val="Calibri"/>
      <family val="2"/>
      <charset val="186"/>
    </font>
    <font>
      <sz val="8"/>
      <name val="Calibri"/>
      <family val="2"/>
      <charset val="186"/>
      <scheme val="minor"/>
    </font>
    <font>
      <b/>
      <sz val="8"/>
      <name val="Calibri"/>
      <family val="2"/>
      <charset val="186"/>
      <scheme val="minor"/>
    </font>
    <font>
      <i/>
      <sz val="8"/>
      <name val="Calibri"/>
      <family val="2"/>
      <charset val="186"/>
      <scheme val="minor"/>
    </font>
    <font>
      <sz val="8"/>
      <color indexed="8"/>
      <name val="Calibri"/>
      <family val="2"/>
      <charset val="186"/>
    </font>
    <font>
      <b/>
      <sz val="10"/>
      <name val="Calibri"/>
      <family val="2"/>
      <charset val="186"/>
      <scheme val="minor"/>
    </font>
    <font>
      <sz val="8"/>
      <color rgb="FF000000"/>
      <name val="Calibri"/>
      <family val="2"/>
      <charset val="186"/>
    </font>
    <font>
      <sz val="8"/>
      <color rgb="FFFF0000"/>
      <name val="Calibri"/>
      <family val="2"/>
      <charset val="186"/>
      <scheme val="minor"/>
    </font>
    <font>
      <b/>
      <sz val="8"/>
      <color rgb="FFFF0000"/>
      <name val="Calibri"/>
      <family val="2"/>
      <charset val="186"/>
      <scheme val="minor"/>
    </font>
    <font>
      <sz val="8"/>
      <color theme="1"/>
      <name val="Calibri"/>
      <family val="2"/>
      <charset val="186"/>
      <scheme val="minor"/>
    </font>
    <font>
      <sz val="8"/>
      <name val="Symbol"/>
      <family val="1"/>
      <charset val="2"/>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51">
    <xf numFmtId="0" fontId="0" fillId="0" borderId="0" xfId="0"/>
    <xf numFmtId="0" fontId="6" fillId="0" borderId="0" xfId="0" applyFont="1" applyBorder="1" applyAlignment="1">
      <alignment horizontal="left" vertical="center"/>
    </xf>
    <xf numFmtId="0" fontId="7" fillId="0" borderId="1" xfId="0" applyFont="1" applyFill="1" applyBorder="1" applyAlignment="1">
      <alignment horizontal="center" wrapText="1"/>
    </xf>
    <xf numFmtId="0" fontId="6" fillId="0" borderId="0" xfId="0" applyFont="1" applyFill="1" applyBorder="1"/>
    <xf numFmtId="0" fontId="6" fillId="0" borderId="0" xfId="0" applyFont="1" applyFill="1" applyBorder="1" applyAlignment="1"/>
    <xf numFmtId="0" fontId="7" fillId="0" borderId="3" xfId="0" applyFont="1" applyFill="1" applyBorder="1" applyAlignment="1">
      <alignment horizontal="center"/>
    </xf>
    <xf numFmtId="0" fontId="6" fillId="0" borderId="3" xfId="0" applyFont="1" applyFill="1" applyBorder="1" applyAlignment="1">
      <alignment horizontal="center"/>
    </xf>
    <xf numFmtId="0" fontId="7" fillId="0" borderId="0" xfId="0" applyFont="1" applyFill="1" applyBorder="1" applyAlignment="1">
      <alignment horizontal="left"/>
    </xf>
    <xf numFmtId="0" fontId="6" fillId="0" borderId="0" xfId="0" applyFont="1" applyFill="1" applyBorder="1" applyAlignment="1">
      <alignment horizontal="center"/>
    </xf>
    <xf numFmtId="0" fontId="6" fillId="0" borderId="1" xfId="0" applyFont="1" applyFill="1" applyBorder="1" applyAlignment="1">
      <alignment horizontal="center" wrapText="1"/>
    </xf>
    <xf numFmtId="0" fontId="6" fillId="0" borderId="1" xfId="0" applyFont="1" applyFill="1" applyBorder="1" applyAlignment="1">
      <alignment horizontal="center"/>
    </xf>
    <xf numFmtId="0" fontId="6" fillId="0" borderId="1" xfId="0" applyFont="1" applyFill="1" applyBorder="1"/>
    <xf numFmtId="0" fontId="6" fillId="0" borderId="8"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0" xfId="0" applyFont="1" applyFill="1" applyBorder="1" applyAlignment="1"/>
    <xf numFmtId="0" fontId="6" fillId="0" borderId="6" xfId="0" applyFont="1" applyFill="1" applyBorder="1"/>
    <xf numFmtId="0" fontId="6" fillId="0" borderId="2"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vertical="justify" wrapText="1"/>
    </xf>
    <xf numFmtId="0" fontId="6" fillId="0" borderId="1" xfId="0" applyFont="1" applyFill="1" applyBorder="1" applyAlignment="1">
      <alignment wrapText="1"/>
    </xf>
    <xf numFmtId="0" fontId="6" fillId="0" borderId="1" xfId="0" applyFont="1" applyFill="1" applyBorder="1" applyAlignment="1"/>
    <xf numFmtId="0" fontId="6" fillId="0" borderId="11" xfId="0" applyFont="1" applyFill="1" applyBorder="1" applyAlignment="1">
      <alignment horizontal="center"/>
    </xf>
    <xf numFmtId="0" fontId="6" fillId="0" borderId="10" xfId="0" applyFont="1" applyFill="1" applyBorder="1" applyAlignment="1">
      <alignment vertical="justify" wrapText="1"/>
    </xf>
    <xf numFmtId="0" fontId="6" fillId="0" borderId="4" xfId="0" applyFont="1" applyFill="1" applyBorder="1"/>
    <xf numFmtId="0" fontId="7" fillId="0" borderId="1" xfId="0" applyFont="1" applyFill="1" applyBorder="1"/>
    <xf numFmtId="0" fontId="6" fillId="0" borderId="12" xfId="0" applyFont="1" applyFill="1" applyBorder="1"/>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7" fillId="0" borderId="6" xfId="0" applyFont="1" applyFill="1" applyBorder="1"/>
    <xf numFmtId="0" fontId="6" fillId="0" borderId="0" xfId="0" applyFont="1" applyBorder="1" applyAlignment="1"/>
    <xf numFmtId="0" fontId="6" fillId="0" borderId="11" xfId="0" applyFont="1" applyBorder="1" applyAlignment="1">
      <alignment horizontal="center"/>
    </xf>
    <xf numFmtId="0" fontId="6" fillId="0" borderId="12" xfId="0" applyFont="1" applyBorder="1" applyAlignment="1"/>
    <xf numFmtId="0" fontId="6" fillId="0" borderId="1" xfId="0" applyFont="1" applyBorder="1" applyAlignment="1">
      <alignment horizontal="center"/>
    </xf>
    <xf numFmtId="0" fontId="7" fillId="0" borderId="1" xfId="0" applyFont="1" applyFill="1" applyBorder="1" applyAlignment="1">
      <alignment vertical="top" wrapText="1"/>
    </xf>
    <xf numFmtId="0" fontId="6" fillId="0" borderId="13" xfId="0" applyFont="1" applyFill="1" applyBorder="1" applyAlignment="1">
      <alignment horizontal="center"/>
    </xf>
    <xf numFmtId="0" fontId="6" fillId="0" borderId="4" xfId="0" applyFont="1" applyFill="1" applyBorder="1" applyAlignment="1">
      <alignment vertical="top" wrapText="1"/>
    </xf>
    <xf numFmtId="0" fontId="6" fillId="0" borderId="0" xfId="0" applyFont="1" applyFill="1" applyBorder="1" applyAlignment="1">
      <alignment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4" xfId="0" applyFont="1" applyFill="1" applyBorder="1" applyAlignment="1"/>
    <xf numFmtId="0" fontId="7" fillId="0" borderId="10" xfId="0" applyFont="1" applyFill="1" applyBorder="1" applyAlignment="1">
      <alignment wrapText="1"/>
    </xf>
    <xf numFmtId="0" fontId="6" fillId="0" borderId="12" xfId="0" applyFont="1" applyFill="1" applyBorder="1" applyAlignment="1"/>
    <xf numFmtId="0" fontId="6" fillId="2" borderId="1" xfId="0" applyFont="1" applyFill="1" applyBorder="1" applyAlignment="1">
      <alignment wrapText="1"/>
    </xf>
    <xf numFmtId="0" fontId="6" fillId="2" borderId="1" xfId="0" applyFont="1" applyFill="1" applyBorder="1" applyAlignment="1">
      <alignment horizontal="center"/>
    </xf>
    <xf numFmtId="0" fontId="6" fillId="2" borderId="1" xfId="0" applyFont="1" applyFill="1" applyBorder="1"/>
    <xf numFmtId="0" fontId="6" fillId="2" borderId="0" xfId="0" applyFont="1" applyFill="1" applyBorder="1"/>
    <xf numFmtId="0" fontId="6" fillId="2" borderId="0" xfId="0" applyFont="1" applyFill="1" applyBorder="1" applyAlignment="1"/>
    <xf numFmtId="0" fontId="6" fillId="2" borderId="1" xfId="0" applyFont="1" applyFill="1" applyBorder="1" applyAlignment="1">
      <alignment horizontal="center" wrapText="1"/>
    </xf>
    <xf numFmtId="0" fontId="6" fillId="2" borderId="4" xfId="0" applyFont="1" applyFill="1" applyBorder="1"/>
    <xf numFmtId="0" fontId="6" fillId="0" borderId="2" xfId="0" applyFont="1" applyFill="1" applyBorder="1" applyAlignment="1">
      <alignment horizontal="center" wrapText="1"/>
    </xf>
    <xf numFmtId="0" fontId="6" fillId="0" borderId="6" xfId="0" applyFont="1" applyBorder="1" applyAlignment="1"/>
    <xf numFmtId="0" fontId="6" fillId="0" borderId="2" xfId="0" applyFont="1" applyFill="1" applyBorder="1" applyAlignment="1">
      <alignment horizontal="center"/>
    </xf>
    <xf numFmtId="164" fontId="6" fillId="0" borderId="1" xfId="0" applyNumberFormat="1" applyFont="1" applyFill="1" applyBorder="1" applyAlignment="1">
      <alignment horizontal="center"/>
    </xf>
    <xf numFmtId="164" fontId="6" fillId="0" borderId="1" xfId="0" applyNumberFormat="1" applyFont="1" applyFill="1" applyBorder="1"/>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6" fillId="0" borderId="0" xfId="0" applyFont="1" applyFill="1" applyBorder="1" applyAlignment="1">
      <alignment horizontal="center" wrapText="1"/>
    </xf>
    <xf numFmtId="0" fontId="6" fillId="0" borderId="11" xfId="0" applyFont="1" applyFill="1" applyBorder="1" applyAlignment="1">
      <alignment horizontal="center" wrapText="1"/>
    </xf>
    <xf numFmtId="0" fontId="6" fillId="0" borderId="3" xfId="0" applyFont="1" applyFill="1" applyBorder="1" applyAlignment="1">
      <alignment horizontal="center" wrapText="1"/>
    </xf>
    <xf numFmtId="0" fontId="6" fillId="0" borderId="8" xfId="0" applyFont="1" applyFill="1" applyBorder="1" applyAlignment="1">
      <alignment horizontal="center" wrapText="1"/>
    </xf>
    <xf numFmtId="2" fontId="6" fillId="0" borderId="1" xfId="0" applyNumberFormat="1" applyFont="1" applyFill="1" applyBorder="1" applyAlignment="1">
      <alignment horizontal="center"/>
    </xf>
    <xf numFmtId="2" fontId="7" fillId="0" borderId="3" xfId="0" applyNumberFormat="1" applyFont="1" applyFill="1" applyBorder="1" applyAlignment="1">
      <alignment horizontal="center"/>
    </xf>
    <xf numFmtId="2" fontId="6" fillId="0" borderId="0" xfId="0" applyNumberFormat="1" applyFont="1" applyFill="1" applyBorder="1" applyAlignment="1">
      <alignment horizontal="center"/>
    </xf>
    <xf numFmtId="2" fontId="7" fillId="0" borderId="0" xfId="0" applyNumberFormat="1" applyFont="1" applyFill="1" applyBorder="1" applyAlignment="1">
      <alignment horizontal="center"/>
    </xf>
    <xf numFmtId="2" fontId="6" fillId="0" borderId="3" xfId="0" applyNumberFormat="1" applyFont="1" applyFill="1" applyBorder="1" applyAlignment="1">
      <alignment horizontal="center"/>
    </xf>
    <xf numFmtId="2" fontId="6" fillId="0" borderId="2" xfId="0" applyNumberFormat="1" applyFont="1" applyFill="1" applyBorder="1" applyAlignment="1">
      <alignment horizontal="center"/>
    </xf>
    <xf numFmtId="2" fontId="6" fillId="0" borderId="11" xfId="0" applyNumberFormat="1" applyFont="1" applyFill="1" applyBorder="1" applyAlignment="1">
      <alignment horizontal="center"/>
    </xf>
    <xf numFmtId="2" fontId="6" fillId="0" borderId="8" xfId="0" applyNumberFormat="1" applyFont="1" applyFill="1" applyBorder="1" applyAlignment="1">
      <alignment horizontal="center"/>
    </xf>
    <xf numFmtId="2" fontId="6" fillId="2" borderId="1" xfId="0" applyNumberFormat="1" applyFont="1" applyFill="1" applyBorder="1" applyAlignment="1">
      <alignment horizontal="center"/>
    </xf>
    <xf numFmtId="2" fontId="6" fillId="0" borderId="1" xfId="0" applyNumberFormat="1" applyFont="1" applyBorder="1" applyAlignment="1">
      <alignment horizontal="center"/>
    </xf>
    <xf numFmtId="165" fontId="6" fillId="0" borderId="1" xfId="0" applyNumberFormat="1" applyFont="1" applyFill="1" applyBorder="1"/>
    <xf numFmtId="165" fontId="7" fillId="0" borderId="3" xfId="0" applyNumberFormat="1" applyFont="1" applyFill="1" applyBorder="1"/>
    <xf numFmtId="165" fontId="6" fillId="0" borderId="0" xfId="0" applyNumberFormat="1" applyFont="1" applyFill="1" applyBorder="1"/>
    <xf numFmtId="165" fontId="7" fillId="0" borderId="0" xfId="0" applyNumberFormat="1" applyFont="1" applyFill="1" applyBorder="1"/>
    <xf numFmtId="165" fontId="6" fillId="0" borderId="3" xfId="0" applyNumberFormat="1" applyFont="1" applyFill="1" applyBorder="1"/>
    <xf numFmtId="165" fontId="6" fillId="0" borderId="2" xfId="0" applyNumberFormat="1" applyFont="1" applyFill="1" applyBorder="1"/>
    <xf numFmtId="165" fontId="6" fillId="0" borderId="11" xfId="0" applyNumberFormat="1" applyFont="1" applyFill="1" applyBorder="1"/>
    <xf numFmtId="165" fontId="6" fillId="0" borderId="1" xfId="0" applyNumberFormat="1" applyFont="1" applyFill="1" applyBorder="1" applyAlignment="1"/>
    <xf numFmtId="165" fontId="6" fillId="0" borderId="3" xfId="0" applyNumberFormat="1" applyFont="1" applyFill="1" applyBorder="1" applyAlignment="1"/>
    <xf numFmtId="165" fontId="6" fillId="2" borderId="1" xfId="0" applyNumberFormat="1" applyFont="1" applyFill="1" applyBorder="1"/>
    <xf numFmtId="0" fontId="7" fillId="0" borderId="2" xfId="0" applyFont="1" applyFill="1" applyBorder="1"/>
    <xf numFmtId="0" fontId="7" fillId="0" borderId="9" xfId="0" applyFont="1" applyFill="1" applyBorder="1" applyAlignment="1">
      <alignment wrapText="1"/>
    </xf>
    <xf numFmtId="0" fontId="6" fillId="0" borderId="11"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7" xfId="0" applyFont="1" applyFill="1" applyBorder="1" applyAlignment="1"/>
    <xf numFmtId="164" fontId="6" fillId="0" borderId="8" xfId="0" applyNumberFormat="1" applyFont="1" applyFill="1" applyBorder="1"/>
    <xf numFmtId="164" fontId="6" fillId="0" borderId="2" xfId="0" applyNumberFormat="1" applyFont="1" applyFill="1" applyBorder="1"/>
    <xf numFmtId="164" fontId="6" fillId="0" borderId="1" xfId="0" applyNumberFormat="1" applyFont="1" applyBorder="1" applyAlignment="1"/>
    <xf numFmtId="164" fontId="6" fillId="0" borderId="8" xfId="0" applyNumberFormat="1" applyFont="1" applyFill="1" applyBorder="1" applyAlignment="1"/>
    <xf numFmtId="4" fontId="6" fillId="0" borderId="1" xfId="0" applyNumberFormat="1" applyFont="1" applyFill="1" applyBorder="1"/>
    <xf numFmtId="0" fontId="7" fillId="0" borderId="0" xfId="0" applyFont="1" applyBorder="1" applyAlignment="1">
      <alignment horizontal="center" wrapText="1"/>
    </xf>
    <xf numFmtId="0" fontId="7" fillId="0" borderId="0" xfId="0" applyFont="1" applyBorder="1" applyAlignment="1">
      <alignment horizontal="center"/>
    </xf>
    <xf numFmtId="2" fontId="7" fillId="0" borderId="0" xfId="0" applyNumberFormat="1" applyFont="1" applyBorder="1" applyAlignment="1"/>
    <xf numFmtId="165" fontId="7" fillId="0" borderId="0" xfId="0" applyNumberFormat="1" applyFont="1" applyBorder="1" applyAlignment="1"/>
    <xf numFmtId="0" fontId="7" fillId="0" borderId="6" xfId="0" applyFont="1" applyBorder="1" applyAlignment="1"/>
    <xf numFmtId="0" fontId="7" fillId="0" borderId="11" xfId="0" applyFont="1" applyBorder="1" applyAlignment="1">
      <alignment horizontal="center" wrapText="1"/>
    </xf>
    <xf numFmtId="0" fontId="7" fillId="0" borderId="11" xfId="0" applyFont="1" applyBorder="1" applyAlignment="1">
      <alignment horizontal="center"/>
    </xf>
    <xf numFmtId="2" fontId="7" fillId="0" borderId="11" xfId="0" applyNumberFormat="1" applyFont="1" applyBorder="1" applyAlignment="1"/>
    <xf numFmtId="165" fontId="7" fillId="0" borderId="11" xfId="0" applyNumberFormat="1" applyFont="1" applyBorder="1" applyAlignment="1"/>
    <xf numFmtId="0" fontId="7" fillId="0" borderId="12" xfId="0" applyFont="1" applyBorder="1" applyAlignment="1"/>
    <xf numFmtId="164" fontId="6" fillId="0" borderId="8" xfId="0" applyNumberFormat="1" applyFont="1" applyFill="1" applyBorder="1" applyAlignment="1">
      <alignment horizontal="center"/>
    </xf>
    <xf numFmtId="164" fontId="6" fillId="0" borderId="1" xfId="0" applyNumberFormat="1" applyFont="1" applyFill="1" applyBorder="1" applyAlignment="1"/>
    <xf numFmtId="0" fontId="7" fillId="0" borderId="14" xfId="0" applyFont="1" applyFill="1" applyBorder="1" applyAlignment="1">
      <alignment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2" fontId="6" fillId="0" borderId="15" xfId="0" applyNumberFormat="1" applyFont="1" applyFill="1" applyBorder="1" applyAlignment="1">
      <alignment horizontal="center"/>
    </xf>
    <xf numFmtId="165" fontId="6" fillId="0" borderId="15" xfId="0" applyNumberFormat="1" applyFont="1" applyFill="1" applyBorder="1" applyAlignment="1"/>
    <xf numFmtId="0" fontId="6" fillId="0" borderId="8" xfId="0" applyFont="1" applyFill="1" applyBorder="1" applyAlignment="1">
      <alignment wrapText="1"/>
    </xf>
    <xf numFmtId="0" fontId="6" fillId="0" borderId="8" xfId="0" applyFont="1" applyFill="1" applyBorder="1" applyAlignment="1"/>
    <xf numFmtId="0" fontId="7" fillId="0" borderId="10" xfId="0" applyFont="1" applyFill="1" applyBorder="1" applyAlignment="1">
      <alignment vertical="top" wrapText="1"/>
    </xf>
    <xf numFmtId="0" fontId="6" fillId="0" borderId="13" xfId="0" applyFont="1" applyFill="1" applyBorder="1" applyAlignment="1">
      <alignment wrapText="1"/>
    </xf>
    <xf numFmtId="0" fontId="6" fillId="0" borderId="2" xfId="0" applyFont="1" applyFill="1" applyBorder="1" applyAlignment="1">
      <alignment wrapText="1"/>
    </xf>
    <xf numFmtId="0" fontId="6" fillId="0" borderId="9" xfId="0" applyFont="1" applyFill="1" applyBorder="1" applyAlignment="1">
      <alignment wrapText="1"/>
    </xf>
    <xf numFmtId="0" fontId="7" fillId="0" borderId="8" xfId="0" applyFont="1" applyFill="1" applyBorder="1" applyAlignment="1">
      <alignment vertical="top" wrapText="1"/>
    </xf>
    <xf numFmtId="0" fontId="7" fillId="0" borderId="10" xfId="0" applyFont="1" applyFill="1" applyBorder="1" applyAlignment="1"/>
    <xf numFmtId="0" fontId="6" fillId="0" borderId="2" xfId="0" applyFont="1" applyFill="1" applyBorder="1" applyAlignment="1"/>
    <xf numFmtId="0" fontId="6" fillId="0" borderId="0" xfId="0" applyFont="1" applyFill="1" applyBorder="1" applyAlignment="1">
      <alignment vertical="top"/>
    </xf>
    <xf numFmtId="0" fontId="6" fillId="0" borderId="1"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165" fontId="6" fillId="0" borderId="1" xfId="0" applyNumberFormat="1" applyFont="1" applyFill="1" applyBorder="1" applyAlignment="1">
      <alignment horizontal="center" vertical="top" wrapText="1"/>
    </xf>
    <xf numFmtId="165" fontId="6" fillId="0" borderId="11" xfId="0" applyNumberFormat="1" applyFont="1" applyFill="1" applyBorder="1" applyAlignment="1"/>
    <xf numFmtId="0" fontId="7" fillId="0" borderId="2" xfId="0" applyNumberFormat="1" applyFont="1" applyFill="1" applyBorder="1" applyAlignment="1">
      <alignment horizontal="center" vertical="top"/>
    </xf>
    <xf numFmtId="0" fontId="6" fillId="0" borderId="10" xfId="0" applyFont="1" applyFill="1" applyBorder="1" applyAlignment="1">
      <alignment wrapText="1"/>
    </xf>
    <xf numFmtId="0" fontId="6" fillId="0" borderId="13" xfId="0" applyFont="1" applyFill="1" applyBorder="1" applyAlignment="1"/>
    <xf numFmtId="0" fontId="2" fillId="0" borderId="10" xfId="0" applyFont="1" applyFill="1" applyBorder="1" applyAlignment="1">
      <alignment wrapText="1"/>
    </xf>
    <xf numFmtId="0" fontId="7" fillId="0" borderId="1" xfId="0" applyFont="1" applyFill="1" applyBorder="1" applyAlignment="1">
      <alignment wrapText="1"/>
    </xf>
    <xf numFmtId="165" fontId="6" fillId="2" borderId="11" xfId="0" applyNumberFormat="1" applyFont="1" applyFill="1" applyBorder="1"/>
    <xf numFmtId="164" fontId="6" fillId="2" borderId="1" xfId="0" applyNumberFormat="1" applyFont="1" applyFill="1" applyBorder="1"/>
    <xf numFmtId="165" fontId="6" fillId="2" borderId="1" xfId="0" applyNumberFormat="1" applyFont="1" applyFill="1" applyBorder="1" applyAlignment="1"/>
    <xf numFmtId="165" fontId="6" fillId="2" borderId="15" xfId="0" applyNumberFormat="1" applyFont="1" applyFill="1" applyBorder="1" applyAlignment="1"/>
    <xf numFmtId="165" fontId="6" fillId="2" borderId="3" xfId="0" applyNumberFormat="1" applyFont="1" applyFill="1" applyBorder="1" applyAlignment="1"/>
    <xf numFmtId="0" fontId="6" fillId="2" borderId="1" xfId="0" applyFont="1" applyFill="1" applyBorder="1" applyAlignment="1">
      <alignment vertical="top" wrapText="1"/>
    </xf>
    <xf numFmtId="0" fontId="6" fillId="0" borderId="7" xfId="0" applyFont="1" applyFill="1" applyBorder="1" applyAlignment="1">
      <alignment horizontal="center" vertical="top" wrapText="1"/>
    </xf>
    <xf numFmtId="0" fontId="6" fillId="0" borderId="1" xfId="0" applyFont="1" applyFill="1" applyBorder="1" applyAlignment="1">
      <alignment horizontal="center" vertical="top"/>
    </xf>
    <xf numFmtId="0" fontId="6" fillId="2" borderId="1" xfId="0" applyFont="1" applyFill="1" applyBorder="1" applyAlignment="1">
      <alignment horizontal="center" vertical="center" wrapText="1"/>
    </xf>
    <xf numFmtId="0" fontId="6" fillId="0" borderId="10" xfId="0" applyFont="1" applyFill="1" applyBorder="1" applyAlignment="1">
      <alignment vertical="top" wrapText="1"/>
    </xf>
    <xf numFmtId="0" fontId="2" fillId="0" borderId="0" xfId="0" applyFont="1"/>
    <xf numFmtId="49" fontId="2" fillId="0" borderId="1" xfId="0" applyNumberFormat="1" applyFont="1" applyFill="1" applyBorder="1" applyAlignment="1">
      <alignment horizontal="center" vertical="top" wrapText="1"/>
    </xf>
    <xf numFmtId="0" fontId="11" fillId="0" borderId="0" xfId="0" applyFont="1"/>
    <xf numFmtId="0" fontId="7" fillId="0" borderId="2" xfId="0" applyFont="1" applyFill="1" applyBorder="1" applyAlignment="1">
      <alignment horizontal="center" vertical="top"/>
    </xf>
    <xf numFmtId="0" fontId="7" fillId="0" borderId="8" xfId="0" applyFont="1" applyFill="1" applyBorder="1" applyAlignment="1">
      <alignment horizontal="center" vertical="top"/>
    </xf>
    <xf numFmtId="0" fontId="6" fillId="0" borderId="2" xfId="0" applyFont="1" applyFill="1" applyBorder="1" applyAlignment="1">
      <alignment horizontal="center" vertical="top" wrapText="1"/>
    </xf>
    <xf numFmtId="2" fontId="12" fillId="0" borderId="1" xfId="0" applyNumberFormat="1" applyFont="1" applyFill="1" applyBorder="1" applyAlignment="1">
      <alignment horizontal="center"/>
    </xf>
    <xf numFmtId="164" fontId="12" fillId="0" borderId="1" xfId="0" applyNumberFormat="1" applyFont="1" applyFill="1" applyBorder="1"/>
    <xf numFmtId="0" fontId="12" fillId="0" borderId="1" xfId="0" applyFont="1" applyFill="1" applyBorder="1"/>
    <xf numFmtId="0" fontId="12" fillId="0" borderId="0" xfId="0" applyFont="1" applyFill="1" applyBorder="1"/>
    <xf numFmtId="0" fontId="12" fillId="0" borderId="0" xfId="0" applyFont="1" applyFill="1" applyBorder="1" applyAlignment="1"/>
    <xf numFmtId="164" fontId="13" fillId="2" borderId="2" xfId="0" applyNumberFormat="1" applyFont="1" applyFill="1" applyBorder="1"/>
    <xf numFmtId="0" fontId="6" fillId="0" borderId="0" xfId="0" applyFont="1" applyAlignment="1">
      <alignment horizontal="center"/>
    </xf>
    <xf numFmtId="0" fontId="6" fillId="0" borderId="7" xfId="0" applyFont="1" applyBorder="1" applyAlignment="1">
      <alignment wrapText="1"/>
    </xf>
    <xf numFmtId="0" fontId="6" fillId="0" borderId="1" xfId="0" applyFont="1" applyBorder="1" applyAlignment="1">
      <alignment horizontal="center" wrapText="1"/>
    </xf>
    <xf numFmtId="164" fontId="6" fillId="0" borderId="1" xfId="0" applyNumberFormat="1" applyFont="1" applyBorder="1"/>
    <xf numFmtId="0" fontId="6" fillId="0" borderId="0" xfId="0" applyFont="1"/>
    <xf numFmtId="0" fontId="6" fillId="0" borderId="0" xfId="0" applyFont="1" applyFill="1" applyBorder="1" applyAlignment="1">
      <alignment horizontal="center" vertical="top"/>
    </xf>
    <xf numFmtId="0" fontId="7" fillId="0" borderId="5" xfId="0" applyFont="1" applyFill="1" applyBorder="1" applyAlignment="1">
      <alignment horizontal="center" vertical="top"/>
    </xf>
    <xf numFmtId="0" fontId="6" fillId="0" borderId="5" xfId="0" applyFont="1" applyFill="1" applyBorder="1" applyAlignment="1">
      <alignment horizontal="center" vertical="top"/>
    </xf>
    <xf numFmtId="0" fontId="7" fillId="0" borderId="9" xfId="0" applyFont="1" applyFill="1" applyBorder="1" applyAlignment="1">
      <alignment horizontal="center" vertical="top"/>
    </xf>
    <xf numFmtId="0" fontId="7" fillId="0" borderId="10" xfId="0" applyFont="1" applyFill="1" applyBorder="1" applyAlignment="1">
      <alignment horizontal="center" vertical="top"/>
    </xf>
    <xf numFmtId="0" fontId="6" fillId="0" borderId="8" xfId="0" applyFont="1" applyFill="1" applyBorder="1" applyAlignment="1">
      <alignment horizontal="center" vertical="top"/>
    </xf>
    <xf numFmtId="0" fontId="7" fillId="0" borderId="1" xfId="0" applyFont="1" applyFill="1" applyBorder="1" applyAlignment="1">
      <alignment horizontal="center" vertical="top"/>
    </xf>
    <xf numFmtId="49" fontId="6" fillId="0" borderId="5" xfId="0" applyNumberFormat="1" applyFont="1" applyFill="1" applyBorder="1" applyAlignment="1">
      <alignment horizontal="center" vertical="top"/>
    </xf>
    <xf numFmtId="49" fontId="6" fillId="0" borderId="8" xfId="0" applyNumberFormat="1" applyFont="1" applyFill="1" applyBorder="1" applyAlignment="1">
      <alignment horizontal="center" vertical="top"/>
    </xf>
    <xf numFmtId="0" fontId="7" fillId="0" borderId="5" xfId="0" applyNumberFormat="1" applyFont="1" applyFill="1" applyBorder="1" applyAlignment="1">
      <alignment horizontal="center" vertical="top"/>
    </xf>
    <xf numFmtId="164" fontId="13" fillId="2" borderId="1" xfId="0" applyNumberFormat="1" applyFont="1" applyFill="1" applyBorder="1"/>
    <xf numFmtId="0" fontId="6" fillId="0" borderId="10" xfId="0" applyFont="1" applyBorder="1" applyAlignment="1">
      <alignment vertical="justify" wrapText="1"/>
    </xf>
    <xf numFmtId="0" fontId="6" fillId="0" borderId="1" xfId="0" applyFont="1" applyBorder="1" applyAlignment="1">
      <alignment horizontal="center" vertical="center"/>
    </xf>
    <xf numFmtId="0" fontId="12" fillId="0" borderId="4" xfId="0" applyFont="1" applyBorder="1"/>
    <xf numFmtId="164" fontId="13" fillId="2" borderId="2" xfId="0" applyNumberFormat="1" applyFont="1" applyFill="1" applyBorder="1" applyAlignment="1"/>
    <xf numFmtId="0" fontId="13" fillId="0" borderId="2" xfId="0" applyFont="1" applyFill="1" applyBorder="1" applyAlignment="1"/>
    <xf numFmtId="164" fontId="13" fillId="2" borderId="1" xfId="0" applyNumberFormat="1" applyFont="1" applyFill="1" applyBorder="1" applyAlignment="1"/>
    <xf numFmtId="164" fontId="13" fillId="0" borderId="1" xfId="0" applyNumberFormat="1" applyFont="1" applyFill="1" applyBorder="1"/>
    <xf numFmtId="166" fontId="13" fillId="2" borderId="1" xfId="0" applyNumberFormat="1" applyFont="1" applyFill="1" applyBorder="1" applyAlignment="1"/>
    <xf numFmtId="164" fontId="13" fillId="0" borderId="1" xfId="0" applyNumberFormat="1" applyFont="1" applyFill="1" applyBorder="1" applyAlignment="1"/>
    <xf numFmtId="0" fontId="6" fillId="0" borderId="8" xfId="0" applyFont="1" applyFill="1" applyBorder="1" applyAlignment="1">
      <alignment horizontal="center" vertical="top" wrapText="1"/>
    </xf>
    <xf numFmtId="165" fontId="6" fillId="2" borderId="15" xfId="0" applyNumberFormat="1" applyFont="1" applyFill="1" applyBorder="1"/>
    <xf numFmtId="0" fontId="6" fillId="0" borderId="7" xfId="0" applyFont="1" applyFill="1" applyBorder="1"/>
    <xf numFmtId="0" fontId="14" fillId="0" borderId="1" xfId="0" applyFont="1" applyFill="1" applyBorder="1" applyAlignment="1">
      <alignment horizontal="center" wrapText="1"/>
    </xf>
    <xf numFmtId="0" fontId="14" fillId="0" borderId="1" xfId="0" applyFont="1" applyFill="1" applyBorder="1" applyAlignment="1">
      <alignment horizontal="center"/>
    </xf>
    <xf numFmtId="164" fontId="7" fillId="0" borderId="0" xfId="0" applyNumberFormat="1" applyFont="1" applyFill="1" applyBorder="1"/>
    <xf numFmtId="164" fontId="6" fillId="0" borderId="0" xfId="0" applyNumberFormat="1" applyFont="1" applyFill="1" applyBorder="1" applyAlignment="1"/>
    <xf numFmtId="0" fontId="7" fillId="0" borderId="1" xfId="0" applyNumberFormat="1" applyFont="1" applyFill="1" applyBorder="1" applyAlignment="1">
      <alignment horizontal="center" vertical="top"/>
    </xf>
    <xf numFmtId="165" fontId="7" fillId="0" borderId="0" xfId="0" applyNumberFormat="1" applyFont="1" applyFill="1" applyBorder="1" applyAlignment="1">
      <alignment horizontal="right"/>
    </xf>
    <xf numFmtId="0" fontId="6" fillId="0" borderId="5" xfId="0" applyNumberFormat="1" applyFont="1" applyFill="1" applyBorder="1" applyAlignment="1">
      <alignment horizontal="center" vertical="top"/>
    </xf>
    <xf numFmtId="0" fontId="14" fillId="0" borderId="5" xfId="0" applyFont="1" applyFill="1" applyBorder="1" applyAlignment="1">
      <alignment horizontal="center" vertical="top"/>
    </xf>
    <xf numFmtId="0" fontId="7" fillId="0" borderId="2" xfId="0" applyFont="1" applyFill="1" applyBorder="1" applyAlignment="1">
      <alignment horizontal="center" vertical="top"/>
    </xf>
    <xf numFmtId="0" fontId="6" fillId="0" borderId="1" xfId="0" applyFont="1" applyFill="1" applyBorder="1" applyAlignment="1">
      <alignment horizontal="left" vertical="top" wrapText="1"/>
    </xf>
    <xf numFmtId="0" fontId="7" fillId="0" borderId="1" xfId="0" applyFont="1" applyFill="1" applyBorder="1" applyAlignment="1">
      <alignment horizontal="center"/>
    </xf>
    <xf numFmtId="2" fontId="7" fillId="0" borderId="1" xfId="0" applyNumberFormat="1" applyFont="1" applyFill="1" applyBorder="1" applyAlignment="1">
      <alignment horizontal="center"/>
    </xf>
    <xf numFmtId="0" fontId="0" fillId="0" borderId="1" xfId="0" applyBorder="1" applyAlignment="1">
      <alignment horizontal="center" vertical="top"/>
    </xf>
    <xf numFmtId="0" fontId="6" fillId="0" borderId="8" xfId="0" applyFont="1" applyFill="1" applyBorder="1"/>
    <xf numFmtId="0" fontId="6" fillId="0" borderId="13" xfId="0" applyFont="1" applyFill="1" applyBorder="1" applyAlignment="1">
      <alignment horizontal="center" vertical="top"/>
    </xf>
    <xf numFmtId="0" fontId="6" fillId="2" borderId="2" xfId="0" applyFont="1" applyFill="1" applyBorder="1" applyAlignment="1">
      <alignment horizontal="center" wrapText="1"/>
    </xf>
    <xf numFmtId="0" fontId="6" fillId="0" borderId="2" xfId="0" applyFont="1" applyFill="1" applyBorder="1" applyAlignment="1">
      <alignment horizontal="center" vertical="center"/>
    </xf>
    <xf numFmtId="2" fontId="6" fillId="0" borderId="1" xfId="0" applyNumberFormat="1" applyFont="1" applyFill="1" applyBorder="1" applyAlignment="1">
      <alignment horizontal="center" vertical="top"/>
    </xf>
    <xf numFmtId="164" fontId="6" fillId="0" borderId="1" xfId="0" applyNumberFormat="1" applyFont="1" applyFill="1" applyBorder="1" applyAlignment="1">
      <alignment vertical="top"/>
    </xf>
    <xf numFmtId="164" fontId="6" fillId="2" borderId="1" xfId="0" applyNumberFormat="1" applyFont="1" applyFill="1" applyBorder="1" applyAlignment="1">
      <alignment vertical="top"/>
    </xf>
    <xf numFmtId="2" fontId="6" fillId="2" borderId="1" xfId="0" applyNumberFormat="1" applyFont="1" applyFill="1" applyBorder="1" applyAlignment="1">
      <alignment horizontal="center" vertical="top"/>
    </xf>
    <xf numFmtId="0" fontId="7" fillId="0" borderId="3" xfId="0" applyFont="1" applyBorder="1" applyAlignment="1">
      <alignment vertical="top" wrapText="1"/>
    </xf>
    <xf numFmtId="0" fontId="6" fillId="0" borderId="14" xfId="0" applyFont="1" applyFill="1" applyBorder="1" applyAlignment="1">
      <alignment vertical="top" wrapText="1"/>
    </xf>
    <xf numFmtId="164" fontId="6" fillId="0" borderId="8" xfId="0" applyNumberFormat="1" applyFont="1" applyBorder="1" applyAlignment="1"/>
    <xf numFmtId="165" fontId="6" fillId="0" borderId="8" xfId="0" applyNumberFormat="1" applyFont="1" applyFill="1" applyBorder="1" applyAlignment="1"/>
    <xf numFmtId="0" fontId="6" fillId="0" borderId="2" xfId="0" applyFont="1" applyFill="1" applyBorder="1" applyAlignment="1">
      <alignment horizontal="center" vertical="top"/>
    </xf>
    <xf numFmtId="0" fontId="16" fillId="0" borderId="0" xfId="0" applyFont="1" applyFill="1" applyAlignment="1">
      <alignment horizontal="right" vertical="top"/>
    </xf>
    <xf numFmtId="0" fontId="7" fillId="0" borderId="10"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top"/>
    </xf>
    <xf numFmtId="0" fontId="6" fillId="0" borderId="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10" fillId="0" borderId="0" xfId="0" applyFont="1" applyFill="1" applyBorder="1" applyAlignment="1">
      <alignment horizontal="center" vertical="top"/>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7" xfId="0" applyFont="1" applyFill="1" applyBorder="1" applyAlignment="1">
      <alignment horizontal="left" vertical="top" wrapText="1"/>
    </xf>
    <xf numFmtId="0" fontId="7" fillId="0" borderId="10" xfId="0" applyFont="1" applyFill="1" applyBorder="1" applyAlignment="1">
      <alignment vertical="justify"/>
    </xf>
    <xf numFmtId="0" fontId="6" fillId="0" borderId="3" xfId="0" applyFont="1" applyBorder="1" applyAlignment="1"/>
    <xf numFmtId="0" fontId="6" fillId="0" borderId="4" xfId="0" applyFont="1" applyBorder="1" applyAlignment="1"/>
    <xf numFmtId="0" fontId="6" fillId="0" borderId="14" xfId="0" applyFont="1" applyFill="1" applyBorder="1" applyAlignment="1">
      <alignment horizontal="right"/>
    </xf>
    <xf numFmtId="0" fontId="6" fillId="0" borderId="15" xfId="0" applyFont="1" applyFill="1" applyBorder="1" applyAlignment="1">
      <alignment horizontal="right"/>
    </xf>
    <xf numFmtId="0" fontId="6" fillId="0" borderId="7" xfId="0" applyFont="1" applyFill="1" applyBorder="1" applyAlignment="1">
      <alignment horizontal="right"/>
    </xf>
    <xf numFmtId="0" fontId="7" fillId="0" borderId="14" xfId="0" applyFont="1" applyFill="1" applyBorder="1" applyAlignment="1">
      <alignment horizontal="right" wrapText="1"/>
    </xf>
    <xf numFmtId="0" fontId="7" fillId="0" borderId="15" xfId="0" applyFont="1" applyFill="1" applyBorder="1" applyAlignment="1">
      <alignment horizontal="right" wrapText="1"/>
    </xf>
    <xf numFmtId="0" fontId="7" fillId="0" borderId="7" xfId="0" applyFont="1" applyFill="1" applyBorder="1" applyAlignment="1">
      <alignment horizontal="right" wrapText="1"/>
    </xf>
    <xf numFmtId="0" fontId="6" fillId="0" borderId="14" xfId="0" applyFont="1" applyFill="1" applyBorder="1" applyAlignment="1">
      <alignment horizontal="right" vertical="top" wrapText="1"/>
    </xf>
    <xf numFmtId="0" fontId="6" fillId="0" borderId="15" xfId="0" applyFont="1" applyFill="1" applyBorder="1" applyAlignment="1">
      <alignment horizontal="right" vertical="top" wrapText="1"/>
    </xf>
    <xf numFmtId="0" fontId="6" fillId="0" borderId="7" xfId="0" applyFont="1" applyFill="1" applyBorder="1" applyAlignment="1">
      <alignment horizontal="right" vertical="top" wrapText="1"/>
    </xf>
    <xf numFmtId="0" fontId="6" fillId="0" borderId="14" xfId="0" applyFont="1" applyFill="1" applyBorder="1" applyAlignment="1">
      <alignment horizontal="right" wrapText="1"/>
    </xf>
    <xf numFmtId="0" fontId="6" fillId="0" borderId="15" xfId="0" applyFont="1" applyFill="1" applyBorder="1" applyAlignment="1">
      <alignment horizontal="right" wrapText="1"/>
    </xf>
    <xf numFmtId="0" fontId="6" fillId="0" borderId="7" xfId="0" applyFont="1" applyFill="1" applyBorder="1" applyAlignment="1">
      <alignment horizontal="right" wrapText="1"/>
    </xf>
    <xf numFmtId="0" fontId="7" fillId="0" borderId="14" xfId="0" applyFont="1" applyFill="1" applyBorder="1" applyAlignment="1">
      <alignment wrapText="1"/>
    </xf>
    <xf numFmtId="0" fontId="0" fillId="0" borderId="15" xfId="0" applyBorder="1" applyAlignment="1"/>
    <xf numFmtId="0" fontId="0" fillId="0" borderId="7" xfId="0" applyBorder="1" applyAlignment="1"/>
    <xf numFmtId="49" fontId="2" fillId="0" borderId="0" xfId="0" applyNumberFormat="1" applyFont="1" applyBorder="1" applyAlignment="1">
      <alignment horizontal="left" vertical="top" wrapText="1"/>
    </xf>
    <xf numFmtId="0" fontId="9" fillId="0" borderId="0" xfId="0" applyFont="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7" xfId="0" applyFont="1" applyFill="1" applyBorder="1" applyAlignment="1">
      <alignment horizontal="left" vertical="top" wrapText="1"/>
    </xf>
    <xf numFmtId="0" fontId="6" fillId="0" borderId="1" xfId="0" applyFont="1" applyFill="1" applyBorder="1" applyAlignment="1">
      <alignment horizontal="left" wrapText="1"/>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right" wrapText="1"/>
    </xf>
    <xf numFmtId="0" fontId="7" fillId="0" borderId="1" xfId="0" applyFont="1" applyFill="1" applyBorder="1" applyAlignment="1">
      <alignment horizontal="right"/>
    </xf>
    <xf numFmtId="4" fontId="6" fillId="0" borderId="1" xfId="0" applyNumberFormat="1" applyFont="1" applyFill="1" applyBorder="1" applyAlignment="1">
      <alignment vertical="top"/>
    </xf>
    <xf numFmtId="2" fontId="6" fillId="0" borderId="2" xfId="0" applyNumberFormat="1" applyFont="1" applyFill="1" applyBorder="1" applyAlignment="1">
      <alignment horizontal="center" vertical="top"/>
    </xf>
    <xf numFmtId="1" fontId="6" fillId="0" borderId="1" xfId="0" applyNumberFormat="1" applyFont="1" applyFill="1" applyBorder="1" applyAlignment="1">
      <alignment horizontal="center" vertical="top"/>
    </xf>
    <xf numFmtId="4" fontId="7" fillId="2" borderId="1" xfId="0" applyNumberFormat="1" applyFont="1" applyFill="1" applyBorder="1"/>
    <xf numFmtId="1" fontId="6" fillId="0" borderId="1" xfId="0" applyNumberFormat="1" applyFont="1" applyFill="1" applyBorder="1" applyAlignment="1">
      <alignment horizontal="center"/>
    </xf>
    <xf numFmtId="2" fontId="6" fillId="0" borderId="0" xfId="0" applyNumberFormat="1" applyFont="1" applyFill="1" applyBorder="1"/>
    <xf numFmtId="4" fontId="7" fillId="0" borderId="0" xfId="0" applyNumberFormat="1"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4"/>
  <sheetViews>
    <sheetView tabSelected="1" topLeftCell="B110" zoomScaleNormal="100" zoomScaleSheetLayoutView="115" workbookViewId="0">
      <selection activeCell="J313" sqref="J313"/>
    </sheetView>
  </sheetViews>
  <sheetFormatPr defaultColWidth="9.1796875" defaultRowHeight="10.5" x14ac:dyDescent="0.25"/>
  <cols>
    <col min="1" max="1" width="5.26953125" style="154" customWidth="1"/>
    <col min="2" max="2" width="85.26953125" style="37" customWidth="1"/>
    <col min="3" max="3" width="6.81640625" style="57" customWidth="1"/>
    <col min="4" max="4" width="8.26953125" style="8" customWidth="1"/>
    <col min="5" max="5" width="8.26953125" style="63" customWidth="1"/>
    <col min="6" max="6" width="6.1796875" style="63" customWidth="1"/>
    <col min="7" max="7" width="8.26953125" style="63" customWidth="1"/>
    <col min="8" max="8" width="8.81640625" style="73" customWidth="1"/>
    <col min="9" max="9" width="9.54296875" style="73" customWidth="1"/>
    <col min="10" max="10" width="17.453125" style="3" customWidth="1"/>
    <col min="11" max="11" width="9.1796875" style="4"/>
    <col min="12" max="16384" width="9.1796875" style="3"/>
  </cols>
  <sheetData>
    <row r="1" spans="1:12" ht="14" x14ac:dyDescent="0.25">
      <c r="H1" s="182"/>
      <c r="I1" s="179"/>
      <c r="J1" s="203" t="s">
        <v>539</v>
      </c>
    </row>
    <row r="2" spans="1:12" ht="13" x14ac:dyDescent="0.25">
      <c r="A2" s="212" t="s">
        <v>540</v>
      </c>
      <c r="B2" s="212"/>
      <c r="C2" s="212"/>
      <c r="D2" s="212"/>
      <c r="E2" s="212"/>
      <c r="F2" s="212"/>
      <c r="G2" s="212"/>
      <c r="H2" s="212"/>
      <c r="I2" s="212"/>
      <c r="J2" s="212"/>
    </row>
    <row r="3" spans="1:12" ht="22.5" customHeight="1" x14ac:dyDescent="0.25">
      <c r="A3" s="212" t="s">
        <v>545</v>
      </c>
      <c r="B3" s="212"/>
      <c r="C3" s="212"/>
      <c r="D3" s="212"/>
      <c r="E3" s="212"/>
      <c r="F3" s="212"/>
      <c r="G3" s="212"/>
      <c r="H3" s="212"/>
      <c r="I3" s="212"/>
      <c r="J3" s="212"/>
    </row>
    <row r="4" spans="1:12" ht="22.5" customHeight="1" x14ac:dyDescent="0.25">
      <c r="A4" s="210" t="s">
        <v>268</v>
      </c>
      <c r="B4" s="210"/>
      <c r="C4" s="210"/>
      <c r="D4" s="210"/>
      <c r="E4" s="210"/>
      <c r="F4" s="210"/>
      <c r="G4" s="210"/>
      <c r="H4" s="210"/>
      <c r="I4" s="210"/>
      <c r="J4" s="210"/>
    </row>
    <row r="5" spans="1:12" ht="48" customHeight="1" x14ac:dyDescent="0.25">
      <c r="A5" s="210" t="s">
        <v>547</v>
      </c>
      <c r="B5" s="210"/>
      <c r="C5" s="210"/>
      <c r="D5" s="210"/>
      <c r="E5" s="210"/>
      <c r="F5" s="210"/>
      <c r="G5" s="210"/>
      <c r="H5" s="210"/>
      <c r="I5" s="210"/>
      <c r="J5" s="210"/>
    </row>
    <row r="6" spans="1:12" ht="22.5" customHeight="1" x14ac:dyDescent="0.25">
      <c r="A6" s="210" t="s">
        <v>541</v>
      </c>
      <c r="B6" s="210"/>
      <c r="C6" s="210"/>
      <c r="D6" s="210"/>
      <c r="E6" s="210"/>
      <c r="F6" s="210"/>
      <c r="G6" s="210"/>
      <c r="H6" s="210"/>
      <c r="I6" s="210"/>
      <c r="J6" s="210"/>
    </row>
    <row r="7" spans="1:12" ht="22.5" customHeight="1" x14ac:dyDescent="0.25">
      <c r="A7" s="210" t="s">
        <v>542</v>
      </c>
      <c r="B7" s="210"/>
      <c r="C7" s="210"/>
      <c r="D7" s="210"/>
      <c r="E7" s="210"/>
      <c r="F7" s="210"/>
      <c r="G7" s="210"/>
      <c r="H7" s="210"/>
      <c r="I7" s="210"/>
      <c r="J7" s="210"/>
    </row>
    <row r="8" spans="1:12" s="137" customFormat="1" ht="22.5" customHeight="1" x14ac:dyDescent="0.25">
      <c r="A8" s="235" t="s">
        <v>543</v>
      </c>
      <c r="B8" s="235"/>
      <c r="C8" s="235"/>
      <c r="D8" s="235"/>
      <c r="E8" s="235"/>
      <c r="F8" s="235"/>
      <c r="G8" s="235"/>
      <c r="H8" s="235"/>
      <c r="I8" s="235"/>
      <c r="J8" s="235"/>
    </row>
    <row r="9" spans="1:12" s="137" customFormat="1" x14ac:dyDescent="0.25">
      <c r="A9" s="234" t="s">
        <v>546</v>
      </c>
      <c r="B9" s="234"/>
      <c r="C9" s="234"/>
      <c r="D9" s="234"/>
      <c r="E9" s="234"/>
      <c r="F9" s="234"/>
      <c r="G9" s="234"/>
      <c r="H9" s="234"/>
      <c r="I9" s="234"/>
      <c r="J9" s="234"/>
    </row>
    <row r="10" spans="1:12" s="137" customFormat="1" ht="36" customHeight="1" x14ac:dyDescent="0.25">
      <c r="A10" s="234" t="s">
        <v>544</v>
      </c>
      <c r="B10" s="234"/>
      <c r="C10" s="234"/>
      <c r="D10" s="234"/>
      <c r="E10" s="234"/>
      <c r="F10" s="234"/>
      <c r="G10" s="234"/>
      <c r="H10" s="234"/>
      <c r="I10" s="234"/>
      <c r="J10" s="234"/>
    </row>
    <row r="11" spans="1:12" s="117" customFormat="1" ht="52.5" customHeight="1" x14ac:dyDescent="0.25">
      <c r="A11" s="142" t="s">
        <v>246</v>
      </c>
      <c r="B11" s="118" t="s">
        <v>57</v>
      </c>
      <c r="C11" s="118" t="s">
        <v>43</v>
      </c>
      <c r="D11" s="119" t="s">
        <v>511</v>
      </c>
      <c r="E11" s="119" t="s">
        <v>244</v>
      </c>
      <c r="F11" s="138" t="s">
        <v>510</v>
      </c>
      <c r="G11" s="119" t="s">
        <v>245</v>
      </c>
      <c r="H11" s="120" t="s">
        <v>512</v>
      </c>
      <c r="I11" s="120" t="s">
        <v>513</v>
      </c>
      <c r="J11" s="138" t="s">
        <v>269</v>
      </c>
    </row>
    <row r="12" spans="1:12" s="117" customFormat="1" hidden="1" x14ac:dyDescent="0.25">
      <c r="A12" s="160" t="s">
        <v>230</v>
      </c>
      <c r="B12" s="236" t="s">
        <v>514</v>
      </c>
      <c r="C12" s="237"/>
      <c r="D12" s="237"/>
      <c r="E12" s="237"/>
      <c r="F12" s="237"/>
      <c r="G12" s="237"/>
      <c r="H12" s="237"/>
      <c r="I12" s="237"/>
      <c r="J12" s="238"/>
    </row>
    <row r="13" spans="1:12" s="117" customFormat="1" ht="24" hidden="1" customHeight="1" x14ac:dyDescent="0.25">
      <c r="A13" s="160"/>
      <c r="B13" s="186" t="s">
        <v>516</v>
      </c>
      <c r="C13" s="213" t="s">
        <v>515</v>
      </c>
      <c r="D13" s="214"/>
      <c r="E13" s="214"/>
      <c r="F13" s="214"/>
      <c r="G13" s="214"/>
      <c r="H13" s="214"/>
      <c r="I13" s="214"/>
      <c r="J13" s="215"/>
    </row>
    <row r="14" spans="1:12" s="117" customFormat="1" hidden="1" x14ac:dyDescent="0.25">
      <c r="A14" s="160"/>
      <c r="B14" s="213" t="s">
        <v>517</v>
      </c>
      <c r="C14" s="214"/>
      <c r="D14" s="214"/>
      <c r="E14" s="214"/>
      <c r="F14" s="214"/>
      <c r="G14" s="214"/>
      <c r="H14" s="214"/>
      <c r="I14" s="214"/>
      <c r="J14" s="215"/>
    </row>
    <row r="15" spans="1:12" s="7" customFormat="1" ht="52.5" hidden="1" x14ac:dyDescent="0.25">
      <c r="A15" s="160"/>
      <c r="B15" s="186" t="s">
        <v>518</v>
      </c>
      <c r="C15" s="208" t="s">
        <v>526</v>
      </c>
      <c r="D15" s="208"/>
      <c r="E15" s="208"/>
      <c r="F15" s="208"/>
      <c r="G15" s="208"/>
      <c r="H15" s="208"/>
      <c r="I15" s="208"/>
      <c r="J15" s="208"/>
      <c r="K15"/>
      <c r="L15" s="15"/>
    </row>
    <row r="16" spans="1:12" hidden="1" x14ac:dyDescent="0.25">
      <c r="A16" s="134" t="s">
        <v>275</v>
      </c>
      <c r="B16" s="20" t="s">
        <v>122</v>
      </c>
      <c r="C16" s="9" t="s">
        <v>46</v>
      </c>
      <c r="D16" s="10">
        <v>3</v>
      </c>
      <c r="E16" s="61"/>
      <c r="F16" s="61"/>
      <c r="G16" s="61"/>
      <c r="H16" s="54"/>
      <c r="I16" s="54"/>
      <c r="J16" s="11"/>
    </row>
    <row r="17" spans="1:10" hidden="1" x14ac:dyDescent="0.25">
      <c r="A17" s="134" t="s">
        <v>276</v>
      </c>
      <c r="B17" s="20" t="s">
        <v>123</v>
      </c>
      <c r="C17" s="9" t="s">
        <v>46</v>
      </c>
      <c r="D17" s="10">
        <v>3</v>
      </c>
      <c r="E17" s="61"/>
      <c r="F17" s="61"/>
      <c r="G17" s="61"/>
      <c r="H17" s="54"/>
      <c r="I17" s="54"/>
      <c r="J17" s="11"/>
    </row>
    <row r="18" spans="1:10" ht="21" hidden="1" x14ac:dyDescent="0.25">
      <c r="A18" s="134" t="s">
        <v>277</v>
      </c>
      <c r="B18" s="20" t="s">
        <v>207</v>
      </c>
      <c r="C18" s="9" t="s">
        <v>46</v>
      </c>
      <c r="D18" s="10">
        <v>80</v>
      </c>
      <c r="E18" s="61"/>
      <c r="F18" s="61"/>
      <c r="G18" s="61"/>
      <c r="H18" s="54"/>
      <c r="I18" s="54"/>
      <c r="J18" s="11"/>
    </row>
    <row r="19" spans="1:10" ht="21" hidden="1" x14ac:dyDescent="0.25">
      <c r="A19" s="134" t="s">
        <v>278</v>
      </c>
      <c r="B19" s="20" t="s">
        <v>208</v>
      </c>
      <c r="C19" s="9" t="s">
        <v>46</v>
      </c>
      <c r="D19" s="10">
        <v>80</v>
      </c>
      <c r="E19" s="61"/>
      <c r="F19" s="61"/>
      <c r="G19" s="61"/>
      <c r="H19" s="54"/>
      <c r="I19" s="54"/>
      <c r="J19" s="11"/>
    </row>
    <row r="20" spans="1:10" ht="22.5" hidden="1" customHeight="1" x14ac:dyDescent="0.25">
      <c r="A20" s="134" t="s">
        <v>279</v>
      </c>
      <c r="B20" s="20" t="s">
        <v>209</v>
      </c>
      <c r="C20" s="9" t="s">
        <v>46</v>
      </c>
      <c r="D20" s="10">
        <v>80</v>
      </c>
      <c r="E20" s="61"/>
      <c r="F20" s="61"/>
      <c r="G20" s="61"/>
      <c r="H20" s="54"/>
      <c r="I20" s="54"/>
      <c r="J20" s="11"/>
    </row>
    <row r="21" spans="1:10" hidden="1" x14ac:dyDescent="0.25">
      <c r="A21" s="134" t="s">
        <v>280</v>
      </c>
      <c r="B21" s="20" t="s">
        <v>119</v>
      </c>
      <c r="C21" s="9" t="s">
        <v>46</v>
      </c>
      <c r="D21" s="10">
        <v>20</v>
      </c>
      <c r="E21" s="61"/>
      <c r="F21" s="61"/>
      <c r="G21" s="61"/>
      <c r="H21" s="54"/>
      <c r="I21" s="54"/>
      <c r="J21" s="11"/>
    </row>
    <row r="22" spans="1:10" hidden="1" x14ac:dyDescent="0.25">
      <c r="A22" s="134" t="s">
        <v>281</v>
      </c>
      <c r="B22" s="20" t="s">
        <v>210</v>
      </c>
      <c r="C22" s="9" t="s">
        <v>46</v>
      </c>
      <c r="D22" s="10">
        <v>100</v>
      </c>
      <c r="E22" s="61"/>
      <c r="F22" s="61"/>
      <c r="G22" s="61"/>
      <c r="H22" s="54"/>
      <c r="I22" s="54"/>
      <c r="J22" s="11"/>
    </row>
    <row r="23" spans="1:10" hidden="1" x14ac:dyDescent="0.25">
      <c r="A23" s="134" t="s">
        <v>282</v>
      </c>
      <c r="B23" s="20" t="s">
        <v>120</v>
      </c>
      <c r="C23" s="9" t="s">
        <v>46</v>
      </c>
      <c r="D23" s="10">
        <v>3</v>
      </c>
      <c r="E23" s="61"/>
      <c r="F23" s="61"/>
      <c r="G23" s="61"/>
      <c r="H23" s="54"/>
      <c r="I23" s="54"/>
      <c r="J23" s="11"/>
    </row>
    <row r="24" spans="1:10" ht="11.25" hidden="1" customHeight="1" x14ac:dyDescent="0.25">
      <c r="A24" s="134" t="s">
        <v>283</v>
      </c>
      <c r="B24" s="20" t="s">
        <v>273</v>
      </c>
      <c r="C24" s="9" t="s">
        <v>121</v>
      </c>
      <c r="D24" s="10">
        <v>30</v>
      </c>
      <c r="E24" s="61"/>
      <c r="F24" s="61"/>
      <c r="G24" s="61"/>
      <c r="H24" s="54"/>
      <c r="I24" s="54"/>
      <c r="J24" s="11"/>
    </row>
    <row r="25" spans="1:10" ht="22.5" hidden="1" customHeight="1" x14ac:dyDescent="0.25">
      <c r="A25" s="134" t="s">
        <v>284</v>
      </c>
      <c r="B25" s="20" t="s">
        <v>211</v>
      </c>
      <c r="C25" s="9" t="s">
        <v>46</v>
      </c>
      <c r="D25" s="10">
        <v>4</v>
      </c>
      <c r="E25" s="61"/>
      <c r="F25" s="61"/>
      <c r="G25" s="61"/>
      <c r="H25" s="54"/>
      <c r="I25" s="54"/>
      <c r="J25" s="11"/>
    </row>
    <row r="26" spans="1:10" hidden="1" x14ac:dyDescent="0.25">
      <c r="A26" s="134" t="s">
        <v>285</v>
      </c>
      <c r="B26" s="20" t="s">
        <v>212</v>
      </c>
      <c r="C26" s="9" t="s">
        <v>121</v>
      </c>
      <c r="D26" s="10">
        <v>1000</v>
      </c>
      <c r="E26" s="61"/>
      <c r="F26" s="61"/>
      <c r="G26" s="61"/>
      <c r="H26" s="54"/>
      <c r="I26" s="54"/>
      <c r="J26" s="11"/>
    </row>
    <row r="27" spans="1:10" hidden="1" x14ac:dyDescent="0.25">
      <c r="A27" s="134" t="s">
        <v>286</v>
      </c>
      <c r="B27" s="123" t="s">
        <v>213</v>
      </c>
      <c r="C27" s="9" t="s">
        <v>46</v>
      </c>
      <c r="D27" s="10">
        <v>6</v>
      </c>
      <c r="E27" s="61"/>
      <c r="F27" s="61"/>
      <c r="G27" s="61"/>
      <c r="H27" s="54"/>
      <c r="I27" s="54"/>
      <c r="J27" s="11"/>
    </row>
    <row r="28" spans="1:10" ht="21" hidden="1" x14ac:dyDescent="0.25">
      <c r="A28" s="134" t="s">
        <v>287</v>
      </c>
      <c r="B28" s="123" t="s">
        <v>317</v>
      </c>
      <c r="C28" s="9" t="s">
        <v>46</v>
      </c>
      <c r="D28" s="10">
        <v>1000</v>
      </c>
      <c r="E28" s="61"/>
      <c r="F28" s="61"/>
      <c r="G28" s="61"/>
      <c r="H28" s="54"/>
      <c r="I28" s="54"/>
      <c r="J28" s="11"/>
    </row>
    <row r="29" spans="1:10" hidden="1" x14ac:dyDescent="0.25">
      <c r="A29" s="134" t="s">
        <v>288</v>
      </c>
      <c r="B29" s="123" t="s">
        <v>320</v>
      </c>
      <c r="C29" s="48" t="s">
        <v>89</v>
      </c>
      <c r="D29" s="10">
        <v>3</v>
      </c>
      <c r="E29" s="61"/>
      <c r="F29" s="61"/>
      <c r="G29" s="61"/>
      <c r="H29" s="54"/>
      <c r="I29" s="54"/>
      <c r="J29" s="11"/>
    </row>
    <row r="30" spans="1:10" hidden="1" x14ac:dyDescent="0.25">
      <c r="A30" s="134" t="s">
        <v>289</v>
      </c>
      <c r="B30" s="123" t="s">
        <v>214</v>
      </c>
      <c r="C30" s="48" t="s">
        <v>89</v>
      </c>
      <c r="D30" s="10">
        <v>3</v>
      </c>
      <c r="E30" s="61"/>
      <c r="F30" s="61"/>
      <c r="G30" s="61"/>
      <c r="H30" s="54"/>
      <c r="I30" s="54"/>
      <c r="J30" s="11"/>
    </row>
    <row r="31" spans="1:10" hidden="1" x14ac:dyDescent="0.25">
      <c r="A31" s="134" t="s">
        <v>290</v>
      </c>
      <c r="B31" s="123" t="s">
        <v>215</v>
      </c>
      <c r="C31" s="48" t="s">
        <v>89</v>
      </c>
      <c r="D31" s="10">
        <v>3</v>
      </c>
      <c r="E31" s="61"/>
      <c r="F31" s="61"/>
      <c r="G31" s="61"/>
      <c r="H31" s="54"/>
      <c r="I31" s="54"/>
      <c r="J31" s="11"/>
    </row>
    <row r="32" spans="1:10" hidden="1" x14ac:dyDescent="0.25">
      <c r="A32" s="134" t="s">
        <v>291</v>
      </c>
      <c r="B32" s="123" t="s">
        <v>90</v>
      </c>
      <c r="C32" s="48" t="s">
        <v>89</v>
      </c>
      <c r="D32" s="10">
        <v>3</v>
      </c>
      <c r="E32" s="61"/>
      <c r="F32" s="61"/>
      <c r="G32" s="61"/>
      <c r="H32" s="54"/>
      <c r="I32" s="54"/>
      <c r="J32" s="11"/>
    </row>
    <row r="33" spans="1:12" ht="21.75" hidden="1" customHeight="1" x14ac:dyDescent="0.25">
      <c r="A33" s="134" t="s">
        <v>292</v>
      </c>
      <c r="B33" s="125" t="s">
        <v>318</v>
      </c>
      <c r="C33" s="48" t="s">
        <v>319</v>
      </c>
      <c r="D33" s="10">
        <v>36</v>
      </c>
      <c r="E33" s="61"/>
      <c r="F33" s="61"/>
      <c r="G33" s="61"/>
      <c r="H33" s="54"/>
      <c r="I33" s="54"/>
      <c r="J33" s="11"/>
    </row>
    <row r="34" spans="1:12" ht="21.75" hidden="1" customHeight="1" x14ac:dyDescent="0.25">
      <c r="A34" s="134" t="s">
        <v>293</v>
      </c>
      <c r="B34" s="123" t="s">
        <v>116</v>
      </c>
      <c r="C34" s="9" t="s">
        <v>128</v>
      </c>
      <c r="D34" s="10">
        <v>10000</v>
      </c>
      <c r="E34" s="61"/>
      <c r="F34" s="61"/>
      <c r="G34" s="61"/>
      <c r="H34" s="54"/>
      <c r="I34" s="54"/>
      <c r="J34" s="11"/>
    </row>
    <row r="35" spans="1:12" ht="22.5" hidden="1" customHeight="1" x14ac:dyDescent="0.25">
      <c r="A35" s="134" t="s">
        <v>294</v>
      </c>
      <c r="B35" s="123" t="s">
        <v>117</v>
      </c>
      <c r="C35" s="9" t="s">
        <v>128</v>
      </c>
      <c r="D35" s="10">
        <v>10000</v>
      </c>
      <c r="E35" s="61"/>
      <c r="F35" s="61"/>
      <c r="G35" s="61"/>
      <c r="H35" s="54"/>
      <c r="I35" s="54"/>
      <c r="J35" s="11"/>
    </row>
    <row r="36" spans="1:12" ht="22.5" hidden="1" customHeight="1" x14ac:dyDescent="0.25">
      <c r="A36" s="134" t="s">
        <v>295</v>
      </c>
      <c r="B36" s="123" t="s">
        <v>202</v>
      </c>
      <c r="C36" s="9" t="s">
        <v>128</v>
      </c>
      <c r="D36" s="10">
        <v>10000</v>
      </c>
      <c r="E36" s="61"/>
      <c r="F36" s="61"/>
      <c r="G36" s="61"/>
      <c r="H36" s="54"/>
      <c r="I36" s="54"/>
      <c r="J36" s="11"/>
    </row>
    <row r="37" spans="1:12" ht="22.5" hidden="1" customHeight="1" x14ac:dyDescent="0.25">
      <c r="A37" s="134" t="s">
        <v>296</v>
      </c>
      <c r="B37" s="123" t="s">
        <v>118</v>
      </c>
      <c r="C37" s="9" t="s">
        <v>128</v>
      </c>
      <c r="D37" s="10">
        <v>10000</v>
      </c>
      <c r="E37" s="61"/>
      <c r="F37" s="61"/>
      <c r="G37" s="61"/>
      <c r="H37" s="54"/>
      <c r="I37" s="54"/>
      <c r="J37" s="11"/>
    </row>
    <row r="38" spans="1:12" s="14" customFormat="1" hidden="1" x14ac:dyDescent="0.25">
      <c r="A38" s="141"/>
      <c r="B38" s="222" t="s">
        <v>522</v>
      </c>
      <c r="C38" s="223"/>
      <c r="D38" s="223"/>
      <c r="E38" s="223"/>
      <c r="F38" s="223"/>
      <c r="G38" s="224"/>
      <c r="H38" s="164"/>
      <c r="I38" s="164"/>
      <c r="J38" s="25"/>
      <c r="K38" s="15"/>
    </row>
    <row r="39" spans="1:12" s="14" customFormat="1" ht="12.5" hidden="1" x14ac:dyDescent="0.25">
      <c r="A39" s="160" t="s">
        <v>229</v>
      </c>
      <c r="B39" s="241" t="s">
        <v>521</v>
      </c>
      <c r="C39" s="241"/>
      <c r="D39" s="241"/>
      <c r="E39" s="241"/>
      <c r="F39" s="241"/>
      <c r="G39" s="241"/>
      <c r="H39" s="241"/>
      <c r="I39" s="241"/>
      <c r="J39" s="241"/>
      <c r="K39"/>
    </row>
    <row r="40" spans="1:12" s="14" customFormat="1" ht="12.5" hidden="1" x14ac:dyDescent="0.25">
      <c r="A40" s="160"/>
      <c r="B40" s="27" t="s">
        <v>520</v>
      </c>
      <c r="C40" s="240" t="s">
        <v>515</v>
      </c>
      <c r="D40" s="240"/>
      <c r="E40" s="240"/>
      <c r="F40" s="240"/>
      <c r="G40" s="240"/>
      <c r="H40" s="240"/>
      <c r="I40" s="240"/>
      <c r="J40" s="240"/>
      <c r="K40"/>
    </row>
    <row r="41" spans="1:12" s="14" customFormat="1" ht="12.5" hidden="1" x14ac:dyDescent="0.25">
      <c r="A41" s="160"/>
      <c r="B41" s="239" t="s">
        <v>517</v>
      </c>
      <c r="C41" s="239"/>
      <c r="D41" s="239"/>
      <c r="E41" s="239"/>
      <c r="F41" s="239"/>
      <c r="G41" s="239"/>
      <c r="H41" s="239"/>
      <c r="I41" s="239"/>
      <c r="J41" s="239"/>
      <c r="K41"/>
    </row>
    <row r="42" spans="1:12" s="14" customFormat="1" ht="52.5" hidden="1" x14ac:dyDescent="0.25">
      <c r="A42" s="189"/>
      <c r="B42" s="20" t="s">
        <v>519</v>
      </c>
      <c r="C42" s="208" t="s">
        <v>526</v>
      </c>
      <c r="D42" s="208"/>
      <c r="E42" s="208"/>
      <c r="F42" s="208"/>
      <c r="G42" s="208"/>
      <c r="H42" s="208"/>
      <c r="I42" s="208"/>
      <c r="J42" s="208"/>
      <c r="K42" s="15"/>
    </row>
    <row r="43" spans="1:12" s="14" customFormat="1" ht="67.5" hidden="1" customHeight="1" x14ac:dyDescent="0.25">
      <c r="A43" s="189"/>
      <c r="B43" s="199" t="s">
        <v>548</v>
      </c>
      <c r="C43" s="27"/>
      <c r="D43" s="27"/>
      <c r="E43" s="27"/>
      <c r="F43" s="27"/>
      <c r="G43" s="27"/>
      <c r="H43" s="27"/>
      <c r="I43" s="27"/>
      <c r="J43" s="126"/>
      <c r="K43" s="15"/>
    </row>
    <row r="44" spans="1:12" s="14" customFormat="1" ht="12.5" hidden="1" x14ac:dyDescent="0.25">
      <c r="A44" s="189"/>
      <c r="B44" s="20" t="s">
        <v>301</v>
      </c>
      <c r="C44" s="2"/>
      <c r="D44" s="187"/>
      <c r="E44" s="188"/>
      <c r="F44" s="188"/>
      <c r="G44" s="188"/>
      <c r="H44" s="171"/>
      <c r="I44" s="171"/>
      <c r="J44" s="25"/>
      <c r="K44" s="15"/>
    </row>
    <row r="45" spans="1:12" s="14" customFormat="1" ht="21" hidden="1" x14ac:dyDescent="0.25">
      <c r="A45" s="134" t="s">
        <v>299</v>
      </c>
      <c r="B45" s="150" t="s">
        <v>297</v>
      </c>
      <c r="C45" s="151" t="s">
        <v>128</v>
      </c>
      <c r="D45" s="33">
        <v>600</v>
      </c>
      <c r="E45" s="70"/>
      <c r="F45" s="70"/>
      <c r="G45" s="70"/>
      <c r="H45" s="152"/>
      <c r="I45" s="152"/>
      <c r="J45" s="25"/>
      <c r="K45" s="15"/>
    </row>
    <row r="46" spans="1:12" s="14" customFormat="1" ht="21" hidden="1" x14ac:dyDescent="0.25">
      <c r="A46" s="134" t="s">
        <v>300</v>
      </c>
      <c r="B46" s="150" t="s">
        <v>298</v>
      </c>
      <c r="C46" s="151" t="s">
        <v>128</v>
      </c>
      <c r="D46" s="33">
        <v>150</v>
      </c>
      <c r="E46" s="70"/>
      <c r="F46" s="70"/>
      <c r="G46" s="70"/>
      <c r="H46" s="152"/>
      <c r="I46" s="152"/>
      <c r="J46" s="25"/>
      <c r="K46" s="15"/>
    </row>
    <row r="47" spans="1:12" s="14" customFormat="1" hidden="1" x14ac:dyDescent="0.25">
      <c r="A47" s="157"/>
      <c r="B47" s="222" t="s">
        <v>523</v>
      </c>
      <c r="C47" s="223"/>
      <c r="D47" s="223"/>
      <c r="E47" s="223"/>
      <c r="F47" s="223"/>
      <c r="G47" s="224"/>
      <c r="H47" s="148"/>
      <c r="I47" s="148"/>
      <c r="J47" s="81"/>
      <c r="K47" s="15"/>
      <c r="L47" s="179"/>
    </row>
    <row r="48" spans="1:12" ht="46.5" hidden="1" customHeight="1" x14ac:dyDescent="0.25">
      <c r="A48" s="185" t="s">
        <v>231</v>
      </c>
      <c r="B48" s="114" t="s">
        <v>253</v>
      </c>
      <c r="C48" s="174" t="s">
        <v>128</v>
      </c>
      <c r="D48" s="134">
        <v>300</v>
      </c>
      <c r="E48" s="194"/>
      <c r="F48" s="194"/>
      <c r="G48" s="194"/>
      <c r="H48" s="195"/>
      <c r="I48" s="196"/>
      <c r="J48" s="27"/>
      <c r="K48" s="1"/>
    </row>
    <row r="49" spans="1:11" ht="36" hidden="1" customHeight="1" x14ac:dyDescent="0.25">
      <c r="A49" s="185" t="s">
        <v>232</v>
      </c>
      <c r="B49" s="34" t="s">
        <v>252</v>
      </c>
      <c r="C49" s="133" t="s">
        <v>128</v>
      </c>
      <c r="D49" s="134">
        <v>300</v>
      </c>
      <c r="E49" s="194"/>
      <c r="F49" s="194"/>
      <c r="G49" s="197"/>
      <c r="H49" s="196"/>
      <c r="I49" s="196"/>
      <c r="J49" s="27"/>
      <c r="K49" s="1"/>
    </row>
    <row r="50" spans="1:11" ht="48.75" hidden="1" customHeight="1" x14ac:dyDescent="0.25">
      <c r="A50" s="160" t="s">
        <v>233</v>
      </c>
      <c r="B50" s="198" t="s">
        <v>307</v>
      </c>
      <c r="C50" s="118" t="s">
        <v>132</v>
      </c>
      <c r="D50" s="134">
        <v>960</v>
      </c>
      <c r="E50" s="194"/>
      <c r="F50" s="194"/>
      <c r="G50" s="197"/>
      <c r="H50" s="196"/>
      <c r="I50" s="196"/>
      <c r="J50" s="27"/>
      <c r="K50" s="1"/>
    </row>
    <row r="51" spans="1:11" ht="11.25" hidden="1" customHeight="1" x14ac:dyDescent="0.25">
      <c r="A51" s="158">
        <v>6</v>
      </c>
      <c r="B51" s="216" t="s">
        <v>62</v>
      </c>
      <c r="C51" s="217"/>
      <c r="D51" s="217"/>
      <c r="E51" s="217"/>
      <c r="F51" s="217"/>
      <c r="G51" s="217"/>
      <c r="H51" s="217"/>
      <c r="I51" s="217"/>
      <c r="J51" s="218"/>
    </row>
    <row r="52" spans="1:11" ht="11.25" hidden="1" customHeight="1" x14ac:dyDescent="0.25">
      <c r="A52" s="157"/>
      <c r="B52" s="113" t="s">
        <v>39</v>
      </c>
      <c r="C52" s="30"/>
      <c r="D52" s="30"/>
      <c r="E52" s="30"/>
      <c r="F52" s="30"/>
      <c r="G52" s="30"/>
      <c r="H52" s="30"/>
      <c r="I52" s="30"/>
      <c r="J52" s="51"/>
    </row>
    <row r="53" spans="1:11" ht="11.25" hidden="1" customHeight="1" x14ac:dyDescent="0.25">
      <c r="A53" s="191"/>
      <c r="B53" s="111" t="s">
        <v>136</v>
      </c>
      <c r="C53" s="83"/>
      <c r="D53" s="84"/>
      <c r="E53" s="67"/>
      <c r="F53" s="67"/>
      <c r="G53" s="67"/>
      <c r="H53" s="77"/>
      <c r="I53" s="77"/>
      <c r="J53" s="26"/>
    </row>
    <row r="54" spans="1:11" hidden="1" x14ac:dyDescent="0.25">
      <c r="A54" s="156" t="s">
        <v>322</v>
      </c>
      <c r="B54" s="108" t="s">
        <v>64</v>
      </c>
      <c r="C54" s="60" t="s">
        <v>121</v>
      </c>
      <c r="D54" s="12">
        <v>30</v>
      </c>
      <c r="E54" s="68"/>
      <c r="F54" s="68"/>
      <c r="G54" s="68"/>
      <c r="H54" s="86"/>
      <c r="I54" s="86"/>
      <c r="J54" s="190"/>
    </row>
    <row r="55" spans="1:11" hidden="1" x14ac:dyDescent="0.25">
      <c r="A55" s="156" t="s">
        <v>323</v>
      </c>
      <c r="B55" s="20" t="s">
        <v>47</v>
      </c>
      <c r="C55" s="9" t="s">
        <v>121</v>
      </c>
      <c r="D55" s="10">
        <v>30</v>
      </c>
      <c r="E55" s="61"/>
      <c r="F55" s="61"/>
      <c r="G55" s="61"/>
      <c r="H55" s="54"/>
      <c r="I55" s="54"/>
      <c r="J55" s="11"/>
    </row>
    <row r="56" spans="1:11" hidden="1" x14ac:dyDescent="0.25">
      <c r="A56" s="156" t="s">
        <v>324</v>
      </c>
      <c r="B56" s="20" t="s">
        <v>33</v>
      </c>
      <c r="C56" s="9" t="s">
        <v>121</v>
      </c>
      <c r="D56" s="10">
        <v>2</v>
      </c>
      <c r="E56" s="61"/>
      <c r="F56" s="61"/>
      <c r="G56" s="61"/>
      <c r="H56" s="54"/>
      <c r="I56" s="54"/>
      <c r="J56" s="11"/>
    </row>
    <row r="57" spans="1:11" hidden="1" x14ac:dyDescent="0.25">
      <c r="A57" s="156" t="s">
        <v>325</v>
      </c>
      <c r="B57" s="20" t="s">
        <v>88</v>
      </c>
      <c r="C57" s="9" t="s">
        <v>121</v>
      </c>
      <c r="D57" s="10">
        <v>100</v>
      </c>
      <c r="E57" s="61"/>
      <c r="F57" s="61"/>
      <c r="G57" s="61"/>
      <c r="H57" s="54"/>
      <c r="I57" s="54"/>
      <c r="J57" s="11"/>
    </row>
    <row r="58" spans="1:11" hidden="1" x14ac:dyDescent="0.25">
      <c r="A58" s="156" t="s">
        <v>326</v>
      </c>
      <c r="B58" s="20" t="s">
        <v>59</v>
      </c>
      <c r="C58" s="9" t="s">
        <v>121</v>
      </c>
      <c r="D58" s="10">
        <v>375</v>
      </c>
      <c r="E58" s="61"/>
      <c r="F58" s="61"/>
      <c r="G58" s="61"/>
      <c r="H58" s="54"/>
      <c r="I58" s="54"/>
      <c r="J58" s="11"/>
    </row>
    <row r="59" spans="1:11" hidden="1" x14ac:dyDescent="0.25">
      <c r="A59" s="156" t="s">
        <v>327</v>
      </c>
      <c r="B59" s="20" t="s">
        <v>60</v>
      </c>
      <c r="C59" s="9" t="s">
        <v>121</v>
      </c>
      <c r="D59" s="10">
        <v>750</v>
      </c>
      <c r="E59" s="61"/>
      <c r="F59" s="61"/>
      <c r="G59" s="61"/>
      <c r="H59" s="54"/>
      <c r="I59" s="54"/>
      <c r="J59" s="11"/>
    </row>
    <row r="60" spans="1:11" hidden="1" x14ac:dyDescent="0.25">
      <c r="A60" s="156" t="s">
        <v>328</v>
      </c>
      <c r="B60" s="20" t="s">
        <v>126</v>
      </c>
      <c r="C60" s="9" t="s">
        <v>121</v>
      </c>
      <c r="D60" s="10">
        <v>375</v>
      </c>
      <c r="E60" s="61"/>
      <c r="F60" s="61"/>
      <c r="G60" s="61"/>
      <c r="H60" s="54"/>
      <c r="I60" s="54"/>
      <c r="J60" s="11"/>
    </row>
    <row r="61" spans="1:11" hidden="1" x14ac:dyDescent="0.25">
      <c r="A61" s="156" t="s">
        <v>329</v>
      </c>
      <c r="B61" s="20" t="s">
        <v>127</v>
      </c>
      <c r="C61" s="9" t="s">
        <v>121</v>
      </c>
      <c r="D61" s="10">
        <v>375</v>
      </c>
      <c r="E61" s="61"/>
      <c r="F61" s="61"/>
      <c r="G61" s="61"/>
      <c r="H61" s="54"/>
      <c r="I61" s="54"/>
      <c r="J61" s="11"/>
    </row>
    <row r="62" spans="1:11" hidden="1" x14ac:dyDescent="0.25">
      <c r="A62" s="156" t="s">
        <v>330</v>
      </c>
      <c r="B62" s="20" t="s">
        <v>124</v>
      </c>
      <c r="C62" s="9" t="s">
        <v>121</v>
      </c>
      <c r="D62" s="10">
        <v>750</v>
      </c>
      <c r="E62" s="61"/>
      <c r="F62" s="61"/>
      <c r="G62" s="61"/>
      <c r="H62" s="54"/>
      <c r="I62" s="54"/>
      <c r="J62" s="11"/>
    </row>
    <row r="63" spans="1:11" ht="11.25" hidden="1" customHeight="1" x14ac:dyDescent="0.25">
      <c r="A63" s="156" t="s">
        <v>331</v>
      </c>
      <c r="B63" s="20" t="s">
        <v>125</v>
      </c>
      <c r="C63" s="9" t="s">
        <v>121</v>
      </c>
      <c r="D63" s="10">
        <v>750</v>
      </c>
      <c r="E63" s="61"/>
      <c r="F63" s="61"/>
      <c r="G63" s="61"/>
      <c r="H63" s="54"/>
      <c r="I63" s="54"/>
      <c r="J63" s="11"/>
    </row>
    <row r="64" spans="1:11" ht="12" hidden="1" customHeight="1" x14ac:dyDescent="0.25">
      <c r="A64" s="156" t="s">
        <v>332</v>
      </c>
      <c r="B64" s="20" t="s">
        <v>302</v>
      </c>
      <c r="C64" s="9" t="s">
        <v>121</v>
      </c>
      <c r="D64" s="10">
        <v>375</v>
      </c>
      <c r="E64" s="61"/>
      <c r="F64" s="61"/>
      <c r="G64" s="61"/>
      <c r="H64" s="54"/>
      <c r="I64" s="54"/>
      <c r="J64" s="11"/>
    </row>
    <row r="65" spans="1:10" hidden="1" x14ac:dyDescent="0.25">
      <c r="A65" s="156" t="s">
        <v>333</v>
      </c>
      <c r="B65" s="20" t="s">
        <v>131</v>
      </c>
      <c r="C65" s="9" t="s">
        <v>121</v>
      </c>
      <c r="D65" s="10">
        <v>50</v>
      </c>
      <c r="E65" s="61"/>
      <c r="F65" s="61"/>
      <c r="G65" s="61"/>
      <c r="H65" s="54"/>
      <c r="I65" s="54"/>
      <c r="J65" s="11"/>
    </row>
    <row r="66" spans="1:10" ht="11.25" hidden="1" customHeight="1" x14ac:dyDescent="0.25">
      <c r="A66" s="156" t="s">
        <v>334</v>
      </c>
      <c r="B66" s="20" t="s">
        <v>48</v>
      </c>
      <c r="C66" s="9" t="s">
        <v>130</v>
      </c>
      <c r="D66" s="10">
        <v>20000</v>
      </c>
      <c r="E66" s="61"/>
      <c r="F66" s="61"/>
      <c r="G66" s="61"/>
      <c r="H66" s="54"/>
      <c r="I66" s="54"/>
      <c r="J66" s="11"/>
    </row>
    <row r="67" spans="1:10" ht="11.25" hidden="1" customHeight="1" x14ac:dyDescent="0.25">
      <c r="A67" s="156" t="s">
        <v>335</v>
      </c>
      <c r="B67" s="20" t="s">
        <v>49</v>
      </c>
      <c r="C67" s="9" t="s">
        <v>130</v>
      </c>
      <c r="D67" s="10">
        <v>120000</v>
      </c>
      <c r="E67" s="61"/>
      <c r="F67" s="61"/>
      <c r="G67" s="61"/>
      <c r="H67" s="54"/>
      <c r="I67" s="54"/>
      <c r="J67" s="11"/>
    </row>
    <row r="68" spans="1:10" hidden="1" x14ac:dyDescent="0.25">
      <c r="A68" s="156" t="s">
        <v>336</v>
      </c>
      <c r="B68" s="20" t="s">
        <v>54</v>
      </c>
      <c r="C68" s="9" t="s">
        <v>121</v>
      </c>
      <c r="D68" s="10">
        <v>800</v>
      </c>
      <c r="E68" s="61"/>
      <c r="F68" s="61"/>
      <c r="G68" s="61"/>
      <c r="H68" s="54"/>
      <c r="I68" s="54"/>
      <c r="J68" s="11"/>
    </row>
    <row r="69" spans="1:10" ht="11.25" hidden="1" customHeight="1" x14ac:dyDescent="0.25">
      <c r="A69" s="156" t="s">
        <v>337</v>
      </c>
      <c r="B69" s="20" t="s">
        <v>51</v>
      </c>
      <c r="C69" s="9" t="s">
        <v>133</v>
      </c>
      <c r="D69" s="10">
        <v>500</v>
      </c>
      <c r="E69" s="61"/>
      <c r="F69" s="61"/>
      <c r="G69" s="61"/>
      <c r="H69" s="54"/>
      <c r="I69" s="54"/>
      <c r="J69" s="11"/>
    </row>
    <row r="70" spans="1:10" ht="12" hidden="1" customHeight="1" x14ac:dyDescent="0.25">
      <c r="A70" s="156" t="s">
        <v>338</v>
      </c>
      <c r="B70" s="20" t="s">
        <v>50</v>
      </c>
      <c r="C70" s="9" t="s">
        <v>133</v>
      </c>
      <c r="D70" s="10">
        <v>500</v>
      </c>
      <c r="E70" s="61"/>
      <c r="F70" s="61"/>
      <c r="G70" s="61"/>
      <c r="H70" s="54"/>
      <c r="I70" s="54"/>
      <c r="J70" s="11"/>
    </row>
    <row r="71" spans="1:10" hidden="1" x14ac:dyDescent="0.25">
      <c r="A71" s="156" t="s">
        <v>339</v>
      </c>
      <c r="B71" s="20" t="s">
        <v>109</v>
      </c>
      <c r="C71" s="9" t="s">
        <v>130</v>
      </c>
      <c r="D71" s="10">
        <v>40000</v>
      </c>
      <c r="E71" s="61"/>
      <c r="F71" s="61"/>
      <c r="G71" s="61"/>
      <c r="H71" s="54"/>
      <c r="I71" s="54"/>
      <c r="J71" s="11"/>
    </row>
    <row r="72" spans="1:10" ht="11.25" hidden="1" customHeight="1" x14ac:dyDescent="0.25">
      <c r="A72" s="156" t="s">
        <v>340</v>
      </c>
      <c r="B72" s="20" t="s">
        <v>76</v>
      </c>
      <c r="C72" s="9" t="s">
        <v>130</v>
      </c>
      <c r="D72" s="10">
        <v>800000</v>
      </c>
      <c r="E72" s="61"/>
      <c r="F72" s="61"/>
      <c r="G72" s="61"/>
      <c r="H72" s="54"/>
      <c r="I72" s="54"/>
      <c r="J72" s="11"/>
    </row>
    <row r="73" spans="1:10" s="153" customFormat="1" ht="11.25" hidden="1" customHeight="1" x14ac:dyDescent="0.25">
      <c r="A73" s="156" t="s">
        <v>341</v>
      </c>
      <c r="B73" s="165" t="s">
        <v>37</v>
      </c>
      <c r="C73" s="151" t="s">
        <v>121</v>
      </c>
      <c r="D73" s="166">
        <v>60</v>
      </c>
      <c r="E73" s="152"/>
      <c r="F73" s="152"/>
      <c r="G73" s="152"/>
      <c r="H73" s="167"/>
      <c r="I73" s="149"/>
      <c r="J73" s="149"/>
    </row>
    <row r="74" spans="1:10" ht="11.25" hidden="1" customHeight="1" x14ac:dyDescent="0.25">
      <c r="A74" s="156" t="s">
        <v>342</v>
      </c>
      <c r="B74" s="20" t="s">
        <v>52</v>
      </c>
      <c r="C74" s="9" t="s">
        <v>134</v>
      </c>
      <c r="D74" s="10">
        <v>100</v>
      </c>
      <c r="E74" s="61"/>
      <c r="F74" s="61"/>
      <c r="G74" s="61"/>
      <c r="H74" s="54"/>
      <c r="I74" s="54"/>
      <c r="J74" s="11"/>
    </row>
    <row r="75" spans="1:10" hidden="1" x14ac:dyDescent="0.25">
      <c r="A75" s="156" t="s">
        <v>343</v>
      </c>
      <c r="B75" s="20" t="s">
        <v>34</v>
      </c>
      <c r="C75" s="9" t="s">
        <v>121</v>
      </c>
      <c r="D75" s="10">
        <v>3000</v>
      </c>
      <c r="E75" s="61"/>
      <c r="F75" s="61"/>
      <c r="G75" s="61"/>
      <c r="H75" s="54"/>
      <c r="I75" s="54"/>
      <c r="J75" s="11"/>
    </row>
    <row r="76" spans="1:10" hidden="1" x14ac:dyDescent="0.25">
      <c r="A76" s="156" t="s">
        <v>344</v>
      </c>
      <c r="B76" s="20" t="s">
        <v>129</v>
      </c>
      <c r="C76" s="9" t="s">
        <v>128</v>
      </c>
      <c r="D76" s="10">
        <v>1000</v>
      </c>
      <c r="E76" s="61"/>
      <c r="F76" s="61"/>
      <c r="G76" s="61"/>
      <c r="H76" s="54"/>
      <c r="I76" s="54"/>
      <c r="J76" s="11"/>
    </row>
    <row r="77" spans="1:10" hidden="1" x14ac:dyDescent="0.25">
      <c r="A77" s="156" t="s">
        <v>345</v>
      </c>
      <c r="B77" s="20" t="s">
        <v>303</v>
      </c>
      <c r="C77" s="48" t="s">
        <v>130</v>
      </c>
      <c r="D77" s="10">
        <v>25000</v>
      </c>
      <c r="E77" s="61"/>
      <c r="F77" s="61"/>
      <c r="G77" s="61"/>
      <c r="H77" s="54"/>
      <c r="I77" s="54"/>
      <c r="J77" s="11"/>
    </row>
    <row r="78" spans="1:10" hidden="1" x14ac:dyDescent="0.25">
      <c r="A78" s="156" t="s">
        <v>346</v>
      </c>
      <c r="B78" s="20" t="s">
        <v>35</v>
      </c>
      <c r="C78" s="48" t="s">
        <v>121</v>
      </c>
      <c r="D78" s="10">
        <v>18000</v>
      </c>
      <c r="E78" s="61"/>
      <c r="F78" s="61"/>
      <c r="G78" s="61"/>
      <c r="H78" s="54"/>
      <c r="I78" s="54"/>
      <c r="J78" s="11"/>
    </row>
    <row r="79" spans="1:10" hidden="1" x14ac:dyDescent="0.25">
      <c r="A79" s="156" t="s">
        <v>347</v>
      </c>
      <c r="B79" s="20" t="s">
        <v>36</v>
      </c>
      <c r="C79" s="48" t="s">
        <v>121</v>
      </c>
      <c r="D79" s="10">
        <v>6000</v>
      </c>
      <c r="E79" s="61"/>
      <c r="F79" s="61"/>
      <c r="G79" s="61"/>
      <c r="H79" s="54"/>
      <c r="I79" s="54"/>
      <c r="J79" s="11"/>
    </row>
    <row r="80" spans="1:10" ht="10.5" hidden="1" customHeight="1" x14ac:dyDescent="0.25">
      <c r="A80" s="156" t="s">
        <v>348</v>
      </c>
      <c r="B80" s="20" t="s">
        <v>38</v>
      </c>
      <c r="C80" s="48" t="s">
        <v>121</v>
      </c>
      <c r="D80" s="10">
        <v>100</v>
      </c>
      <c r="E80" s="61"/>
      <c r="F80" s="61"/>
      <c r="G80" s="61"/>
      <c r="H80" s="54"/>
      <c r="I80" s="54"/>
      <c r="J80" s="11"/>
    </row>
    <row r="81" spans="1:10" ht="10.5" hidden="1" customHeight="1" x14ac:dyDescent="0.25">
      <c r="A81" s="156" t="s">
        <v>349</v>
      </c>
      <c r="B81" s="20" t="s">
        <v>61</v>
      </c>
      <c r="C81" s="48" t="s">
        <v>130</v>
      </c>
      <c r="D81" s="10">
        <v>100000</v>
      </c>
      <c r="E81" s="61"/>
      <c r="F81" s="61"/>
      <c r="G81" s="61"/>
      <c r="H81" s="54"/>
      <c r="I81" s="54"/>
      <c r="J81" s="11"/>
    </row>
    <row r="82" spans="1:10" ht="10.5" hidden="1" customHeight="1" x14ac:dyDescent="0.25">
      <c r="A82" s="156" t="s">
        <v>350</v>
      </c>
      <c r="B82" s="20" t="s">
        <v>14</v>
      </c>
      <c r="C82" s="48" t="s">
        <v>132</v>
      </c>
      <c r="D82" s="10">
        <v>2000</v>
      </c>
      <c r="E82" s="61"/>
      <c r="F82" s="61"/>
      <c r="G82" s="61"/>
      <c r="H82" s="54"/>
      <c r="I82" s="54"/>
      <c r="J82" s="11"/>
    </row>
    <row r="83" spans="1:10" ht="10.5" hidden="1" customHeight="1" x14ac:dyDescent="0.25">
      <c r="A83" s="156" t="s">
        <v>351</v>
      </c>
      <c r="B83" s="20" t="s">
        <v>63</v>
      </c>
      <c r="C83" s="48" t="s">
        <v>130</v>
      </c>
      <c r="D83" s="10">
        <v>600000</v>
      </c>
      <c r="E83" s="61"/>
      <c r="F83" s="61"/>
      <c r="G83" s="61"/>
      <c r="H83" s="54"/>
      <c r="I83" s="54"/>
      <c r="J83" s="11"/>
    </row>
    <row r="84" spans="1:10" ht="10.5" hidden="1" customHeight="1" x14ac:dyDescent="0.25">
      <c r="A84" s="156" t="s">
        <v>352</v>
      </c>
      <c r="B84" s="20" t="s">
        <v>15</v>
      </c>
      <c r="C84" s="48" t="s">
        <v>132</v>
      </c>
      <c r="D84" s="10">
        <v>18000</v>
      </c>
      <c r="E84" s="61"/>
      <c r="F84" s="61"/>
      <c r="G84" s="61"/>
      <c r="H84" s="54"/>
      <c r="I84" s="54"/>
      <c r="J84" s="11"/>
    </row>
    <row r="85" spans="1:10" ht="10.5" hidden="1" customHeight="1" x14ac:dyDescent="0.25">
      <c r="A85" s="156" t="s">
        <v>353</v>
      </c>
      <c r="B85" s="20" t="s">
        <v>304</v>
      </c>
      <c r="C85" s="48" t="s">
        <v>132</v>
      </c>
      <c r="D85" s="10">
        <v>2000</v>
      </c>
      <c r="E85" s="61"/>
      <c r="F85" s="61"/>
      <c r="G85" s="61"/>
      <c r="H85" s="54"/>
      <c r="I85" s="54"/>
      <c r="J85" s="11"/>
    </row>
    <row r="86" spans="1:10" ht="10.5" hidden="1" customHeight="1" x14ac:dyDescent="0.25">
      <c r="A86" s="156" t="s">
        <v>354</v>
      </c>
      <c r="B86" s="20" t="s">
        <v>305</v>
      </c>
      <c r="C86" s="48" t="s">
        <v>132</v>
      </c>
      <c r="D86" s="10">
        <v>5000</v>
      </c>
      <c r="E86" s="61"/>
      <c r="F86" s="61"/>
      <c r="G86" s="61"/>
      <c r="H86" s="54"/>
      <c r="I86" s="54"/>
      <c r="J86" s="11"/>
    </row>
    <row r="87" spans="1:10" ht="11.25" hidden="1" customHeight="1" x14ac:dyDescent="0.25">
      <c r="A87" s="156" t="s">
        <v>355</v>
      </c>
      <c r="B87" s="19" t="s">
        <v>67</v>
      </c>
      <c r="C87" s="135" t="s">
        <v>121</v>
      </c>
      <c r="D87" s="18">
        <v>1000</v>
      </c>
      <c r="E87" s="61"/>
      <c r="F87" s="61"/>
      <c r="G87" s="61"/>
      <c r="H87" s="54"/>
      <c r="I87" s="54"/>
      <c r="J87" s="11"/>
    </row>
    <row r="88" spans="1:10" hidden="1" x14ac:dyDescent="0.25">
      <c r="A88" s="156" t="s">
        <v>356</v>
      </c>
      <c r="B88" s="20" t="s">
        <v>91</v>
      </c>
      <c r="C88" s="48" t="s">
        <v>121</v>
      </c>
      <c r="D88" s="10">
        <v>200</v>
      </c>
      <c r="E88" s="61"/>
      <c r="F88" s="61"/>
      <c r="G88" s="61"/>
      <c r="H88" s="54"/>
      <c r="I88" s="54"/>
      <c r="J88" s="11"/>
    </row>
    <row r="89" spans="1:10" hidden="1" x14ac:dyDescent="0.25">
      <c r="A89" s="156" t="s">
        <v>357</v>
      </c>
      <c r="B89" s="20" t="s">
        <v>69</v>
      </c>
      <c r="C89" s="9" t="s">
        <v>128</v>
      </c>
      <c r="D89" s="10">
        <v>100</v>
      </c>
      <c r="E89" s="61"/>
      <c r="F89" s="61"/>
      <c r="G89" s="61"/>
      <c r="H89" s="54"/>
      <c r="I89" s="54"/>
      <c r="J89" s="11"/>
    </row>
    <row r="90" spans="1:10" hidden="1" x14ac:dyDescent="0.25">
      <c r="A90" s="156" t="s">
        <v>358</v>
      </c>
      <c r="B90" s="20" t="s">
        <v>68</v>
      </c>
      <c r="C90" s="48" t="s">
        <v>128</v>
      </c>
      <c r="D90" s="10">
        <v>100</v>
      </c>
      <c r="E90" s="61"/>
      <c r="F90" s="61"/>
      <c r="G90" s="61"/>
      <c r="H90" s="54"/>
      <c r="I90" s="54"/>
      <c r="J90" s="11"/>
    </row>
    <row r="91" spans="1:10" hidden="1" x14ac:dyDescent="0.25">
      <c r="A91" s="156" t="s">
        <v>359</v>
      </c>
      <c r="B91" s="20" t="s">
        <v>65</v>
      </c>
      <c r="C91" s="48" t="s">
        <v>121</v>
      </c>
      <c r="D91" s="10">
        <v>2</v>
      </c>
      <c r="E91" s="61"/>
      <c r="F91" s="61"/>
      <c r="G91" s="61"/>
      <c r="H91" s="54"/>
      <c r="I91" s="54"/>
      <c r="J91" s="11"/>
    </row>
    <row r="92" spans="1:10" hidden="1" x14ac:dyDescent="0.25">
      <c r="A92" s="156" t="s">
        <v>360</v>
      </c>
      <c r="B92" s="20" t="s">
        <v>137</v>
      </c>
      <c r="C92" s="48" t="s">
        <v>121</v>
      </c>
      <c r="D92" s="10">
        <v>2</v>
      </c>
      <c r="E92" s="61"/>
      <c r="F92" s="61"/>
      <c r="G92" s="61"/>
      <c r="H92" s="54"/>
      <c r="I92" s="54"/>
      <c r="J92" s="11"/>
    </row>
    <row r="93" spans="1:10" hidden="1" x14ac:dyDescent="0.25">
      <c r="A93" s="156" t="s">
        <v>361</v>
      </c>
      <c r="B93" s="20" t="s">
        <v>66</v>
      </c>
      <c r="C93" s="48">
        <v>2</v>
      </c>
      <c r="D93" s="10">
        <v>2</v>
      </c>
      <c r="E93" s="61"/>
      <c r="F93" s="61"/>
      <c r="G93" s="61"/>
      <c r="H93" s="54"/>
      <c r="I93" s="54"/>
      <c r="J93" s="11"/>
    </row>
    <row r="94" spans="1:10" hidden="1" x14ac:dyDescent="0.25">
      <c r="A94" s="156" t="s">
        <v>362</v>
      </c>
      <c r="B94" s="20" t="s">
        <v>42</v>
      </c>
      <c r="C94" s="48" t="s">
        <v>121</v>
      </c>
      <c r="D94" s="10">
        <v>10</v>
      </c>
      <c r="E94" s="61"/>
      <c r="F94" s="61"/>
      <c r="G94" s="61"/>
      <c r="H94" s="54"/>
      <c r="I94" s="54"/>
      <c r="J94" s="11"/>
    </row>
    <row r="95" spans="1:10" hidden="1" x14ac:dyDescent="0.25">
      <c r="A95" s="156" t="s">
        <v>363</v>
      </c>
      <c r="B95" s="112" t="s">
        <v>70</v>
      </c>
      <c r="C95" s="192" t="s">
        <v>121</v>
      </c>
      <c r="D95" s="52">
        <v>40</v>
      </c>
      <c r="E95" s="66"/>
      <c r="F95" s="66"/>
      <c r="G95" s="66"/>
      <c r="H95" s="87"/>
      <c r="I95" s="87"/>
      <c r="J95" s="17"/>
    </row>
    <row r="96" spans="1:10" ht="12.75" hidden="1" customHeight="1" x14ac:dyDescent="0.25">
      <c r="A96" s="134"/>
      <c r="B96" s="222" t="s">
        <v>524</v>
      </c>
      <c r="C96" s="223"/>
      <c r="D96" s="223"/>
      <c r="E96" s="223"/>
      <c r="F96" s="223"/>
      <c r="G96" s="224"/>
      <c r="H96" s="164"/>
      <c r="I96" s="164"/>
      <c r="J96" s="54"/>
    </row>
    <row r="97" spans="1:11" s="14" customFormat="1" x14ac:dyDescent="0.25">
      <c r="A97" s="140" t="s">
        <v>236</v>
      </c>
      <c r="B97" s="41" t="s">
        <v>247</v>
      </c>
      <c r="C97" s="55"/>
      <c r="D97" s="6"/>
      <c r="E97" s="62"/>
      <c r="F97" s="62"/>
      <c r="G97" s="62"/>
      <c r="H97" s="72"/>
      <c r="I97" s="72"/>
      <c r="J97" s="13"/>
      <c r="K97" s="15"/>
    </row>
    <row r="98" spans="1:11" x14ac:dyDescent="0.25">
      <c r="A98" s="156"/>
      <c r="B98" s="113" t="s">
        <v>44</v>
      </c>
      <c r="J98" s="16"/>
    </row>
    <row r="99" spans="1:11" x14ac:dyDescent="0.25">
      <c r="A99" s="156" t="s">
        <v>364</v>
      </c>
      <c r="B99" s="20" t="s">
        <v>92</v>
      </c>
      <c r="C99" s="9" t="s">
        <v>128</v>
      </c>
      <c r="D99" s="10">
        <f>960*2</f>
        <v>1920</v>
      </c>
      <c r="E99" s="61">
        <v>1.1499999999999999</v>
      </c>
      <c r="F99" s="248">
        <v>5</v>
      </c>
      <c r="G99" s="61">
        <f>E99*1.05</f>
        <v>1.2075</v>
      </c>
      <c r="H99" s="90">
        <f>E99*D99</f>
        <v>2208</v>
      </c>
      <c r="I99" s="90">
        <f>H99*1.05</f>
        <v>2318.4</v>
      </c>
      <c r="J99" s="11" t="s">
        <v>557</v>
      </c>
    </row>
    <row r="100" spans="1:11" x14ac:dyDescent="0.25">
      <c r="A100" s="156" t="s">
        <v>365</v>
      </c>
      <c r="B100" s="20" t="s">
        <v>93</v>
      </c>
      <c r="C100" s="9" t="s">
        <v>128</v>
      </c>
      <c r="D100" s="10">
        <v>1000</v>
      </c>
      <c r="E100" s="61">
        <v>1.5</v>
      </c>
      <c r="F100" s="248">
        <v>5</v>
      </c>
      <c r="G100" s="61">
        <f t="shared" ref="G100:G114" si="0">E100*1.05</f>
        <v>1.5750000000000002</v>
      </c>
      <c r="H100" s="90">
        <f t="shared" ref="H100:H114" si="1">E100*D100</f>
        <v>1500</v>
      </c>
      <c r="I100" s="90">
        <f t="shared" ref="I100:I115" si="2">H100*1.05</f>
        <v>1575</v>
      </c>
      <c r="J100" s="11" t="s">
        <v>558</v>
      </c>
    </row>
    <row r="101" spans="1:11" ht="11.25" customHeight="1" x14ac:dyDescent="0.25">
      <c r="A101" s="156" t="s">
        <v>366</v>
      </c>
      <c r="B101" s="20" t="s">
        <v>138</v>
      </c>
      <c r="C101" s="9" t="s">
        <v>128</v>
      </c>
      <c r="D101" s="10">
        <v>100</v>
      </c>
      <c r="E101" s="61">
        <v>5.18</v>
      </c>
      <c r="F101" s="248">
        <v>5</v>
      </c>
      <c r="G101" s="61">
        <f t="shared" si="0"/>
        <v>5.4390000000000001</v>
      </c>
      <c r="H101" s="90">
        <f t="shared" si="1"/>
        <v>518</v>
      </c>
      <c r="I101" s="90">
        <f t="shared" si="2"/>
        <v>543.9</v>
      </c>
      <c r="J101" s="11" t="s">
        <v>559</v>
      </c>
    </row>
    <row r="102" spans="1:11" ht="11.25" customHeight="1" x14ac:dyDescent="0.25">
      <c r="A102" s="156" t="s">
        <v>367</v>
      </c>
      <c r="B102" s="19" t="s">
        <v>16</v>
      </c>
      <c r="C102" s="58" t="s">
        <v>128</v>
      </c>
      <c r="D102" s="18">
        <v>1000</v>
      </c>
      <c r="E102" s="61">
        <v>3.38</v>
      </c>
      <c r="F102" s="248">
        <v>5</v>
      </c>
      <c r="G102" s="61">
        <f t="shared" si="0"/>
        <v>3.5489999999999999</v>
      </c>
      <c r="H102" s="90">
        <f t="shared" si="1"/>
        <v>3380</v>
      </c>
      <c r="I102" s="90">
        <f t="shared" si="2"/>
        <v>3549</v>
      </c>
      <c r="J102" s="11" t="s">
        <v>560</v>
      </c>
    </row>
    <row r="103" spans="1:11" ht="11.25" customHeight="1" x14ac:dyDescent="0.25">
      <c r="A103" s="156" t="s">
        <v>368</v>
      </c>
      <c r="B103" s="19" t="s">
        <v>115</v>
      </c>
      <c r="C103" s="58" t="s">
        <v>128</v>
      </c>
      <c r="D103" s="18">
        <v>500</v>
      </c>
      <c r="E103" s="61">
        <v>18.66</v>
      </c>
      <c r="F103" s="248">
        <v>5</v>
      </c>
      <c r="G103" s="61">
        <f t="shared" si="0"/>
        <v>19.593</v>
      </c>
      <c r="H103" s="90">
        <f t="shared" si="1"/>
        <v>9330</v>
      </c>
      <c r="I103" s="90">
        <f t="shared" si="2"/>
        <v>9796.5</v>
      </c>
      <c r="J103" s="11" t="s">
        <v>549</v>
      </c>
    </row>
    <row r="104" spans="1:11" ht="11.25" customHeight="1" x14ac:dyDescent="0.25">
      <c r="A104" s="156" t="s">
        <v>369</v>
      </c>
      <c r="B104" s="19" t="s">
        <v>104</v>
      </c>
      <c r="C104" s="58" t="s">
        <v>128</v>
      </c>
      <c r="D104" s="18">
        <v>1000</v>
      </c>
      <c r="E104" s="61">
        <v>3.8</v>
      </c>
      <c r="F104" s="248">
        <v>5</v>
      </c>
      <c r="G104" s="61">
        <f t="shared" si="0"/>
        <v>3.9899999999999998</v>
      </c>
      <c r="H104" s="90">
        <f t="shared" si="1"/>
        <v>3800</v>
      </c>
      <c r="I104" s="90">
        <f t="shared" si="2"/>
        <v>3990</v>
      </c>
      <c r="J104" s="11" t="s">
        <v>550</v>
      </c>
    </row>
    <row r="105" spans="1:11" ht="11.25" customHeight="1" x14ac:dyDescent="0.25">
      <c r="A105" s="156" t="s">
        <v>370</v>
      </c>
      <c r="B105" s="19" t="s">
        <v>103</v>
      </c>
      <c r="C105" s="58" t="s">
        <v>128</v>
      </c>
      <c r="D105" s="18">
        <v>1000</v>
      </c>
      <c r="E105" s="61">
        <v>5.0999999999999996</v>
      </c>
      <c r="F105" s="248">
        <v>5</v>
      </c>
      <c r="G105" s="61">
        <f t="shared" si="0"/>
        <v>5.3549999999999995</v>
      </c>
      <c r="H105" s="90">
        <f t="shared" si="1"/>
        <v>5100</v>
      </c>
      <c r="I105" s="90">
        <f t="shared" si="2"/>
        <v>5355</v>
      </c>
      <c r="J105" s="11" t="s">
        <v>561</v>
      </c>
    </row>
    <row r="106" spans="1:11" ht="11.25" customHeight="1" x14ac:dyDescent="0.25">
      <c r="A106" s="156" t="s">
        <v>371</v>
      </c>
      <c r="B106" s="19" t="s">
        <v>105</v>
      </c>
      <c r="C106" s="58" t="s">
        <v>128</v>
      </c>
      <c r="D106" s="18">
        <v>1000</v>
      </c>
      <c r="E106" s="61">
        <v>2.19</v>
      </c>
      <c r="F106" s="248">
        <v>5</v>
      </c>
      <c r="G106" s="61">
        <f t="shared" si="0"/>
        <v>2.2995000000000001</v>
      </c>
      <c r="H106" s="90">
        <f t="shared" si="1"/>
        <v>2190</v>
      </c>
      <c r="I106" s="90">
        <f t="shared" si="2"/>
        <v>2299.5</v>
      </c>
      <c r="J106" s="11" t="s">
        <v>562</v>
      </c>
    </row>
    <row r="107" spans="1:11" ht="11.25" customHeight="1" x14ac:dyDescent="0.25">
      <c r="A107" s="156" t="s">
        <v>372</v>
      </c>
      <c r="B107" s="19" t="s">
        <v>106</v>
      </c>
      <c r="C107" s="58" t="s">
        <v>128</v>
      </c>
      <c r="D107" s="18">
        <v>1000</v>
      </c>
      <c r="E107" s="61">
        <v>3.27</v>
      </c>
      <c r="F107" s="248">
        <v>5</v>
      </c>
      <c r="G107" s="61">
        <f t="shared" si="0"/>
        <v>3.4335</v>
      </c>
      <c r="H107" s="90">
        <f t="shared" si="1"/>
        <v>3270</v>
      </c>
      <c r="I107" s="90">
        <f t="shared" si="2"/>
        <v>3433.5</v>
      </c>
      <c r="J107" s="11" t="s">
        <v>563</v>
      </c>
    </row>
    <row r="108" spans="1:11" ht="11.25" customHeight="1" x14ac:dyDescent="0.25">
      <c r="A108" s="156" t="s">
        <v>373</v>
      </c>
      <c r="B108" s="19" t="s">
        <v>107</v>
      </c>
      <c r="C108" s="58" t="s">
        <v>128</v>
      </c>
      <c r="D108" s="18">
        <v>1000</v>
      </c>
      <c r="E108" s="61">
        <v>3.05</v>
      </c>
      <c r="F108" s="248">
        <v>5</v>
      </c>
      <c r="G108" s="61">
        <f t="shared" si="0"/>
        <v>3.2025000000000001</v>
      </c>
      <c r="H108" s="90">
        <f t="shared" si="1"/>
        <v>3050</v>
      </c>
      <c r="I108" s="90">
        <f t="shared" si="2"/>
        <v>3202.5</v>
      </c>
      <c r="J108" s="11" t="s">
        <v>564</v>
      </c>
    </row>
    <row r="109" spans="1:11" ht="11.25" customHeight="1" x14ac:dyDescent="0.25">
      <c r="A109" s="156" t="s">
        <v>374</v>
      </c>
      <c r="B109" s="19" t="s">
        <v>108</v>
      </c>
      <c r="C109" s="58" t="s">
        <v>128</v>
      </c>
      <c r="D109" s="18">
        <v>1000</v>
      </c>
      <c r="E109" s="61">
        <v>4.49</v>
      </c>
      <c r="F109" s="248">
        <v>5</v>
      </c>
      <c r="G109" s="61">
        <f t="shared" si="0"/>
        <v>4.7145000000000001</v>
      </c>
      <c r="H109" s="90">
        <f t="shared" si="1"/>
        <v>4490</v>
      </c>
      <c r="I109" s="90">
        <f t="shared" si="2"/>
        <v>4714.5</v>
      </c>
      <c r="J109" s="11" t="s">
        <v>565</v>
      </c>
    </row>
    <row r="110" spans="1:11" ht="11.25" customHeight="1" x14ac:dyDescent="0.25">
      <c r="A110" s="156" t="s">
        <v>375</v>
      </c>
      <c r="B110" s="19" t="s">
        <v>139</v>
      </c>
      <c r="C110" s="58" t="s">
        <v>128</v>
      </c>
      <c r="D110" s="18">
        <v>3000</v>
      </c>
      <c r="E110" s="61">
        <v>1.98</v>
      </c>
      <c r="F110" s="248">
        <v>5</v>
      </c>
      <c r="G110" s="61">
        <f t="shared" si="0"/>
        <v>2.0790000000000002</v>
      </c>
      <c r="H110" s="90">
        <f t="shared" si="1"/>
        <v>5940</v>
      </c>
      <c r="I110" s="90">
        <f t="shared" si="2"/>
        <v>6237</v>
      </c>
      <c r="J110" s="11" t="s">
        <v>551</v>
      </c>
    </row>
    <row r="111" spans="1:11" ht="11.25" customHeight="1" x14ac:dyDescent="0.25">
      <c r="A111" s="156" t="s">
        <v>376</v>
      </c>
      <c r="B111" s="19" t="s">
        <v>140</v>
      </c>
      <c r="C111" s="58" t="s">
        <v>128</v>
      </c>
      <c r="D111" s="18">
        <f>960*4</f>
        <v>3840</v>
      </c>
      <c r="E111" s="61">
        <v>1.07</v>
      </c>
      <c r="F111" s="248">
        <v>5</v>
      </c>
      <c r="G111" s="61">
        <f t="shared" si="0"/>
        <v>1.1235000000000002</v>
      </c>
      <c r="H111" s="90">
        <f t="shared" si="1"/>
        <v>4108.8</v>
      </c>
      <c r="I111" s="90">
        <f t="shared" si="2"/>
        <v>4314.2400000000007</v>
      </c>
      <c r="J111" s="11" t="s">
        <v>552</v>
      </c>
    </row>
    <row r="112" spans="1:11" ht="11.25" customHeight="1" x14ac:dyDescent="0.25">
      <c r="A112" s="156" t="s">
        <v>377</v>
      </c>
      <c r="B112" s="19" t="s">
        <v>94</v>
      </c>
      <c r="C112" s="58" t="s">
        <v>128</v>
      </c>
      <c r="D112" s="18">
        <v>1000</v>
      </c>
      <c r="E112" s="61">
        <v>8.16</v>
      </c>
      <c r="F112" s="248">
        <v>5</v>
      </c>
      <c r="G112" s="61">
        <f t="shared" si="0"/>
        <v>8.5680000000000014</v>
      </c>
      <c r="H112" s="90">
        <f t="shared" si="1"/>
        <v>8160</v>
      </c>
      <c r="I112" s="90">
        <f t="shared" si="2"/>
        <v>8568</v>
      </c>
      <c r="J112" s="11" t="s">
        <v>553</v>
      </c>
    </row>
    <row r="113" spans="1:11" ht="11.25" customHeight="1" x14ac:dyDescent="0.25">
      <c r="A113" s="156" t="s">
        <v>378</v>
      </c>
      <c r="B113" s="23" t="s">
        <v>141</v>
      </c>
      <c r="C113" s="9" t="s">
        <v>128</v>
      </c>
      <c r="D113" s="18">
        <v>3000</v>
      </c>
      <c r="E113" s="61">
        <v>0.99</v>
      </c>
      <c r="F113" s="248">
        <v>5</v>
      </c>
      <c r="G113" s="61">
        <f t="shared" si="0"/>
        <v>1.0395000000000001</v>
      </c>
      <c r="H113" s="90">
        <f t="shared" si="1"/>
        <v>2970</v>
      </c>
      <c r="I113" s="90">
        <f t="shared" si="2"/>
        <v>3118.5</v>
      </c>
      <c r="J113" s="24" t="s">
        <v>554</v>
      </c>
    </row>
    <row r="114" spans="1:11" ht="11.25" customHeight="1" x14ac:dyDescent="0.25">
      <c r="A114" s="156" t="s">
        <v>379</v>
      </c>
      <c r="B114" s="23" t="s">
        <v>142</v>
      </c>
      <c r="C114" s="50" t="s">
        <v>121</v>
      </c>
      <c r="D114" s="193">
        <v>60</v>
      </c>
      <c r="E114" s="66">
        <v>26.5</v>
      </c>
      <c r="F114" s="248">
        <v>5</v>
      </c>
      <c r="G114" s="61">
        <f t="shared" si="0"/>
        <v>27.825000000000003</v>
      </c>
      <c r="H114" s="90">
        <f t="shared" si="1"/>
        <v>1590</v>
      </c>
      <c r="I114" s="90">
        <f t="shared" si="2"/>
        <v>1669.5</v>
      </c>
      <c r="J114" s="24" t="s">
        <v>555</v>
      </c>
    </row>
    <row r="115" spans="1:11" ht="11.25" customHeight="1" x14ac:dyDescent="0.25">
      <c r="A115" s="134"/>
      <c r="B115" s="242" t="s">
        <v>525</v>
      </c>
      <c r="C115" s="242"/>
      <c r="D115" s="242"/>
      <c r="E115" s="242"/>
      <c r="F115" s="242"/>
      <c r="G115" s="242"/>
      <c r="H115" s="247">
        <f>SUM(H99:H114)</f>
        <v>61604.800000000003</v>
      </c>
      <c r="I115" s="247">
        <f t="shared" si="2"/>
        <v>64685.040000000008</v>
      </c>
      <c r="J115" s="11"/>
    </row>
    <row r="116" spans="1:11" s="14" customFormat="1" x14ac:dyDescent="0.25">
      <c r="A116" s="140" t="s">
        <v>237</v>
      </c>
      <c r="B116" s="41" t="s">
        <v>41</v>
      </c>
      <c r="C116" s="55"/>
      <c r="D116" s="5"/>
      <c r="E116" s="62"/>
      <c r="F116" s="62"/>
      <c r="G116" s="62"/>
      <c r="H116" s="72"/>
      <c r="I116" s="72"/>
      <c r="J116" s="13"/>
      <c r="K116" s="15"/>
    </row>
    <row r="117" spans="1:11" x14ac:dyDescent="0.25">
      <c r="A117" s="156"/>
      <c r="B117" s="113" t="s">
        <v>39</v>
      </c>
      <c r="J117" s="16"/>
    </row>
    <row r="118" spans="1:11" x14ac:dyDescent="0.25">
      <c r="A118" s="156"/>
      <c r="B118" s="113" t="s">
        <v>265</v>
      </c>
      <c r="J118" s="16"/>
    </row>
    <row r="119" spans="1:11" x14ac:dyDescent="0.25">
      <c r="A119" s="156"/>
      <c r="B119" s="113" t="s">
        <v>40</v>
      </c>
      <c r="J119" s="16"/>
    </row>
    <row r="120" spans="1:11" x14ac:dyDescent="0.25">
      <c r="A120" s="156"/>
      <c r="B120" s="124" t="s">
        <v>306</v>
      </c>
      <c r="C120" s="58"/>
      <c r="D120" s="22"/>
      <c r="E120" s="67"/>
      <c r="F120" s="67"/>
      <c r="G120" s="67"/>
      <c r="H120" s="77"/>
      <c r="I120" s="77"/>
      <c r="J120" s="26"/>
    </row>
    <row r="121" spans="1:11" ht="36.75" customHeight="1" x14ac:dyDescent="0.25">
      <c r="A121" s="156" t="s">
        <v>380</v>
      </c>
      <c r="B121" s="27" t="s">
        <v>248</v>
      </c>
      <c r="C121" s="118" t="s">
        <v>46</v>
      </c>
      <c r="D121" s="134">
        <v>60000</v>
      </c>
      <c r="E121" s="194">
        <v>0.24</v>
      </c>
      <c r="F121" s="246">
        <v>5</v>
      </c>
      <c r="G121" s="194">
        <f>E121*1.05</f>
        <v>0.252</v>
      </c>
      <c r="H121" s="244">
        <f>D121*E121</f>
        <v>14400</v>
      </c>
      <c r="I121" s="244">
        <f>H121*1.05</f>
        <v>15120</v>
      </c>
      <c r="J121" s="27" t="s">
        <v>556</v>
      </c>
    </row>
    <row r="122" spans="1:11" ht="36.75" customHeight="1" x14ac:dyDescent="0.25">
      <c r="A122" s="156" t="s">
        <v>381</v>
      </c>
      <c r="B122" s="27" t="s">
        <v>249</v>
      </c>
      <c r="C122" s="118" t="s">
        <v>46</v>
      </c>
      <c r="D122" s="134">
        <v>30000</v>
      </c>
      <c r="E122" s="194">
        <v>0.82</v>
      </c>
      <c r="F122" s="246">
        <v>5</v>
      </c>
      <c r="G122" s="194">
        <f t="shared" ref="G122:G124" si="3">E122*1.05</f>
        <v>0.86099999999999999</v>
      </c>
      <c r="H122" s="244">
        <f t="shared" ref="H122:H124" si="4">D122*E122</f>
        <v>24600</v>
      </c>
      <c r="I122" s="244">
        <f t="shared" ref="I122:I125" si="5">H122*1.05</f>
        <v>25830</v>
      </c>
      <c r="J122" s="27" t="s">
        <v>556</v>
      </c>
    </row>
    <row r="123" spans="1:11" ht="133.5" customHeight="1" x14ac:dyDescent="0.25">
      <c r="A123" s="156" t="s">
        <v>382</v>
      </c>
      <c r="B123" s="27" t="s">
        <v>270</v>
      </c>
      <c r="C123" s="118" t="s">
        <v>46</v>
      </c>
      <c r="D123" s="134">
        <v>1000</v>
      </c>
      <c r="E123" s="194">
        <v>39</v>
      </c>
      <c r="F123" s="246">
        <v>5</v>
      </c>
      <c r="G123" s="194">
        <f t="shared" si="3"/>
        <v>40.950000000000003</v>
      </c>
      <c r="H123" s="244">
        <f t="shared" si="4"/>
        <v>39000</v>
      </c>
      <c r="I123" s="244">
        <f t="shared" si="5"/>
        <v>40950</v>
      </c>
      <c r="J123" s="27" t="s">
        <v>556</v>
      </c>
    </row>
    <row r="124" spans="1:11" ht="133.5" customHeight="1" x14ac:dyDescent="0.25">
      <c r="A124" s="156" t="s">
        <v>383</v>
      </c>
      <c r="B124" s="28" t="s">
        <v>271</v>
      </c>
      <c r="C124" s="142" t="s">
        <v>46</v>
      </c>
      <c r="D124" s="202">
        <v>1000</v>
      </c>
      <c r="E124" s="245">
        <v>140</v>
      </c>
      <c r="F124" s="246">
        <v>5</v>
      </c>
      <c r="G124" s="194">
        <f t="shared" si="3"/>
        <v>147</v>
      </c>
      <c r="H124" s="244">
        <f t="shared" si="4"/>
        <v>140000</v>
      </c>
      <c r="I124" s="244">
        <f t="shared" si="5"/>
        <v>147000</v>
      </c>
      <c r="J124" s="28" t="s">
        <v>556</v>
      </c>
    </row>
    <row r="125" spans="1:11" ht="12.75" customHeight="1" x14ac:dyDescent="0.25">
      <c r="A125" s="134"/>
      <c r="B125" s="243" t="s">
        <v>527</v>
      </c>
      <c r="C125" s="243"/>
      <c r="D125" s="243"/>
      <c r="E125" s="243"/>
      <c r="F125" s="243"/>
      <c r="G125" s="243"/>
      <c r="H125" s="247">
        <f>SUM(H121:H124)</f>
        <v>218000</v>
      </c>
      <c r="I125" s="247">
        <f t="shared" si="5"/>
        <v>228900</v>
      </c>
      <c r="J125" s="27"/>
    </row>
    <row r="126" spans="1:11" s="14" customFormat="1" hidden="1" x14ac:dyDescent="0.25">
      <c r="A126" s="155" t="s">
        <v>308</v>
      </c>
      <c r="B126" s="82" t="s">
        <v>250</v>
      </c>
      <c r="C126" s="55"/>
      <c r="D126" s="6"/>
      <c r="E126" s="62"/>
      <c r="F126" s="62"/>
      <c r="G126" s="62"/>
      <c r="H126" s="72"/>
      <c r="I126" s="72"/>
      <c r="J126" s="13"/>
      <c r="K126" s="15"/>
    </row>
    <row r="127" spans="1:11" s="14" customFormat="1" hidden="1" x14ac:dyDescent="0.25">
      <c r="A127" s="155"/>
      <c r="B127" s="113" t="s">
        <v>44</v>
      </c>
      <c r="C127" s="56"/>
      <c r="D127" s="8"/>
      <c r="E127" s="64"/>
      <c r="F127" s="64"/>
      <c r="G127" s="64"/>
      <c r="H127" s="74"/>
      <c r="I127" s="74"/>
      <c r="J127" s="29"/>
      <c r="K127" s="15"/>
    </row>
    <row r="128" spans="1:11" hidden="1" x14ac:dyDescent="0.25">
      <c r="A128" s="156" t="s">
        <v>384</v>
      </c>
      <c r="B128" s="20" t="s">
        <v>99</v>
      </c>
      <c r="C128" s="9" t="s">
        <v>46</v>
      </c>
      <c r="D128" s="10">
        <v>200</v>
      </c>
      <c r="E128" s="61"/>
      <c r="F128" s="61"/>
      <c r="G128" s="61"/>
      <c r="H128" s="54"/>
      <c r="I128" s="54"/>
      <c r="J128" s="11"/>
    </row>
    <row r="129" spans="1:11" s="14" customFormat="1" hidden="1" x14ac:dyDescent="0.25">
      <c r="A129" s="156" t="s">
        <v>385</v>
      </c>
      <c r="B129" s="20" t="s">
        <v>100</v>
      </c>
      <c r="C129" s="9" t="s">
        <v>46</v>
      </c>
      <c r="D129" s="10">
        <v>200</v>
      </c>
      <c r="E129" s="61"/>
      <c r="F129" s="61"/>
      <c r="G129" s="61"/>
      <c r="H129" s="54"/>
      <c r="I129" s="54"/>
      <c r="J129" s="25"/>
      <c r="K129" s="15"/>
    </row>
    <row r="130" spans="1:11" s="14" customFormat="1" hidden="1" x14ac:dyDescent="0.25">
      <c r="A130" s="156" t="s">
        <v>386</v>
      </c>
      <c r="B130" s="20" t="s">
        <v>101</v>
      </c>
      <c r="C130" s="9" t="s">
        <v>46</v>
      </c>
      <c r="D130" s="10">
        <v>200</v>
      </c>
      <c r="E130" s="61"/>
      <c r="F130" s="61"/>
      <c r="G130" s="61"/>
      <c r="H130" s="54"/>
      <c r="I130" s="54"/>
      <c r="J130" s="25"/>
      <c r="K130" s="15"/>
    </row>
    <row r="131" spans="1:11" s="14" customFormat="1" hidden="1" x14ac:dyDescent="0.25">
      <c r="A131" s="156" t="s">
        <v>387</v>
      </c>
      <c r="B131" s="20" t="s">
        <v>102</v>
      </c>
      <c r="C131" s="9" t="s">
        <v>46</v>
      </c>
      <c r="D131" s="10">
        <v>200</v>
      </c>
      <c r="E131" s="61"/>
      <c r="F131" s="61"/>
      <c r="G131" s="61"/>
      <c r="H131" s="54"/>
      <c r="I131" s="54"/>
      <c r="J131" s="25"/>
      <c r="K131" s="15"/>
    </row>
    <row r="132" spans="1:11" s="14" customFormat="1" ht="21" hidden="1" x14ac:dyDescent="0.25">
      <c r="A132" s="156" t="s">
        <v>388</v>
      </c>
      <c r="B132" s="27" t="s">
        <v>234</v>
      </c>
      <c r="C132" s="9" t="s">
        <v>46</v>
      </c>
      <c r="D132" s="10">
        <v>300</v>
      </c>
      <c r="E132" s="61"/>
      <c r="F132" s="61"/>
      <c r="G132" s="61"/>
      <c r="H132" s="54"/>
      <c r="I132" s="54"/>
      <c r="J132" s="25"/>
      <c r="K132" s="15"/>
    </row>
    <row r="133" spans="1:11" s="14" customFormat="1" ht="21" hidden="1" x14ac:dyDescent="0.25">
      <c r="A133" s="156" t="s">
        <v>389</v>
      </c>
      <c r="B133" s="20" t="s">
        <v>235</v>
      </c>
      <c r="C133" s="9" t="s">
        <v>46</v>
      </c>
      <c r="D133" s="10">
        <v>600</v>
      </c>
      <c r="E133" s="61"/>
      <c r="F133" s="61"/>
      <c r="G133" s="61"/>
      <c r="H133" s="54"/>
      <c r="I133" s="54"/>
      <c r="J133" s="25"/>
      <c r="K133" s="15"/>
    </row>
    <row r="134" spans="1:11" ht="11.25" hidden="1" customHeight="1" x14ac:dyDescent="0.25">
      <c r="A134" s="156" t="s">
        <v>390</v>
      </c>
      <c r="B134" s="20" t="s">
        <v>77</v>
      </c>
      <c r="C134" s="9" t="s">
        <v>46</v>
      </c>
      <c r="D134" s="10">
        <v>1000</v>
      </c>
      <c r="E134" s="61"/>
      <c r="F134" s="61"/>
      <c r="G134" s="61"/>
      <c r="H134" s="54"/>
      <c r="I134" s="54"/>
      <c r="J134" s="11"/>
    </row>
    <row r="135" spans="1:11" ht="11.25" hidden="1" customHeight="1" x14ac:dyDescent="0.25">
      <c r="A135" s="156" t="s">
        <v>391</v>
      </c>
      <c r="B135" s="20" t="s">
        <v>78</v>
      </c>
      <c r="C135" s="9" t="s">
        <v>46</v>
      </c>
      <c r="D135" s="10">
        <v>1000</v>
      </c>
      <c r="E135" s="61"/>
      <c r="F135" s="61"/>
      <c r="G135" s="61"/>
      <c r="H135" s="54"/>
      <c r="I135" s="54"/>
      <c r="J135" s="11"/>
    </row>
    <row r="136" spans="1:11" ht="11.25" hidden="1" customHeight="1" x14ac:dyDescent="0.25">
      <c r="A136" s="156" t="s">
        <v>392</v>
      </c>
      <c r="B136" s="20" t="s">
        <v>79</v>
      </c>
      <c r="C136" s="9" t="s">
        <v>46</v>
      </c>
      <c r="D136" s="10">
        <v>1000</v>
      </c>
      <c r="E136" s="61"/>
      <c r="F136" s="61"/>
      <c r="G136" s="61"/>
      <c r="H136" s="54"/>
      <c r="I136" s="54"/>
      <c r="J136" s="11"/>
    </row>
    <row r="137" spans="1:11" ht="11.25" hidden="1" customHeight="1" x14ac:dyDescent="0.25">
      <c r="A137" s="156" t="s">
        <v>393</v>
      </c>
      <c r="B137" s="20" t="s">
        <v>80</v>
      </c>
      <c r="C137" s="9" t="s">
        <v>46</v>
      </c>
      <c r="D137" s="10">
        <v>1000</v>
      </c>
      <c r="E137" s="61"/>
      <c r="F137" s="61"/>
      <c r="G137" s="61"/>
      <c r="H137" s="54"/>
      <c r="I137" s="54"/>
      <c r="J137" s="11"/>
    </row>
    <row r="138" spans="1:11" ht="11.25" hidden="1" customHeight="1" x14ac:dyDescent="0.25">
      <c r="A138" s="156" t="s">
        <v>394</v>
      </c>
      <c r="B138" s="20" t="s">
        <v>81</v>
      </c>
      <c r="C138" s="9" t="s">
        <v>46</v>
      </c>
      <c r="D138" s="10">
        <v>5000</v>
      </c>
      <c r="E138" s="61"/>
      <c r="F138" s="61"/>
      <c r="G138" s="61"/>
      <c r="H138" s="54"/>
      <c r="I138" s="54"/>
      <c r="J138" s="11"/>
    </row>
    <row r="139" spans="1:11" ht="11.25" hidden="1" customHeight="1" x14ac:dyDescent="0.25">
      <c r="A139" s="156" t="s">
        <v>395</v>
      </c>
      <c r="B139" s="20" t="s">
        <v>95</v>
      </c>
      <c r="C139" s="9" t="s">
        <v>45</v>
      </c>
      <c r="D139" s="10">
        <v>200</v>
      </c>
      <c r="E139" s="61"/>
      <c r="F139" s="61"/>
      <c r="G139" s="61"/>
      <c r="H139" s="54"/>
      <c r="I139" s="54"/>
      <c r="J139" s="11"/>
    </row>
    <row r="140" spans="1:11" ht="11.25" hidden="1" customHeight="1" x14ac:dyDescent="0.25">
      <c r="A140" s="156" t="s">
        <v>396</v>
      </c>
      <c r="B140" s="20" t="s">
        <v>96</v>
      </c>
      <c r="C140" s="9" t="s">
        <v>45</v>
      </c>
      <c r="D140" s="10">
        <v>200</v>
      </c>
      <c r="E140" s="61"/>
      <c r="F140" s="61"/>
      <c r="G140" s="61"/>
      <c r="H140" s="54"/>
      <c r="I140" s="54"/>
      <c r="J140" s="11"/>
    </row>
    <row r="141" spans="1:11" ht="11.25" hidden="1" customHeight="1" x14ac:dyDescent="0.25">
      <c r="A141" s="156" t="s">
        <v>397</v>
      </c>
      <c r="B141" s="20" t="s">
        <v>97</v>
      </c>
      <c r="C141" s="9" t="s">
        <v>45</v>
      </c>
      <c r="D141" s="10">
        <v>200</v>
      </c>
      <c r="E141" s="61"/>
      <c r="F141" s="61"/>
      <c r="G141" s="61"/>
      <c r="H141" s="54"/>
      <c r="I141" s="54"/>
      <c r="J141" s="11"/>
    </row>
    <row r="142" spans="1:11" ht="12" hidden="1" x14ac:dyDescent="0.25">
      <c r="A142" s="156" t="s">
        <v>398</v>
      </c>
      <c r="B142" s="20" t="s">
        <v>110</v>
      </c>
      <c r="C142" s="9" t="s">
        <v>46</v>
      </c>
      <c r="D142" s="10">
        <v>1000</v>
      </c>
      <c r="E142" s="61"/>
      <c r="F142" s="61"/>
      <c r="G142" s="61"/>
      <c r="H142" s="54"/>
      <c r="I142" s="54"/>
      <c r="J142" s="11"/>
    </row>
    <row r="143" spans="1:11" ht="12" hidden="1" x14ac:dyDescent="0.25">
      <c r="A143" s="156" t="s">
        <v>399</v>
      </c>
      <c r="B143" s="20" t="s">
        <v>111</v>
      </c>
      <c r="C143" s="9" t="s">
        <v>46</v>
      </c>
      <c r="D143" s="10">
        <v>2000</v>
      </c>
      <c r="E143" s="61"/>
      <c r="F143" s="61"/>
      <c r="G143" s="61"/>
      <c r="H143" s="54"/>
      <c r="I143" s="54"/>
      <c r="J143" s="11"/>
    </row>
    <row r="144" spans="1:11" ht="12" hidden="1" x14ac:dyDescent="0.25">
      <c r="A144" s="156" t="s">
        <v>400</v>
      </c>
      <c r="B144" s="20" t="s">
        <v>112</v>
      </c>
      <c r="C144" s="9" t="s">
        <v>46</v>
      </c>
      <c r="D144" s="10">
        <v>1000</v>
      </c>
      <c r="E144" s="61"/>
      <c r="F144" s="61"/>
      <c r="G144" s="61"/>
      <c r="H144" s="54"/>
      <c r="I144" s="54"/>
      <c r="J144" s="11"/>
    </row>
    <row r="145" spans="1:11" ht="12" hidden="1" x14ac:dyDescent="0.25">
      <c r="A145" s="156" t="s">
        <v>401</v>
      </c>
      <c r="B145" s="20" t="s">
        <v>113</v>
      </c>
      <c r="C145" s="9" t="s">
        <v>46</v>
      </c>
      <c r="D145" s="10">
        <v>1000</v>
      </c>
      <c r="E145" s="61"/>
      <c r="F145" s="61"/>
      <c r="G145" s="61"/>
      <c r="H145" s="54"/>
      <c r="I145" s="54"/>
      <c r="J145" s="11"/>
    </row>
    <row r="146" spans="1:11" ht="12" hidden="1" x14ac:dyDescent="0.25">
      <c r="A146" s="156" t="s">
        <v>402</v>
      </c>
      <c r="B146" s="20" t="s">
        <v>114</v>
      </c>
      <c r="C146" s="9" t="s">
        <v>46</v>
      </c>
      <c r="D146" s="10">
        <v>1000</v>
      </c>
      <c r="E146" s="61"/>
      <c r="F146" s="61"/>
      <c r="G146" s="61"/>
      <c r="H146" s="54"/>
      <c r="I146" s="54"/>
      <c r="J146" s="11"/>
    </row>
    <row r="147" spans="1:11" hidden="1" x14ac:dyDescent="0.25">
      <c r="A147" s="156" t="s">
        <v>403</v>
      </c>
      <c r="B147" s="20" t="s">
        <v>143</v>
      </c>
      <c r="C147" s="9" t="s">
        <v>46</v>
      </c>
      <c r="D147" s="10">
        <v>5000</v>
      </c>
      <c r="E147" s="61"/>
      <c r="F147" s="61"/>
      <c r="G147" s="61"/>
      <c r="H147" s="54"/>
      <c r="I147" s="54"/>
      <c r="J147" s="11"/>
    </row>
    <row r="148" spans="1:11" hidden="1" x14ac:dyDescent="0.25">
      <c r="A148" s="156" t="s">
        <v>404</v>
      </c>
      <c r="B148" s="20" t="s">
        <v>82</v>
      </c>
      <c r="C148" s="9" t="s">
        <v>46</v>
      </c>
      <c r="D148" s="10">
        <v>3000</v>
      </c>
      <c r="E148" s="61"/>
      <c r="F148" s="61"/>
      <c r="G148" s="61"/>
      <c r="H148" s="54"/>
      <c r="I148" s="54"/>
      <c r="J148" s="11"/>
    </row>
    <row r="149" spans="1:11" hidden="1" x14ac:dyDescent="0.25">
      <c r="A149" s="156" t="s">
        <v>405</v>
      </c>
      <c r="B149" s="20" t="s">
        <v>83</v>
      </c>
      <c r="C149" s="9" t="s">
        <v>46</v>
      </c>
      <c r="D149" s="10">
        <v>3000</v>
      </c>
      <c r="E149" s="61"/>
      <c r="F149" s="61"/>
      <c r="G149" s="61"/>
      <c r="H149" s="54"/>
      <c r="I149" s="54"/>
      <c r="J149" s="11"/>
    </row>
    <row r="150" spans="1:11" hidden="1" x14ac:dyDescent="0.25">
      <c r="A150" s="156" t="s">
        <v>406</v>
      </c>
      <c r="B150" s="20" t="s">
        <v>84</v>
      </c>
      <c r="C150" s="9" t="s">
        <v>46</v>
      </c>
      <c r="D150" s="10">
        <v>6000</v>
      </c>
      <c r="E150" s="61"/>
      <c r="F150" s="61"/>
      <c r="G150" s="61"/>
      <c r="H150" s="54"/>
      <c r="I150" s="54"/>
      <c r="J150" s="11"/>
    </row>
    <row r="151" spans="1:11" hidden="1" x14ac:dyDescent="0.25">
      <c r="A151" s="156" t="s">
        <v>407</v>
      </c>
      <c r="B151" s="20" t="s">
        <v>85</v>
      </c>
      <c r="C151" s="9" t="s">
        <v>46</v>
      </c>
      <c r="D151" s="10">
        <v>6000</v>
      </c>
      <c r="E151" s="61"/>
      <c r="F151" s="61"/>
      <c r="G151" s="61"/>
      <c r="H151" s="54"/>
      <c r="I151" s="54"/>
      <c r="J151" s="11"/>
    </row>
    <row r="152" spans="1:11" hidden="1" x14ac:dyDescent="0.25">
      <c r="A152" s="156" t="s">
        <v>408</v>
      </c>
      <c r="B152" s="20" t="s">
        <v>86</v>
      </c>
      <c r="C152" s="9" t="s">
        <v>46</v>
      </c>
      <c r="D152" s="10">
        <v>1000</v>
      </c>
      <c r="E152" s="61"/>
      <c r="F152" s="61"/>
      <c r="G152" s="61"/>
      <c r="H152" s="54"/>
      <c r="I152" s="54"/>
      <c r="J152" s="11"/>
    </row>
    <row r="153" spans="1:11" hidden="1" x14ac:dyDescent="0.25">
      <c r="A153" s="156" t="s">
        <v>409</v>
      </c>
      <c r="B153" s="20" t="s">
        <v>87</v>
      </c>
      <c r="C153" s="9" t="s">
        <v>46</v>
      </c>
      <c r="D153" s="10">
        <v>1000</v>
      </c>
      <c r="E153" s="61"/>
      <c r="F153" s="61"/>
      <c r="G153" s="61"/>
      <c r="H153" s="54"/>
      <c r="I153" s="54"/>
      <c r="J153" s="11"/>
    </row>
    <row r="154" spans="1:11" s="4" customFormat="1" ht="12.75" hidden="1" customHeight="1" x14ac:dyDescent="0.25">
      <c r="A154" s="159"/>
      <c r="B154" s="219" t="s">
        <v>528</v>
      </c>
      <c r="C154" s="220"/>
      <c r="D154" s="220"/>
      <c r="E154" s="220"/>
      <c r="F154" s="220"/>
      <c r="G154" s="221"/>
      <c r="H154" s="168"/>
      <c r="I154" s="168"/>
      <c r="J154" s="169"/>
      <c r="K154" s="180"/>
    </row>
    <row r="155" spans="1:11" s="4" customFormat="1" hidden="1" x14ac:dyDescent="0.25">
      <c r="A155" s="157" t="s">
        <v>238</v>
      </c>
      <c r="B155" s="103" t="s">
        <v>251</v>
      </c>
      <c r="C155" s="104"/>
      <c r="D155" s="105"/>
      <c r="E155" s="106"/>
      <c r="F155" s="106"/>
      <c r="G155" s="106"/>
      <c r="H155" s="107"/>
      <c r="I155" s="107"/>
      <c r="J155" s="85"/>
    </row>
    <row r="156" spans="1:11" s="4" customFormat="1" hidden="1" x14ac:dyDescent="0.25">
      <c r="A156" s="157"/>
      <c r="B156" s="111" t="s">
        <v>44</v>
      </c>
      <c r="C156" s="58"/>
      <c r="D156" s="22"/>
      <c r="E156" s="67"/>
      <c r="F156" s="67"/>
      <c r="G156" s="67"/>
      <c r="H156" s="121"/>
      <c r="I156" s="121"/>
      <c r="J156" s="42"/>
    </row>
    <row r="157" spans="1:11" s="4" customFormat="1" hidden="1" x14ac:dyDescent="0.25">
      <c r="A157" s="156" t="s">
        <v>410</v>
      </c>
      <c r="B157" s="108" t="s">
        <v>145</v>
      </c>
      <c r="C157" s="60" t="s">
        <v>135</v>
      </c>
      <c r="D157" s="12">
        <v>12</v>
      </c>
      <c r="E157" s="68"/>
      <c r="F157" s="68"/>
      <c r="G157" s="68"/>
      <c r="H157" s="89"/>
      <c r="I157" s="89"/>
      <c r="J157" s="109"/>
    </row>
    <row r="158" spans="1:11" s="4" customFormat="1" hidden="1" x14ac:dyDescent="0.25">
      <c r="A158" s="156" t="s">
        <v>412</v>
      </c>
      <c r="B158" s="20" t="s">
        <v>146</v>
      </c>
      <c r="C158" s="9" t="s">
        <v>135</v>
      </c>
      <c r="D158" s="10">
        <v>18</v>
      </c>
      <c r="E158" s="61"/>
      <c r="F158" s="68"/>
      <c r="G158" s="68"/>
      <c r="H158" s="89"/>
      <c r="I158" s="89"/>
      <c r="J158" s="21"/>
    </row>
    <row r="159" spans="1:11" s="4" customFormat="1" hidden="1" x14ac:dyDescent="0.25">
      <c r="A159" s="156" t="s">
        <v>411</v>
      </c>
      <c r="B159" s="20" t="s">
        <v>149</v>
      </c>
      <c r="C159" s="9" t="s">
        <v>135</v>
      </c>
      <c r="D159" s="10">
        <v>18</v>
      </c>
      <c r="E159" s="61"/>
      <c r="F159" s="68"/>
      <c r="G159" s="68"/>
      <c r="H159" s="89"/>
      <c r="I159" s="89"/>
      <c r="J159" s="21"/>
    </row>
    <row r="160" spans="1:11" s="4" customFormat="1" hidden="1" x14ac:dyDescent="0.25">
      <c r="A160" s="156" t="s">
        <v>414</v>
      </c>
      <c r="B160" s="20" t="s">
        <v>148</v>
      </c>
      <c r="C160" s="9" t="s">
        <v>135</v>
      </c>
      <c r="D160" s="10">
        <v>300</v>
      </c>
      <c r="E160" s="61"/>
      <c r="F160" s="68"/>
      <c r="G160" s="68"/>
      <c r="H160" s="89"/>
      <c r="I160" s="89"/>
      <c r="J160" s="21"/>
    </row>
    <row r="161" spans="1:10" s="4" customFormat="1" hidden="1" x14ac:dyDescent="0.25">
      <c r="A161" s="156" t="s">
        <v>413</v>
      </c>
      <c r="B161" s="20" t="s">
        <v>147</v>
      </c>
      <c r="C161" s="9" t="s">
        <v>135</v>
      </c>
      <c r="D161" s="10">
        <v>18</v>
      </c>
      <c r="E161" s="61"/>
      <c r="F161" s="68"/>
      <c r="G161" s="68"/>
      <c r="H161" s="89"/>
      <c r="I161" s="89"/>
      <c r="J161" s="21"/>
    </row>
    <row r="162" spans="1:10" s="4" customFormat="1" hidden="1" x14ac:dyDescent="0.25">
      <c r="A162" s="156" t="s">
        <v>415</v>
      </c>
      <c r="B162" s="20" t="s">
        <v>150</v>
      </c>
      <c r="C162" s="9" t="s">
        <v>135</v>
      </c>
      <c r="D162" s="10">
        <v>12</v>
      </c>
      <c r="E162" s="61"/>
      <c r="F162" s="68"/>
      <c r="G162" s="68"/>
      <c r="H162" s="89"/>
      <c r="I162" s="89"/>
      <c r="J162" s="21"/>
    </row>
    <row r="163" spans="1:10" s="4" customFormat="1" hidden="1" x14ac:dyDescent="0.25">
      <c r="A163" s="156" t="s">
        <v>416</v>
      </c>
      <c r="B163" s="20" t="s">
        <v>151</v>
      </c>
      <c r="C163" s="9" t="s">
        <v>135</v>
      </c>
      <c r="D163" s="10">
        <v>2</v>
      </c>
      <c r="E163" s="61"/>
      <c r="F163" s="68"/>
      <c r="G163" s="68"/>
      <c r="H163" s="89"/>
      <c r="I163" s="89"/>
      <c r="J163" s="21"/>
    </row>
    <row r="164" spans="1:10" s="4" customFormat="1" hidden="1" x14ac:dyDescent="0.25">
      <c r="A164" s="156" t="s">
        <v>417</v>
      </c>
      <c r="B164" s="20" t="s">
        <v>152</v>
      </c>
      <c r="C164" s="9" t="s">
        <v>135</v>
      </c>
      <c r="D164" s="10">
        <v>300</v>
      </c>
      <c r="E164" s="61"/>
      <c r="F164" s="68"/>
      <c r="G164" s="68"/>
      <c r="H164" s="89"/>
      <c r="I164" s="89"/>
      <c r="J164" s="21"/>
    </row>
    <row r="165" spans="1:10" s="4" customFormat="1" hidden="1" x14ac:dyDescent="0.25">
      <c r="A165" s="156" t="s">
        <v>418</v>
      </c>
      <c r="B165" s="20" t="s">
        <v>153</v>
      </c>
      <c r="C165" s="9" t="s">
        <v>135</v>
      </c>
      <c r="D165" s="10">
        <v>18</v>
      </c>
      <c r="E165" s="61"/>
      <c r="F165" s="68"/>
      <c r="G165" s="68"/>
      <c r="H165" s="89"/>
      <c r="I165" s="89"/>
      <c r="J165" s="21"/>
    </row>
    <row r="166" spans="1:10" s="4" customFormat="1" hidden="1" x14ac:dyDescent="0.25">
      <c r="A166" s="156" t="s">
        <v>419</v>
      </c>
      <c r="B166" s="20" t="s">
        <v>154</v>
      </c>
      <c r="C166" s="9" t="s">
        <v>135</v>
      </c>
      <c r="D166" s="10">
        <v>18</v>
      </c>
      <c r="E166" s="61"/>
      <c r="F166" s="68"/>
      <c r="G166" s="68"/>
      <c r="H166" s="89"/>
      <c r="I166" s="89"/>
      <c r="J166" s="21"/>
    </row>
    <row r="167" spans="1:10" s="4" customFormat="1" hidden="1" x14ac:dyDescent="0.25">
      <c r="A167" s="156" t="s">
        <v>420</v>
      </c>
      <c r="B167" s="20" t="s">
        <v>155</v>
      </c>
      <c r="C167" s="9" t="s">
        <v>135</v>
      </c>
      <c r="D167" s="10">
        <v>18</v>
      </c>
      <c r="E167" s="61"/>
      <c r="F167" s="68"/>
      <c r="G167" s="68"/>
      <c r="H167" s="89"/>
      <c r="I167" s="89"/>
      <c r="J167" s="21"/>
    </row>
    <row r="168" spans="1:10" s="4" customFormat="1" hidden="1" x14ac:dyDescent="0.25">
      <c r="A168" s="156" t="s">
        <v>421</v>
      </c>
      <c r="B168" s="20" t="s">
        <v>156</v>
      </c>
      <c r="C168" s="9" t="s">
        <v>135</v>
      </c>
      <c r="D168" s="10">
        <v>18</v>
      </c>
      <c r="E168" s="61"/>
      <c r="F168" s="68"/>
      <c r="G168" s="68"/>
      <c r="H168" s="89"/>
      <c r="I168" s="89"/>
      <c r="J168" s="21"/>
    </row>
    <row r="169" spans="1:10" s="4" customFormat="1" hidden="1" x14ac:dyDescent="0.25">
      <c r="A169" s="156" t="s">
        <v>422</v>
      </c>
      <c r="B169" s="20" t="s">
        <v>157</v>
      </c>
      <c r="C169" s="9" t="s">
        <v>135</v>
      </c>
      <c r="D169" s="10">
        <v>18</v>
      </c>
      <c r="E169" s="61"/>
      <c r="F169" s="68"/>
      <c r="G169" s="68"/>
      <c r="H169" s="89"/>
      <c r="I169" s="89"/>
      <c r="J169" s="21"/>
    </row>
    <row r="170" spans="1:10" s="4" customFormat="1" hidden="1" x14ac:dyDescent="0.25">
      <c r="A170" s="156" t="s">
        <v>423</v>
      </c>
      <c r="B170" s="20" t="s">
        <v>158</v>
      </c>
      <c r="C170" s="9" t="s">
        <v>135</v>
      </c>
      <c r="D170" s="10">
        <v>18</v>
      </c>
      <c r="E170" s="61"/>
      <c r="F170" s="68"/>
      <c r="G170" s="68"/>
      <c r="H170" s="89"/>
      <c r="I170" s="89"/>
      <c r="J170" s="21"/>
    </row>
    <row r="171" spans="1:10" s="4" customFormat="1" ht="11.25" hidden="1" customHeight="1" x14ac:dyDescent="0.25">
      <c r="A171" s="156" t="s">
        <v>424</v>
      </c>
      <c r="B171" s="112" t="s">
        <v>159</v>
      </c>
      <c r="C171" s="50" t="s">
        <v>135</v>
      </c>
      <c r="D171" s="10">
        <v>12</v>
      </c>
      <c r="E171" s="61"/>
      <c r="F171" s="68"/>
      <c r="G171" s="68"/>
      <c r="H171" s="89"/>
      <c r="I171" s="89"/>
      <c r="J171" s="21"/>
    </row>
    <row r="172" spans="1:10" s="4" customFormat="1" hidden="1" x14ac:dyDescent="0.25">
      <c r="A172" s="156" t="s">
        <v>425</v>
      </c>
      <c r="B172" s="20" t="s">
        <v>160</v>
      </c>
      <c r="C172" s="9" t="s">
        <v>121</v>
      </c>
      <c r="D172" s="10">
        <v>2000</v>
      </c>
      <c r="E172" s="61"/>
      <c r="F172" s="68"/>
      <c r="G172" s="68"/>
      <c r="H172" s="89"/>
      <c r="I172" s="89"/>
      <c r="J172" s="21"/>
    </row>
    <row r="173" spans="1:10" s="4" customFormat="1" hidden="1" x14ac:dyDescent="0.25">
      <c r="A173" s="156" t="s">
        <v>426</v>
      </c>
      <c r="B173" s="20" t="s">
        <v>161</v>
      </c>
      <c r="C173" s="9" t="s">
        <v>121</v>
      </c>
      <c r="D173" s="10">
        <v>1000</v>
      </c>
      <c r="E173" s="61"/>
      <c r="F173" s="68"/>
      <c r="G173" s="68"/>
      <c r="H173" s="89"/>
      <c r="I173" s="89"/>
      <c r="J173" s="21"/>
    </row>
    <row r="174" spans="1:10" s="4" customFormat="1" hidden="1" x14ac:dyDescent="0.25">
      <c r="A174" s="156" t="s">
        <v>427</v>
      </c>
      <c r="B174" s="20" t="s">
        <v>162</v>
      </c>
      <c r="C174" s="9" t="s">
        <v>121</v>
      </c>
      <c r="D174" s="10">
        <v>1000</v>
      </c>
      <c r="E174" s="61"/>
      <c r="F174" s="68"/>
      <c r="G174" s="68"/>
      <c r="H174" s="89"/>
      <c r="I174" s="89"/>
      <c r="J174" s="21"/>
    </row>
    <row r="175" spans="1:10" s="4" customFormat="1" hidden="1" x14ac:dyDescent="0.25">
      <c r="A175" s="156" t="s">
        <v>428</v>
      </c>
      <c r="B175" s="20" t="s">
        <v>144</v>
      </c>
      <c r="C175" s="9" t="s">
        <v>121</v>
      </c>
      <c r="D175" s="10">
        <v>50000</v>
      </c>
      <c r="E175" s="61"/>
      <c r="F175" s="68"/>
      <c r="G175" s="68"/>
      <c r="H175" s="89"/>
      <c r="I175" s="89"/>
      <c r="J175" s="21"/>
    </row>
    <row r="176" spans="1:10" hidden="1" x14ac:dyDescent="0.25">
      <c r="A176" s="156" t="s">
        <v>429</v>
      </c>
      <c r="B176" s="20" t="s">
        <v>98</v>
      </c>
      <c r="C176" s="9" t="s">
        <v>134</v>
      </c>
      <c r="D176" s="10">
        <v>50</v>
      </c>
      <c r="E176" s="61"/>
      <c r="F176" s="61"/>
      <c r="G176" s="61"/>
      <c r="H176" s="54"/>
      <c r="I176" s="54"/>
      <c r="J176" s="11"/>
    </row>
    <row r="177" spans="1:10" hidden="1" x14ac:dyDescent="0.25">
      <c r="A177" s="156" t="s">
        <v>430</v>
      </c>
      <c r="B177" s="112" t="s">
        <v>163</v>
      </c>
      <c r="C177" s="9" t="s">
        <v>121</v>
      </c>
      <c r="D177" s="10">
        <v>1000</v>
      </c>
      <c r="E177" s="66"/>
      <c r="F177" s="66"/>
      <c r="G177" s="66"/>
      <c r="H177" s="54"/>
      <c r="I177" s="54"/>
      <c r="J177" s="17"/>
    </row>
    <row r="178" spans="1:10" hidden="1" x14ac:dyDescent="0.25">
      <c r="A178" s="156" t="s">
        <v>431</v>
      </c>
      <c r="B178" s="112" t="s">
        <v>164</v>
      </c>
      <c r="C178" s="9" t="s">
        <v>121</v>
      </c>
      <c r="D178" s="10">
        <v>500</v>
      </c>
      <c r="E178" s="66"/>
      <c r="F178" s="66"/>
      <c r="G178" s="66"/>
      <c r="H178" s="54"/>
      <c r="I178" s="54"/>
      <c r="J178" s="17"/>
    </row>
    <row r="179" spans="1:10" hidden="1" x14ac:dyDescent="0.25">
      <c r="A179" s="156" t="s">
        <v>432</v>
      </c>
      <c r="B179" s="112" t="s">
        <v>165</v>
      </c>
      <c r="C179" s="9" t="s">
        <v>121</v>
      </c>
      <c r="D179" s="10">
        <v>500</v>
      </c>
      <c r="E179" s="66"/>
      <c r="F179" s="66"/>
      <c r="G179" s="66"/>
      <c r="H179" s="54"/>
      <c r="I179" s="54"/>
      <c r="J179" s="17"/>
    </row>
    <row r="180" spans="1:10" hidden="1" x14ac:dyDescent="0.25">
      <c r="A180" s="156" t="s">
        <v>433</v>
      </c>
      <c r="B180" s="112" t="s">
        <v>166</v>
      </c>
      <c r="C180" s="9" t="s">
        <v>121</v>
      </c>
      <c r="D180" s="10">
        <v>500</v>
      </c>
      <c r="E180" s="66"/>
      <c r="F180" s="66"/>
      <c r="G180" s="66"/>
      <c r="H180" s="54"/>
      <c r="I180" s="54"/>
      <c r="J180" s="17"/>
    </row>
    <row r="181" spans="1:10" hidden="1" x14ac:dyDescent="0.25">
      <c r="A181" s="156" t="s">
        <v>434</v>
      </c>
      <c r="B181" s="112" t="s">
        <v>167</v>
      </c>
      <c r="C181" s="9" t="s">
        <v>121</v>
      </c>
      <c r="D181" s="10">
        <v>100</v>
      </c>
      <c r="E181" s="66"/>
      <c r="F181" s="66"/>
      <c r="G181" s="66"/>
      <c r="H181" s="54"/>
      <c r="I181" s="54"/>
      <c r="J181" s="17"/>
    </row>
    <row r="182" spans="1:10" hidden="1" x14ac:dyDescent="0.25">
      <c r="A182" s="156" t="s">
        <v>435</v>
      </c>
      <c r="B182" s="112" t="s">
        <v>168</v>
      </c>
      <c r="C182" s="9" t="s">
        <v>121</v>
      </c>
      <c r="D182" s="10">
        <v>20</v>
      </c>
      <c r="E182" s="66"/>
      <c r="F182" s="66"/>
      <c r="G182" s="66"/>
      <c r="H182" s="87"/>
      <c r="I182" s="54"/>
      <c r="J182" s="17"/>
    </row>
    <row r="183" spans="1:10" hidden="1" x14ac:dyDescent="0.25">
      <c r="A183" s="156" t="s">
        <v>436</v>
      </c>
      <c r="B183" s="112" t="s">
        <v>169</v>
      </c>
      <c r="C183" s="9" t="s">
        <v>121</v>
      </c>
      <c r="D183" s="10">
        <v>20</v>
      </c>
      <c r="E183" s="66"/>
      <c r="F183" s="66"/>
      <c r="G183" s="66"/>
      <c r="H183" s="87"/>
      <c r="I183" s="54"/>
      <c r="J183" s="17"/>
    </row>
    <row r="184" spans="1:10" hidden="1" x14ac:dyDescent="0.25">
      <c r="A184" s="156" t="s">
        <v>437</v>
      </c>
      <c r="B184" s="112" t="s">
        <v>175</v>
      </c>
      <c r="C184" s="9" t="s">
        <v>121</v>
      </c>
      <c r="D184" s="10">
        <v>20</v>
      </c>
      <c r="E184" s="66"/>
      <c r="F184" s="66"/>
      <c r="G184" s="66"/>
      <c r="H184" s="87"/>
      <c r="I184" s="54"/>
      <c r="J184" s="17"/>
    </row>
    <row r="185" spans="1:10" hidden="1" x14ac:dyDescent="0.25">
      <c r="A185" s="156" t="s">
        <v>438</v>
      </c>
      <c r="B185" s="112" t="s">
        <v>170</v>
      </c>
      <c r="C185" s="9" t="s">
        <v>121</v>
      </c>
      <c r="D185" s="10">
        <v>20</v>
      </c>
      <c r="E185" s="66"/>
      <c r="F185" s="66"/>
      <c r="G185" s="66"/>
      <c r="H185" s="87"/>
      <c r="I185" s="54"/>
      <c r="J185" s="17"/>
    </row>
    <row r="186" spans="1:10" hidden="1" x14ac:dyDescent="0.25">
      <c r="A186" s="156" t="s">
        <v>439</v>
      </c>
      <c r="B186" s="112" t="s">
        <v>172</v>
      </c>
      <c r="C186" s="9" t="s">
        <v>121</v>
      </c>
      <c r="D186" s="10">
        <v>6</v>
      </c>
      <c r="E186" s="66"/>
      <c r="F186" s="66"/>
      <c r="G186" s="66"/>
      <c r="H186" s="87"/>
      <c r="I186" s="54"/>
      <c r="J186" s="17"/>
    </row>
    <row r="187" spans="1:10" hidden="1" x14ac:dyDescent="0.25">
      <c r="A187" s="156" t="s">
        <v>440</v>
      </c>
      <c r="B187" s="112" t="s">
        <v>171</v>
      </c>
      <c r="C187" s="9" t="s">
        <v>121</v>
      </c>
      <c r="D187" s="10">
        <v>6</v>
      </c>
      <c r="E187" s="66"/>
      <c r="F187" s="66"/>
      <c r="G187" s="66"/>
      <c r="H187" s="87"/>
      <c r="I187" s="54"/>
      <c r="J187" s="17"/>
    </row>
    <row r="188" spans="1:10" hidden="1" x14ac:dyDescent="0.25">
      <c r="A188" s="156" t="s">
        <v>441</v>
      </c>
      <c r="B188" s="112" t="s">
        <v>173</v>
      </c>
      <c r="C188" s="9" t="s">
        <v>121</v>
      </c>
      <c r="D188" s="10">
        <v>3</v>
      </c>
      <c r="E188" s="66"/>
      <c r="F188" s="66"/>
      <c r="G188" s="66"/>
      <c r="H188" s="87"/>
      <c r="I188" s="54"/>
      <c r="J188" s="17"/>
    </row>
    <row r="189" spans="1:10" hidden="1" x14ac:dyDescent="0.25">
      <c r="A189" s="156" t="s">
        <v>442</v>
      </c>
      <c r="B189" s="112" t="s">
        <v>174</v>
      </c>
      <c r="C189" s="9" t="s">
        <v>46</v>
      </c>
      <c r="D189" s="10">
        <v>3</v>
      </c>
      <c r="E189" s="66"/>
      <c r="F189" s="66"/>
      <c r="G189" s="66"/>
      <c r="H189" s="87"/>
      <c r="I189" s="54"/>
      <c r="J189" s="17"/>
    </row>
    <row r="190" spans="1:10" s="4" customFormat="1" ht="12.75" hidden="1" customHeight="1" x14ac:dyDescent="0.25">
      <c r="A190" s="156"/>
      <c r="B190" s="222" t="s">
        <v>529</v>
      </c>
      <c r="C190" s="223"/>
      <c r="D190" s="223"/>
      <c r="E190" s="223"/>
      <c r="F190" s="223"/>
      <c r="G190" s="224"/>
      <c r="H190" s="170"/>
      <c r="I190" s="164"/>
      <c r="J190" s="116"/>
    </row>
    <row r="191" spans="1:10" hidden="1" x14ac:dyDescent="0.25">
      <c r="A191" s="140" t="s">
        <v>239</v>
      </c>
      <c r="B191" s="110" t="s">
        <v>0</v>
      </c>
      <c r="C191" s="59"/>
      <c r="D191" s="6"/>
      <c r="E191" s="65"/>
      <c r="F191" s="65"/>
      <c r="G191" s="65"/>
      <c r="H191" s="75"/>
      <c r="I191" s="75"/>
      <c r="J191" s="36"/>
    </row>
    <row r="192" spans="1:10" hidden="1" x14ac:dyDescent="0.25">
      <c r="A192" s="156"/>
      <c r="B192" s="113" t="s">
        <v>264</v>
      </c>
      <c r="J192" s="38"/>
    </row>
    <row r="193" spans="1:10" ht="304.5" hidden="1" x14ac:dyDescent="0.25">
      <c r="A193" s="156" t="s">
        <v>443</v>
      </c>
      <c r="B193" s="27" t="s">
        <v>309</v>
      </c>
      <c r="C193" s="118" t="s">
        <v>128</v>
      </c>
      <c r="D193" s="134">
        <v>2500</v>
      </c>
      <c r="E193" s="194"/>
      <c r="F193" s="194"/>
      <c r="G193" s="194"/>
      <c r="H193" s="195"/>
      <c r="I193" s="195"/>
      <c r="J193" s="27"/>
    </row>
    <row r="194" spans="1:10" hidden="1" x14ac:dyDescent="0.25">
      <c r="A194" s="156" t="s">
        <v>444</v>
      </c>
      <c r="B194" s="39" t="s">
        <v>1</v>
      </c>
      <c r="C194" s="60" t="s">
        <v>121</v>
      </c>
      <c r="D194" s="12">
        <v>3000</v>
      </c>
      <c r="E194" s="68"/>
      <c r="F194" s="68"/>
      <c r="G194" s="68"/>
      <c r="H194" s="86"/>
      <c r="I194" s="86"/>
      <c r="J194" s="39"/>
    </row>
    <row r="195" spans="1:10" hidden="1" x14ac:dyDescent="0.25">
      <c r="A195" s="156" t="s">
        <v>445</v>
      </c>
      <c r="B195" s="39" t="s">
        <v>2</v>
      </c>
      <c r="C195" s="60" t="s">
        <v>121</v>
      </c>
      <c r="D195" s="12">
        <v>3000</v>
      </c>
      <c r="E195" s="68"/>
      <c r="F195" s="68"/>
      <c r="G195" s="68"/>
      <c r="H195" s="86"/>
      <c r="I195" s="86"/>
      <c r="J195" s="39"/>
    </row>
    <row r="196" spans="1:10" hidden="1" x14ac:dyDescent="0.25">
      <c r="A196" s="156" t="s">
        <v>446</v>
      </c>
      <c r="B196" s="27" t="s">
        <v>3</v>
      </c>
      <c r="C196" s="60" t="s">
        <v>176</v>
      </c>
      <c r="D196" s="12">
        <v>240</v>
      </c>
      <c r="E196" s="68"/>
      <c r="F196" s="68"/>
      <c r="G196" s="68"/>
      <c r="H196" s="86"/>
      <c r="I196" s="86"/>
      <c r="J196" s="39"/>
    </row>
    <row r="197" spans="1:10" hidden="1" x14ac:dyDescent="0.25">
      <c r="A197" s="156" t="s">
        <v>447</v>
      </c>
      <c r="B197" s="27" t="s">
        <v>4</v>
      </c>
      <c r="C197" s="60" t="s">
        <v>121</v>
      </c>
      <c r="D197" s="12">
        <v>100</v>
      </c>
      <c r="E197" s="68"/>
      <c r="F197" s="68"/>
      <c r="G197" s="68"/>
      <c r="H197" s="86"/>
      <c r="I197" s="86"/>
      <c r="J197" s="39"/>
    </row>
    <row r="198" spans="1:10" hidden="1" x14ac:dyDescent="0.25">
      <c r="A198" s="156" t="s">
        <v>448</v>
      </c>
      <c r="B198" s="27" t="s">
        <v>5</v>
      </c>
      <c r="C198" s="60" t="s">
        <v>134</v>
      </c>
      <c r="D198" s="12">
        <v>600</v>
      </c>
      <c r="E198" s="68"/>
      <c r="F198" s="68"/>
      <c r="G198" s="68"/>
      <c r="H198" s="86"/>
      <c r="I198" s="86"/>
      <c r="J198" s="39"/>
    </row>
    <row r="199" spans="1:10" hidden="1" x14ac:dyDescent="0.25">
      <c r="A199" s="156" t="s">
        <v>449</v>
      </c>
      <c r="B199" s="27" t="s">
        <v>6</v>
      </c>
      <c r="C199" s="60" t="s">
        <v>121</v>
      </c>
      <c r="D199" s="12">
        <v>600</v>
      </c>
      <c r="E199" s="68"/>
      <c r="F199" s="68"/>
      <c r="G199" s="68"/>
      <c r="H199" s="86"/>
      <c r="I199" s="86"/>
      <c r="J199" s="39"/>
    </row>
    <row r="200" spans="1:10" hidden="1" x14ac:dyDescent="0.25">
      <c r="A200" s="156" t="s">
        <v>450</v>
      </c>
      <c r="B200" s="27" t="s">
        <v>7</v>
      </c>
      <c r="C200" s="60" t="s">
        <v>121</v>
      </c>
      <c r="D200" s="12">
        <v>600</v>
      </c>
      <c r="E200" s="68"/>
      <c r="F200" s="68"/>
      <c r="G200" s="68"/>
      <c r="H200" s="86"/>
      <c r="I200" s="86"/>
      <c r="J200" s="39"/>
    </row>
    <row r="201" spans="1:10" hidden="1" x14ac:dyDescent="0.25">
      <c r="A201" s="156" t="s">
        <v>451</v>
      </c>
      <c r="B201" s="27" t="s">
        <v>8</v>
      </c>
      <c r="C201" s="60" t="s">
        <v>121</v>
      </c>
      <c r="D201" s="12">
        <v>1200</v>
      </c>
      <c r="E201" s="68"/>
      <c r="F201" s="68"/>
      <c r="G201" s="68"/>
      <c r="H201" s="86"/>
      <c r="I201" s="86"/>
      <c r="J201" s="39"/>
    </row>
    <row r="202" spans="1:10" hidden="1" x14ac:dyDescent="0.25">
      <c r="A202" s="156" t="s">
        <v>452</v>
      </c>
      <c r="B202" s="27" t="s">
        <v>9</v>
      </c>
      <c r="C202" s="9" t="s">
        <v>121</v>
      </c>
      <c r="D202" s="10">
        <v>300</v>
      </c>
      <c r="E202" s="61"/>
      <c r="F202" s="68"/>
      <c r="G202" s="68"/>
      <c r="H202" s="86"/>
      <c r="I202" s="86"/>
      <c r="J202" s="27"/>
    </row>
    <row r="203" spans="1:10" hidden="1" x14ac:dyDescent="0.25">
      <c r="A203" s="156" t="s">
        <v>453</v>
      </c>
      <c r="B203" s="27" t="s">
        <v>12</v>
      </c>
      <c r="C203" s="9" t="s">
        <v>46</v>
      </c>
      <c r="D203" s="10">
        <v>1</v>
      </c>
      <c r="E203" s="61"/>
      <c r="F203" s="68"/>
      <c r="G203" s="68"/>
      <c r="H203" s="86"/>
      <c r="I203" s="86"/>
      <c r="J203" s="27"/>
    </row>
    <row r="204" spans="1:10" hidden="1" x14ac:dyDescent="0.25">
      <c r="A204" s="156" t="s">
        <v>454</v>
      </c>
      <c r="B204" s="27" t="s">
        <v>10</v>
      </c>
      <c r="C204" s="9" t="s">
        <v>46</v>
      </c>
      <c r="D204" s="10">
        <v>1</v>
      </c>
      <c r="E204" s="61"/>
      <c r="F204" s="68"/>
      <c r="G204" s="68"/>
      <c r="H204" s="86"/>
      <c r="I204" s="86"/>
      <c r="J204" s="27"/>
    </row>
    <row r="205" spans="1:10" hidden="1" x14ac:dyDescent="0.25">
      <c r="A205" s="156" t="s">
        <v>455</v>
      </c>
      <c r="B205" s="27" t="s">
        <v>11</v>
      </c>
      <c r="C205" s="9" t="s">
        <v>46</v>
      </c>
      <c r="D205" s="10">
        <v>1</v>
      </c>
      <c r="E205" s="61"/>
      <c r="F205" s="68"/>
      <c r="G205" s="68"/>
      <c r="H205" s="86"/>
      <c r="I205" s="86"/>
      <c r="J205" s="27"/>
    </row>
    <row r="206" spans="1:10" hidden="1" x14ac:dyDescent="0.25">
      <c r="A206" s="156" t="s">
        <v>456</v>
      </c>
      <c r="B206" s="27" t="s">
        <v>13</v>
      </c>
      <c r="C206" s="9" t="s">
        <v>46</v>
      </c>
      <c r="D206" s="10">
        <v>1</v>
      </c>
      <c r="E206" s="61"/>
      <c r="F206" s="68"/>
      <c r="G206" s="68"/>
      <c r="H206" s="86"/>
      <c r="I206" s="86"/>
      <c r="J206" s="27"/>
    </row>
    <row r="207" spans="1:10" hidden="1" x14ac:dyDescent="0.25">
      <c r="A207" s="156" t="s">
        <v>457</v>
      </c>
      <c r="B207" s="27" t="s">
        <v>197</v>
      </c>
      <c r="C207" s="9" t="s">
        <v>46</v>
      </c>
      <c r="D207" s="10">
        <v>1</v>
      </c>
      <c r="E207" s="61"/>
      <c r="F207" s="68"/>
      <c r="G207" s="68"/>
      <c r="H207" s="86"/>
      <c r="I207" s="86"/>
      <c r="J207" s="27"/>
    </row>
    <row r="208" spans="1:10" hidden="1" x14ac:dyDescent="0.25">
      <c r="A208" s="156" t="s">
        <v>458</v>
      </c>
      <c r="B208" s="27" t="s">
        <v>58</v>
      </c>
      <c r="C208" s="9" t="s">
        <v>121</v>
      </c>
      <c r="D208" s="10">
        <v>120</v>
      </c>
      <c r="E208" s="61"/>
      <c r="F208" s="68"/>
      <c r="G208" s="68"/>
      <c r="H208" s="86"/>
      <c r="I208" s="86"/>
      <c r="J208" s="27"/>
    </row>
    <row r="209" spans="1:10" hidden="1" x14ac:dyDescent="0.25">
      <c r="A209" s="156"/>
      <c r="B209" s="225" t="s">
        <v>530</v>
      </c>
      <c r="C209" s="226"/>
      <c r="D209" s="226"/>
      <c r="E209" s="226"/>
      <c r="F209" s="226"/>
      <c r="G209" s="227"/>
      <c r="H209" s="148"/>
      <c r="I209" s="148"/>
      <c r="J209" s="28"/>
    </row>
    <row r="210" spans="1:10" s="4" customFormat="1" hidden="1" x14ac:dyDescent="0.25">
      <c r="A210" s="122" t="s">
        <v>240</v>
      </c>
      <c r="B210" s="204" t="s">
        <v>536</v>
      </c>
      <c r="C210" s="205"/>
      <c r="D210" s="205"/>
      <c r="E210" s="205"/>
      <c r="F210" s="205"/>
      <c r="G210" s="205"/>
      <c r="H210" s="205"/>
      <c r="I210" s="205"/>
      <c r="J210" s="206"/>
    </row>
    <row r="211" spans="1:10" s="4" customFormat="1" ht="23.25" hidden="1" customHeight="1" x14ac:dyDescent="0.25">
      <c r="A211" s="181"/>
      <c r="B211" s="186" t="s">
        <v>538</v>
      </c>
      <c r="C211" s="207" t="s">
        <v>515</v>
      </c>
      <c r="D211" s="207"/>
      <c r="E211" s="207"/>
      <c r="F211" s="207"/>
      <c r="G211" s="207"/>
      <c r="H211" s="207"/>
      <c r="I211" s="207"/>
      <c r="J211" s="207"/>
    </row>
    <row r="212" spans="1:10" s="4" customFormat="1" hidden="1" x14ac:dyDescent="0.25">
      <c r="A212" s="163"/>
      <c r="B212" s="209" t="s">
        <v>517</v>
      </c>
      <c r="C212" s="210"/>
      <c r="D212" s="210"/>
      <c r="E212" s="210"/>
      <c r="F212" s="210"/>
      <c r="G212" s="210"/>
      <c r="H212" s="210"/>
      <c r="I212" s="210"/>
      <c r="J212" s="211"/>
    </row>
    <row r="213" spans="1:10" s="4" customFormat="1" ht="52.5" hidden="1" x14ac:dyDescent="0.25">
      <c r="A213" s="181"/>
      <c r="B213" s="186" t="s">
        <v>537</v>
      </c>
      <c r="C213" s="208" t="s">
        <v>526</v>
      </c>
      <c r="D213" s="208"/>
      <c r="E213" s="208"/>
      <c r="F213" s="208"/>
      <c r="G213" s="208"/>
      <c r="H213" s="208"/>
      <c r="I213" s="208"/>
      <c r="J213" s="208"/>
    </row>
    <row r="214" spans="1:10" s="4" customFormat="1" ht="11.25" hidden="1" customHeight="1" x14ac:dyDescent="0.25">
      <c r="A214" s="161"/>
      <c r="B214" s="113" t="s">
        <v>30</v>
      </c>
      <c r="C214" s="91"/>
      <c r="D214" s="92"/>
      <c r="E214" s="93"/>
      <c r="F214" s="93"/>
      <c r="G214" s="93"/>
      <c r="H214" s="94"/>
      <c r="I214" s="94"/>
      <c r="J214" s="95"/>
    </row>
    <row r="215" spans="1:10" s="4" customFormat="1" ht="11.25" hidden="1" customHeight="1" x14ac:dyDescent="0.25">
      <c r="A215" s="162"/>
      <c r="B215" s="111" t="s">
        <v>31</v>
      </c>
      <c r="C215" s="96"/>
      <c r="D215" s="97"/>
      <c r="E215" s="98"/>
      <c r="F215" s="98"/>
      <c r="G215" s="98"/>
      <c r="H215" s="99"/>
      <c r="I215" s="99"/>
      <c r="J215" s="100"/>
    </row>
    <row r="216" spans="1:10" s="4" customFormat="1" ht="10.5" hidden="1" customHeight="1" x14ac:dyDescent="0.25">
      <c r="A216" s="161" t="s">
        <v>459</v>
      </c>
      <c r="B216" s="111" t="s">
        <v>181</v>
      </c>
      <c r="C216" s="60" t="s">
        <v>196</v>
      </c>
      <c r="D216" s="31">
        <v>36</v>
      </c>
      <c r="E216" s="200"/>
      <c r="F216" s="200"/>
      <c r="G216" s="200"/>
      <c r="H216" s="200"/>
      <c r="I216" s="200"/>
      <c r="J216" s="32"/>
    </row>
    <row r="217" spans="1:10" s="4" customFormat="1" hidden="1" x14ac:dyDescent="0.25">
      <c r="A217" s="161" t="s">
        <v>460</v>
      </c>
      <c r="B217" s="108" t="s">
        <v>32</v>
      </c>
      <c r="C217" s="60" t="s">
        <v>196</v>
      </c>
      <c r="D217" s="35">
        <v>9</v>
      </c>
      <c r="E217" s="88"/>
      <c r="F217" s="88"/>
      <c r="G217" s="88"/>
      <c r="H217" s="88"/>
      <c r="I217" s="88"/>
      <c r="J217" s="42"/>
    </row>
    <row r="218" spans="1:10" s="4" customFormat="1" hidden="1" x14ac:dyDescent="0.25">
      <c r="A218" s="161" t="s">
        <v>461</v>
      </c>
      <c r="B218" s="108" t="s">
        <v>179</v>
      </c>
      <c r="C218" s="60" t="s">
        <v>46</v>
      </c>
      <c r="D218" s="35">
        <v>600</v>
      </c>
      <c r="E218" s="88"/>
      <c r="F218" s="88"/>
      <c r="G218" s="88"/>
      <c r="H218" s="88"/>
      <c r="I218" s="88"/>
      <c r="J218" s="42"/>
    </row>
    <row r="219" spans="1:10" s="4" customFormat="1" hidden="1" x14ac:dyDescent="0.25">
      <c r="A219" s="161" t="s">
        <v>463</v>
      </c>
      <c r="B219" s="108" t="s">
        <v>178</v>
      </c>
      <c r="C219" s="60" t="s">
        <v>46</v>
      </c>
      <c r="D219" s="35">
        <v>600</v>
      </c>
      <c r="E219" s="88"/>
      <c r="F219" s="88"/>
      <c r="G219" s="88"/>
      <c r="H219" s="88"/>
      <c r="I219" s="88"/>
      <c r="J219" s="42"/>
    </row>
    <row r="220" spans="1:10" s="4" customFormat="1" hidden="1" x14ac:dyDescent="0.25">
      <c r="A220" s="161" t="s">
        <v>464</v>
      </c>
      <c r="B220" s="108" t="s">
        <v>180</v>
      </c>
      <c r="C220" s="60" t="s">
        <v>46</v>
      </c>
      <c r="D220" s="35">
        <v>600</v>
      </c>
      <c r="E220" s="88"/>
      <c r="F220" s="88"/>
      <c r="G220" s="88"/>
      <c r="H220" s="88"/>
      <c r="I220" s="88"/>
      <c r="J220" s="42"/>
    </row>
    <row r="221" spans="1:10" s="4" customFormat="1" hidden="1" x14ac:dyDescent="0.25">
      <c r="A221" s="161" t="s">
        <v>465</v>
      </c>
      <c r="B221" s="108" t="s">
        <v>177</v>
      </c>
      <c r="C221" s="60" t="s">
        <v>46</v>
      </c>
      <c r="D221" s="35">
        <v>600</v>
      </c>
      <c r="E221" s="88"/>
      <c r="F221" s="88"/>
      <c r="G221" s="88"/>
      <c r="H221" s="88"/>
      <c r="I221" s="88"/>
      <c r="J221" s="42"/>
    </row>
    <row r="222" spans="1:10" s="4" customFormat="1" ht="10.5" hidden="1" customHeight="1" x14ac:dyDescent="0.25">
      <c r="A222" s="161" t="s">
        <v>462</v>
      </c>
      <c r="B222" s="20" t="s">
        <v>216</v>
      </c>
      <c r="C222" s="9" t="s">
        <v>46</v>
      </c>
      <c r="D222" s="10">
        <v>200</v>
      </c>
      <c r="E222" s="101"/>
      <c r="F222" s="101"/>
      <c r="G222" s="101"/>
      <c r="H222" s="88"/>
      <c r="I222" s="88"/>
      <c r="J222" s="42"/>
    </row>
    <row r="223" spans="1:10" s="4" customFormat="1" hidden="1" x14ac:dyDescent="0.25">
      <c r="A223" s="161" t="s">
        <v>466</v>
      </c>
      <c r="B223" s="20" t="s">
        <v>217</v>
      </c>
      <c r="C223" s="9" t="s">
        <v>194</v>
      </c>
      <c r="D223" s="10">
        <v>18</v>
      </c>
      <c r="E223" s="101"/>
      <c r="F223" s="101"/>
      <c r="G223" s="101"/>
      <c r="H223" s="88"/>
      <c r="I223" s="88"/>
      <c r="J223" s="42"/>
    </row>
    <row r="224" spans="1:10" s="4" customFormat="1" hidden="1" x14ac:dyDescent="0.25">
      <c r="A224" s="161" t="s">
        <v>467</v>
      </c>
      <c r="B224" s="20" t="s">
        <v>218</v>
      </c>
      <c r="C224" s="9" t="s">
        <v>46</v>
      </c>
      <c r="D224" s="10">
        <v>12</v>
      </c>
      <c r="E224" s="101"/>
      <c r="F224" s="101"/>
      <c r="G224" s="101"/>
      <c r="H224" s="88"/>
      <c r="I224" s="88"/>
      <c r="J224" s="42"/>
    </row>
    <row r="225" spans="1:10" s="4" customFormat="1" hidden="1" x14ac:dyDescent="0.25">
      <c r="A225" s="161" t="s">
        <v>468</v>
      </c>
      <c r="B225" s="20" t="s">
        <v>219</v>
      </c>
      <c r="C225" s="9" t="s">
        <v>46</v>
      </c>
      <c r="D225" s="10">
        <v>12</v>
      </c>
      <c r="E225" s="101"/>
      <c r="F225" s="101"/>
      <c r="G225" s="101"/>
      <c r="H225" s="88"/>
      <c r="I225" s="88"/>
      <c r="J225" s="42"/>
    </row>
    <row r="226" spans="1:10" s="4" customFormat="1" hidden="1" x14ac:dyDescent="0.25">
      <c r="A226" s="161" t="s">
        <v>469</v>
      </c>
      <c r="B226" s="20" t="s">
        <v>220</v>
      </c>
      <c r="C226" s="9" t="s">
        <v>46</v>
      </c>
      <c r="D226" s="10">
        <v>2</v>
      </c>
      <c r="E226" s="101"/>
      <c r="F226" s="101"/>
      <c r="G226" s="101"/>
      <c r="H226" s="88"/>
      <c r="I226" s="88"/>
      <c r="J226" s="42"/>
    </row>
    <row r="227" spans="1:10" s="4" customFormat="1" hidden="1" x14ac:dyDescent="0.25">
      <c r="A227" s="161" t="s">
        <v>470</v>
      </c>
      <c r="B227" s="20" t="s">
        <v>221</v>
      </c>
      <c r="C227" s="9" t="s">
        <v>194</v>
      </c>
      <c r="D227" s="10">
        <v>2</v>
      </c>
      <c r="E227" s="101"/>
      <c r="F227" s="101"/>
      <c r="G227" s="101"/>
      <c r="H227" s="88"/>
      <c r="I227" s="88"/>
      <c r="J227" s="42"/>
    </row>
    <row r="228" spans="1:10" s="4" customFormat="1" hidden="1" x14ac:dyDescent="0.25">
      <c r="A228" s="161" t="s">
        <v>471</v>
      </c>
      <c r="B228" s="20" t="s">
        <v>222</v>
      </c>
      <c r="C228" s="9" t="s">
        <v>46</v>
      </c>
      <c r="D228" s="10">
        <v>30</v>
      </c>
      <c r="E228" s="101"/>
      <c r="F228" s="101"/>
      <c r="G228" s="101"/>
      <c r="H228" s="88"/>
      <c r="I228" s="88"/>
      <c r="J228" s="42"/>
    </row>
    <row r="229" spans="1:10" s="4" customFormat="1" hidden="1" x14ac:dyDescent="0.25">
      <c r="A229" s="161" t="s">
        <v>472</v>
      </c>
      <c r="B229" s="20" t="s">
        <v>223</v>
      </c>
      <c r="C229" s="9" t="s">
        <v>46</v>
      </c>
      <c r="D229" s="10">
        <v>300</v>
      </c>
      <c r="E229" s="101"/>
      <c r="F229" s="101"/>
      <c r="G229" s="101"/>
      <c r="H229" s="88"/>
      <c r="I229" s="88"/>
      <c r="J229" s="42"/>
    </row>
    <row r="230" spans="1:10" s="4" customFormat="1" hidden="1" x14ac:dyDescent="0.25">
      <c r="A230" s="161" t="s">
        <v>473</v>
      </c>
      <c r="B230" s="20" t="s">
        <v>224</v>
      </c>
      <c r="C230" s="9" t="s">
        <v>46</v>
      </c>
      <c r="D230" s="10">
        <v>60</v>
      </c>
      <c r="E230" s="101"/>
      <c r="F230" s="101"/>
      <c r="G230" s="101"/>
      <c r="H230" s="88"/>
      <c r="I230" s="88"/>
      <c r="J230" s="42"/>
    </row>
    <row r="231" spans="1:10" s="4" customFormat="1" hidden="1" x14ac:dyDescent="0.25">
      <c r="A231" s="161" t="s">
        <v>474</v>
      </c>
      <c r="B231" s="20" t="s">
        <v>225</v>
      </c>
      <c r="C231" s="9" t="s">
        <v>46</v>
      </c>
      <c r="D231" s="10">
        <v>120</v>
      </c>
      <c r="E231" s="101"/>
      <c r="F231" s="101"/>
      <c r="G231" s="101"/>
      <c r="H231" s="88"/>
      <c r="I231" s="88"/>
      <c r="J231" s="42"/>
    </row>
    <row r="232" spans="1:10" s="4" customFormat="1" hidden="1" x14ac:dyDescent="0.25">
      <c r="A232" s="161" t="s">
        <v>475</v>
      </c>
      <c r="B232" s="20" t="s">
        <v>226</v>
      </c>
      <c r="C232" s="9" t="s">
        <v>46</v>
      </c>
      <c r="D232" s="10">
        <v>300</v>
      </c>
      <c r="E232" s="101"/>
      <c r="F232" s="101"/>
      <c r="G232" s="101"/>
      <c r="H232" s="88"/>
      <c r="I232" s="88"/>
      <c r="J232" s="42"/>
    </row>
    <row r="233" spans="1:10" s="4" customFormat="1" hidden="1" x14ac:dyDescent="0.25">
      <c r="A233" s="161" t="s">
        <v>476</v>
      </c>
      <c r="B233" s="20" t="s">
        <v>227</v>
      </c>
      <c r="C233" s="9" t="s">
        <v>46</v>
      </c>
      <c r="D233" s="10">
        <v>300</v>
      </c>
      <c r="E233" s="101"/>
      <c r="F233" s="101"/>
      <c r="G233" s="101"/>
      <c r="H233" s="88"/>
      <c r="I233" s="88"/>
      <c r="J233" s="42"/>
    </row>
    <row r="234" spans="1:10" s="4" customFormat="1" ht="10.5" hidden="1" customHeight="1" x14ac:dyDescent="0.25">
      <c r="A234" s="161" t="s">
        <v>477</v>
      </c>
      <c r="B234" s="20" t="s">
        <v>228</v>
      </c>
      <c r="C234" s="9" t="s">
        <v>135</v>
      </c>
      <c r="D234" s="10">
        <v>60</v>
      </c>
      <c r="E234" s="53"/>
      <c r="F234" s="53"/>
      <c r="G234" s="53"/>
      <c r="H234" s="102"/>
      <c r="I234" s="102"/>
      <c r="J234" s="21"/>
    </row>
    <row r="235" spans="1:10" s="4" customFormat="1" hidden="1" x14ac:dyDescent="0.25">
      <c r="A235" s="162"/>
      <c r="B235" s="228" t="s">
        <v>531</v>
      </c>
      <c r="C235" s="229"/>
      <c r="D235" s="229"/>
      <c r="E235" s="229"/>
      <c r="F235" s="229"/>
      <c r="G235" s="230"/>
      <c r="H235" s="172"/>
      <c r="I235" s="172"/>
      <c r="J235" s="40"/>
    </row>
    <row r="236" spans="1:10" s="4" customFormat="1" ht="11.25" hidden="1" customHeight="1" x14ac:dyDescent="0.25">
      <c r="A236" s="122" t="s">
        <v>241</v>
      </c>
      <c r="B236" s="41" t="s">
        <v>255</v>
      </c>
      <c r="C236" s="59"/>
      <c r="D236" s="6"/>
      <c r="E236" s="65"/>
      <c r="F236" s="65"/>
      <c r="G236" s="65"/>
      <c r="H236" s="79"/>
      <c r="I236" s="79"/>
      <c r="J236" s="40"/>
    </row>
    <row r="237" spans="1:10" s="4" customFormat="1" ht="11.25" hidden="1" customHeight="1" x14ac:dyDescent="0.25">
      <c r="A237" s="163"/>
      <c r="B237" s="123" t="s">
        <v>44</v>
      </c>
      <c r="C237" s="59"/>
      <c r="D237" s="6"/>
      <c r="E237" s="65"/>
      <c r="F237" s="65"/>
      <c r="G237" s="65"/>
      <c r="H237" s="79"/>
      <c r="I237" s="79"/>
      <c r="J237" s="40"/>
    </row>
    <row r="238" spans="1:10" s="4" customFormat="1" ht="11.25" hidden="1" customHeight="1" x14ac:dyDescent="0.25">
      <c r="A238" s="163"/>
      <c r="B238" s="139" t="s">
        <v>310</v>
      </c>
      <c r="C238" s="58"/>
      <c r="D238" s="22"/>
      <c r="E238" s="67"/>
      <c r="F238" s="67"/>
      <c r="G238" s="67"/>
      <c r="H238" s="121"/>
      <c r="I238" s="121"/>
      <c r="J238" s="42"/>
    </row>
    <row r="239" spans="1:10" s="4" customFormat="1" ht="22.5" hidden="1" customHeight="1" x14ac:dyDescent="0.25">
      <c r="A239" s="183" t="s">
        <v>478</v>
      </c>
      <c r="B239" s="43" t="s">
        <v>312</v>
      </c>
      <c r="C239" s="60" t="s">
        <v>45</v>
      </c>
      <c r="D239" s="12">
        <v>3000</v>
      </c>
      <c r="E239" s="68"/>
      <c r="F239" s="68"/>
      <c r="G239" s="68"/>
      <c r="H239" s="201"/>
      <c r="I239" s="201"/>
      <c r="J239" s="109"/>
    </row>
    <row r="240" spans="1:10" s="4" customFormat="1" ht="22.5" hidden="1" customHeight="1" x14ac:dyDescent="0.25">
      <c r="A240" s="183" t="s">
        <v>479</v>
      </c>
      <c r="B240" s="43" t="s">
        <v>311</v>
      </c>
      <c r="C240" s="9" t="s">
        <v>45</v>
      </c>
      <c r="D240" s="44">
        <v>3000</v>
      </c>
      <c r="E240" s="61"/>
      <c r="F240" s="61"/>
      <c r="G240" s="61"/>
      <c r="H240" s="78"/>
      <c r="I240" s="78"/>
      <c r="J240" s="21"/>
    </row>
    <row r="241" spans="1:11" s="4" customFormat="1" ht="10.5" hidden="1" customHeight="1" x14ac:dyDescent="0.25">
      <c r="A241" s="183" t="s">
        <v>480</v>
      </c>
      <c r="B241" s="43" t="s">
        <v>313</v>
      </c>
      <c r="C241" s="9" t="s">
        <v>45</v>
      </c>
      <c r="D241" s="10">
        <v>6000</v>
      </c>
      <c r="E241" s="61"/>
      <c r="F241" s="61"/>
      <c r="G241" s="61"/>
      <c r="H241" s="78"/>
      <c r="I241" s="78"/>
      <c r="J241" s="21"/>
    </row>
    <row r="242" spans="1:11" s="4" customFormat="1" ht="10.5" hidden="1" customHeight="1" x14ac:dyDescent="0.25">
      <c r="A242" s="183" t="s">
        <v>481</v>
      </c>
      <c r="B242" s="43" t="s">
        <v>198</v>
      </c>
      <c r="C242" s="9" t="s">
        <v>45</v>
      </c>
      <c r="D242" s="10">
        <v>6000</v>
      </c>
      <c r="E242" s="61"/>
      <c r="F242" s="61"/>
      <c r="G242" s="61"/>
      <c r="H242" s="78"/>
      <c r="I242" s="78"/>
      <c r="J242" s="21"/>
    </row>
    <row r="243" spans="1:11" s="4" customFormat="1" hidden="1" x14ac:dyDescent="0.25">
      <c r="A243" s="162"/>
      <c r="B243" s="228" t="s">
        <v>532</v>
      </c>
      <c r="C243" s="229"/>
      <c r="D243" s="229"/>
      <c r="E243" s="229"/>
      <c r="F243" s="229"/>
      <c r="G243" s="230"/>
      <c r="H243" s="168"/>
      <c r="I243" s="168"/>
      <c r="J243" s="40"/>
    </row>
    <row r="244" spans="1:11" s="4" customFormat="1" ht="11.25" hidden="1" customHeight="1" x14ac:dyDescent="0.25">
      <c r="A244" s="122" t="s">
        <v>254</v>
      </c>
      <c r="B244" s="103" t="s">
        <v>257</v>
      </c>
      <c r="C244" s="104"/>
      <c r="D244" s="105"/>
      <c r="E244" s="106"/>
      <c r="F244" s="106"/>
      <c r="G244" s="106"/>
      <c r="H244" s="130"/>
      <c r="I244" s="130"/>
      <c r="J244" s="85"/>
    </row>
    <row r="245" spans="1:11" s="4" customFormat="1" ht="11.25" hidden="1" customHeight="1" x14ac:dyDescent="0.25">
      <c r="A245" s="163"/>
      <c r="B245" s="123" t="s">
        <v>44</v>
      </c>
      <c r="C245" s="104"/>
      <c r="D245" s="105"/>
      <c r="E245" s="106"/>
      <c r="F245" s="106"/>
      <c r="G245" s="106"/>
      <c r="H245" s="130"/>
      <c r="I245" s="130"/>
      <c r="J245" s="85"/>
    </row>
    <row r="246" spans="1:11" s="4" customFormat="1" ht="22.5" hidden="1" customHeight="1" x14ac:dyDescent="0.25">
      <c r="A246" s="183" t="s">
        <v>482</v>
      </c>
      <c r="B246" s="123" t="s">
        <v>272</v>
      </c>
      <c r="C246" s="104"/>
      <c r="D246" s="105"/>
      <c r="E246" s="106"/>
      <c r="F246" s="106"/>
      <c r="G246" s="106"/>
      <c r="H246" s="130"/>
      <c r="I246" s="130"/>
      <c r="J246" s="85"/>
    </row>
    <row r="247" spans="1:11" s="4" customFormat="1" ht="22.5" hidden="1" customHeight="1" x14ac:dyDescent="0.25">
      <c r="A247" s="183" t="s">
        <v>483</v>
      </c>
      <c r="B247" s="43" t="s">
        <v>182</v>
      </c>
      <c r="C247" s="48" t="s">
        <v>46</v>
      </c>
      <c r="D247" s="44">
        <v>9000</v>
      </c>
      <c r="E247" s="69"/>
      <c r="F247" s="69"/>
      <c r="G247" s="69"/>
      <c r="H247" s="80"/>
      <c r="I247" s="80"/>
      <c r="J247" s="21"/>
    </row>
    <row r="248" spans="1:11" s="4" customFormat="1" ht="11.25" hidden="1" customHeight="1" x14ac:dyDescent="0.25">
      <c r="A248" s="183" t="s">
        <v>484</v>
      </c>
      <c r="B248" s="43" t="s">
        <v>199</v>
      </c>
      <c r="C248" s="9" t="s">
        <v>45</v>
      </c>
      <c r="D248" s="10">
        <v>3000</v>
      </c>
      <c r="E248" s="61"/>
      <c r="F248" s="61"/>
      <c r="G248" s="61"/>
      <c r="H248" s="129"/>
      <c r="I248" s="129"/>
      <c r="J248" s="21"/>
    </row>
    <row r="249" spans="1:11" s="4" customFormat="1" ht="11.25" hidden="1" customHeight="1" x14ac:dyDescent="0.25">
      <c r="A249" s="183" t="s">
        <v>485</v>
      </c>
      <c r="B249" s="43" t="s">
        <v>200</v>
      </c>
      <c r="C249" s="9" t="s">
        <v>45</v>
      </c>
      <c r="D249" s="10">
        <v>3000</v>
      </c>
      <c r="E249" s="61"/>
      <c r="F249" s="61"/>
      <c r="G249" s="61"/>
      <c r="H249" s="129"/>
      <c r="I249" s="129"/>
      <c r="J249" s="21"/>
    </row>
    <row r="250" spans="1:11" s="4" customFormat="1" ht="11.25" hidden="1" customHeight="1" x14ac:dyDescent="0.25">
      <c r="A250" s="183" t="s">
        <v>486</v>
      </c>
      <c r="B250" s="43" t="s">
        <v>201</v>
      </c>
      <c r="C250" s="9" t="s">
        <v>45</v>
      </c>
      <c r="D250" s="10">
        <v>3000</v>
      </c>
      <c r="E250" s="61"/>
      <c r="F250" s="61"/>
      <c r="G250" s="61"/>
      <c r="H250" s="129"/>
      <c r="I250" s="129"/>
      <c r="J250" s="21"/>
    </row>
    <row r="251" spans="1:11" s="4" customFormat="1" ht="11.25" hidden="1" customHeight="1" x14ac:dyDescent="0.25">
      <c r="A251" s="163"/>
      <c r="B251" s="228" t="s">
        <v>533</v>
      </c>
      <c r="C251" s="229"/>
      <c r="D251" s="229"/>
      <c r="E251" s="229"/>
      <c r="F251" s="229"/>
      <c r="G251" s="230"/>
      <c r="H251" s="170"/>
      <c r="I251" s="170"/>
      <c r="J251" s="21"/>
    </row>
    <row r="252" spans="1:11" s="4" customFormat="1" ht="11.25" hidden="1" customHeight="1" x14ac:dyDescent="0.25">
      <c r="A252" s="122" t="s">
        <v>242</v>
      </c>
      <c r="B252" s="115" t="s">
        <v>256</v>
      </c>
      <c r="C252" s="59"/>
      <c r="D252" s="6"/>
      <c r="E252" s="65"/>
      <c r="F252" s="65"/>
      <c r="G252" s="65"/>
      <c r="H252" s="131"/>
      <c r="I252" s="131"/>
      <c r="J252" s="40"/>
    </row>
    <row r="253" spans="1:11" s="4" customFormat="1" ht="11.25" hidden="1" customHeight="1" x14ac:dyDescent="0.25">
      <c r="A253" s="163"/>
      <c r="B253" s="123" t="s">
        <v>44</v>
      </c>
      <c r="C253" s="59"/>
      <c r="D253" s="6"/>
      <c r="E253" s="65"/>
      <c r="F253" s="65"/>
      <c r="G253" s="65"/>
      <c r="H253" s="79"/>
      <c r="I253" s="79"/>
      <c r="J253" s="40"/>
    </row>
    <row r="254" spans="1:11" s="146" customFormat="1" ht="23.25" hidden="1" customHeight="1" x14ac:dyDescent="0.25">
      <c r="A254" s="184" t="s">
        <v>487</v>
      </c>
      <c r="B254" s="136" t="s">
        <v>274</v>
      </c>
      <c r="C254" s="177" t="s">
        <v>45</v>
      </c>
      <c r="D254" s="178">
        <v>50000</v>
      </c>
      <c r="E254" s="143"/>
      <c r="F254" s="143"/>
      <c r="G254" s="143"/>
      <c r="H254" s="144"/>
      <c r="I254" s="144"/>
      <c r="J254" s="145"/>
      <c r="K254" s="147"/>
    </row>
    <row r="255" spans="1:11" s="46" customFormat="1" ht="24.75" hidden="1" customHeight="1" x14ac:dyDescent="0.25">
      <c r="A255" s="184" t="s">
        <v>488</v>
      </c>
      <c r="B255" s="132" t="s">
        <v>20</v>
      </c>
      <c r="C255" s="48" t="s">
        <v>46</v>
      </c>
      <c r="D255" s="44">
        <v>6000</v>
      </c>
      <c r="E255" s="69"/>
      <c r="F255" s="69"/>
      <c r="G255" s="69"/>
      <c r="H255" s="80"/>
      <c r="I255" s="80"/>
      <c r="J255" s="45"/>
      <c r="K255" s="47"/>
    </row>
    <row r="256" spans="1:11" s="46" customFormat="1" ht="21" hidden="1" x14ac:dyDescent="0.25">
      <c r="A256" s="184" t="s">
        <v>489</v>
      </c>
      <c r="B256" s="43" t="s">
        <v>21</v>
      </c>
      <c r="C256" s="48" t="s">
        <v>46</v>
      </c>
      <c r="D256" s="44">
        <v>6000</v>
      </c>
      <c r="E256" s="69"/>
      <c r="F256" s="69"/>
      <c r="G256" s="69"/>
      <c r="H256" s="80"/>
      <c r="I256" s="80"/>
      <c r="J256" s="45"/>
      <c r="K256" s="47"/>
    </row>
    <row r="257" spans="1:11" s="46" customFormat="1" ht="21.75" hidden="1" customHeight="1" x14ac:dyDescent="0.25">
      <c r="A257" s="184" t="s">
        <v>490</v>
      </c>
      <c r="B257" s="43" t="s">
        <v>22</v>
      </c>
      <c r="C257" s="48" t="s">
        <v>46</v>
      </c>
      <c r="D257" s="44">
        <v>8000</v>
      </c>
      <c r="E257" s="69"/>
      <c r="F257" s="69"/>
      <c r="G257" s="69"/>
      <c r="H257" s="80"/>
      <c r="I257" s="80"/>
      <c r="J257" s="45"/>
      <c r="K257" s="47"/>
    </row>
    <row r="258" spans="1:11" s="46" customFormat="1" ht="21.75" hidden="1" customHeight="1" x14ac:dyDescent="0.25">
      <c r="A258" s="184" t="s">
        <v>491</v>
      </c>
      <c r="B258" s="43" t="s">
        <v>23</v>
      </c>
      <c r="C258" s="48" t="s">
        <v>46</v>
      </c>
      <c r="D258" s="44">
        <v>8000</v>
      </c>
      <c r="E258" s="69"/>
      <c r="F258" s="69"/>
      <c r="G258" s="69"/>
      <c r="H258" s="80"/>
      <c r="I258" s="80"/>
      <c r="J258" s="45"/>
      <c r="K258" s="47"/>
    </row>
    <row r="259" spans="1:11" s="46" customFormat="1" ht="21" hidden="1" x14ac:dyDescent="0.25">
      <c r="A259" s="184" t="s">
        <v>492</v>
      </c>
      <c r="B259" s="43" t="s">
        <v>24</v>
      </c>
      <c r="C259" s="48" t="s">
        <v>46</v>
      </c>
      <c r="D259" s="44">
        <v>200000</v>
      </c>
      <c r="E259" s="69"/>
      <c r="F259" s="69"/>
      <c r="G259" s="69"/>
      <c r="H259" s="80"/>
      <c r="I259" s="80"/>
      <c r="J259" s="45"/>
      <c r="K259" s="47"/>
    </row>
    <row r="260" spans="1:11" s="46" customFormat="1" ht="21" hidden="1" x14ac:dyDescent="0.25">
      <c r="A260" s="184" t="s">
        <v>493</v>
      </c>
      <c r="B260" s="43" t="s">
        <v>17</v>
      </c>
      <c r="C260" s="48" t="s">
        <v>46</v>
      </c>
      <c r="D260" s="44">
        <v>6000</v>
      </c>
      <c r="E260" s="69"/>
      <c r="F260" s="69"/>
      <c r="G260" s="69"/>
      <c r="H260" s="80"/>
      <c r="I260" s="80"/>
      <c r="J260" s="45"/>
      <c r="K260" s="47"/>
    </row>
    <row r="261" spans="1:11" s="46" customFormat="1" ht="21" hidden="1" x14ac:dyDescent="0.25">
      <c r="A261" s="184" t="s">
        <v>494</v>
      </c>
      <c r="B261" s="43" t="s">
        <v>18</v>
      </c>
      <c r="C261" s="48" t="s">
        <v>46</v>
      </c>
      <c r="D261" s="44">
        <v>6000</v>
      </c>
      <c r="E261" s="69"/>
      <c r="F261" s="69"/>
      <c r="G261" s="69"/>
      <c r="H261" s="80"/>
      <c r="I261" s="80"/>
      <c r="J261" s="45"/>
      <c r="K261" s="47"/>
    </row>
    <row r="262" spans="1:11" s="46" customFormat="1" ht="21" hidden="1" x14ac:dyDescent="0.25">
      <c r="A262" s="184" t="s">
        <v>495</v>
      </c>
      <c r="B262" s="43" t="s">
        <v>19</v>
      </c>
      <c r="C262" s="48" t="s">
        <v>46</v>
      </c>
      <c r="D262" s="44">
        <v>6000</v>
      </c>
      <c r="E262" s="69"/>
      <c r="F262" s="69"/>
      <c r="G262" s="69"/>
      <c r="H262" s="80"/>
      <c r="I262" s="80"/>
      <c r="J262" s="45"/>
      <c r="K262" s="47"/>
    </row>
    <row r="263" spans="1:11" s="46" customFormat="1" hidden="1" x14ac:dyDescent="0.25">
      <c r="A263" s="184" t="s">
        <v>496</v>
      </c>
      <c r="B263" s="43" t="s">
        <v>55</v>
      </c>
      <c r="C263" s="48" t="s">
        <v>46</v>
      </c>
      <c r="D263" s="44">
        <v>100000</v>
      </c>
      <c r="E263" s="69"/>
      <c r="F263" s="69"/>
      <c r="G263" s="69"/>
      <c r="H263" s="80"/>
      <c r="I263" s="80"/>
      <c r="J263" s="45"/>
      <c r="K263" s="47"/>
    </row>
    <row r="264" spans="1:11" s="46" customFormat="1" hidden="1" x14ac:dyDescent="0.25">
      <c r="A264" s="184" t="s">
        <v>497</v>
      </c>
      <c r="B264" s="43" t="s">
        <v>183</v>
      </c>
      <c r="C264" s="48" t="s">
        <v>46</v>
      </c>
      <c r="D264" s="44">
        <v>36000</v>
      </c>
      <c r="E264" s="69"/>
      <c r="F264" s="69"/>
      <c r="G264" s="69"/>
      <c r="H264" s="80"/>
      <c r="I264" s="80"/>
      <c r="J264" s="45"/>
      <c r="K264" s="47"/>
    </row>
    <row r="265" spans="1:11" s="46" customFormat="1" hidden="1" x14ac:dyDescent="0.25">
      <c r="A265" s="184" t="s">
        <v>498</v>
      </c>
      <c r="B265" s="43" t="s">
        <v>53</v>
      </c>
      <c r="C265" s="48" t="s">
        <v>46</v>
      </c>
      <c r="D265" s="44">
        <v>1000</v>
      </c>
      <c r="E265" s="69"/>
      <c r="F265" s="69"/>
      <c r="G265" s="69"/>
      <c r="H265" s="80"/>
      <c r="I265" s="80"/>
      <c r="J265" s="45"/>
      <c r="K265" s="47"/>
    </row>
    <row r="266" spans="1:11" s="46" customFormat="1" hidden="1" x14ac:dyDescent="0.25">
      <c r="A266" s="184" t="s">
        <v>499</v>
      </c>
      <c r="B266" s="43" t="s">
        <v>71</v>
      </c>
      <c r="C266" s="48" t="s">
        <v>46</v>
      </c>
      <c r="D266" s="44">
        <v>10000</v>
      </c>
      <c r="E266" s="69"/>
      <c r="F266" s="69"/>
      <c r="G266" s="69"/>
      <c r="H266" s="80"/>
      <c r="I266" s="80"/>
      <c r="J266" s="45"/>
      <c r="K266" s="47"/>
    </row>
    <row r="267" spans="1:11" s="46" customFormat="1" ht="10.5" hidden="1" customHeight="1" x14ac:dyDescent="0.25">
      <c r="A267" s="184" t="s">
        <v>500</v>
      </c>
      <c r="B267" s="43" t="s">
        <v>72</v>
      </c>
      <c r="C267" s="48" t="s">
        <v>46</v>
      </c>
      <c r="D267" s="44">
        <v>25000</v>
      </c>
      <c r="E267" s="69"/>
      <c r="F267" s="69"/>
      <c r="G267" s="69"/>
      <c r="H267" s="80"/>
      <c r="I267" s="80"/>
      <c r="J267" s="49"/>
      <c r="K267" s="47"/>
    </row>
    <row r="268" spans="1:11" s="46" customFormat="1" ht="10.5" hidden="1" customHeight="1" x14ac:dyDescent="0.25">
      <c r="A268" s="184" t="s">
        <v>501</v>
      </c>
      <c r="B268" s="43" t="s">
        <v>73</v>
      </c>
      <c r="C268" s="48" t="s">
        <v>46</v>
      </c>
      <c r="D268" s="44">
        <v>25000</v>
      </c>
      <c r="E268" s="69"/>
      <c r="F268" s="69"/>
      <c r="G268" s="69"/>
      <c r="H268" s="80"/>
      <c r="I268" s="80"/>
      <c r="J268" s="49"/>
      <c r="K268" s="47"/>
    </row>
    <row r="269" spans="1:11" s="46" customFormat="1" hidden="1" x14ac:dyDescent="0.25">
      <c r="A269" s="184" t="s">
        <v>502</v>
      </c>
      <c r="B269" s="43" t="s">
        <v>74</v>
      </c>
      <c r="C269" s="48" t="s">
        <v>46</v>
      </c>
      <c r="D269" s="44">
        <v>3000</v>
      </c>
      <c r="E269" s="69"/>
      <c r="F269" s="69"/>
      <c r="G269" s="69"/>
      <c r="H269" s="80"/>
      <c r="I269" s="80"/>
      <c r="J269" s="49"/>
      <c r="K269" s="47"/>
    </row>
    <row r="270" spans="1:11" s="46" customFormat="1" hidden="1" x14ac:dyDescent="0.25">
      <c r="A270" s="184" t="s">
        <v>503</v>
      </c>
      <c r="B270" s="43" t="s">
        <v>75</v>
      </c>
      <c r="C270" s="48" t="s">
        <v>46</v>
      </c>
      <c r="D270" s="44">
        <v>3000</v>
      </c>
      <c r="E270" s="69"/>
      <c r="F270" s="69"/>
      <c r="G270" s="69"/>
      <c r="H270" s="80"/>
      <c r="I270" s="80"/>
      <c r="J270" s="49"/>
      <c r="K270" s="47"/>
    </row>
    <row r="271" spans="1:11" s="46" customFormat="1" hidden="1" x14ac:dyDescent="0.25">
      <c r="A271" s="184" t="s">
        <v>504</v>
      </c>
      <c r="B271" s="43" t="s">
        <v>25</v>
      </c>
      <c r="C271" s="48" t="s">
        <v>46</v>
      </c>
      <c r="D271" s="44">
        <v>100000</v>
      </c>
      <c r="E271" s="69"/>
      <c r="F271" s="69"/>
      <c r="G271" s="69"/>
      <c r="H271" s="80"/>
      <c r="I271" s="80"/>
      <c r="J271" s="49"/>
      <c r="K271" s="47"/>
    </row>
    <row r="272" spans="1:11" s="46" customFormat="1" ht="21" hidden="1" x14ac:dyDescent="0.25">
      <c r="A272" s="184" t="s">
        <v>505</v>
      </c>
      <c r="B272" s="43" t="s">
        <v>184</v>
      </c>
      <c r="C272" s="48" t="s">
        <v>46</v>
      </c>
      <c r="D272" s="44">
        <v>150000</v>
      </c>
      <c r="E272" s="69"/>
      <c r="F272" s="69"/>
      <c r="G272" s="69"/>
      <c r="H272" s="80"/>
      <c r="I272" s="80"/>
      <c r="J272" s="45"/>
      <c r="K272" s="47"/>
    </row>
    <row r="273" spans="1:11" s="46" customFormat="1" ht="21" hidden="1" x14ac:dyDescent="0.25">
      <c r="A273" s="184" t="s">
        <v>506</v>
      </c>
      <c r="B273" s="43" t="s">
        <v>56</v>
      </c>
      <c r="C273" s="48" t="s">
        <v>46</v>
      </c>
      <c r="D273" s="44">
        <v>150000</v>
      </c>
      <c r="E273" s="69"/>
      <c r="F273" s="69"/>
      <c r="G273" s="69"/>
      <c r="H273" s="80"/>
      <c r="I273" s="80"/>
      <c r="J273" s="45"/>
      <c r="K273" s="47"/>
    </row>
    <row r="274" spans="1:11" s="46" customFormat="1" hidden="1" x14ac:dyDescent="0.25">
      <c r="A274" s="184" t="s">
        <v>507</v>
      </c>
      <c r="B274" s="43" t="s">
        <v>266</v>
      </c>
      <c r="C274" s="9" t="s">
        <v>267</v>
      </c>
      <c r="D274" s="44">
        <v>7</v>
      </c>
      <c r="E274" s="69"/>
      <c r="F274" s="69"/>
      <c r="G274" s="69"/>
      <c r="H274" s="80"/>
      <c r="I274" s="80"/>
      <c r="J274" s="45"/>
      <c r="K274" s="47"/>
    </row>
    <row r="275" spans="1:11" s="4" customFormat="1" ht="12.75" hidden="1" customHeight="1" x14ac:dyDescent="0.25">
      <c r="A275" s="161"/>
      <c r="B275" s="228" t="s">
        <v>534</v>
      </c>
      <c r="C275" s="229"/>
      <c r="D275" s="229"/>
      <c r="E275" s="229"/>
      <c r="F275" s="229"/>
      <c r="G275" s="230"/>
      <c r="H275" s="170"/>
      <c r="I275" s="170"/>
      <c r="J275" s="173"/>
    </row>
    <row r="276" spans="1:11" hidden="1" x14ac:dyDescent="0.25">
      <c r="A276" s="140" t="s">
        <v>243</v>
      </c>
      <c r="B276" s="103" t="s">
        <v>316</v>
      </c>
      <c r="C276" s="104"/>
      <c r="D276" s="105"/>
      <c r="E276" s="106"/>
      <c r="F276" s="106"/>
      <c r="G276" s="106"/>
      <c r="H276" s="175"/>
      <c r="I276" s="175"/>
      <c r="J276" s="176"/>
    </row>
    <row r="277" spans="1:11" hidden="1" x14ac:dyDescent="0.25">
      <c r="A277" s="156"/>
      <c r="B277" s="111" t="s">
        <v>205</v>
      </c>
      <c r="C277" s="58"/>
      <c r="D277" s="22"/>
      <c r="E277" s="67"/>
      <c r="F277" s="67"/>
      <c r="G277" s="67"/>
      <c r="H277" s="127"/>
      <c r="I277" s="127"/>
      <c r="J277" s="26"/>
    </row>
    <row r="278" spans="1:11" ht="12" hidden="1" customHeight="1" x14ac:dyDescent="0.25">
      <c r="A278" s="156" t="s">
        <v>508</v>
      </c>
      <c r="B278" s="27" t="s">
        <v>203</v>
      </c>
      <c r="C278" s="9" t="s">
        <v>206</v>
      </c>
      <c r="D278" s="10">
        <v>40</v>
      </c>
      <c r="E278" s="61"/>
      <c r="F278" s="61"/>
      <c r="G278" s="61"/>
      <c r="H278" s="128"/>
      <c r="I278" s="128"/>
      <c r="J278" s="11"/>
    </row>
    <row r="279" spans="1:11" ht="12" hidden="1" customHeight="1" x14ac:dyDescent="0.25">
      <c r="A279" s="156" t="s">
        <v>509</v>
      </c>
      <c r="B279" s="27" t="s">
        <v>204</v>
      </c>
      <c r="C279" s="9" t="s">
        <v>206</v>
      </c>
      <c r="D279" s="10">
        <v>40</v>
      </c>
      <c r="E279" s="61"/>
      <c r="F279" s="61"/>
      <c r="G279" s="61"/>
      <c r="H279" s="128"/>
      <c r="I279" s="128"/>
      <c r="J279" s="11"/>
    </row>
    <row r="280" spans="1:11" hidden="1" x14ac:dyDescent="0.25">
      <c r="A280" s="134"/>
      <c r="B280" s="228" t="s">
        <v>535</v>
      </c>
      <c r="C280" s="229"/>
      <c r="D280" s="229"/>
      <c r="E280" s="229"/>
      <c r="F280" s="229"/>
      <c r="G280" s="230"/>
      <c r="H280" s="148"/>
      <c r="I280" s="148"/>
      <c r="J280" s="16"/>
    </row>
    <row r="281" spans="1:11" ht="12.5" hidden="1" x14ac:dyDescent="0.25">
      <c r="A281" s="134"/>
      <c r="B281" s="231" t="s">
        <v>315</v>
      </c>
      <c r="C281" s="232"/>
      <c r="D281" s="232"/>
      <c r="E281" s="232"/>
      <c r="F281" s="232"/>
      <c r="G281" s="232"/>
      <c r="H281" s="232"/>
      <c r="I281" s="232"/>
      <c r="J281" s="233"/>
    </row>
    <row r="282" spans="1:11" hidden="1" x14ac:dyDescent="0.25">
      <c r="A282" s="181">
        <v>17</v>
      </c>
      <c r="B282" s="20" t="s">
        <v>195</v>
      </c>
      <c r="C282" s="9" t="s">
        <v>186</v>
      </c>
      <c r="D282" s="10">
        <v>12</v>
      </c>
      <c r="E282" s="61"/>
      <c r="F282" s="61"/>
      <c r="G282" s="61"/>
      <c r="H282" s="71"/>
      <c r="I282" s="71"/>
      <c r="J282" s="11"/>
    </row>
    <row r="283" spans="1:11" hidden="1" x14ac:dyDescent="0.25">
      <c r="A283" s="181">
        <v>18</v>
      </c>
      <c r="B283" s="20" t="s">
        <v>185</v>
      </c>
      <c r="C283" s="9" t="s">
        <v>121</v>
      </c>
      <c r="D283" s="10">
        <v>1</v>
      </c>
      <c r="E283" s="61"/>
      <c r="F283" s="61"/>
      <c r="G283" s="61"/>
      <c r="H283" s="71"/>
      <c r="I283" s="71"/>
      <c r="J283" s="11"/>
    </row>
    <row r="284" spans="1:11" ht="11.25" hidden="1" customHeight="1" x14ac:dyDescent="0.25">
      <c r="A284" s="181">
        <v>19</v>
      </c>
      <c r="B284" s="20" t="s">
        <v>187</v>
      </c>
      <c r="C284" s="9" t="s">
        <v>135</v>
      </c>
      <c r="D284" s="10">
        <v>9000</v>
      </c>
      <c r="E284" s="61"/>
      <c r="F284" s="61"/>
      <c r="G284" s="61"/>
      <c r="H284" s="71"/>
      <c r="I284" s="71"/>
      <c r="J284" s="11"/>
    </row>
    <row r="285" spans="1:11" ht="11.25" hidden="1" customHeight="1" x14ac:dyDescent="0.25">
      <c r="A285" s="181">
        <v>20</v>
      </c>
      <c r="B285" s="20" t="s">
        <v>188</v>
      </c>
      <c r="C285" s="50" t="s">
        <v>135</v>
      </c>
      <c r="D285" s="52">
        <v>9000</v>
      </c>
      <c r="E285" s="66"/>
      <c r="F285" s="66"/>
      <c r="G285" s="66"/>
      <c r="H285" s="76"/>
      <c r="I285" s="76"/>
      <c r="J285" s="17"/>
    </row>
    <row r="286" spans="1:11" ht="22.5" hidden="1" customHeight="1" x14ac:dyDescent="0.25">
      <c r="A286" s="181">
        <v>21</v>
      </c>
      <c r="B286" s="112" t="s">
        <v>321</v>
      </c>
      <c r="C286" s="50" t="s">
        <v>45</v>
      </c>
      <c r="D286" s="52">
        <v>2500</v>
      </c>
      <c r="E286" s="66"/>
      <c r="F286" s="66"/>
      <c r="G286" s="66"/>
      <c r="H286" s="76"/>
      <c r="I286" s="76"/>
      <c r="J286" s="17"/>
    </row>
    <row r="287" spans="1:11" hidden="1" x14ac:dyDescent="0.25">
      <c r="A287" s="181">
        <v>22</v>
      </c>
      <c r="B287" s="20" t="s">
        <v>258</v>
      </c>
      <c r="C287" s="9" t="s">
        <v>135</v>
      </c>
      <c r="D287" s="10">
        <v>20</v>
      </c>
      <c r="E287" s="61"/>
      <c r="F287" s="66"/>
      <c r="G287" s="66"/>
      <c r="H287" s="76"/>
      <c r="I287" s="76"/>
      <c r="J287" s="24"/>
    </row>
    <row r="288" spans="1:11" hidden="1" x14ac:dyDescent="0.25">
      <c r="A288" s="181">
        <v>23</v>
      </c>
      <c r="B288" s="20" t="s">
        <v>263</v>
      </c>
      <c r="C288" s="9" t="s">
        <v>135</v>
      </c>
      <c r="D288" s="10">
        <v>20</v>
      </c>
      <c r="E288" s="61"/>
      <c r="F288" s="66"/>
      <c r="G288" s="66"/>
      <c r="H288" s="76"/>
      <c r="I288" s="76"/>
      <c r="J288" s="24"/>
    </row>
    <row r="289" spans="1:10" hidden="1" x14ac:dyDescent="0.25">
      <c r="A289" s="181">
        <v>24</v>
      </c>
      <c r="B289" s="20" t="s">
        <v>259</v>
      </c>
      <c r="C289" s="9" t="s">
        <v>186</v>
      </c>
      <c r="D289" s="10">
        <v>9000</v>
      </c>
      <c r="E289" s="61"/>
      <c r="F289" s="66"/>
      <c r="G289" s="66"/>
      <c r="H289" s="76"/>
      <c r="I289" s="76"/>
      <c r="J289" s="24"/>
    </row>
    <row r="290" spans="1:10" hidden="1" x14ac:dyDescent="0.25">
      <c r="A290" s="181">
        <v>25</v>
      </c>
      <c r="B290" s="20" t="s">
        <v>260</v>
      </c>
      <c r="C290" s="9" t="s">
        <v>186</v>
      </c>
      <c r="D290" s="10">
        <v>18000</v>
      </c>
      <c r="E290" s="61"/>
      <c r="F290" s="66"/>
      <c r="G290" s="66"/>
      <c r="H290" s="76"/>
      <c r="I290" s="76"/>
      <c r="J290" s="24"/>
    </row>
    <row r="291" spans="1:10" hidden="1" x14ac:dyDescent="0.25">
      <c r="A291" s="181">
        <v>26</v>
      </c>
      <c r="B291" s="20" t="s">
        <v>261</v>
      </c>
      <c r="C291" s="9" t="s">
        <v>186</v>
      </c>
      <c r="D291" s="10">
        <v>2</v>
      </c>
      <c r="E291" s="61"/>
      <c r="F291" s="66"/>
      <c r="G291" s="66"/>
      <c r="H291" s="76"/>
      <c r="I291" s="76"/>
      <c r="J291" s="24"/>
    </row>
    <row r="292" spans="1:10" hidden="1" x14ac:dyDescent="0.25">
      <c r="A292" s="181">
        <v>27</v>
      </c>
      <c r="B292" s="20" t="s">
        <v>262</v>
      </c>
      <c r="C292" s="9" t="s">
        <v>135</v>
      </c>
      <c r="D292" s="10">
        <v>10</v>
      </c>
      <c r="E292" s="61"/>
      <c r="F292" s="66"/>
      <c r="G292" s="66"/>
      <c r="H292" s="76"/>
      <c r="I292" s="76"/>
      <c r="J292" s="24"/>
    </row>
    <row r="293" spans="1:10" hidden="1" x14ac:dyDescent="0.25">
      <c r="A293" s="181">
        <v>28</v>
      </c>
      <c r="B293" s="20" t="s">
        <v>26</v>
      </c>
      <c r="C293" s="9" t="s">
        <v>45</v>
      </c>
      <c r="D293" s="10">
        <v>16</v>
      </c>
      <c r="E293" s="61"/>
      <c r="F293" s="66"/>
      <c r="G293" s="66"/>
      <c r="H293" s="76"/>
      <c r="I293" s="76"/>
      <c r="J293" s="24"/>
    </row>
    <row r="294" spans="1:10" hidden="1" x14ac:dyDescent="0.25">
      <c r="A294" s="181">
        <v>29</v>
      </c>
      <c r="B294" s="20" t="s">
        <v>27</v>
      </c>
      <c r="C294" s="9" t="s">
        <v>45</v>
      </c>
      <c r="D294" s="10">
        <v>4</v>
      </c>
      <c r="E294" s="61"/>
      <c r="F294" s="66"/>
      <c r="G294" s="66"/>
      <c r="H294" s="76"/>
      <c r="I294" s="76"/>
      <c r="J294" s="24"/>
    </row>
    <row r="295" spans="1:10" hidden="1" x14ac:dyDescent="0.25">
      <c r="A295" s="181">
        <v>30</v>
      </c>
      <c r="B295" s="112" t="s">
        <v>28</v>
      </c>
      <c r="C295" s="50" t="s">
        <v>45</v>
      </c>
      <c r="D295" s="52">
        <v>4</v>
      </c>
      <c r="E295" s="66"/>
      <c r="F295" s="66"/>
      <c r="G295" s="66"/>
      <c r="H295" s="76"/>
      <c r="I295" s="76"/>
      <c r="J295" s="24"/>
    </row>
    <row r="296" spans="1:10" hidden="1" x14ac:dyDescent="0.25">
      <c r="A296" s="181">
        <v>31</v>
      </c>
      <c r="B296" s="20" t="s">
        <v>29</v>
      </c>
      <c r="C296" s="9" t="s">
        <v>45</v>
      </c>
      <c r="D296" s="10">
        <v>16</v>
      </c>
      <c r="E296" s="61"/>
      <c r="F296" s="66"/>
      <c r="G296" s="66"/>
      <c r="H296" s="76"/>
      <c r="I296" s="76"/>
      <c r="J296" s="11"/>
    </row>
    <row r="297" spans="1:10" hidden="1" x14ac:dyDescent="0.25">
      <c r="A297" s="181">
        <v>32</v>
      </c>
      <c r="B297" s="20" t="s">
        <v>190</v>
      </c>
      <c r="C297" s="9" t="s">
        <v>121</v>
      </c>
      <c r="D297" s="10">
        <v>1000</v>
      </c>
      <c r="E297" s="61"/>
      <c r="F297" s="66"/>
      <c r="G297" s="66"/>
      <c r="H297" s="76"/>
      <c r="I297" s="76"/>
      <c r="J297" s="11"/>
    </row>
    <row r="298" spans="1:10" hidden="1" x14ac:dyDescent="0.25">
      <c r="A298" s="181">
        <v>33</v>
      </c>
      <c r="B298" s="20" t="s">
        <v>189</v>
      </c>
      <c r="C298" s="9" t="s">
        <v>121</v>
      </c>
      <c r="D298" s="10">
        <v>1000</v>
      </c>
      <c r="E298" s="61"/>
      <c r="F298" s="66"/>
      <c r="G298" s="66"/>
      <c r="H298" s="76"/>
      <c r="I298" s="76"/>
      <c r="J298" s="11"/>
    </row>
    <row r="299" spans="1:10" hidden="1" x14ac:dyDescent="0.25">
      <c r="A299" s="181">
        <v>34</v>
      </c>
      <c r="B299" s="20" t="s">
        <v>192</v>
      </c>
      <c r="C299" s="9" t="s">
        <v>121</v>
      </c>
      <c r="D299" s="10">
        <v>100</v>
      </c>
      <c r="E299" s="61"/>
      <c r="F299" s="66"/>
      <c r="G299" s="66"/>
      <c r="H299" s="76"/>
      <c r="I299" s="76"/>
      <c r="J299" s="11"/>
    </row>
    <row r="300" spans="1:10" hidden="1" x14ac:dyDescent="0.25">
      <c r="A300" s="181">
        <v>35</v>
      </c>
      <c r="B300" s="20" t="s">
        <v>191</v>
      </c>
      <c r="C300" s="9" t="s">
        <v>121</v>
      </c>
      <c r="D300" s="10">
        <v>100</v>
      </c>
      <c r="E300" s="61"/>
      <c r="F300" s="66"/>
      <c r="G300" s="66"/>
      <c r="H300" s="76"/>
      <c r="I300" s="76"/>
      <c r="J300" s="11"/>
    </row>
    <row r="301" spans="1:10" hidden="1" x14ac:dyDescent="0.25">
      <c r="A301" s="181">
        <v>36</v>
      </c>
      <c r="B301" s="20" t="s">
        <v>193</v>
      </c>
      <c r="C301" s="9" t="s">
        <v>121</v>
      </c>
      <c r="D301" s="10">
        <v>5000</v>
      </c>
      <c r="E301" s="61"/>
      <c r="F301" s="61"/>
      <c r="G301" s="61"/>
      <c r="H301" s="71"/>
      <c r="I301" s="71"/>
      <c r="J301" s="11"/>
    </row>
    <row r="302" spans="1:10" hidden="1" x14ac:dyDescent="0.25">
      <c r="A302" s="181">
        <v>37</v>
      </c>
      <c r="B302" s="20" t="s">
        <v>314</v>
      </c>
      <c r="C302" s="9" t="s">
        <v>121</v>
      </c>
      <c r="D302" s="10">
        <v>1000</v>
      </c>
      <c r="E302" s="61"/>
      <c r="F302" s="61"/>
      <c r="G302" s="61"/>
      <c r="H302" s="71"/>
      <c r="I302" s="71"/>
      <c r="J302" s="11"/>
    </row>
    <row r="303" spans="1:10" x14ac:dyDescent="0.25">
      <c r="H303" s="250"/>
      <c r="I303" s="250"/>
    </row>
    <row r="304" spans="1:10" x14ac:dyDescent="0.25">
      <c r="I304" s="249"/>
      <c r="J304" s="249"/>
    </row>
  </sheetData>
  <mergeCells count="36">
    <mergeCell ref="B281:J281"/>
    <mergeCell ref="A10:J10"/>
    <mergeCell ref="A8:J8"/>
    <mergeCell ref="A9:J9"/>
    <mergeCell ref="B38:G38"/>
    <mergeCell ref="C15:J15"/>
    <mergeCell ref="B12:J12"/>
    <mergeCell ref="B47:G47"/>
    <mergeCell ref="B41:J41"/>
    <mergeCell ref="C40:J40"/>
    <mergeCell ref="B39:J39"/>
    <mergeCell ref="C42:J42"/>
    <mergeCell ref="B96:G96"/>
    <mergeCell ref="B115:G115"/>
    <mergeCell ref="B125:G125"/>
    <mergeCell ref="B14:J14"/>
    <mergeCell ref="B235:G235"/>
    <mergeCell ref="B243:G243"/>
    <mergeCell ref="B251:G251"/>
    <mergeCell ref="B275:G275"/>
    <mergeCell ref="B280:G280"/>
    <mergeCell ref="B210:J210"/>
    <mergeCell ref="C211:J211"/>
    <mergeCell ref="C213:J213"/>
    <mergeCell ref="B212:J212"/>
    <mergeCell ref="A2:J2"/>
    <mergeCell ref="A5:J5"/>
    <mergeCell ref="A6:J6"/>
    <mergeCell ref="A7:J7"/>
    <mergeCell ref="A4:J4"/>
    <mergeCell ref="A3:J3"/>
    <mergeCell ref="C13:J13"/>
    <mergeCell ref="B51:J51"/>
    <mergeCell ref="B154:G154"/>
    <mergeCell ref="B190:G190"/>
    <mergeCell ref="B209:G209"/>
  </mergeCells>
  <phoneticPr fontId="1" type="noConversion"/>
  <pageMargins left="0.23622047244094488" right="0.19685039370078741" top="0.74803149606299213" bottom="0.74803149606299213" header="0.31496062992125984" footer="0.31496062992125984"/>
  <pageSetup paperSize="9" scale="89" fitToHeight="0" orientation="landscape" r:id="rId1"/>
  <headerFooter alignWithMargins="0"/>
  <rowBreaks count="4" manualBreakCount="4">
    <brk id="122" max="16383" man="1"/>
    <brk id="154" max="16383" man="1"/>
    <brk id="235" max="16383" man="1"/>
    <brk id="2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Stoškus</dc:creator>
  <cp:lastModifiedBy>Lina Piesiniene</cp:lastModifiedBy>
  <cp:lastPrinted>2017-03-29T06:36:35Z</cp:lastPrinted>
  <dcterms:created xsi:type="dcterms:W3CDTF">2009-02-19T10:45:00Z</dcterms:created>
  <dcterms:modified xsi:type="dcterms:W3CDTF">2020-09-04T12:30:10Z</dcterms:modified>
</cp:coreProperties>
</file>