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360" yWindow="-216" windowWidth="21012" windowHeight="13176"/>
  </bookViews>
  <sheets>
    <sheet name="TS" sheetId="4"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4" l="1"/>
  <c r="A18" i="4"/>
  <c r="A19" i="4" s="1"/>
  <c r="A20" i="4" s="1"/>
  <c r="A21" i="4" s="1"/>
  <c r="A22" i="4" s="1"/>
  <c r="A23" i="4" s="1"/>
  <c r="A24" i="4" s="1"/>
  <c r="A25" i="4" s="1"/>
  <c r="A26" i="4" s="1"/>
  <c r="A27" i="4" s="1"/>
  <c r="A28" i="4" s="1"/>
  <c r="A29" i="4" s="1"/>
  <c r="A30" i="4" s="1"/>
  <c r="A31" i="4" s="1"/>
  <c r="A32" i="4" s="1"/>
  <c r="J33" i="4" l="1"/>
  <c r="K33" i="4" s="1"/>
  <c r="H40" i="4"/>
  <c r="A33" i="4" l="1"/>
  <c r="A34" i="4" s="1"/>
  <c r="A35" i="4" s="1"/>
  <c r="A36" i="4" s="1"/>
  <c r="A37" i="4" s="1"/>
  <c r="A38" i="4" s="1"/>
  <c r="A39" i="4" s="1"/>
</calcChain>
</file>

<file path=xl/sharedStrings.xml><?xml version="1.0" encoding="utf-8"?>
<sst xmlns="http://schemas.openxmlformats.org/spreadsheetml/2006/main" count="98" uniqueCount="83">
  <si>
    <t>Pasiūlymas</t>
  </si>
  <si>
    <t>Suma viso Eur su PVM</t>
  </si>
  <si>
    <t xml:space="preserve">B.Braun Melsungen </t>
  </si>
  <si>
    <t>Hemofiltracijos aparatas</t>
  </si>
  <si>
    <t>Diapact CRRT</t>
  </si>
  <si>
    <t>Becton Dickinson</t>
  </si>
  <si>
    <t>Tėkmės citometras</t>
  </si>
  <si>
    <t>Fax Calibur</t>
  </si>
  <si>
    <t>Fax Canto</t>
  </si>
  <si>
    <t>Fax Canto II 3LSR</t>
  </si>
  <si>
    <t>BioMerieux</t>
  </si>
  <si>
    <t>Vitek 2 inokuliarų drumstomatis, analizatorius</t>
  </si>
  <si>
    <t xml:space="preserve">Vitek 2 </t>
  </si>
  <si>
    <t>Bio-Rad</t>
  </si>
  <si>
    <t>Amplifikatorius</t>
  </si>
  <si>
    <t>CFX96</t>
  </si>
  <si>
    <t>Carestream</t>
  </si>
  <si>
    <t>Rentgenogramų portatyvinis nuskaitytuvas</t>
  </si>
  <si>
    <t>Clasic CR</t>
  </si>
  <si>
    <t>Corbet Research</t>
  </si>
  <si>
    <t xml:space="preserve">Rotor Gene  </t>
  </si>
  <si>
    <t xml:space="preserve">Rotor Gene 3000 </t>
  </si>
  <si>
    <t>ECODAS</t>
  </si>
  <si>
    <t>Medicininių atliekų nukenksminimo ir perdirbimo uždaroje kombinuotoje sistemoje, atliekas smulkinant ir sterilizuojant garu įranga</t>
  </si>
  <si>
    <t>Ecodas T300</t>
  </si>
  <si>
    <t>EKF</t>
  </si>
  <si>
    <t>Gliukozės analizatorius</t>
  </si>
  <si>
    <t>Biosen C line</t>
  </si>
  <si>
    <t>General Electric</t>
  </si>
  <si>
    <t>Automatinis švikštas</t>
  </si>
  <si>
    <t>Ulrich</t>
  </si>
  <si>
    <t>Medrad Inc.</t>
  </si>
  <si>
    <t>Spectris Solaris</t>
  </si>
  <si>
    <t>Medrad Stellant</t>
  </si>
  <si>
    <t>Nihon Kohden</t>
  </si>
  <si>
    <t>Analizatorius</t>
  </si>
  <si>
    <t>Mek-6410K</t>
  </si>
  <si>
    <t>Philips Healthcare</t>
  </si>
  <si>
    <t>Magnetinis rezonansas</t>
  </si>
  <si>
    <t>Achieva 3TX</t>
  </si>
  <si>
    <t>Qiagen</t>
  </si>
  <si>
    <t>Rotor Gene Q</t>
  </si>
  <si>
    <t>QIAcube</t>
  </si>
  <si>
    <t>RWolf</t>
  </si>
  <si>
    <t>Urologinis chirurginis lazeris</t>
  </si>
  <si>
    <t>Megapulse 30+</t>
  </si>
  <si>
    <t>Steris</t>
  </si>
  <si>
    <t>Instrumentų plovimo-dezinfekavimo mašinos</t>
  </si>
  <si>
    <t>Hamo Vision ir Vision multichamber</t>
  </si>
  <si>
    <t>Fundus kamera</t>
  </si>
  <si>
    <t>TRC-50DX</t>
  </si>
  <si>
    <t>Tonometras</t>
  </si>
  <si>
    <t>CT-80A</t>
  </si>
  <si>
    <t>Plyšinė lempa</t>
  </si>
  <si>
    <t>SL-D7</t>
  </si>
  <si>
    <t>Heidelberg Topcon</t>
  </si>
  <si>
    <t>Topcon</t>
  </si>
  <si>
    <t xml:space="preserve">Spectralis OCT </t>
  </si>
  <si>
    <t>Spec-Cam</t>
  </si>
  <si>
    <t>Reikalavimai</t>
  </si>
  <si>
    <t>Reikalavimus įrodantys dokumentai</t>
  </si>
  <si>
    <t xml:space="preserve">Teikėjas turi turėti gamintojo įgaliojimą techniškai aptarnauti medicinos prietaisą arba turi turėti rašytinį susitarimą su kitu ūkio subjektu, kuris yra gamintojo įgaliotas atlikti medicinos prietaiso techninį aptarnavimą. </t>
  </si>
  <si>
    <t>Dokumentas patvirtinantis, kad teikėjas yra gamintojo įgaliotas techniškai aptarnauti medicinos prietaisą, arba yra sudaręs rašytinį susitarimą su kitu ūkio subjektu, kuris yra gamintojo įgaliotas atlikti šio medicinos prietaiso aptarnavimą. Pateikiama skaitmeninė dokumento kopija</t>
  </si>
  <si>
    <t>Bendrieji reikalavimai</t>
  </si>
  <si>
    <t>Techninei priežiūrai atlikti Tiekėjas naudoja tik gamintojo rekomenduojamas naujas detales. Pakeistoms dalims bei atliektiems darbams Pardavėjas suteikia ne mažesnę kaip 6 mėn. garantiją.</t>
  </si>
  <si>
    <t>Atlikus darbus, tiekėjas senas (panaudotas dalis) utilizuos savo sąskaita.</t>
  </si>
  <si>
    <t>TP kaina apima sunaudotų dalių, medžiagų ir darbo kainą viso. Skelbiama maksimali leistina TP išlaidų suma per 3 metus</t>
  </si>
  <si>
    <t>Pirkimas vykdomas vadovaujantis Lietuvos Respublikos aplinkos ministro 2011 m. birželio 28 d. įsakymu Nr. D1-508 „Dėl produktų, kurių viešiesiems pirkimams ir pirkimams taikytini aplinkos apsaugos kriterijai, sąrašo, aplinkos apsaugos kriterijų ir aplinkos apsaugos kriterijų, kuriuos perkančiosios organizacijos ir perkantieji subjektai turi taikyti pirkdami prekes, paslaugas ar darbus, taikymo tvarkos aprašo patvirtinimo“ (aktualia redakcija). 
1.	Prekių pakuotės turi būti laikytinos perdirbamosiomis pakuotėmis. 
Tiekėjas turi pateikti tiekėjo ar prekių gamintojo dokumentus, patvirtinančius, kad prekių pakuotės yra perdirbamos (deklaracijas arba kitus lygiaverčius dokumentus).
2.	Prekė, virtusi atliekomis, tinka paruošti pakartotinai naudoti ar perdirbti.
Tiekėjas turi pateikti tiekėjo ar prekių gamintojo dokumentus, patvirtinančius, kad siūlomų prekių pagrindinės medžiagos/komponentai yra tinkamos pakartotinam naudojimui ar perdirbimui (deklaracijas ar kitus lygiaverčius dokumentus).</t>
  </si>
  <si>
    <t>Eil.Nr.</t>
  </si>
  <si>
    <t>SPS priedas Nr.1</t>
  </si>
  <si>
    <t>Medicinos prietaisų techninės priežiūros paslaugų pirkimas (6334)</t>
  </si>
  <si>
    <t>Atrankos reikalavimas</t>
  </si>
  <si>
    <t>Medicinos prietaisų ( MP) techninės priežiūros paslaugų (TPP)</t>
  </si>
  <si>
    <t>MP gamintojas</t>
  </si>
  <si>
    <r>
      <t>MP pavadinimas</t>
    </r>
    <r>
      <rPr>
        <sz val="10"/>
        <rFont val="Times New Roman"/>
        <family val="1"/>
        <charset val="186"/>
      </rPr>
      <t xml:space="preserve"> </t>
    </r>
  </si>
  <si>
    <t xml:space="preserve">MP tipas </t>
  </si>
  <si>
    <t>MP kiekis</t>
  </si>
  <si>
    <t>TPP periodiškumas</t>
  </si>
  <si>
    <t>TPP kiekis 36 mmėn.</t>
  </si>
  <si>
    <t>1 TPP įkainis be PVM</t>
  </si>
  <si>
    <t>1 TPP įkainis su PVM</t>
  </si>
  <si>
    <t>Kartu su pasiūlymu tiekėjas turi pateikti  techninės priežiūros darbų reglamentą.</t>
  </si>
  <si>
    <t>Skiriama lėšų viso Eur su PVM</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</si>
</sst>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sz val="10"/>
      <name val="Times New Roman"/>
      <family val="1"/>
      <charset val="186"/>
    </font>
    <font>
      <b/>
      <sz val="10"/>
      <color rgb="FFFF0000"/>
      <name val="Times New Roman"/>
      <family val="1"/>
      <charset val="186"/>
    </font>
    <font>
      <sz val="10"/>
      <color indexed="8"/>
      <name val="Times New Roman"/>
      <family val="1"/>
      <charset val="186"/>
    </font>
    <font>
      <sz val="10"/>
      <color rgb="FF201F1E"/>
      <name val="Times New Roman"/>
      <family val="1"/>
      <charset val="186"/>
    </font>
    <font>
      <b/>
      <sz val="10"/>
      <name val="Times New Roman"/>
      <family val="1"/>
      <charset val="186"/>
    </font>
    <font>
      <b/>
      <sz val="14"/>
      <name val="Times New Roman"/>
      <family val="1"/>
      <charset val="186"/>
    </font>
    <font>
      <b/>
      <sz val="12"/>
      <color theme="1"/>
      <name val="Times New Roman"/>
      <family val="1"/>
    </font>
    <font>
      <b/>
      <sz val="10"/>
      <name val="Times New Roman"/>
      <family val="1"/>
    </font>
    <font>
      <b/>
      <sz val="10"/>
      <color theme="1"/>
      <name val="Times New Roman"/>
      <family val="1"/>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applyAlignment="1">
      <alignment vertical="center"/>
    </xf>
    <xf numFmtId="0" fontId="1" fillId="0" borderId="4" xfId="0" applyFont="1" applyBorder="1" applyAlignment="1">
      <alignment vertical="center"/>
    </xf>
    <xf numFmtId="0" fontId="1" fillId="0" borderId="0" xfId="0" applyFont="1"/>
    <xf numFmtId="0" fontId="1" fillId="0" borderId="0" xfId="0" applyFont="1" applyAlignment="1">
      <alignment horizontal="center" vertical="center"/>
    </xf>
    <xf numFmtId="0" fontId="4" fillId="0" borderId="0" xfId="0" applyFont="1" applyAlignment="1">
      <alignment vertical="center"/>
    </xf>
    <xf numFmtId="0" fontId="3" fillId="0" borderId="4"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0" xfId="0" applyFont="1" applyAlignment="1">
      <alignment horizontal="center"/>
    </xf>
    <xf numFmtId="3" fontId="1" fillId="0" borderId="0" xfId="0" applyNumberFormat="1" applyFont="1"/>
    <xf numFmtId="0" fontId="3" fillId="0" borderId="0" xfId="0" applyFont="1" applyAlignment="1">
      <alignment vertical="center"/>
    </xf>
    <xf numFmtId="0" fontId="3" fillId="0" borderId="0" xfId="0" applyFont="1" applyAlignment="1">
      <alignment horizontal="center" vertical="center"/>
    </xf>
    <xf numFmtId="0" fontId="1" fillId="0" borderId="4" xfId="0" applyFont="1" applyBorder="1"/>
    <xf numFmtId="0" fontId="1" fillId="0" borderId="13" xfId="0" applyFont="1" applyBorder="1" applyAlignment="1">
      <alignment vertical="center"/>
    </xf>
    <xf numFmtId="0" fontId="1" fillId="0" borderId="11" xfId="0" applyFont="1" applyBorder="1" applyAlignment="1">
      <alignment vertical="center"/>
    </xf>
    <xf numFmtId="0" fontId="1" fillId="0" borderId="14" xfId="0" applyFont="1" applyBorder="1" applyAlignment="1">
      <alignment vertical="center"/>
    </xf>
    <xf numFmtId="0" fontId="1" fillId="0" borderId="6" xfId="0" applyFont="1" applyBorder="1"/>
    <xf numFmtId="0" fontId="1" fillId="0" borderId="7" xfId="0" applyFont="1" applyBorder="1"/>
    <xf numFmtId="0" fontId="5" fillId="0" borderId="4" xfId="0" applyFont="1" applyBorder="1" applyAlignment="1">
      <alignment horizontal="center" vertical="center" wrapText="1"/>
    </xf>
    <xf numFmtId="49" fontId="5"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vertical="center"/>
    </xf>
    <xf numFmtId="3" fontId="3" fillId="0" borderId="5" xfId="0" applyNumberFormat="1" applyFont="1" applyBorder="1" applyAlignment="1">
      <alignment horizontal="right" vertical="center"/>
    </xf>
    <xf numFmtId="0" fontId="3" fillId="0" borderId="4" xfId="0" applyFont="1" applyBorder="1" applyAlignment="1">
      <alignment horizontal="left" vertical="center"/>
    </xf>
    <xf numFmtId="49" fontId="3" fillId="0" borderId="4" xfId="0" applyNumberFormat="1" applyFont="1" applyBorder="1" applyAlignment="1">
      <alignment vertical="center"/>
    </xf>
    <xf numFmtId="0" fontId="6" fillId="0" borderId="4" xfId="0" applyFont="1" applyBorder="1" applyAlignment="1">
      <alignment vertical="center" wrapText="1"/>
    </xf>
    <xf numFmtId="0" fontId="3" fillId="0" borderId="11" xfId="0" applyFont="1" applyBorder="1" applyAlignment="1">
      <alignment vertical="center"/>
    </xf>
    <xf numFmtId="0" fontId="3" fillId="0" borderId="11" xfId="0" applyFont="1" applyBorder="1" applyAlignment="1">
      <alignment horizontal="center" vertical="center"/>
    </xf>
    <xf numFmtId="0" fontId="1" fillId="0" borderId="11" xfId="0" applyFont="1" applyBorder="1" applyAlignment="1">
      <alignment horizontal="center" vertical="center"/>
    </xf>
    <xf numFmtId="3" fontId="3" fillId="0" borderId="12" xfId="0" applyNumberFormat="1" applyFont="1" applyBorder="1" applyAlignment="1">
      <alignment horizontal="right" vertical="center"/>
    </xf>
    <xf numFmtId="0" fontId="1" fillId="0" borderId="4" xfId="0" applyFont="1" applyBorder="1" applyAlignment="1">
      <alignment horizontal="center"/>
    </xf>
    <xf numFmtId="3" fontId="1" fillId="0" borderId="5" xfId="0" applyNumberFormat="1" applyFont="1" applyBorder="1"/>
    <xf numFmtId="3" fontId="3" fillId="0" borderId="5" xfId="0" applyNumberFormat="1" applyFont="1" applyBorder="1" applyAlignment="1">
      <alignment vertical="center"/>
    </xf>
    <xf numFmtId="4" fontId="7" fillId="0" borderId="0" xfId="0" applyNumberFormat="1" applyFont="1" applyAlignment="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0" xfId="0" applyFont="1" applyAlignment="1">
      <alignment horizontal="center"/>
    </xf>
    <xf numFmtId="0" fontId="8" fillId="0" borderId="4" xfId="0" applyFont="1" applyBorder="1" applyAlignment="1">
      <alignment horizontal="center" vertical="center"/>
    </xf>
    <xf numFmtId="0" fontId="7" fillId="0" borderId="4" xfId="0" applyFont="1" applyBorder="1" applyAlignment="1">
      <alignment horizontal="left" vertical="center"/>
    </xf>
    <xf numFmtId="0" fontId="3" fillId="0" borderId="16" xfId="0" applyFont="1" applyBorder="1" applyAlignment="1">
      <alignment horizontal="center" vertical="center" wrapText="1"/>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1" fillId="0" borderId="4" xfId="0" applyFont="1" applyBorder="1" applyAlignment="1">
      <alignment horizontal="left" vertical="center" wrapText="1"/>
    </xf>
    <xf numFmtId="0" fontId="9" fillId="0" borderId="4" xfId="0" applyFont="1" applyBorder="1" applyAlignment="1">
      <alignment horizontal="left" vertical="center"/>
    </xf>
    <xf numFmtId="0" fontId="3" fillId="0" borderId="4" xfId="0" applyFont="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0" borderId="4" xfId="0" applyFont="1" applyBorder="1" applyAlignment="1">
      <alignment horizontal="center" vertical="center" wrapText="1"/>
    </xf>
    <xf numFmtId="0" fontId="10" fillId="0" borderId="4" xfId="0" applyFont="1" applyBorder="1" applyAlignment="1">
      <alignment horizontal="center" vertical="center"/>
    </xf>
    <xf numFmtId="0" fontId="11" fillId="0" borderId="4" xfId="0" applyFont="1" applyBorder="1" applyAlignment="1">
      <alignment horizontal="center" vertical="center"/>
    </xf>
    <xf numFmtId="3" fontId="10" fillId="0" borderId="5" xfId="0" applyNumberFormat="1" applyFont="1" applyBorder="1" applyAlignment="1">
      <alignment horizontal="right" vertical="center"/>
    </xf>
    <xf numFmtId="0" fontId="11" fillId="0" borderId="6" xfId="0" applyFont="1" applyBorder="1" applyAlignment="1">
      <alignment vertical="center"/>
    </xf>
    <xf numFmtId="0" fontId="11" fillId="0" borderId="4" xfId="0" applyFont="1" applyBorder="1" applyAlignment="1">
      <alignment vertical="center"/>
    </xf>
    <xf numFmtId="0" fontId="11" fillId="0" borderId="7"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abSelected="1" workbookViewId="0">
      <selection activeCell="P32" sqref="P32"/>
    </sheetView>
  </sheetViews>
  <sheetFormatPr defaultColWidth="9.109375" defaultRowHeight="13.2" x14ac:dyDescent="0.25"/>
  <cols>
    <col min="1" max="1" width="8.109375" style="4" customWidth="1"/>
    <col min="2" max="2" width="18" style="3" customWidth="1"/>
    <col min="3" max="3" width="22.5546875" style="3" customWidth="1"/>
    <col min="4" max="4" width="19.109375" style="3" customWidth="1"/>
    <col min="5" max="6" width="9.109375" style="3"/>
    <col min="7" max="7" width="11.33203125" style="13" customWidth="1"/>
    <col min="8" max="8" width="13.33203125" style="3" customWidth="1"/>
    <col min="9" max="10" width="9.109375" style="3"/>
    <col min="11" max="11" width="13.88671875" style="3" customWidth="1"/>
    <col min="12" max="16384" width="9.109375" style="3"/>
  </cols>
  <sheetData>
    <row r="1" spans="1:13" ht="25.5" customHeight="1" x14ac:dyDescent="0.2">
      <c r="B1" s="5"/>
      <c r="C1" s="1"/>
      <c r="D1" s="5"/>
      <c r="I1" s="45" t="s">
        <v>69</v>
      </c>
      <c r="J1" s="45"/>
      <c r="K1" s="45"/>
    </row>
    <row r="2" spans="1:13" ht="31.5" customHeight="1" x14ac:dyDescent="0.25">
      <c r="B2" s="46" t="s">
        <v>70</v>
      </c>
      <c r="C2" s="46"/>
      <c r="D2" s="46"/>
      <c r="E2" s="46"/>
      <c r="F2" s="46"/>
      <c r="G2" s="46"/>
      <c r="H2" s="46"/>
    </row>
    <row r="3" spans="1:13" ht="12.75" customHeight="1" x14ac:dyDescent="0.2">
      <c r="B3" s="47" t="s">
        <v>71</v>
      </c>
      <c r="C3" s="47"/>
      <c r="D3" s="47"/>
      <c r="E3" s="47"/>
      <c r="F3" s="47"/>
      <c r="G3" s="47"/>
      <c r="H3" s="47"/>
    </row>
    <row r="4" spans="1:13" s="15" customFormat="1" ht="15.75" customHeight="1" x14ac:dyDescent="0.3">
      <c r="A4" s="16"/>
      <c r="B4" s="57" t="s">
        <v>59</v>
      </c>
      <c r="C4" s="57"/>
      <c r="D4" s="57" t="s">
        <v>60</v>
      </c>
      <c r="E4" s="57"/>
      <c r="F4" s="57"/>
      <c r="G4" s="57"/>
      <c r="H4" s="57"/>
    </row>
    <row r="5" spans="1:13" s="15" customFormat="1" ht="84" customHeight="1" x14ac:dyDescent="0.3">
      <c r="A5" s="16"/>
      <c r="B5" s="53" t="s">
        <v>61</v>
      </c>
      <c r="C5" s="53"/>
      <c r="D5" s="53" t="s">
        <v>62</v>
      </c>
      <c r="E5" s="53"/>
      <c r="F5" s="53"/>
      <c r="G5" s="53"/>
      <c r="H5" s="53"/>
    </row>
    <row r="6" spans="1:13" s="15" customFormat="1" ht="9.75" customHeight="1" x14ac:dyDescent="0.25">
      <c r="A6" s="16"/>
      <c r="B6" s="48"/>
      <c r="C6" s="48"/>
      <c r="D6" s="48"/>
      <c r="E6" s="48"/>
      <c r="F6" s="48"/>
      <c r="G6" s="48"/>
      <c r="H6" s="48"/>
    </row>
    <row r="7" spans="1:13" s="15" customFormat="1" ht="19.5" customHeight="1" x14ac:dyDescent="0.25">
      <c r="A7" s="25"/>
      <c r="B7" s="47" t="s">
        <v>63</v>
      </c>
      <c r="C7" s="47"/>
      <c r="D7" s="47"/>
      <c r="E7" s="47"/>
      <c r="F7" s="47"/>
      <c r="G7" s="47"/>
      <c r="H7" s="47"/>
    </row>
    <row r="8" spans="1:13" s="15" customFormat="1" ht="22.2" customHeight="1" x14ac:dyDescent="0.3">
      <c r="A8" s="25">
        <v>1</v>
      </c>
      <c r="B8" s="51" t="s">
        <v>66</v>
      </c>
      <c r="C8" s="51"/>
      <c r="D8" s="51"/>
      <c r="E8" s="51"/>
      <c r="F8" s="51"/>
      <c r="G8" s="51"/>
      <c r="H8" s="51"/>
    </row>
    <row r="9" spans="1:13" s="15" customFormat="1" ht="15" customHeight="1" x14ac:dyDescent="0.3">
      <c r="A9" s="25">
        <v>2</v>
      </c>
      <c r="B9" s="52" t="s">
        <v>81</v>
      </c>
      <c r="C9" s="52"/>
      <c r="D9" s="52"/>
      <c r="E9" s="52"/>
      <c r="F9" s="52"/>
      <c r="G9" s="52"/>
      <c r="H9" s="52"/>
    </row>
    <row r="10" spans="1:13" s="15" customFormat="1" ht="35.4" customHeight="1" x14ac:dyDescent="0.3">
      <c r="A10" s="6">
        <v>3</v>
      </c>
      <c r="B10" s="53" t="s">
        <v>64</v>
      </c>
      <c r="C10" s="53"/>
      <c r="D10" s="53"/>
      <c r="E10" s="53"/>
      <c r="F10" s="53"/>
      <c r="G10" s="53"/>
      <c r="H10" s="53"/>
      <c r="I10" s="40"/>
      <c r="J10" s="40"/>
      <c r="K10" s="40"/>
      <c r="L10" s="39"/>
      <c r="M10" s="39"/>
    </row>
    <row r="11" spans="1:13" s="15" customFormat="1" ht="31.95" customHeight="1" x14ac:dyDescent="0.3">
      <c r="A11" s="6">
        <v>4</v>
      </c>
      <c r="B11" s="53" t="s">
        <v>65</v>
      </c>
      <c r="C11" s="53"/>
      <c r="D11" s="53"/>
      <c r="E11" s="53"/>
      <c r="F11" s="53"/>
      <c r="G11" s="53"/>
      <c r="H11" s="53"/>
      <c r="I11" s="40"/>
      <c r="J11" s="40"/>
      <c r="K11" s="40"/>
      <c r="L11" s="39"/>
      <c r="M11" s="39"/>
    </row>
    <row r="12" spans="1:13" s="15" customFormat="1" ht="127.5" customHeight="1" x14ac:dyDescent="0.3">
      <c r="A12" s="6">
        <v>5</v>
      </c>
      <c r="B12" s="53" t="s">
        <v>67</v>
      </c>
      <c r="C12" s="53"/>
      <c r="D12" s="53"/>
      <c r="E12" s="53"/>
      <c r="F12" s="53"/>
      <c r="G12" s="53"/>
      <c r="H12" s="53"/>
      <c r="I12" s="40"/>
      <c r="J12" s="40"/>
      <c r="K12" s="40"/>
      <c r="L12" s="39"/>
      <c r="M12" s="39"/>
    </row>
    <row r="13" spans="1:13" s="15" customFormat="1" ht="14.25" customHeight="1" thickBot="1" x14ac:dyDescent="0.3">
      <c r="A13" s="16"/>
      <c r="B13" s="41"/>
      <c r="C13" s="41"/>
      <c r="D13" s="41"/>
      <c r="E13" s="41"/>
      <c r="F13" s="40"/>
      <c r="G13" s="40"/>
      <c r="H13" s="40"/>
      <c r="I13" s="40"/>
      <c r="J13" s="40"/>
      <c r="K13" s="40"/>
      <c r="L13" s="39"/>
      <c r="M13" s="39"/>
    </row>
    <row r="14" spans="1:13" s="1" customFormat="1" ht="18.75" customHeight="1" x14ac:dyDescent="0.3">
      <c r="A14" s="4"/>
      <c r="B14" s="49" t="s">
        <v>72</v>
      </c>
      <c r="C14" s="49"/>
      <c r="D14" s="49"/>
      <c r="E14" s="49"/>
      <c r="F14" s="49"/>
      <c r="G14" s="49"/>
      <c r="H14" s="50"/>
      <c r="I14" s="54" t="s">
        <v>0</v>
      </c>
      <c r="J14" s="55"/>
      <c r="K14" s="56"/>
    </row>
    <row r="15" spans="1:13" s="1" customFormat="1" ht="43.5" customHeight="1" x14ac:dyDescent="0.3">
      <c r="A15" s="7" t="s">
        <v>68</v>
      </c>
      <c r="B15" s="23" t="s">
        <v>73</v>
      </c>
      <c r="C15" s="23" t="s">
        <v>74</v>
      </c>
      <c r="D15" s="24" t="s">
        <v>75</v>
      </c>
      <c r="E15" s="25" t="s">
        <v>76</v>
      </c>
      <c r="F15" s="25" t="s">
        <v>77</v>
      </c>
      <c r="G15" s="25" t="s">
        <v>78</v>
      </c>
      <c r="H15" s="26" t="s">
        <v>82</v>
      </c>
      <c r="I15" s="42" t="s">
        <v>79</v>
      </c>
      <c r="J15" s="43" t="s">
        <v>80</v>
      </c>
      <c r="K15" s="44" t="s">
        <v>1</v>
      </c>
    </row>
    <row r="16" spans="1:13" s="1" customFormat="1" ht="18" customHeight="1" x14ac:dyDescent="0.3">
      <c r="A16" s="4">
        <v>1</v>
      </c>
      <c r="B16" s="27" t="s">
        <v>2</v>
      </c>
      <c r="C16" s="27" t="s">
        <v>3</v>
      </c>
      <c r="D16" s="27" t="s">
        <v>4</v>
      </c>
      <c r="E16" s="6">
        <v>2</v>
      </c>
      <c r="F16" s="6">
        <v>12</v>
      </c>
      <c r="G16" s="7">
        <v>6</v>
      </c>
      <c r="H16" s="28">
        <v>1200</v>
      </c>
      <c r="I16" s="8"/>
      <c r="J16" s="2"/>
      <c r="K16" s="9"/>
    </row>
    <row r="17" spans="1:11" s="1" customFormat="1" ht="18" customHeight="1" x14ac:dyDescent="0.3">
      <c r="A17" s="4">
        <f>A16+1</f>
        <v>2</v>
      </c>
      <c r="B17" s="27" t="s">
        <v>5</v>
      </c>
      <c r="C17" s="27" t="s">
        <v>6</v>
      </c>
      <c r="D17" s="27" t="s">
        <v>7</v>
      </c>
      <c r="E17" s="6">
        <v>1</v>
      </c>
      <c r="F17" s="6">
        <v>6</v>
      </c>
      <c r="G17" s="7">
        <v>6</v>
      </c>
      <c r="H17" s="28">
        <v>9000</v>
      </c>
      <c r="I17" s="8"/>
      <c r="J17" s="2"/>
      <c r="K17" s="9"/>
    </row>
    <row r="18" spans="1:11" s="1" customFormat="1" ht="18" customHeight="1" x14ac:dyDescent="0.3">
      <c r="A18" s="4">
        <f t="shared" ref="A18:A39" si="0">A17+1</f>
        <v>3</v>
      </c>
      <c r="B18" s="27" t="s">
        <v>5</v>
      </c>
      <c r="C18" s="27" t="s">
        <v>6</v>
      </c>
      <c r="D18" s="27" t="s">
        <v>8</v>
      </c>
      <c r="E18" s="6">
        <v>1</v>
      </c>
      <c r="F18" s="6">
        <v>6</v>
      </c>
      <c r="G18" s="7">
        <v>6</v>
      </c>
      <c r="H18" s="28">
        <v>22800</v>
      </c>
      <c r="I18" s="8"/>
      <c r="J18" s="2"/>
      <c r="K18" s="9"/>
    </row>
    <row r="19" spans="1:11" s="1" customFormat="1" ht="18" customHeight="1" x14ac:dyDescent="0.3">
      <c r="A19" s="4">
        <f t="shared" si="0"/>
        <v>4</v>
      </c>
      <c r="B19" s="27" t="s">
        <v>5</v>
      </c>
      <c r="C19" s="27" t="s">
        <v>6</v>
      </c>
      <c r="D19" s="27" t="s">
        <v>9</v>
      </c>
      <c r="E19" s="6">
        <v>1</v>
      </c>
      <c r="F19" s="6">
        <v>6</v>
      </c>
      <c r="G19" s="7">
        <v>6</v>
      </c>
      <c r="H19" s="28">
        <v>19200</v>
      </c>
      <c r="I19" s="8"/>
      <c r="J19" s="2"/>
      <c r="K19" s="9"/>
    </row>
    <row r="20" spans="1:11" s="1" customFormat="1" ht="18" customHeight="1" x14ac:dyDescent="0.3">
      <c r="A20" s="4">
        <f t="shared" si="0"/>
        <v>5</v>
      </c>
      <c r="B20" s="29" t="s">
        <v>10</v>
      </c>
      <c r="C20" s="29" t="s">
        <v>11</v>
      </c>
      <c r="D20" s="30" t="s">
        <v>12</v>
      </c>
      <c r="E20" s="6">
        <v>1</v>
      </c>
      <c r="F20" s="6">
        <v>12</v>
      </c>
      <c r="G20" s="7">
        <v>3</v>
      </c>
      <c r="H20" s="28">
        <v>6000</v>
      </c>
      <c r="I20" s="8"/>
      <c r="J20" s="2"/>
      <c r="K20" s="9"/>
    </row>
    <row r="21" spans="1:11" s="1" customFormat="1" ht="18" customHeight="1" x14ac:dyDescent="0.3">
      <c r="A21" s="4">
        <f t="shared" si="0"/>
        <v>6</v>
      </c>
      <c r="B21" s="29" t="s">
        <v>13</v>
      </c>
      <c r="C21" s="29" t="s">
        <v>14</v>
      </c>
      <c r="D21" s="30" t="s">
        <v>15</v>
      </c>
      <c r="E21" s="6">
        <v>6</v>
      </c>
      <c r="F21" s="6">
        <v>12</v>
      </c>
      <c r="G21" s="7">
        <v>18</v>
      </c>
      <c r="H21" s="28">
        <v>7900</v>
      </c>
      <c r="I21" s="8"/>
      <c r="J21" s="2"/>
      <c r="K21" s="9"/>
    </row>
    <row r="22" spans="1:11" s="1" customFormat="1" ht="18" customHeight="1" x14ac:dyDescent="0.3">
      <c r="A22" s="4">
        <f t="shared" si="0"/>
        <v>7</v>
      </c>
      <c r="B22" s="29" t="s">
        <v>16</v>
      </c>
      <c r="C22" s="29" t="s">
        <v>17</v>
      </c>
      <c r="D22" s="30" t="s">
        <v>18</v>
      </c>
      <c r="E22" s="6">
        <v>3</v>
      </c>
      <c r="F22" s="6">
        <v>12</v>
      </c>
      <c r="G22" s="7">
        <v>9</v>
      </c>
      <c r="H22" s="28">
        <v>3000</v>
      </c>
      <c r="I22" s="8"/>
      <c r="J22" s="2"/>
      <c r="K22" s="9"/>
    </row>
    <row r="23" spans="1:11" s="1" customFormat="1" ht="18" customHeight="1" x14ac:dyDescent="0.3">
      <c r="A23" s="4">
        <f t="shared" si="0"/>
        <v>8</v>
      </c>
      <c r="B23" s="27" t="s">
        <v>19</v>
      </c>
      <c r="C23" s="27" t="s">
        <v>14</v>
      </c>
      <c r="D23" s="27" t="s">
        <v>20</v>
      </c>
      <c r="E23" s="6">
        <v>4</v>
      </c>
      <c r="F23" s="6">
        <v>12</v>
      </c>
      <c r="G23" s="7">
        <v>12</v>
      </c>
      <c r="H23" s="28">
        <v>800</v>
      </c>
      <c r="I23" s="8"/>
      <c r="J23" s="2"/>
      <c r="K23" s="9"/>
    </row>
    <row r="24" spans="1:11" s="1" customFormat="1" ht="18" customHeight="1" x14ac:dyDescent="0.3">
      <c r="A24" s="4">
        <f t="shared" si="0"/>
        <v>9</v>
      </c>
      <c r="B24" s="27" t="s">
        <v>19</v>
      </c>
      <c r="C24" s="27" t="s">
        <v>14</v>
      </c>
      <c r="D24" s="27" t="s">
        <v>21</v>
      </c>
      <c r="E24" s="6">
        <v>1</v>
      </c>
      <c r="F24" s="6">
        <v>12</v>
      </c>
      <c r="G24" s="7">
        <v>3</v>
      </c>
      <c r="H24" s="28">
        <v>200</v>
      </c>
      <c r="I24" s="8"/>
      <c r="J24" s="2"/>
      <c r="K24" s="9"/>
    </row>
    <row r="25" spans="1:11" s="1" customFormat="1" ht="18" customHeight="1" x14ac:dyDescent="0.3">
      <c r="A25" s="4">
        <f t="shared" si="0"/>
        <v>10</v>
      </c>
      <c r="B25" s="29" t="s">
        <v>22</v>
      </c>
      <c r="C25" s="29" t="s">
        <v>23</v>
      </c>
      <c r="D25" s="30" t="s">
        <v>24</v>
      </c>
      <c r="E25" s="6">
        <v>1</v>
      </c>
      <c r="F25" s="6">
        <v>1</v>
      </c>
      <c r="G25" s="7">
        <v>36</v>
      </c>
      <c r="H25" s="28">
        <v>13700</v>
      </c>
      <c r="I25" s="8"/>
      <c r="J25" s="2"/>
      <c r="K25" s="9"/>
    </row>
    <row r="26" spans="1:11" s="1" customFormat="1" ht="18" customHeight="1" x14ac:dyDescent="0.3">
      <c r="A26" s="4">
        <f t="shared" si="0"/>
        <v>11</v>
      </c>
      <c r="B26" s="29" t="s">
        <v>25</v>
      </c>
      <c r="C26" s="29" t="s">
        <v>26</v>
      </c>
      <c r="D26" s="30" t="s">
        <v>27</v>
      </c>
      <c r="E26" s="6">
        <v>3</v>
      </c>
      <c r="F26" s="6">
        <v>12</v>
      </c>
      <c r="G26" s="7">
        <v>9</v>
      </c>
      <c r="H26" s="28">
        <v>2550</v>
      </c>
      <c r="I26" s="8"/>
      <c r="J26" s="2"/>
      <c r="K26" s="9"/>
    </row>
    <row r="27" spans="1:11" s="1" customFormat="1" ht="18" customHeight="1" x14ac:dyDescent="0.3">
      <c r="A27" s="4">
        <f t="shared" si="0"/>
        <v>12</v>
      </c>
      <c r="B27" s="27" t="s">
        <v>28</v>
      </c>
      <c r="C27" s="29" t="s">
        <v>29</v>
      </c>
      <c r="D27" s="30" t="s">
        <v>30</v>
      </c>
      <c r="E27" s="6">
        <v>6</v>
      </c>
      <c r="F27" s="6">
        <v>12</v>
      </c>
      <c r="G27" s="7">
        <v>18</v>
      </c>
      <c r="H27" s="28">
        <v>5000</v>
      </c>
      <c r="I27" s="8"/>
      <c r="J27" s="2"/>
      <c r="K27" s="9"/>
    </row>
    <row r="28" spans="1:11" s="1" customFormat="1" ht="18" customHeight="1" x14ac:dyDescent="0.3">
      <c r="A28" s="4">
        <f t="shared" si="0"/>
        <v>13</v>
      </c>
      <c r="B28" s="27" t="s">
        <v>55</v>
      </c>
      <c r="C28" s="27" t="s">
        <v>49</v>
      </c>
      <c r="D28" s="27" t="s">
        <v>50</v>
      </c>
      <c r="E28" s="6">
        <v>1</v>
      </c>
      <c r="F28" s="6">
        <v>12</v>
      </c>
      <c r="G28" s="7">
        <v>3</v>
      </c>
      <c r="H28" s="28">
        <v>1100</v>
      </c>
      <c r="I28" s="8"/>
      <c r="J28" s="2"/>
      <c r="K28" s="9"/>
    </row>
    <row r="29" spans="1:11" s="1" customFormat="1" ht="18" customHeight="1" x14ac:dyDescent="0.3">
      <c r="A29" s="4">
        <f t="shared" si="0"/>
        <v>14</v>
      </c>
      <c r="B29" s="27" t="s">
        <v>55</v>
      </c>
      <c r="C29" s="31" t="s">
        <v>57</v>
      </c>
      <c r="D29" s="31" t="s">
        <v>58</v>
      </c>
      <c r="E29" s="6">
        <v>1</v>
      </c>
      <c r="F29" s="6">
        <v>12</v>
      </c>
      <c r="G29" s="7">
        <v>3</v>
      </c>
      <c r="H29" s="28">
        <v>1820</v>
      </c>
      <c r="I29" s="8"/>
      <c r="J29" s="2"/>
      <c r="K29" s="9"/>
    </row>
    <row r="30" spans="1:11" s="1" customFormat="1" ht="18" customHeight="1" x14ac:dyDescent="0.3">
      <c r="A30" s="4">
        <f t="shared" si="0"/>
        <v>15</v>
      </c>
      <c r="B30" s="29" t="s">
        <v>31</v>
      </c>
      <c r="C30" s="29" t="s">
        <v>29</v>
      </c>
      <c r="D30" s="30" t="s">
        <v>33</v>
      </c>
      <c r="E30" s="6">
        <v>1</v>
      </c>
      <c r="F30" s="6">
        <v>12</v>
      </c>
      <c r="G30" s="7">
        <v>3</v>
      </c>
      <c r="H30" s="28">
        <v>1200</v>
      </c>
      <c r="I30" s="8"/>
      <c r="J30" s="2"/>
      <c r="K30" s="9"/>
    </row>
    <row r="31" spans="1:11" s="1" customFormat="1" ht="18" customHeight="1" x14ac:dyDescent="0.3">
      <c r="A31" s="4">
        <f t="shared" si="0"/>
        <v>16</v>
      </c>
      <c r="B31" s="29" t="s">
        <v>31</v>
      </c>
      <c r="C31" s="29" t="s">
        <v>29</v>
      </c>
      <c r="D31" s="30" t="s">
        <v>32</v>
      </c>
      <c r="E31" s="6">
        <v>3</v>
      </c>
      <c r="F31" s="6">
        <v>12</v>
      </c>
      <c r="G31" s="7">
        <v>9</v>
      </c>
      <c r="H31" s="28">
        <v>3600</v>
      </c>
      <c r="I31" s="8"/>
      <c r="J31" s="2"/>
      <c r="K31" s="9"/>
    </row>
    <row r="32" spans="1:11" s="1" customFormat="1" ht="18" customHeight="1" x14ac:dyDescent="0.3">
      <c r="A32" s="4">
        <f t="shared" si="0"/>
        <v>17</v>
      </c>
      <c r="B32" s="29" t="s">
        <v>34</v>
      </c>
      <c r="C32" s="29" t="s">
        <v>35</v>
      </c>
      <c r="D32" s="30" t="s">
        <v>36</v>
      </c>
      <c r="E32" s="6">
        <v>1</v>
      </c>
      <c r="F32" s="6">
        <v>12</v>
      </c>
      <c r="G32" s="7">
        <v>3</v>
      </c>
      <c r="H32" s="28">
        <v>300</v>
      </c>
      <c r="I32" s="8"/>
      <c r="J32" s="2"/>
      <c r="K32" s="9"/>
    </row>
    <row r="33" spans="1:11" s="1" customFormat="1" ht="18" customHeight="1" x14ac:dyDescent="0.3">
      <c r="A33" s="4">
        <f>A32+1</f>
        <v>18</v>
      </c>
      <c r="B33" s="27" t="s">
        <v>37</v>
      </c>
      <c r="C33" s="27" t="s">
        <v>38</v>
      </c>
      <c r="D33" s="27" t="s">
        <v>39</v>
      </c>
      <c r="E33" s="58">
        <v>1</v>
      </c>
      <c r="F33" s="58">
        <v>3</v>
      </c>
      <c r="G33" s="59">
        <v>12</v>
      </c>
      <c r="H33" s="60">
        <v>8300</v>
      </c>
      <c r="I33" s="61">
        <v>570</v>
      </c>
      <c r="J33" s="62">
        <f>I33*1.21</f>
        <v>689.69999999999993</v>
      </c>
      <c r="K33" s="63">
        <f>G33*J33</f>
        <v>8276.4</v>
      </c>
    </row>
    <row r="34" spans="1:11" s="1" customFormat="1" ht="18" customHeight="1" x14ac:dyDescent="0.25">
      <c r="A34" s="4">
        <f t="shared" si="0"/>
        <v>19</v>
      </c>
      <c r="B34" s="27" t="s">
        <v>40</v>
      </c>
      <c r="C34" s="27" t="s">
        <v>14</v>
      </c>
      <c r="D34" s="27" t="s">
        <v>41</v>
      </c>
      <c r="E34" s="6">
        <v>1</v>
      </c>
      <c r="F34" s="6">
        <v>12</v>
      </c>
      <c r="G34" s="7">
        <v>3</v>
      </c>
      <c r="H34" s="28">
        <v>200</v>
      </c>
      <c r="I34" s="8"/>
      <c r="J34" s="2"/>
      <c r="K34" s="9"/>
    </row>
    <row r="35" spans="1:11" s="1" customFormat="1" ht="18" customHeight="1" x14ac:dyDescent="0.25">
      <c r="A35" s="4">
        <f t="shared" si="0"/>
        <v>20</v>
      </c>
      <c r="B35" s="32" t="s">
        <v>40</v>
      </c>
      <c r="C35" s="32" t="s">
        <v>35</v>
      </c>
      <c r="D35" s="32" t="s">
        <v>42</v>
      </c>
      <c r="E35" s="33">
        <v>3</v>
      </c>
      <c r="F35" s="33">
        <v>12</v>
      </c>
      <c r="G35" s="34">
        <v>9</v>
      </c>
      <c r="H35" s="35">
        <v>600</v>
      </c>
      <c r="I35" s="18"/>
      <c r="J35" s="19"/>
      <c r="K35" s="20"/>
    </row>
    <row r="36" spans="1:11" s="1" customFormat="1" ht="18" customHeight="1" x14ac:dyDescent="0.25">
      <c r="A36" s="4">
        <f t="shared" si="0"/>
        <v>21</v>
      </c>
      <c r="B36" s="2" t="s">
        <v>43</v>
      </c>
      <c r="C36" s="2" t="s">
        <v>44</v>
      </c>
      <c r="D36" s="2" t="s">
        <v>45</v>
      </c>
      <c r="E36" s="6">
        <v>1</v>
      </c>
      <c r="F36" s="6">
        <v>12</v>
      </c>
      <c r="G36" s="7">
        <v>3</v>
      </c>
      <c r="H36" s="28">
        <v>5500</v>
      </c>
      <c r="I36" s="8"/>
      <c r="J36" s="2"/>
      <c r="K36" s="9"/>
    </row>
    <row r="37" spans="1:11" ht="18" customHeight="1" x14ac:dyDescent="0.25">
      <c r="A37" s="4">
        <f t="shared" si="0"/>
        <v>22</v>
      </c>
      <c r="B37" s="27" t="s">
        <v>46</v>
      </c>
      <c r="C37" s="27" t="s">
        <v>47</v>
      </c>
      <c r="D37" s="27" t="s">
        <v>48</v>
      </c>
      <c r="E37" s="6">
        <v>2</v>
      </c>
      <c r="F37" s="6">
        <v>12</v>
      </c>
      <c r="G37" s="7">
        <v>6</v>
      </c>
      <c r="H37" s="28">
        <v>22000</v>
      </c>
      <c r="I37" s="8"/>
      <c r="J37" s="2"/>
      <c r="K37" s="9"/>
    </row>
    <row r="38" spans="1:11" s="1" customFormat="1" ht="18" customHeight="1" x14ac:dyDescent="0.25">
      <c r="A38" s="4">
        <f t="shared" si="0"/>
        <v>23</v>
      </c>
      <c r="B38" s="2" t="s">
        <v>56</v>
      </c>
      <c r="C38" s="17" t="s">
        <v>53</v>
      </c>
      <c r="D38" s="17" t="s">
        <v>54</v>
      </c>
      <c r="E38" s="36">
        <v>1</v>
      </c>
      <c r="F38" s="6">
        <v>12</v>
      </c>
      <c r="G38" s="7">
        <v>3</v>
      </c>
      <c r="H38" s="37">
        <v>590</v>
      </c>
      <c r="I38" s="21"/>
      <c r="J38" s="17"/>
      <c r="K38" s="22"/>
    </row>
    <row r="39" spans="1:11" s="1" customFormat="1" ht="18" customHeight="1" thickBot="1" x14ac:dyDescent="0.3">
      <c r="A39" s="4">
        <f t="shared" si="0"/>
        <v>24</v>
      </c>
      <c r="B39" s="2" t="s">
        <v>56</v>
      </c>
      <c r="C39" s="2" t="s">
        <v>51</v>
      </c>
      <c r="D39" s="2" t="s">
        <v>52</v>
      </c>
      <c r="E39" s="7">
        <v>1</v>
      </c>
      <c r="F39" s="6">
        <v>12</v>
      </c>
      <c r="G39" s="7">
        <v>3</v>
      </c>
      <c r="H39" s="38">
        <v>590</v>
      </c>
      <c r="I39" s="10"/>
      <c r="J39" s="11"/>
      <c r="K39" s="12"/>
    </row>
    <row r="40" spans="1:11" ht="18" customHeight="1" x14ac:dyDescent="0.2">
      <c r="H40" s="14">
        <f>SUM(H16:H39)</f>
        <v>137150</v>
      </c>
    </row>
    <row r="41" spans="1:11" ht="18" customHeight="1" x14ac:dyDescent="0.2"/>
  </sheetData>
  <sortState ref="A16:K39">
    <sortCondition ref="B16:B39"/>
    <sortCondition ref="C16:C39"/>
    <sortCondition ref="D16:D39"/>
  </sortState>
  <mergeCells count="16">
    <mergeCell ref="I1:K1"/>
    <mergeCell ref="B2:H2"/>
    <mergeCell ref="B7:H7"/>
    <mergeCell ref="B6:H6"/>
    <mergeCell ref="B14:H14"/>
    <mergeCell ref="B3:H3"/>
    <mergeCell ref="B8:H8"/>
    <mergeCell ref="B9:H9"/>
    <mergeCell ref="B10:H10"/>
    <mergeCell ref="B11:H11"/>
    <mergeCell ref="I14:K14"/>
    <mergeCell ref="B4:C4"/>
    <mergeCell ref="B5:C5"/>
    <mergeCell ref="D4:H4"/>
    <mergeCell ref="D5:H5"/>
    <mergeCell ref="B12:H1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Ieva</cp:lastModifiedBy>
  <cp:lastPrinted>2023-06-14T12:13:40Z</cp:lastPrinted>
  <dcterms:created xsi:type="dcterms:W3CDTF">2023-03-23T08:29:35Z</dcterms:created>
  <dcterms:modified xsi:type="dcterms:W3CDTF">2023-07-05T10:05:40Z</dcterms:modified>
</cp:coreProperties>
</file>