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13_ncr:1_{C55604E5-136D-45C0-A32C-03B62A44649A}"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calcPr calcId="191029"/>
</workbook>
</file>

<file path=xl/calcChain.xml><?xml version="1.0" encoding="utf-8"?>
<calcChain xmlns="http://schemas.openxmlformats.org/spreadsheetml/2006/main">
  <c r="H21" i="1" l="1"/>
  <c r="H20" i="1"/>
  <c r="H19" i="1"/>
  <c r="H14" i="1"/>
  <c r="E5" i="3" l="1"/>
</calcChain>
</file>

<file path=xl/sharedStrings.xml><?xml version="1.0" encoding="utf-8"?>
<sst xmlns="http://schemas.openxmlformats.org/spreadsheetml/2006/main" count="55" uniqueCount="47">
  <si>
    <t>Reikalaujamos parametrų reikšmės</t>
  </si>
  <si>
    <t>Vnt.</t>
  </si>
  <si>
    <t>Matavimo Vnt.</t>
  </si>
  <si>
    <t>Plastiko sterilizacijos juostos</t>
  </si>
  <si>
    <t>Beklostės sterilizacijos juostos, be celiuliozės, skirtos medicininių instrumentų pakavimui sterilizacijai vandenilio peroksido plazmos sterilizatoriuje STERRAD 100NX. Juostos turi atitikti LST EN 11607-1 ir 2 dalies reikalavimus (pateikti įrodančius dokumentus). Su išoriniais poveikio idikatoriais peroksido plazmos dujoms. Po sterilizacijos paketas turi nesuplyšti, atsidaryti per siūles. Pateikti gamintojo rekomendacijas dėl juostų užlydimo temperatūros. Prekė turi būti ženklinta CE ženklu.</t>
  </si>
  <si>
    <t xml:space="preserve">75 mm ± 20 mm </t>
  </si>
  <si>
    <t>m</t>
  </si>
  <si>
    <t xml:space="preserve">100 mm ± 20 mm </t>
  </si>
  <si>
    <t xml:space="preserve">150 mm ± 20 mm </t>
  </si>
  <si>
    <t xml:space="preserve">200 mm ± 20 mm </t>
  </si>
  <si>
    <t xml:space="preserve">350 mm ± 20 mm </t>
  </si>
  <si>
    <t xml:space="preserve">500 mm ± 20 mm </t>
  </si>
  <si>
    <t>Pavadinimas</t>
  </si>
  <si>
    <t>9.</t>
  </si>
  <si>
    <t>Skirtas nešvarių ir užterštų instrumentų transportavimui DIN krepšiuose (480x250x60 mm). Išmatavimai: 600 x 300 x 200 mm ± 50 mm Pagamintas iš polipropileno, uždaromas, sandarus dangtis, suapvalintais kampais.  Dėžės medžiagos storis ne mažiau 3 mm.  Atsparus temperatūros kitimams nuo - 20° C iki + 80° C. Dėžės svoris ne daugiau nei 1,3 kgAtsparus rūgštims, cheminėms dezinfekcijos medžiagoms, detergentams. Plaunamas – dezinfekuojamas automatiniuose plautuvuose terminiu būdu.</t>
  </si>
  <si>
    <t>15.</t>
  </si>
  <si>
    <t>48 cm x 25 cm x 5 cm</t>
  </si>
  <si>
    <t>25 cm x 24 cm x 5 cm</t>
  </si>
  <si>
    <t>Skirti sudėti medicinos prietaisus valymui - dezinfekavimui automatinėse instrumentų plovimo mašinose. Iš nerūdijančio plieno. Vidinėje pusėje turi rankenėles laisvai istraukiančiais į viršų; tinklelio langeliai ne didesni kaip 0,5 cm;</t>
  </si>
  <si>
    <t>15.1</t>
  </si>
  <si>
    <t>15.2</t>
  </si>
  <si>
    <t>TECHNINĖ SPECIFIKACIJA</t>
  </si>
  <si>
    <t>SPS 1 priedas</t>
  </si>
  <si>
    <t xml:space="preserve">Medicininiai tinkliniai krepšeliai instrumentų plovimui </t>
  </si>
  <si>
    <t xml:space="preserve">Medicinos priemonių transportavimo dėžės </t>
  </si>
  <si>
    <t>P.d. Nr. / Eil. Nr.</t>
  </si>
  <si>
    <t>1. Tiekėjai turi tiekti prekes, atitinkančias Europos direktyvų nuostatas. Turi būti pateiktas atitikties dokumentas pagal Europos direktyvų nuostatas medicinos priemonėms (CE sertifikatas) arba lygiavertis dokumentas.</t>
  </si>
  <si>
    <t>2. Tiekėjas turi pateikti kiekvienos priemonės gamintojo parengtą naudojimo instrukciją originalo ir lietuvių kalba.</t>
  </si>
  <si>
    <t>3. Tiekėjas turi siūlyti prekes originalioje pakuotėje su etikete.</t>
  </si>
  <si>
    <t xml:space="preserve">4. Tiekėjai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(pdf. formatu) su vertimu į lietuvių kalbą. Šiuose dokumentuose tiekėjas turi grafiškai nurodyti (t.y. pastebimai pažymėti - spalvotai markiruoti, ir/ar nurodyti rodyklėmis, ir/ar pabraukti) konkrečias katalogų vietas, kur aprašomos reikalaujamų techninių charakteristikų reikšmės, bei įrašyti, kurį techninių reikalavimų punktą jos atitinka. Taip pat tiekėjas turi pateikti nuorodas į gamintojo interneto tinklalapį, jei tokia yra, kuriame perkančiosios organizacijos vertintojai galėtų patikrinti teikiamų duomenų autentiškumą. Perkančioji organizacija turi teisę reikalauti pateikti katalogų ir techninių aprašų originalus. </t>
  </si>
  <si>
    <t>5.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</si>
  <si>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Prekės pavadinimas, gamintojas, modelis; dokumento, kuriame aprašyta siūloma prekė, pavadinimas, puslapio Nr.; nuoroda į gamintojo interneto tinklalapį; Siūlomos parametrų reikšmės (prekės kodas su psl. nuoroda)</t>
  </si>
  <si>
    <t>Maksimalus kiekis (36 mėn.)</t>
  </si>
  <si>
    <t xml:space="preserve">PVM tarifas % </t>
  </si>
  <si>
    <r>
      <t xml:space="preserve">6. Pirkimui taikomas 2022 m. gruodžio 13 d. Lietuvos Respublikos aplinkos ministro įsakymas Nr. D1-401 “Dėl aplinkos apsaugos kriterijų taikymo, vykdant </t>
    </r>
    <r>
      <rPr>
        <b/>
        <sz val="11"/>
        <color theme="1"/>
        <rFont val="Times New Roman"/>
        <family val="1"/>
        <charset val="186"/>
      </rPr>
      <t>žaliuosius pirkimus, tvarkos aprašo patvirtinimo</t>
    </r>
    <r>
      <rPr>
        <sz val="11"/>
        <color theme="1"/>
        <rFont val="Times New Roman"/>
        <family val="1"/>
        <charset val="186"/>
      </rPr>
      <t>” (toliau - Aprašas): a)Prekės supakuotos į pakuotę, kuri pagaminta iš 100 proc. perdirbto popieriaus (naudoto popieriaus ir (ar) gamybos atliekų) plaušų arba ne mažiau kaip 30 proc. pirminės medienos plaušų, kita dalis – iš perdirbto popieriaus plaušų;  arba b) prekei sunaudojama mažiau gamtos išteklių ir (ar) sudėtyje yra pakartotinai panaudotų ir (ar) perdirbtų medžiagų ir mažiau teršiama aplinka  arba  c) prekei ir/arba pakuotei pagaminti, sunaudojama mažiau elektros energijos ir/arba naudojami atsinaujinantys, ekologiški energijos ištekliai; arba d) prekei ir/arba pakuotei pagaminti naudojama mažiau ar visai nenaudojama pavojingųjų cheminių medžiagų, toksinių ir aplinkos apsaugos požiūriu kenksmingų medžiagų.
Pateikti tai įrodančius dokumentus pagal Aprašo 9 ir 10 p., kuriuose nurodyti galimi atitiktį žaliojo pirkimo reikalavimams įrodantys dokumentai (ir kiti lygiaverčiai dokumentai), jeigu prie produktų minimalių aplinkos apsaugos kriterijų nenurodyta kitaip.</t>
    </r>
  </si>
  <si>
    <r>
      <t>7. Tiekėjai, teikiantys pasiūlymą</t>
    </r>
    <r>
      <rPr>
        <b/>
        <sz val="11"/>
        <color theme="1"/>
        <rFont val="Times New Roman"/>
        <family val="1"/>
        <charset val="186"/>
      </rPr>
      <t xml:space="preserve"> pirkimo dalims Nr. 13 ir 17 turi pateikti siūlomų prekių pavyzdžius iki vokų atvėrimo dienos. </t>
    </r>
  </si>
  <si>
    <t>Mato vnt. kaina Eur be PVM</t>
  </si>
  <si>
    <t>Suma Eur (be PVM)</t>
  </si>
  <si>
    <t>Bendra suma 9-ai pirkimo daliai EUR be PVM</t>
  </si>
  <si>
    <t>Bendra suma 9-ai pirkimo daliai EUR su PVM</t>
  </si>
  <si>
    <t>Bendra suma 15-ai pirkimo daliai EUR su PVM</t>
  </si>
  <si>
    <t>Bendra suma 15-ai pirkimo daliai EUR be PVM</t>
  </si>
  <si>
    <t>PVM ( 21 % ) suma</t>
  </si>
  <si>
    <r>
      <t xml:space="preserve">Transportavimo dėžė </t>
    </r>
    <r>
      <rPr>
        <b/>
        <sz val="10"/>
        <color theme="1"/>
        <rFont val="Times New Roman"/>
        <family val="1"/>
        <charset val="186"/>
      </rPr>
      <t>BEH/Ents PP 600/300/200</t>
    </r>
    <r>
      <rPr>
        <sz val="10"/>
        <color theme="1"/>
        <rFont val="Times New Roman"/>
        <family val="1"/>
      </rPr>
      <t xml:space="preserve">, </t>
    </r>
    <r>
      <rPr>
        <b/>
        <sz val="10"/>
        <color theme="1"/>
        <rFont val="Times New Roman"/>
        <family val="1"/>
        <charset val="186"/>
      </rPr>
      <t xml:space="preserve">Hupfer </t>
    </r>
    <r>
      <rPr>
        <sz val="10"/>
        <color theme="1"/>
        <rFont val="Times New Roman"/>
        <family val="1"/>
      </rPr>
      <t xml:space="preserve">(Vokietija), 
Skirtas nešvarių ir užterštų instrumentų transportavimui DIN krepšiuose (480x250x60 mm). Išmatavimai: 590 x 290 x 192 mm. Pagamintas iš polipropileno, uždaromas, sandarus dangtis, suapvalintais kampais.  Dėžės medžiagos storis 3 mm.  Atsparus temperatūros kitimams nuo - 20° C iki + 80° C. Dėžės svoris 1,3 kg. Atsparus rūgštims, cheminėms dezinfekcijos medžiagoms, detergentams. Plaunamas – dezinfekuojamas automatiniuose plautuvuose terminiu būdu. Prekės kodas </t>
    </r>
    <r>
      <rPr>
        <b/>
        <sz val="10"/>
        <color theme="1"/>
        <rFont val="Times New Roman"/>
        <family val="1"/>
        <charset val="186"/>
      </rPr>
      <t>7500882</t>
    </r>
    <r>
      <rPr>
        <sz val="10"/>
        <color theme="1"/>
        <rFont val="Times New Roman"/>
        <family val="1"/>
      </rPr>
      <t xml:space="preserve">. 
</t>
    </r>
    <r>
      <rPr>
        <b/>
        <sz val="10"/>
        <color theme="1"/>
        <rFont val="Times New Roman"/>
        <family val="1"/>
        <charset val="186"/>
      </rPr>
      <t>Aprašymas 1, 2, 3 psl.</t>
    </r>
  </si>
  <si>
    <r>
      <t xml:space="preserve">Tinklinis krepšelis </t>
    </r>
    <r>
      <rPr>
        <b/>
        <sz val="10"/>
        <color theme="1"/>
        <rFont val="Times New Roman"/>
        <family val="1"/>
        <charset val="186"/>
      </rPr>
      <t>Hupfer</t>
    </r>
    <r>
      <rPr>
        <sz val="10"/>
        <color theme="1"/>
        <rFont val="Times New Roman"/>
        <family val="1"/>
      </rPr>
      <t xml:space="preserve"> (Vokietija)
Skirti sudėti medicinos prietaisus valymui - dezinfekavimui automatinėse instrumentų plovimo mašinose. Iš nerūdijančio plieno. Vidinėje pusėje turi rankenėles laisvai istraukiančiais į viršų;</t>
    </r>
  </si>
  <si>
    <r>
      <t xml:space="preserve">48 x 25 x 5 cm; tinklelio langeliai 5 x 5 mm. Prekės kodas </t>
    </r>
    <r>
      <rPr>
        <b/>
        <sz val="10"/>
        <color theme="1"/>
        <rFont val="Times New Roman"/>
        <family val="1"/>
        <charset val="186"/>
      </rPr>
      <t>7500059</t>
    </r>
    <r>
      <rPr>
        <sz val="10"/>
        <color theme="1"/>
        <rFont val="Times New Roman"/>
        <family val="1"/>
      </rPr>
      <t xml:space="preserve">. 
</t>
    </r>
    <r>
      <rPr>
        <b/>
        <sz val="10"/>
        <color theme="1"/>
        <rFont val="Times New Roman"/>
        <family val="1"/>
        <charset val="186"/>
      </rPr>
      <t>Aprašymas 4 psl.</t>
    </r>
  </si>
  <si>
    <r>
      <t xml:space="preserve">25 x 24 x 5 cm; tinklelio langeliai 4 x 4 mm. Prekės kodas </t>
    </r>
    <r>
      <rPr>
        <b/>
        <sz val="10"/>
        <color theme="1"/>
        <rFont val="Times New Roman"/>
        <family val="1"/>
        <charset val="186"/>
      </rPr>
      <t>7500053</t>
    </r>
    <r>
      <rPr>
        <sz val="10"/>
        <color theme="1"/>
        <rFont val="Times New Roman"/>
        <family val="1"/>
      </rPr>
      <t xml:space="preserve">. 
</t>
    </r>
    <r>
      <rPr>
        <b/>
        <sz val="10"/>
        <color theme="1"/>
        <rFont val="Times New Roman"/>
        <family val="1"/>
        <charset val="186"/>
      </rPr>
      <t>Aprašymas 4 psl.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</si>
</sst>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Times New Roman"/>
      <family val="1"/>
    </font>
    <font>
      <b/>
      <sz val="10"/>
      <color theme="1"/>
      <name val="Times New Roman"/>
      <family val="1"/>
    </font>
    <font>
      <b/>
      <sz val="11"/>
      <color theme="1"/>
      <name val="Times New Roman"/>
      <family val="1"/>
      <charset val="186"/>
    </font>
    <font>
      <b/>
      <sz val="10"/>
      <color theme="1"/>
      <name val="Times New Roman"/>
      <family val="1"/>
      <charset val="186"/>
    </font>
    <font>
      <sz val="11"/>
      <name val="Times New Roman"/>
      <family val="1"/>
      <charset val="186"/>
    </font>
    <font>
      <sz val="10"/>
      <name val="Times New Roman"/>
      <family val="1"/>
      <charset val="186"/>
    </font>
    <font>
      <sz val="10"/>
      <color theme="1"/>
      <name val="Times New Roman"/>
      <family val="1"/>
      <charset val="186"/>
    </font>
    <font>
      <sz val="11"/>
      <color theme="1"/>
      <name val="Times New Roman"/>
      <family val="1"/>
      <charset val="186"/>
    </font>
    <font>
      <sz val="10"/>
      <color theme="1"/>
      <name val="Calibri"/>
      <family val="2"/>
      <scheme val="minor"/>
    </font>
    <font>
      <b/>
      <sz val="10"/>
      <color theme="1"/>
      <name val="Calibri"/>
      <family val="2"/>
      <charset val="186"/>
      <scheme val="minor"/>
    </font>
    <font>
      <sz val="10"/>
      <color indexed="8"/>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cellStyleXfs>
  <cellXfs count="57">
    <xf numFmtId="0" fontId="0" fillId="0" borderId="0" xfId="0"/>
    <xf numFmtId="0" fontId="2" fillId="0" borderId="1" xfId="0" applyFont="1" applyBorder="1" applyAlignment="1">
      <alignment horizontal="center" vertical="center" wrapText="1"/>
    </xf>
    <xf numFmtId="0" fontId="0" fillId="0" borderId="0" xfId="0" applyAlignment="1">
      <alignment horizontal="left"/>
    </xf>
    <xf numFmtId="2" fontId="1" fillId="0" borderId="2" xfId="0" applyNumberFormat="1" applyFont="1" applyBorder="1" applyAlignment="1">
      <alignment horizontal="center" vertical="center" wrapText="1"/>
    </xf>
    <xf numFmtId="4" fontId="0" fillId="0" borderId="0" xfId="0" applyNumberFormat="1"/>
    <xf numFmtId="0" fontId="3"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vertical="top"/>
    </xf>
    <xf numFmtId="0" fontId="3" fillId="0" borderId="1" xfId="0" applyFont="1" applyBorder="1" applyAlignment="1">
      <alignment horizontal="center" vertical="top"/>
    </xf>
    <xf numFmtId="0" fontId="8" fillId="0" borderId="1" xfId="0" applyFont="1" applyBorder="1" applyAlignment="1">
      <alignment vertical="top" wrapText="1"/>
    </xf>
    <xf numFmtId="0" fontId="8" fillId="0" borderId="1" xfId="0" applyFont="1" applyBorder="1" applyAlignment="1">
      <alignment horizontal="center" vertical="top"/>
    </xf>
    <xf numFmtId="0" fontId="7" fillId="0" borderId="1" xfId="0" applyFont="1" applyBorder="1" applyAlignment="1">
      <alignment vertical="center"/>
    </xf>
    <xf numFmtId="0" fontId="7" fillId="0" borderId="1" xfId="0" applyFont="1" applyBorder="1" applyAlignment="1">
      <alignment vertical="center" wrapText="1"/>
    </xf>
    <xf numFmtId="0" fontId="0" fillId="0" borderId="0" xfId="0" applyAlignment="1">
      <alignment wrapText="1"/>
    </xf>
    <xf numFmtId="0" fontId="9" fillId="0" borderId="0" xfId="0" applyFont="1"/>
    <xf numFmtId="0" fontId="7" fillId="0" borderId="1" xfId="0" applyFont="1" applyBorder="1" applyAlignment="1">
      <alignment horizontal="center" vertical="center"/>
    </xf>
    <xf numFmtId="2" fontId="7" fillId="0" borderId="1" xfId="0" applyNumberFormat="1" applyFont="1" applyBorder="1" applyAlignment="1">
      <alignment horizontal="center" vertical="center"/>
    </xf>
    <xf numFmtId="0" fontId="7" fillId="2" borderId="1" xfId="0" applyFont="1" applyFill="1" applyBorder="1" applyAlignment="1">
      <alignment vertical="center" wrapText="1"/>
    </xf>
    <xf numFmtId="0" fontId="7" fillId="2" borderId="1" xfId="0" applyFont="1" applyFill="1" applyBorder="1" applyAlignment="1">
      <alignment vertical="center"/>
    </xf>
    <xf numFmtId="0" fontId="8" fillId="0" borderId="0" xfId="0" applyFont="1" applyAlignment="1">
      <alignment horizontal="left"/>
    </xf>
    <xf numFmtId="2" fontId="1" fillId="0" borderId="3"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2" fontId="7" fillId="0" borderId="9" xfId="0" applyNumberFormat="1" applyFont="1" applyBorder="1" applyAlignment="1">
      <alignment horizontal="center" vertical="center" wrapText="1"/>
    </xf>
    <xf numFmtId="0" fontId="7" fillId="0" borderId="0" xfId="0" applyFont="1" applyAlignment="1">
      <alignment vertical="center"/>
    </xf>
    <xf numFmtId="0" fontId="6" fillId="0" borderId="0" xfId="0" applyFont="1" applyAlignment="1">
      <alignment vertical="center" wrapText="1"/>
    </xf>
    <xf numFmtId="0" fontId="7" fillId="0" borderId="0" xfId="0" applyFont="1" applyAlignment="1">
      <alignment wrapText="1"/>
    </xf>
    <xf numFmtId="0" fontId="7" fillId="0" borderId="0" xfId="0" applyFont="1" applyAlignment="1">
      <alignment horizontal="left" vertical="center"/>
    </xf>
    <xf numFmtId="0" fontId="7" fillId="0" borderId="0" xfId="0" applyFont="1" applyAlignment="1">
      <alignment horizontal="center" vertical="center"/>
    </xf>
    <xf numFmtId="2" fontId="7" fillId="0" borderId="0" xfId="0" applyNumberFormat="1" applyFont="1" applyAlignment="1">
      <alignment horizontal="center" vertical="center"/>
    </xf>
    <xf numFmtId="2" fontId="1" fillId="0" borderId="0" xfId="0" applyNumberFormat="1" applyFont="1" applyAlignment="1">
      <alignment horizontal="center" vertical="center" wrapText="1"/>
    </xf>
    <xf numFmtId="2" fontId="7" fillId="0" borderId="0" xfId="0" applyNumberFormat="1" applyFont="1" applyAlignment="1">
      <alignment horizontal="center" vertical="center" wrapText="1"/>
    </xf>
    <xf numFmtId="16" fontId="7" fillId="0" borderId="0" xfId="0" applyNumberFormat="1" applyFont="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vertical="top" wrapText="1"/>
    </xf>
    <xf numFmtId="0" fontId="7" fillId="0" borderId="0" xfId="0" applyFont="1" applyAlignment="1">
      <alignment vertical="center" wrapText="1"/>
    </xf>
    <xf numFmtId="0" fontId="6" fillId="0" borderId="0" xfId="0" applyFont="1" applyAlignment="1">
      <alignment horizontal="right" vertical="top" wrapText="1"/>
    </xf>
    <xf numFmtId="0" fontId="7"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left"/>
    </xf>
    <xf numFmtId="0" fontId="9" fillId="0" borderId="0" xfId="0" applyFont="1" applyAlignment="1">
      <alignment wrapText="1"/>
    </xf>
    <xf numFmtId="0" fontId="10" fillId="0" borderId="0" xfId="0" applyFont="1"/>
    <xf numFmtId="4" fontId="4" fillId="0" borderId="0" xfId="0" applyNumberFormat="1" applyFont="1" applyAlignment="1">
      <alignment horizontal="center" vertical="center" wrapText="1"/>
    </xf>
    <xf numFmtId="4" fontId="7" fillId="0" borderId="0" xfId="0" applyNumberFormat="1" applyFont="1" applyAlignment="1">
      <alignment horizontal="center" vertical="top"/>
    </xf>
    <xf numFmtId="0" fontId="8" fillId="0" borderId="0" xfId="0" applyFont="1"/>
    <xf numFmtId="1"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top" wrapText="1"/>
    </xf>
    <xf numFmtId="0" fontId="11" fillId="0" borderId="6" xfId="0" applyFont="1" applyBorder="1" applyAlignment="1">
      <alignment horizontal="right" vertical="top" wrapText="1"/>
    </xf>
    <xf numFmtId="0" fontId="11" fillId="0" borderId="5" xfId="0" applyFont="1" applyBorder="1" applyAlignment="1">
      <alignment horizontal="right" vertical="top" wrapText="1"/>
    </xf>
    <xf numFmtId="0" fontId="11" fillId="0" borderId="7" xfId="0" applyFont="1" applyBorder="1" applyAlignment="1">
      <alignment horizontal="right" vertical="top" wrapText="1"/>
    </xf>
    <xf numFmtId="0" fontId="3"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8" fillId="0" borderId="0" xfId="0" applyFont="1" applyAlignment="1">
      <alignment horizontal="left" vertical="top"/>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9"/>
  <sheetViews>
    <sheetView tabSelected="1" topLeftCell="A19" zoomScaleNormal="100" workbookViewId="0">
      <selection activeCell="H22" sqref="H22"/>
    </sheetView>
  </sheetViews>
  <sheetFormatPr defaultRowHeight="14.5" x14ac:dyDescent="0.35"/>
  <cols>
    <col min="1" max="1" width="6.26953125" customWidth="1"/>
    <col min="2" max="2" width="26.54296875" style="2" customWidth="1"/>
    <col min="3" max="3" width="51.54296875" style="13" customWidth="1"/>
    <col min="4" max="4" width="10.453125" customWidth="1"/>
    <col min="5" max="5" width="11.7265625" customWidth="1"/>
    <col min="6" max="7" width="9" customWidth="1"/>
    <col min="8" max="8" width="11.1796875" customWidth="1"/>
    <col min="9" max="9" width="29.54296875" customWidth="1"/>
  </cols>
  <sheetData>
    <row r="1" spans="1:10" x14ac:dyDescent="0.35">
      <c r="H1" s="45" t="s">
        <v>22</v>
      </c>
    </row>
    <row r="3" spans="1:10" x14ac:dyDescent="0.35">
      <c r="C3" s="51" t="s">
        <v>21</v>
      </c>
      <c r="D3" s="51"/>
      <c r="E3" s="51"/>
      <c r="F3" s="51"/>
    </row>
    <row r="5" spans="1:10" ht="15" customHeight="1" x14ac:dyDescent="0.35">
      <c r="A5" s="54" t="s">
        <v>26</v>
      </c>
      <c r="B5" s="54"/>
      <c r="C5" s="54"/>
      <c r="D5" s="54"/>
      <c r="E5" s="54"/>
      <c r="F5" s="54"/>
      <c r="G5" s="54"/>
      <c r="H5" s="54"/>
      <c r="I5" s="54"/>
    </row>
    <row r="6" spans="1:10" x14ac:dyDescent="0.35">
      <c r="A6" s="55" t="s">
        <v>27</v>
      </c>
      <c r="B6" s="55"/>
      <c r="C6" s="55"/>
      <c r="D6" s="55"/>
      <c r="E6" s="55"/>
      <c r="F6" s="55"/>
      <c r="G6" s="55"/>
      <c r="H6" s="55"/>
      <c r="I6" s="55"/>
    </row>
    <row r="7" spans="1:10" x14ac:dyDescent="0.35">
      <c r="A7" s="56" t="s">
        <v>28</v>
      </c>
      <c r="B7" s="56"/>
      <c r="C7" s="56"/>
      <c r="D7" s="56"/>
      <c r="E7" s="56"/>
      <c r="F7" s="56"/>
      <c r="G7" s="56"/>
      <c r="H7" s="56"/>
      <c r="I7" s="56"/>
    </row>
    <row r="8" spans="1:10" ht="78.75" customHeight="1" x14ac:dyDescent="0.35">
      <c r="A8" s="52" t="s">
        <v>29</v>
      </c>
      <c r="B8" s="52"/>
      <c r="C8" s="52"/>
      <c r="D8" s="52"/>
      <c r="E8" s="52"/>
      <c r="F8" s="52"/>
      <c r="G8" s="52"/>
      <c r="H8" s="52"/>
      <c r="I8" s="52"/>
    </row>
    <row r="9" spans="1:10" ht="45.75" customHeight="1" x14ac:dyDescent="0.35">
      <c r="A9" s="53" t="s">
        <v>30</v>
      </c>
      <c r="B9" s="52"/>
      <c r="C9" s="52"/>
      <c r="D9" s="52"/>
      <c r="E9" s="52"/>
      <c r="F9" s="52"/>
      <c r="G9" s="52"/>
      <c r="H9" s="52"/>
      <c r="I9" s="52"/>
    </row>
    <row r="10" spans="1:10" ht="109.5" customHeight="1" x14ac:dyDescent="0.35">
      <c r="A10" s="52" t="s">
        <v>34</v>
      </c>
      <c r="B10" s="52"/>
      <c r="C10" s="52"/>
      <c r="D10" s="52"/>
      <c r="E10" s="52"/>
      <c r="F10" s="52"/>
      <c r="G10" s="52"/>
      <c r="H10" s="52"/>
      <c r="I10" s="52"/>
    </row>
    <row r="11" spans="1:10" x14ac:dyDescent="0.35">
      <c r="A11" s="19" t="s">
        <v>35</v>
      </c>
      <c r="B11" s="19"/>
      <c r="C11" s="19"/>
      <c r="D11" s="19"/>
      <c r="E11" s="19"/>
      <c r="F11" s="19"/>
      <c r="G11" s="19"/>
      <c r="H11" s="19"/>
      <c r="I11" s="19"/>
    </row>
    <row r="12" spans="1:10" ht="15" thickBot="1" x14ac:dyDescent="0.4"/>
    <row r="13" spans="1:10" ht="98.25" customHeight="1" x14ac:dyDescent="0.35">
      <c r="A13" s="1" t="s">
        <v>25</v>
      </c>
      <c r="B13" s="1" t="s">
        <v>12</v>
      </c>
      <c r="C13" s="1" t="s">
        <v>0</v>
      </c>
      <c r="D13" s="1" t="s">
        <v>2</v>
      </c>
      <c r="E13" s="1" t="s">
        <v>32</v>
      </c>
      <c r="F13" s="1" t="s">
        <v>36</v>
      </c>
      <c r="G13" s="21" t="s">
        <v>33</v>
      </c>
      <c r="H13" s="23" t="s">
        <v>37</v>
      </c>
      <c r="I13" s="22" t="s">
        <v>31</v>
      </c>
      <c r="J13" s="14"/>
    </row>
    <row r="14" spans="1:10" ht="230.25" customHeight="1" x14ac:dyDescent="0.35">
      <c r="A14" s="15" t="s">
        <v>13</v>
      </c>
      <c r="B14" s="12" t="s">
        <v>24</v>
      </c>
      <c r="C14" s="12" t="s">
        <v>14</v>
      </c>
      <c r="D14" s="15" t="s">
        <v>1</v>
      </c>
      <c r="E14" s="15">
        <v>100</v>
      </c>
      <c r="F14" s="16">
        <v>140</v>
      </c>
      <c r="G14" s="46">
        <v>21</v>
      </c>
      <c r="H14" s="24">
        <f>SUM(E14*F14)</f>
        <v>14000</v>
      </c>
      <c r="I14" s="47" t="s">
        <v>43</v>
      </c>
      <c r="J14" s="14"/>
    </row>
    <row r="15" spans="1:10" x14ac:dyDescent="0.35">
      <c r="A15" s="48" t="s">
        <v>38</v>
      </c>
      <c r="B15" s="50"/>
      <c r="C15" s="49"/>
      <c r="D15" s="49"/>
      <c r="E15" s="49"/>
      <c r="F15" s="49"/>
      <c r="G15" s="49"/>
      <c r="H15" s="24">
        <v>14000</v>
      </c>
      <c r="I15" s="20"/>
      <c r="J15" s="14"/>
    </row>
    <row r="16" spans="1:10" x14ac:dyDescent="0.35">
      <c r="A16" s="48" t="s">
        <v>42</v>
      </c>
      <c r="B16" s="49"/>
      <c r="C16" s="49"/>
      <c r="D16" s="49"/>
      <c r="E16" s="49"/>
      <c r="F16" s="49"/>
      <c r="G16" s="49"/>
      <c r="H16" s="24">
        <v>2940</v>
      </c>
      <c r="I16" s="20"/>
      <c r="J16" s="14"/>
    </row>
    <row r="17" spans="1:10" x14ac:dyDescent="0.35">
      <c r="A17" s="48" t="s">
        <v>39</v>
      </c>
      <c r="B17" s="49"/>
      <c r="C17" s="49"/>
      <c r="D17" s="49"/>
      <c r="E17" s="49"/>
      <c r="F17" s="49"/>
      <c r="G17" s="49"/>
      <c r="H17" s="24">
        <v>16940</v>
      </c>
      <c r="I17" s="20"/>
      <c r="J17" s="14"/>
    </row>
    <row r="18" spans="1:10" ht="91" x14ac:dyDescent="0.35">
      <c r="A18" s="15" t="s">
        <v>15</v>
      </c>
      <c r="B18" s="17" t="s">
        <v>23</v>
      </c>
      <c r="C18" s="12" t="s">
        <v>18</v>
      </c>
      <c r="D18" s="15"/>
      <c r="E18" s="11"/>
      <c r="F18" s="11"/>
      <c r="G18" s="3"/>
      <c r="H18" s="24"/>
      <c r="I18" s="20" t="s">
        <v>44</v>
      </c>
      <c r="J18" s="14"/>
    </row>
    <row r="19" spans="1:10" ht="39" x14ac:dyDescent="0.35">
      <c r="A19" s="15" t="s">
        <v>19</v>
      </c>
      <c r="B19" s="18"/>
      <c r="C19" s="12" t="s">
        <v>16</v>
      </c>
      <c r="D19" s="15" t="s">
        <v>1</v>
      </c>
      <c r="E19" s="15">
        <v>30</v>
      </c>
      <c r="F19" s="16">
        <v>130</v>
      </c>
      <c r="G19" s="46">
        <v>21</v>
      </c>
      <c r="H19" s="24">
        <f>SUM(E19*F19)</f>
        <v>3900</v>
      </c>
      <c r="I19" s="20" t="s">
        <v>45</v>
      </c>
      <c r="J19" s="14"/>
    </row>
    <row r="20" spans="1:10" ht="39" x14ac:dyDescent="0.35">
      <c r="A20" s="15" t="s">
        <v>20</v>
      </c>
      <c r="B20" s="18"/>
      <c r="C20" s="12" t="s">
        <v>17</v>
      </c>
      <c r="D20" s="15" t="s">
        <v>1</v>
      </c>
      <c r="E20" s="15">
        <v>30</v>
      </c>
      <c r="F20" s="16">
        <v>110</v>
      </c>
      <c r="G20" s="46">
        <v>21</v>
      </c>
      <c r="H20" s="24">
        <f>SUM(E20*F20)</f>
        <v>3300</v>
      </c>
      <c r="I20" s="47" t="s">
        <v>46</v>
      </c>
      <c r="J20" s="14"/>
    </row>
    <row r="21" spans="1:10" x14ac:dyDescent="0.35">
      <c r="A21" s="48" t="s">
        <v>41</v>
      </c>
      <c r="B21" s="50"/>
      <c r="C21" s="49"/>
      <c r="D21" s="49"/>
      <c r="E21" s="49"/>
      <c r="F21" s="49"/>
      <c r="G21" s="49"/>
      <c r="H21" s="24">
        <f>SUM(H19:H20)</f>
        <v>7200</v>
      </c>
      <c r="I21" s="20"/>
      <c r="J21" s="14"/>
    </row>
    <row r="22" spans="1:10" x14ac:dyDescent="0.35">
      <c r="A22" s="48" t="s">
        <v>42</v>
      </c>
      <c r="B22" s="49"/>
      <c r="C22" s="49"/>
      <c r="D22" s="49"/>
      <c r="E22" s="49"/>
      <c r="F22" s="49"/>
      <c r="G22" s="49"/>
      <c r="H22" s="24">
        <v>1512</v>
      </c>
      <c r="I22" s="20"/>
      <c r="J22" s="14"/>
    </row>
    <row r="23" spans="1:10" x14ac:dyDescent="0.35">
      <c r="A23" s="48" t="s">
        <v>40</v>
      </c>
      <c r="B23" s="49"/>
      <c r="C23" s="49"/>
      <c r="D23" s="49"/>
      <c r="E23" s="49"/>
      <c r="F23" s="49"/>
      <c r="G23" s="49"/>
      <c r="H23" s="24">
        <v>8712</v>
      </c>
      <c r="I23" s="20"/>
      <c r="J23" s="14"/>
    </row>
    <row r="24" spans="1:10" x14ac:dyDescent="0.35">
      <c r="A24" s="25"/>
      <c r="B24" s="26"/>
      <c r="C24" s="27"/>
      <c r="D24" s="28"/>
      <c r="E24" s="29"/>
      <c r="F24" s="30"/>
      <c r="G24" s="31"/>
      <c r="H24" s="32"/>
      <c r="I24" s="31"/>
      <c r="J24" s="14"/>
    </row>
    <row r="25" spans="1:10" x14ac:dyDescent="0.35">
      <c r="A25" s="33"/>
      <c r="B25" s="34"/>
      <c r="C25" s="35"/>
      <c r="D25" s="36"/>
      <c r="E25" s="37"/>
      <c r="F25" s="32"/>
      <c r="G25" s="31"/>
      <c r="H25" s="32"/>
      <c r="I25" s="31"/>
      <c r="J25" s="14"/>
    </row>
    <row r="26" spans="1:10" x14ac:dyDescent="0.35">
      <c r="A26" s="38"/>
      <c r="B26" s="34"/>
      <c r="C26" s="36"/>
      <c r="D26" s="36"/>
      <c r="E26" s="38"/>
      <c r="F26" s="32"/>
      <c r="G26" s="31"/>
      <c r="H26" s="32"/>
      <c r="I26" s="39"/>
      <c r="J26" s="14"/>
    </row>
    <row r="27" spans="1:10" x14ac:dyDescent="0.35">
      <c r="A27" s="14"/>
      <c r="B27" s="40"/>
      <c r="C27" s="41"/>
      <c r="D27" s="14"/>
      <c r="E27" s="14"/>
      <c r="F27" s="14"/>
      <c r="G27" s="42"/>
      <c r="H27" s="43"/>
      <c r="I27" s="14"/>
      <c r="J27" s="14"/>
    </row>
    <row r="28" spans="1:10" x14ac:dyDescent="0.35">
      <c r="A28" s="14"/>
      <c r="B28" s="40"/>
      <c r="C28" s="41"/>
      <c r="D28" s="14"/>
      <c r="E28" s="14"/>
      <c r="F28" s="14"/>
      <c r="G28" s="14"/>
      <c r="H28" s="44"/>
      <c r="I28" s="14"/>
      <c r="J28" s="14"/>
    </row>
    <row r="29" spans="1:10" x14ac:dyDescent="0.35">
      <c r="H29" s="4"/>
    </row>
  </sheetData>
  <mergeCells count="13">
    <mergeCell ref="C3:F3"/>
    <mergeCell ref="A10:I10"/>
    <mergeCell ref="A9:I9"/>
    <mergeCell ref="A8:I8"/>
    <mergeCell ref="A5:I5"/>
    <mergeCell ref="A6:I6"/>
    <mergeCell ref="A7:I7"/>
    <mergeCell ref="A23:G23"/>
    <mergeCell ref="A21:G21"/>
    <mergeCell ref="A22:G22"/>
    <mergeCell ref="A15:G15"/>
    <mergeCell ref="A16:G16"/>
    <mergeCell ref="A17:G17"/>
  </mergeCells>
  <pageMargins left="0.7" right="0.7" top="0.75" bottom="0.75" header="0.3" footer="0.3"/>
  <pageSetup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F18"/>
  <sheetViews>
    <sheetView workbookViewId="0">
      <selection activeCell="C12" sqref="C12:F18"/>
    </sheetView>
  </sheetViews>
  <sheetFormatPr defaultRowHeight="14.5" x14ac:dyDescent="0.35"/>
  <sheetData>
    <row r="3" spans="3:6" x14ac:dyDescent="0.35">
      <c r="E3">
        <v>412</v>
      </c>
    </row>
    <row r="4" spans="3:6" x14ac:dyDescent="0.35">
      <c r="E4">
        <v>15000</v>
      </c>
    </row>
    <row r="5" spans="3:6" x14ac:dyDescent="0.35">
      <c r="E5">
        <f>E3/E4</f>
        <v>2.7466666666666667E-2</v>
      </c>
    </row>
    <row r="12" spans="3:6" ht="409.5" x14ac:dyDescent="0.35">
      <c r="C12" s="5" t="s">
        <v>3</v>
      </c>
      <c r="D12" s="6" t="s">
        <v>4</v>
      </c>
      <c r="E12" s="7"/>
      <c r="F12" s="8"/>
    </row>
    <row r="13" spans="3:6" ht="28" x14ac:dyDescent="0.35">
      <c r="C13" s="9" t="s">
        <v>5</v>
      </c>
      <c r="D13" s="9"/>
      <c r="E13" s="7" t="s">
        <v>6</v>
      </c>
      <c r="F13" s="10">
        <v>700</v>
      </c>
    </row>
    <row r="14" spans="3:6" ht="28" x14ac:dyDescent="0.35">
      <c r="C14" s="9" t="s">
        <v>7</v>
      </c>
      <c r="D14" s="9"/>
      <c r="E14" s="7" t="s">
        <v>6</v>
      </c>
      <c r="F14" s="10">
        <v>700</v>
      </c>
    </row>
    <row r="15" spans="3:6" ht="28" x14ac:dyDescent="0.35">
      <c r="C15" s="9" t="s">
        <v>8</v>
      </c>
      <c r="D15" s="5"/>
      <c r="E15" s="7" t="s">
        <v>6</v>
      </c>
      <c r="F15" s="10">
        <v>700</v>
      </c>
    </row>
    <row r="16" spans="3:6" ht="28" x14ac:dyDescent="0.35">
      <c r="C16" s="9" t="s">
        <v>9</v>
      </c>
      <c r="D16" s="5"/>
      <c r="E16" s="7" t="s">
        <v>6</v>
      </c>
      <c r="F16" s="10">
        <v>700</v>
      </c>
    </row>
    <row r="17" spans="3:6" ht="28" x14ac:dyDescent="0.35">
      <c r="C17" s="9" t="s">
        <v>10</v>
      </c>
      <c r="D17" s="5"/>
      <c r="E17" s="7" t="s">
        <v>6</v>
      </c>
      <c r="F17" s="10">
        <v>420</v>
      </c>
    </row>
    <row r="18" spans="3:6" ht="28" x14ac:dyDescent="0.35">
      <c r="C18" s="9" t="s">
        <v>11</v>
      </c>
      <c r="D18" s="5"/>
      <c r="E18" s="7" t="s">
        <v>6</v>
      </c>
      <c r="F18" s="10">
        <v>210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2023-05-29T09:15:16Z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db5f3a2-e44b-40b2-a9a9-07ef8d0e7b0d_Enabled">
    <vt:lpwstr>true</vt:lpwstr>
  </property>
  <property fmtid="{D5CDD505-2E9C-101B-9397-08002B2CF9AE}" pid="3" name="MSIP_Label_8db5f3a2-e44b-40b2-a9a9-07ef8d0e7b0d_SetDate">
    <vt:lpwstr>2022-06-20T19:34:30Z</vt:lpwstr>
  </property>
  <property fmtid="{D5CDD505-2E9C-101B-9397-08002B2CF9AE}" pid="4" name="MSIP_Label_8db5f3a2-e44b-40b2-a9a9-07ef8d0e7b0d_Method">
    <vt:lpwstr>Privileged</vt:lpwstr>
  </property>
  <property fmtid="{D5CDD505-2E9C-101B-9397-08002B2CF9AE}" pid="5" name="MSIP_Label_8db5f3a2-e44b-40b2-a9a9-07ef8d0e7b0d_Name">
    <vt:lpwstr>Non-Business</vt:lpwstr>
  </property>
  <property fmtid="{D5CDD505-2E9C-101B-9397-08002B2CF9AE}" pid="6" name="MSIP_Label_8db5f3a2-e44b-40b2-a9a9-07ef8d0e7b0d_SiteId">
    <vt:lpwstr>15d1bef2-0a6a-46f9-be4c-023279325e51</vt:lpwstr>
  </property>
  <property fmtid="{D5CDD505-2E9C-101B-9397-08002B2CF9AE}" pid="7" name="MSIP_Label_8db5f3a2-e44b-40b2-a9a9-07ef8d0e7b0d_ActionId">
    <vt:lpwstr>79ca6c0e-3737-4bad-a6d7-699f5bfcc830</vt:lpwstr>
  </property>
  <property fmtid="{D5CDD505-2E9C-101B-9397-08002B2CF9AE}" pid="8" name="MSIP_Label_8db5f3a2-e44b-40b2-a9a9-07ef8d0e7b0d_ContentBits">
    <vt:lpwstr>0</vt:lpwstr>
  </property>
</Properties>
</file>