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Konkursai\1.11. VADEMA konkursai\0. Metinukai\2023 11 17 ESO-1274 darbų, kurių vertė iki 75.000,00 EUR be PVM, Panevėžio reg. (Biržų r. sav., Pasvalio r. sav.) RP\"/>
    </mc:Choice>
  </mc:AlternateContent>
  <bookViews>
    <workbookView xWindow="-105" yWindow="-105" windowWidth="19425" windowHeight="10425"/>
  </bookViews>
  <sheets>
    <sheet name="Sheet1" sheetId="4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" i="4" l="1"/>
  <c r="B9" i="4" s="1" a="1"/>
  <c r="B9" i="4" s="1"/>
  <c r="D7" i="4"/>
  <c r="B8" i="4" l="1"/>
  <c r="D4" i="4"/>
  <c r="E4" i="4"/>
  <c r="F4" i="4"/>
  <c r="G4" i="4"/>
  <c r="H4" i="4"/>
  <c r="I4" i="4"/>
  <c r="J4" i="4"/>
  <c r="K4" i="4"/>
  <c r="L4" i="4"/>
  <c r="M4" i="4"/>
  <c r="N4" i="4"/>
  <c r="O4" i="4"/>
  <c r="P4" i="4"/>
  <c r="Q4" i="4"/>
  <c r="R4" i="4"/>
  <c r="C4" i="4"/>
  <c r="B4" i="4"/>
  <c r="S3" i="4" l="1"/>
  <c r="B11" i="4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<sst xmlns="http://schemas.openxmlformats.org/spreadsheetml/2006/main" count="37" uniqueCount="37">
  <si>
    <t>K11 - koeficientas darbo užmokesčiui;</t>
  </si>
  <si>
    <t>K31 - koeficientas medžiagų vertei;</t>
  </si>
  <si>
    <t>K21 - koeficientas mechanizmų vertei;</t>
  </si>
  <si>
    <t>K41 - koeficientas tiesioginėms išlaidoms;</t>
  </si>
  <si>
    <t>K1 - darbo sąnaudų koeficientas;</t>
  </si>
  <si>
    <t>K2 - mechanizmų sąnaudų koeficientas;</t>
  </si>
  <si>
    <t>K4 - visų resursų sąnaudų koeficientas;</t>
  </si>
  <si>
    <t>K3 - medžiagų sąnaudų koeficientas;</t>
  </si>
  <si>
    <t>K8 - specifinių darbų koeficientas;</t>
  </si>
  <si>
    <t>Formulė</t>
  </si>
  <si>
    <t>(R1) Siūloma papildoma medžiagų vertė, %</t>
  </si>
  <si>
    <t>(R2) Siūloma papildoma mechanizmų vertė, %</t>
  </si>
  <si>
    <t>(R3) Sezoniniai darbai, %</t>
  </si>
  <si>
    <t>(R4) Specifiniai darbai, %</t>
  </si>
  <si>
    <t>(R5) Papildomas darbo užmokestis, %</t>
  </si>
  <si>
    <t>(R6) Statybvietės išlaidos, %</t>
  </si>
  <si>
    <t>(R7) Pridėtinės išlaidos, %</t>
  </si>
  <si>
    <t>(R8) Pelnas, %</t>
  </si>
  <si>
    <t xml:space="preserve">K11 </t>
  </si>
  <si>
    <t xml:space="preserve">K21 </t>
  </si>
  <si>
    <t>K31</t>
  </si>
  <si>
    <t>K41</t>
  </si>
  <si>
    <t>K1</t>
  </si>
  <si>
    <t>K2</t>
  </si>
  <si>
    <t>K3</t>
  </si>
  <si>
    <t>K4</t>
  </si>
  <si>
    <t>K8</t>
  </si>
  <si>
    <t>Darbų kaina, Eur be PVM (Nurodo Rangovas iš užpildyto priedo "Darbų įkainių lentelė")</t>
  </si>
  <si>
    <t>Perkamų medžiagų kaina, Eur be PVM (nurodo Rangovas iš užpildyto priedo "Medžiagų įkainių lentelė")</t>
  </si>
  <si>
    <t>Pildo Rangovas</t>
  </si>
  <si>
    <t>Pildoma automatiškai</t>
  </si>
  <si>
    <t>Sistelos koeficientų kaina, Eur be PVM</t>
  </si>
  <si>
    <t>((Darbų kaina+Perkamų medžiagų kaina)*R1+(Darbų kaina+Perkamų medžiagų kaina)*R2+(Darbų kaina+Perkamų medžiagų kaina)*R3+(Darbų kaina+Perkamų medžiagų kaina)*R4+(Darbų kaina+Perkamų medžiagų kaina)*R5+(Darbų kaina+Perkamų medžiagų kaina)*R6+(Darbų kaina+Perkamų medžiagų kaina)*R7+(Darbų kaina+Perkamų medžiagų kaina)*R8+(Darbų kaina+Perkamų medžiagų kaina)*K11+(Darbų kaina+Perkamų medžiagų kaina)*K21+(Darbų kaina+Perkamų medžiagų kaina)*K31+(Darbų kaina+Perkamų medžiagų kaina)*K41+(Darbų kaina+Perkamų medžiagų kaina)*K1+(Darbų kaina+Perkamų medžiagų kaina)*K2+(Darbų kaina+Perkamų medžiagų kaina)*K3+(Darbų kaina+Perkamų medžiagų kaina)*K4+(Darbų kaina+Perkamų medžiagų kaina)*K8)/1000</t>
  </si>
  <si>
    <t>Užpildyta ne pagal reikalavimus (viršyta maksimali leistina reikšmė)
(užpildžius visas pozicijas teisingai - neužsidega)</t>
  </si>
  <si>
    <t>Maksimali leistina vertė, (ESO)</t>
  </si>
  <si>
    <t>Siūloma maksimali reikšmė, (Rangovo) (negali būti daugiau nei 3 skaičiai po kablelio)</t>
  </si>
  <si>
    <t>Maksimalios reikšmės kurios bus naudojamos atliekant Darbus pagal Rekomendacijas (UAB "SISTELA")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</si>
</sst>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L_t_-;\-* #,##0.00\ _L_t_-;_-* &quot;-&quot;??\ _L_t_-;_-@_-"/>
    <numFmt numFmtId="165" formatCode="#,##0.000"/>
    <numFmt numFmtId="166" formatCode="#,##0.0"/>
  </numFmts>
  <fonts count="26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0"/>
      <name val="Arial"/>
      <family val="2"/>
    </font>
    <font>
      <sz val="11"/>
      <color indexed="8"/>
      <name val="Calibri"/>
      <family val="2"/>
      <charset val="186"/>
    </font>
    <font>
      <sz val="10"/>
      <color indexed="8"/>
      <name val="MS Sans Serif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charset val="186"/>
      <scheme val="minor"/>
    </font>
    <font>
      <b/>
      <sz val="11"/>
      <color rgb="FF000000"/>
      <name val="Calibri"/>
      <family val="2"/>
      <charset val="186"/>
    </font>
    <font>
      <b/>
      <sz val="11"/>
      <color rgb="FFFF0000"/>
      <name val="Calibri"/>
      <family val="2"/>
      <charset val="186"/>
    </font>
    <font>
      <b/>
      <sz val="11"/>
      <name val="Calibri"/>
      <family val="2"/>
      <charset val="186"/>
    </font>
    <font>
      <b/>
      <sz val="10"/>
      <color indexed="8"/>
      <name val="Arial"/>
      <family val="2"/>
      <charset val="186"/>
    </font>
    <font>
      <b/>
      <sz val="10"/>
      <name val="Arial"/>
      <family val="2"/>
      <charset val="186"/>
    </font>
    <font>
      <b/>
      <sz val="12"/>
      <color rgb="FFFF0000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7DEE8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09">
    <xf numFmtId="0" fontId="0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12" fillId="3" borderId="5" applyNumberFormat="0" applyAlignment="0" applyProtection="0"/>
    <xf numFmtId="0" fontId="7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1" fillId="0" borderId="4" applyNumberFormat="0" applyFill="0" applyAlignment="0" applyProtection="0"/>
    <xf numFmtId="0" fontId="4" fillId="0" borderId="0"/>
    <xf numFmtId="0" fontId="11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8" fillId="2" borderId="0" applyNumberFormat="0" applyBorder="0" applyAlignment="0" applyProtection="0"/>
    <xf numFmtId="0" fontId="1" fillId="0" borderId="0"/>
    <xf numFmtId="0" fontId="5" fillId="0" borderId="0"/>
    <xf numFmtId="0" fontId="15" fillId="0" borderId="0" applyNumberFormat="0" applyFill="0" applyBorder="0" applyAlignment="0" applyProtection="0"/>
    <xf numFmtId="0" fontId="1" fillId="0" borderId="0"/>
    <xf numFmtId="0" fontId="5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7" fillId="0" borderId="0"/>
    <xf numFmtId="0" fontId="17" fillId="0" borderId="0"/>
    <xf numFmtId="0" fontId="4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2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5" fillId="0" borderId="0"/>
    <xf numFmtId="0" fontId="4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17" fillId="0" borderId="0"/>
    <xf numFmtId="0" fontId="2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7" fillId="0" borderId="0"/>
    <xf numFmtId="0" fontId="17" fillId="0" borderId="0"/>
  </cellStyleXfs>
  <cellXfs count="37">
    <xf numFmtId="0" fontId="0" fillId="0" borderId="0" xfId="0"/>
    <xf numFmtId="165" fontId="2" fillId="4" borderId="1" xfId="2" applyNumberForma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 applyProtection="1">
      <alignment vertical="center" wrapText="1"/>
    </xf>
    <xf numFmtId="0" fontId="19" fillId="0" borderId="1" xfId="0" applyFont="1" applyBorder="1" applyAlignment="1" applyProtection="1">
      <alignment horizontal="center" vertical="center" wrapText="1"/>
    </xf>
    <xf numFmtId="0" fontId="21" fillId="0" borderId="1" xfId="0" applyFont="1" applyBorder="1" applyAlignment="1" applyProtection="1">
      <alignment horizontal="center" vertical="center" wrapText="1"/>
    </xf>
    <xf numFmtId="0" fontId="0" fillId="0" borderId="0" xfId="0" applyProtection="1"/>
    <xf numFmtId="165" fontId="20" fillId="0" borderId="1" xfId="0" applyNumberFormat="1" applyFont="1" applyBorder="1" applyAlignment="1" applyProtection="1">
      <alignment horizontal="center" vertical="center" wrapText="1"/>
    </xf>
    <xf numFmtId="0" fontId="0" fillId="0" borderId="0" xfId="0" applyFill="1" applyBorder="1" applyAlignment="1" applyProtection="1">
      <alignment vertical="center" wrapText="1"/>
    </xf>
    <xf numFmtId="0" fontId="18" fillId="0" borderId="0" xfId="0" applyFont="1" applyFill="1" applyBorder="1" applyAlignment="1" applyProtection="1">
      <alignment horizontal="center" vertical="center" wrapText="1"/>
    </xf>
    <xf numFmtId="0" fontId="2" fillId="0" borderId="0" xfId="2" applyFill="1" applyBorder="1" applyAlignment="1" applyProtection="1">
      <alignment vertical="center"/>
    </xf>
    <xf numFmtId="0" fontId="2" fillId="0" borderId="0" xfId="2" applyFill="1" applyBorder="1" applyAlignment="1" applyProtection="1">
      <alignment vertical="center" wrapText="1"/>
    </xf>
    <xf numFmtId="0" fontId="18" fillId="0" borderId="1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/>
    </xf>
    <xf numFmtId="3" fontId="0" fillId="0" borderId="0" xfId="0" applyNumberFormat="1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0" fillId="0" borderId="0" xfId="0" applyBorder="1" applyAlignment="1" applyProtection="1">
      <alignment vertical="center" wrapText="1"/>
    </xf>
    <xf numFmtId="0" fontId="21" fillId="0" borderId="0" xfId="0" applyFont="1" applyFill="1" applyBorder="1" applyAlignment="1" applyProtection="1">
      <alignment horizontal="center" vertical="center" wrapText="1"/>
    </xf>
    <xf numFmtId="165" fontId="20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Border="1" applyAlignment="1" applyProtection="1"/>
    <xf numFmtId="165" fontId="24" fillId="0" borderId="0" xfId="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/>
    </xf>
    <xf numFmtId="0" fontId="25" fillId="0" borderId="0" xfId="0" applyFont="1" applyBorder="1" applyAlignment="1" applyProtection="1">
      <alignment horizontal="center" vertical="center"/>
    </xf>
    <xf numFmtId="4" fontId="2" fillId="4" borderId="1" xfId="2" applyNumberFormat="1" applyFill="1" applyBorder="1" applyAlignment="1" applyProtection="1">
      <alignment horizontal="center" vertical="center"/>
      <protection locked="0"/>
    </xf>
    <xf numFmtId="4" fontId="18" fillId="7" borderId="1" xfId="0" applyNumberFormat="1" applyFont="1" applyFill="1" applyBorder="1" applyAlignment="1" applyProtection="1">
      <alignment horizontal="center" vertical="center"/>
    </xf>
    <xf numFmtId="4" fontId="18" fillId="0" borderId="0" xfId="2" applyNumberFormat="1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left"/>
    </xf>
    <xf numFmtId="0" fontId="24" fillId="0" borderId="9" xfId="0" applyFont="1" applyBorder="1" applyAlignment="1" applyProtection="1">
      <alignment horizontal="center" vertical="center"/>
    </xf>
    <xf numFmtId="4" fontId="18" fillId="7" borderId="1" xfId="0" applyNumberFormat="1" applyFont="1" applyFill="1" applyBorder="1" applyAlignment="1" applyProtection="1">
      <alignment horizontal="center" vertical="center"/>
    </xf>
    <xf numFmtId="0" fontId="18" fillId="7" borderId="1" xfId="0" applyFont="1" applyFill="1" applyBorder="1" applyAlignment="1" applyProtection="1">
      <alignment horizontal="center" vertical="center"/>
    </xf>
    <xf numFmtId="49" fontId="23" fillId="6" borderId="0" xfId="0" applyNumberFormat="1" applyFont="1" applyFill="1" applyAlignment="1">
      <alignment horizontal="left" vertical="top" wrapText="1"/>
    </xf>
    <xf numFmtId="0" fontId="0" fillId="0" borderId="7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 wrapText="1"/>
    </xf>
    <xf numFmtId="0" fontId="18" fillId="0" borderId="0" xfId="0" applyFont="1" applyBorder="1" applyAlignment="1" applyProtection="1">
      <alignment horizontal="center" vertical="center" wrapText="1"/>
    </xf>
    <xf numFmtId="166" fontId="22" fillId="4" borderId="0" xfId="0" applyNumberFormat="1" applyFont="1" applyFill="1" applyBorder="1" applyAlignment="1" applyProtection="1">
      <alignment horizontal="left" vertical="center"/>
    </xf>
    <xf numFmtId="49" fontId="3" fillId="5" borderId="0" xfId="0" applyNumberFormat="1" applyFont="1" applyFill="1" applyAlignment="1" applyProtection="1">
      <alignment horizontal="left" vertical="top" wrapText="1"/>
    </xf>
    <xf numFmtId="0" fontId="0" fillId="0" borderId="1" xfId="0" applyBorder="1" applyAlignment="1" applyProtection="1">
      <alignment horizontal="center" vertical="center" wrapText="1"/>
    </xf>
  </cellXfs>
  <cellStyles count="609">
    <cellStyle name="1 antraštė 2" xfId="15"/>
    <cellStyle name="2 antraštė 2" xfId="6"/>
    <cellStyle name="3 antraštė 2" xfId="12"/>
    <cellStyle name="4 antraštė 2" xfId="14"/>
    <cellStyle name="Aiškinamasis tekstas 2" xfId="5"/>
    <cellStyle name="Comma 2" xfId="3"/>
    <cellStyle name="Comma 2 2" xfId="9"/>
    <cellStyle name="Comma 2 3" xfId="325"/>
    <cellStyle name="Geras 2" xfId="16"/>
    <cellStyle name="Įprastas 2" xfId="17"/>
    <cellStyle name="Įprastas 2 2" xfId="18"/>
    <cellStyle name="Įprastas 2 2 2" xfId="118"/>
    <cellStyle name="Įprastas 2 2 2 2" xfId="152"/>
    <cellStyle name="Įprastas 2 2 2 2 2" xfId="282"/>
    <cellStyle name="Įprastas 2 2 2 2 2 2" xfId="600"/>
    <cellStyle name="Įprastas 2 2 2 2 3" xfId="470"/>
    <cellStyle name="Įprastas 2 2 2 3" xfId="247"/>
    <cellStyle name="Įprastas 2 2 2 3 2" xfId="565"/>
    <cellStyle name="Įprastas 2 2 2 4" xfId="435"/>
    <cellStyle name="Įprastas 2 3" xfId="55"/>
    <cellStyle name="Įprastas 2 3 2" xfId="184"/>
    <cellStyle name="Įprastas 2 3 2 2" xfId="502"/>
    <cellStyle name="Įprastas 2 3 3" xfId="372"/>
    <cellStyle name="Įprastas 2 4" xfId="85"/>
    <cellStyle name="Įprastas 2 4 2" xfId="214"/>
    <cellStyle name="Įprastas 2 4 2 2" xfId="532"/>
    <cellStyle name="Įprastas 2 4 3" xfId="402"/>
    <cellStyle name="Įprastas 2 5" xfId="119"/>
    <cellStyle name="Įprastas 2 5 2" xfId="249"/>
    <cellStyle name="Įprastas 2 5 2 2" xfId="567"/>
    <cellStyle name="Įprastas 2 5 3" xfId="437"/>
    <cellStyle name="Įprastas 2 6" xfId="154"/>
    <cellStyle name="Įprastas 2 6 2" xfId="472"/>
    <cellStyle name="Įprastas 2 7" xfId="342"/>
    <cellStyle name="Įspėjimo tekstas 2" xfId="19"/>
    <cellStyle name="Išvestis 2" xfId="4"/>
    <cellStyle name="Normal" xfId="0" builtinId="0"/>
    <cellStyle name="Normal 2" xfId="2"/>
    <cellStyle name="Normal 2 2" xfId="21"/>
    <cellStyle name="Normal 2 2 2" xfId="117"/>
    <cellStyle name="Normal 2 2 2 2" xfId="151"/>
    <cellStyle name="Normal 2 2 2 2 2" xfId="281"/>
    <cellStyle name="Normal 2 2 2 2 2 2" xfId="599"/>
    <cellStyle name="Normal 2 2 2 2 3" xfId="469"/>
    <cellStyle name="Normal 2 2 2 3" xfId="246"/>
    <cellStyle name="Normal 2 2 2 3 2" xfId="564"/>
    <cellStyle name="Normal 2 2 2 4" xfId="333"/>
    <cellStyle name="Normal 2 2 2 4 2" xfId="434"/>
    <cellStyle name="Normal 2 2 2 5" xfId="337"/>
    <cellStyle name="Normal 2 2 2 6" xfId="294"/>
    <cellStyle name="Normal 2 2 3" xfId="293"/>
    <cellStyle name="Normal 2 2 4" xfId="329"/>
    <cellStyle name="Normal 2 2 5" xfId="334"/>
    <cellStyle name="Normal 2 2 6" xfId="290"/>
    <cellStyle name="Normal 2 3" xfId="56"/>
    <cellStyle name="Normal 2 3 2" xfId="185"/>
    <cellStyle name="Normal 2 3 2 2" xfId="503"/>
    <cellStyle name="Normal 2 3 3" xfId="373"/>
    <cellStyle name="Normal 2 4" xfId="86"/>
    <cellStyle name="Normal 2 4 2" xfId="215"/>
    <cellStyle name="Normal 2 4 2 2" xfId="533"/>
    <cellStyle name="Normal 2 4 3" xfId="403"/>
    <cellStyle name="Normal 2 5" xfId="120"/>
    <cellStyle name="Normal 2 5 2" xfId="250"/>
    <cellStyle name="Normal 2 5 2 2" xfId="568"/>
    <cellStyle name="Normal 2 5 3" xfId="438"/>
    <cellStyle name="Normal 2 6" xfId="284"/>
    <cellStyle name="Normal 2 7" xfId="155"/>
    <cellStyle name="Normal 2 7 2" xfId="473"/>
    <cellStyle name="Normal 2 8" xfId="20"/>
    <cellStyle name="Normal 2 8 2" xfId="343"/>
    <cellStyle name="Normal 3" xfId="1"/>
    <cellStyle name="Normal 3 2" xfId="10"/>
    <cellStyle name="Normal 3 2 2" xfId="153"/>
    <cellStyle name="Normal 3 2 2 2" xfId="283"/>
    <cellStyle name="Normal 3 2 2 2 2" xfId="601"/>
    <cellStyle name="Normal 3 2 2 3" xfId="471"/>
    <cellStyle name="Normal 3 2 3" xfId="248"/>
    <cellStyle name="Normal 3 2 3 2" xfId="566"/>
    <cellStyle name="Normal 3 2 4" xfId="436"/>
    <cellStyle name="Normal 3 3" xfId="7"/>
    <cellStyle name="Normal 3 3 2" xfId="149"/>
    <cellStyle name="Normal 3 3 2 2" xfId="279"/>
    <cellStyle name="Normal 3 3 2 2 2" xfId="597"/>
    <cellStyle name="Normal 3 3 2 3" xfId="467"/>
    <cellStyle name="Normal 3 3 3" xfId="244"/>
    <cellStyle name="Normal 3 3 3 2" xfId="562"/>
    <cellStyle name="Normal 3 3 4" xfId="432"/>
    <cellStyle name="Normal 3 4" xfId="286"/>
    <cellStyle name="Normal 3 4 2" xfId="608"/>
    <cellStyle name="Normal 3 4 3" xfId="330"/>
    <cellStyle name="Normal 3 5" xfId="22"/>
    <cellStyle name="Normal 3 5 2" xfId="287"/>
    <cellStyle name="Normal 3 5 3" xfId="326"/>
    <cellStyle name="Normal 3 5 4" xfId="336"/>
    <cellStyle name="Normal 3 6" xfId="602"/>
    <cellStyle name="Normal 4" xfId="8"/>
    <cellStyle name="Normal 4 2" xfId="11"/>
    <cellStyle name="Normal 4 2 2" xfId="116"/>
    <cellStyle name="Normal 4 2 2 2" xfId="304"/>
    <cellStyle name="Normal 4 2 2 2 2" xfId="323"/>
    <cellStyle name="Normal 4 2 2 3" xfId="309"/>
    <cellStyle name="Normal 4 2 2 4" xfId="316"/>
    <cellStyle name="Normal 4 2 2 5" xfId="606"/>
    <cellStyle name="Normal 4 2 2 6" xfId="297"/>
    <cellStyle name="Normal 4 2 3" xfId="301"/>
    <cellStyle name="Normal 4 2 3 2" xfId="320"/>
    <cellStyle name="Normal 4 2 3 3" xfId="332"/>
    <cellStyle name="Normal 4 2 4" xfId="306"/>
    <cellStyle name="Normal 4 2 4 2" xfId="604"/>
    <cellStyle name="Normal 4 2 5" xfId="313"/>
    <cellStyle name="Normal 4 3" xfId="54"/>
    <cellStyle name="Normal 4 3 2" xfId="298"/>
    <cellStyle name="Normal 4 3 2 2" xfId="305"/>
    <cellStyle name="Normal 4 3 2 2 2" xfId="324"/>
    <cellStyle name="Normal 4 3 2 3" xfId="310"/>
    <cellStyle name="Normal 4 3 2 4" xfId="317"/>
    <cellStyle name="Normal 4 3 3" xfId="302"/>
    <cellStyle name="Normal 4 3 3 2" xfId="321"/>
    <cellStyle name="Normal 4 3 4" xfId="307"/>
    <cellStyle name="Normal 4 3 5" xfId="314"/>
    <cellStyle name="Normal 4 3 6" xfId="605"/>
    <cellStyle name="Normal 4 3 7" xfId="295"/>
    <cellStyle name="Normal 4 4" xfId="292"/>
    <cellStyle name="Normal 4 4 2" xfId="300"/>
    <cellStyle name="Normal 4 4 2 2" xfId="319"/>
    <cellStyle name="Normal 4 4 3" xfId="308"/>
    <cellStyle name="Normal 4 4 4" xfId="312"/>
    <cellStyle name="Normal 4 5" xfId="296"/>
    <cellStyle name="Normal 4 5 2" xfId="303"/>
    <cellStyle name="Normal 4 5 2 2" xfId="322"/>
    <cellStyle name="Normal 4 5 3" xfId="315"/>
    <cellStyle name="Normal 4 6" xfId="291"/>
    <cellStyle name="Normal 4 6 2" xfId="318"/>
    <cellStyle name="Normal 4 6 3" xfId="331"/>
    <cellStyle name="Normal 4 7" xfId="299"/>
    <cellStyle name="Normal 4 7 2" xfId="603"/>
    <cellStyle name="Normal 4 8" xfId="289"/>
    <cellStyle name="Normal 4 9" xfId="311"/>
    <cellStyle name="Normal 5" xfId="115"/>
    <cellStyle name="Normal 5 2" xfId="150"/>
    <cellStyle name="Normal 5 2 2" xfId="280"/>
    <cellStyle name="Normal 5 2 2 2" xfId="598"/>
    <cellStyle name="Normal 5 2 3" xfId="468"/>
    <cellStyle name="Normal 5 3" xfId="245"/>
    <cellStyle name="Normal 5 3 2" xfId="563"/>
    <cellStyle name="Normal 5 4" xfId="433"/>
    <cellStyle name="Normal 6" xfId="285"/>
    <cellStyle name="Normal 6 2" xfId="338"/>
    <cellStyle name="Normal 6 3" xfId="328"/>
    <cellStyle name="Normal 6 4" xfId="607"/>
    <cellStyle name="Normal 6 5" xfId="288"/>
    <cellStyle name="Normal 7" xfId="13"/>
    <cellStyle name="Normal 7 2" xfId="341"/>
    <cellStyle name="Normal 7 3" xfId="335"/>
    <cellStyle name="Normal 7 4" xfId="327"/>
    <cellStyle name="Normal 8" xfId="340"/>
    <cellStyle name="Normal 9" xfId="339"/>
    <cellStyle name="Paprastas 10" xfId="23"/>
    <cellStyle name="Paprastas 10 2" xfId="57"/>
    <cellStyle name="Paprastas 10 2 2" xfId="186"/>
    <cellStyle name="Paprastas 10 2 2 2" xfId="504"/>
    <cellStyle name="Paprastas 10 2 3" xfId="374"/>
    <cellStyle name="Paprastas 10 3" xfId="87"/>
    <cellStyle name="Paprastas 10 3 2" xfId="216"/>
    <cellStyle name="Paprastas 10 3 2 2" xfId="534"/>
    <cellStyle name="Paprastas 10 3 3" xfId="404"/>
    <cellStyle name="Paprastas 10 4" xfId="121"/>
    <cellStyle name="Paprastas 10 4 2" xfId="251"/>
    <cellStyle name="Paprastas 10 4 2 2" xfId="569"/>
    <cellStyle name="Paprastas 10 4 3" xfId="439"/>
    <cellStyle name="Paprastas 10 5" xfId="156"/>
    <cellStyle name="Paprastas 10 5 2" xfId="474"/>
    <cellStyle name="Paprastas 10 6" xfId="344"/>
    <cellStyle name="Paprastas 13" xfId="24"/>
    <cellStyle name="Paprastas 13 2" xfId="58"/>
    <cellStyle name="Paprastas 13 2 2" xfId="187"/>
    <cellStyle name="Paprastas 13 2 2 2" xfId="505"/>
    <cellStyle name="Paprastas 13 2 3" xfId="375"/>
    <cellStyle name="Paprastas 13 3" xfId="88"/>
    <cellStyle name="Paprastas 13 3 2" xfId="217"/>
    <cellStyle name="Paprastas 13 3 2 2" xfId="535"/>
    <cellStyle name="Paprastas 13 3 3" xfId="405"/>
    <cellStyle name="Paprastas 13 4" xfId="122"/>
    <cellStyle name="Paprastas 13 4 2" xfId="252"/>
    <cellStyle name="Paprastas 13 4 2 2" xfId="570"/>
    <cellStyle name="Paprastas 13 4 3" xfId="440"/>
    <cellStyle name="Paprastas 13 5" xfId="157"/>
    <cellStyle name="Paprastas 13 5 2" xfId="475"/>
    <cellStyle name="Paprastas 13 6" xfId="345"/>
    <cellStyle name="Paprastas 15" xfId="25"/>
    <cellStyle name="Paprastas 15 2" xfId="59"/>
    <cellStyle name="Paprastas 15 2 2" xfId="188"/>
    <cellStyle name="Paprastas 15 2 2 2" xfId="506"/>
    <cellStyle name="Paprastas 15 2 3" xfId="376"/>
    <cellStyle name="Paprastas 15 3" xfId="89"/>
    <cellStyle name="Paprastas 15 3 2" xfId="218"/>
    <cellStyle name="Paprastas 15 3 2 2" xfId="536"/>
    <cellStyle name="Paprastas 15 3 3" xfId="406"/>
    <cellStyle name="Paprastas 15 4" xfId="123"/>
    <cellStyle name="Paprastas 15 4 2" xfId="253"/>
    <cellStyle name="Paprastas 15 4 2 2" xfId="571"/>
    <cellStyle name="Paprastas 15 4 3" xfId="441"/>
    <cellStyle name="Paprastas 15 5" xfId="158"/>
    <cellStyle name="Paprastas 15 5 2" xfId="476"/>
    <cellStyle name="Paprastas 15 6" xfId="346"/>
    <cellStyle name="Paprastas 16" xfId="26"/>
    <cellStyle name="Paprastas 16 2" xfId="60"/>
    <cellStyle name="Paprastas 16 2 2" xfId="189"/>
    <cellStyle name="Paprastas 16 2 2 2" xfId="507"/>
    <cellStyle name="Paprastas 16 2 3" xfId="377"/>
    <cellStyle name="Paprastas 16 3" xfId="90"/>
    <cellStyle name="Paprastas 16 3 2" xfId="219"/>
    <cellStyle name="Paprastas 16 3 2 2" xfId="537"/>
    <cellStyle name="Paprastas 16 3 3" xfId="407"/>
    <cellStyle name="Paprastas 16 4" xfId="124"/>
    <cellStyle name="Paprastas 16 4 2" xfId="254"/>
    <cellStyle name="Paprastas 16 4 2 2" xfId="572"/>
    <cellStyle name="Paprastas 16 4 3" xfId="442"/>
    <cellStyle name="Paprastas 16 5" xfId="159"/>
    <cellStyle name="Paprastas 16 5 2" xfId="477"/>
    <cellStyle name="Paprastas 16 6" xfId="347"/>
    <cellStyle name="Paprastas 18" xfId="27"/>
    <cellStyle name="Paprastas 18 2" xfId="61"/>
    <cellStyle name="Paprastas 18 2 2" xfId="190"/>
    <cellStyle name="Paprastas 18 2 2 2" xfId="508"/>
    <cellStyle name="Paprastas 18 2 3" xfId="378"/>
    <cellStyle name="Paprastas 18 3" xfId="91"/>
    <cellStyle name="Paprastas 18 3 2" xfId="220"/>
    <cellStyle name="Paprastas 18 3 2 2" xfId="538"/>
    <cellStyle name="Paprastas 18 3 3" xfId="408"/>
    <cellStyle name="Paprastas 18 4" xfId="125"/>
    <cellStyle name="Paprastas 18 4 2" xfId="255"/>
    <cellStyle name="Paprastas 18 4 2 2" xfId="573"/>
    <cellStyle name="Paprastas 18 4 3" xfId="443"/>
    <cellStyle name="Paprastas 18 5" xfId="160"/>
    <cellStyle name="Paprastas 18 5 2" xfId="478"/>
    <cellStyle name="Paprastas 18 6" xfId="348"/>
    <cellStyle name="Paprastas 2" xfId="28"/>
    <cellStyle name="Paprastas 2 2" xfId="62"/>
    <cellStyle name="Paprastas 2 2 2" xfId="191"/>
    <cellStyle name="Paprastas 2 2 2 2" xfId="509"/>
    <cellStyle name="Paprastas 2 2 3" xfId="379"/>
    <cellStyle name="Paprastas 2 3" xfId="92"/>
    <cellStyle name="Paprastas 2 3 2" xfId="221"/>
    <cellStyle name="Paprastas 2 3 2 2" xfId="539"/>
    <cellStyle name="Paprastas 2 3 3" xfId="409"/>
    <cellStyle name="Paprastas 2 4" xfId="126"/>
    <cellStyle name="Paprastas 2 4 2" xfId="256"/>
    <cellStyle name="Paprastas 2 4 2 2" xfId="574"/>
    <cellStyle name="Paprastas 2 4 3" xfId="444"/>
    <cellStyle name="Paprastas 2 5" xfId="161"/>
    <cellStyle name="Paprastas 2 5 2" xfId="479"/>
    <cellStyle name="Paprastas 2 6" xfId="349"/>
    <cellStyle name="Paprastas 3" xfId="29"/>
    <cellStyle name="Paprastas 3 2" xfId="63"/>
    <cellStyle name="Paprastas 3 2 2" xfId="192"/>
    <cellStyle name="Paprastas 3 2 2 2" xfId="510"/>
    <cellStyle name="Paprastas 3 2 3" xfId="380"/>
    <cellStyle name="Paprastas 3 3" xfId="93"/>
    <cellStyle name="Paprastas 3 3 2" xfId="222"/>
    <cellStyle name="Paprastas 3 3 2 2" xfId="540"/>
    <cellStyle name="Paprastas 3 3 3" xfId="410"/>
    <cellStyle name="Paprastas 3 4" xfId="127"/>
    <cellStyle name="Paprastas 3 4 2" xfId="257"/>
    <cellStyle name="Paprastas 3 4 2 2" xfId="575"/>
    <cellStyle name="Paprastas 3 4 3" xfId="445"/>
    <cellStyle name="Paprastas 3 5" xfId="162"/>
    <cellStyle name="Paprastas 3 5 2" xfId="480"/>
    <cellStyle name="Paprastas 3 6" xfId="350"/>
    <cellStyle name="Paprastas 42" xfId="30"/>
    <cellStyle name="Paprastas 42 2" xfId="64"/>
    <cellStyle name="Paprastas 42 2 2" xfId="193"/>
    <cellStyle name="Paprastas 42 2 2 2" xfId="511"/>
    <cellStyle name="Paprastas 42 2 3" xfId="381"/>
    <cellStyle name="Paprastas 42 3" xfId="94"/>
    <cellStyle name="Paprastas 42 3 2" xfId="223"/>
    <cellStyle name="Paprastas 42 3 2 2" xfId="541"/>
    <cellStyle name="Paprastas 42 3 3" xfId="411"/>
    <cellStyle name="Paprastas 42 4" xfId="128"/>
    <cellStyle name="Paprastas 42 4 2" xfId="258"/>
    <cellStyle name="Paprastas 42 4 2 2" xfId="576"/>
    <cellStyle name="Paprastas 42 4 3" xfId="446"/>
    <cellStyle name="Paprastas 42 5" xfId="163"/>
    <cellStyle name="Paprastas 42 5 2" xfId="481"/>
    <cellStyle name="Paprastas 42 6" xfId="351"/>
    <cellStyle name="Paprastas 6" xfId="31"/>
    <cellStyle name="Paprastas 6 2" xfId="65"/>
    <cellStyle name="Paprastas 6 2 2" xfId="194"/>
    <cellStyle name="Paprastas 6 2 2 2" xfId="512"/>
    <cellStyle name="Paprastas 6 2 3" xfId="382"/>
    <cellStyle name="Paprastas 6 3" xfId="95"/>
    <cellStyle name="Paprastas 6 3 2" xfId="224"/>
    <cellStyle name="Paprastas 6 3 2 2" xfId="542"/>
    <cellStyle name="Paprastas 6 3 3" xfId="412"/>
    <cellStyle name="Paprastas 6 4" xfId="129"/>
    <cellStyle name="Paprastas 6 4 2" xfId="259"/>
    <cellStyle name="Paprastas 6 4 2 2" xfId="577"/>
    <cellStyle name="Paprastas 6 4 3" xfId="447"/>
    <cellStyle name="Paprastas 6 5" xfId="164"/>
    <cellStyle name="Paprastas 6 5 2" xfId="482"/>
    <cellStyle name="Paprastas 6 6" xfId="352"/>
    <cellStyle name="Paprastas 7" xfId="32"/>
    <cellStyle name="Paprastas 7 2" xfId="66"/>
    <cellStyle name="Paprastas 7 2 2" xfId="195"/>
    <cellStyle name="Paprastas 7 2 2 2" xfId="513"/>
    <cellStyle name="Paprastas 7 2 3" xfId="383"/>
    <cellStyle name="Paprastas 7 3" xfId="96"/>
    <cellStyle name="Paprastas 7 3 2" xfId="225"/>
    <cellStyle name="Paprastas 7 3 2 2" xfId="543"/>
    <cellStyle name="Paprastas 7 3 3" xfId="413"/>
    <cellStyle name="Paprastas 7 4" xfId="130"/>
    <cellStyle name="Paprastas 7 4 2" xfId="260"/>
    <cellStyle name="Paprastas 7 4 2 2" xfId="578"/>
    <cellStyle name="Paprastas 7 4 3" xfId="448"/>
    <cellStyle name="Paprastas 7 5" xfId="165"/>
    <cellStyle name="Paprastas 7 5 2" xfId="483"/>
    <cellStyle name="Paprastas 7 6" xfId="353"/>
    <cellStyle name="Paprastas 71" xfId="33"/>
    <cellStyle name="Paprastas 71 2" xfId="67"/>
    <cellStyle name="Paprastas 71 2 2" xfId="196"/>
    <cellStyle name="Paprastas 71 2 2 2" xfId="514"/>
    <cellStyle name="Paprastas 71 2 3" xfId="384"/>
    <cellStyle name="Paprastas 71 3" xfId="97"/>
    <cellStyle name="Paprastas 71 3 2" xfId="226"/>
    <cellStyle name="Paprastas 71 3 2 2" xfId="544"/>
    <cellStyle name="Paprastas 71 3 3" xfId="414"/>
    <cellStyle name="Paprastas 71 4" xfId="131"/>
    <cellStyle name="Paprastas 71 4 2" xfId="261"/>
    <cellStyle name="Paprastas 71 4 2 2" xfId="579"/>
    <cellStyle name="Paprastas 71 4 3" xfId="449"/>
    <cellStyle name="Paprastas 71 5" xfId="166"/>
    <cellStyle name="Paprastas 71 5 2" xfId="484"/>
    <cellStyle name="Paprastas 71 6" xfId="354"/>
    <cellStyle name="Paprastas 72" xfId="34"/>
    <cellStyle name="Paprastas 72 2" xfId="68"/>
    <cellStyle name="Paprastas 72 2 2" xfId="197"/>
    <cellStyle name="Paprastas 72 2 2 2" xfId="515"/>
    <cellStyle name="Paprastas 72 2 3" xfId="385"/>
    <cellStyle name="Paprastas 72 3" xfId="98"/>
    <cellStyle name="Paprastas 72 3 2" xfId="227"/>
    <cellStyle name="Paprastas 72 3 2 2" xfId="545"/>
    <cellStyle name="Paprastas 72 3 3" xfId="415"/>
    <cellStyle name="Paprastas 72 4" xfId="132"/>
    <cellStyle name="Paprastas 72 4 2" xfId="262"/>
    <cellStyle name="Paprastas 72 4 2 2" xfId="580"/>
    <cellStyle name="Paprastas 72 4 3" xfId="450"/>
    <cellStyle name="Paprastas 72 5" xfId="167"/>
    <cellStyle name="Paprastas 72 5 2" xfId="485"/>
    <cellStyle name="Paprastas 72 6" xfId="355"/>
    <cellStyle name="Paprastas 73" xfId="35"/>
    <cellStyle name="Paprastas 73 2" xfId="69"/>
    <cellStyle name="Paprastas 73 2 2" xfId="198"/>
    <cellStyle name="Paprastas 73 2 2 2" xfId="516"/>
    <cellStyle name="Paprastas 73 2 3" xfId="386"/>
    <cellStyle name="Paprastas 73 3" xfId="99"/>
    <cellStyle name="Paprastas 73 3 2" xfId="228"/>
    <cellStyle name="Paprastas 73 3 2 2" xfId="546"/>
    <cellStyle name="Paprastas 73 3 3" xfId="416"/>
    <cellStyle name="Paprastas 73 4" xfId="133"/>
    <cellStyle name="Paprastas 73 4 2" xfId="263"/>
    <cellStyle name="Paprastas 73 4 2 2" xfId="581"/>
    <cellStyle name="Paprastas 73 4 3" xfId="451"/>
    <cellStyle name="Paprastas 73 5" xfId="168"/>
    <cellStyle name="Paprastas 73 5 2" xfId="486"/>
    <cellStyle name="Paprastas 73 6" xfId="356"/>
    <cellStyle name="Paprastas 74" xfId="36"/>
    <cellStyle name="Paprastas 74 2" xfId="70"/>
    <cellStyle name="Paprastas 74 2 2" xfId="199"/>
    <cellStyle name="Paprastas 74 2 2 2" xfId="517"/>
    <cellStyle name="Paprastas 74 2 3" xfId="387"/>
    <cellStyle name="Paprastas 74 3" xfId="100"/>
    <cellStyle name="Paprastas 74 3 2" xfId="229"/>
    <cellStyle name="Paprastas 74 3 2 2" xfId="547"/>
    <cellStyle name="Paprastas 74 3 3" xfId="417"/>
    <cellStyle name="Paprastas 74 4" xfId="134"/>
    <cellStyle name="Paprastas 74 4 2" xfId="264"/>
    <cellStyle name="Paprastas 74 4 2 2" xfId="582"/>
    <cellStyle name="Paprastas 74 4 3" xfId="452"/>
    <cellStyle name="Paprastas 74 5" xfId="169"/>
    <cellStyle name="Paprastas 74 5 2" xfId="487"/>
    <cellStyle name="Paprastas 74 6" xfId="357"/>
    <cellStyle name="Paprastas 75" xfId="37"/>
    <cellStyle name="Paprastas 75 2" xfId="71"/>
    <cellStyle name="Paprastas 75 2 2" xfId="200"/>
    <cellStyle name="Paprastas 75 2 2 2" xfId="518"/>
    <cellStyle name="Paprastas 75 2 3" xfId="388"/>
    <cellStyle name="Paprastas 75 3" xfId="101"/>
    <cellStyle name="Paprastas 75 3 2" xfId="230"/>
    <cellStyle name="Paprastas 75 3 2 2" xfId="548"/>
    <cellStyle name="Paprastas 75 3 3" xfId="418"/>
    <cellStyle name="Paprastas 75 4" xfId="135"/>
    <cellStyle name="Paprastas 75 4 2" xfId="265"/>
    <cellStyle name="Paprastas 75 4 2 2" xfId="583"/>
    <cellStyle name="Paprastas 75 4 3" xfId="453"/>
    <cellStyle name="Paprastas 75 5" xfId="170"/>
    <cellStyle name="Paprastas 75 5 2" xfId="488"/>
    <cellStyle name="Paprastas 75 6" xfId="358"/>
    <cellStyle name="Paprastas 76" xfId="38"/>
    <cellStyle name="Paprastas 76 2" xfId="72"/>
    <cellStyle name="Paprastas 76 2 2" xfId="201"/>
    <cellStyle name="Paprastas 76 2 2 2" xfId="519"/>
    <cellStyle name="Paprastas 76 2 3" xfId="389"/>
    <cellStyle name="Paprastas 76 3" xfId="102"/>
    <cellStyle name="Paprastas 76 3 2" xfId="231"/>
    <cellStyle name="Paprastas 76 3 2 2" xfId="549"/>
    <cellStyle name="Paprastas 76 3 3" xfId="419"/>
    <cellStyle name="Paprastas 76 4" xfId="136"/>
    <cellStyle name="Paprastas 76 4 2" xfId="266"/>
    <cellStyle name="Paprastas 76 4 2 2" xfId="584"/>
    <cellStyle name="Paprastas 76 4 3" xfId="454"/>
    <cellStyle name="Paprastas 76 5" xfId="171"/>
    <cellStyle name="Paprastas 76 5 2" xfId="489"/>
    <cellStyle name="Paprastas 76 6" xfId="359"/>
    <cellStyle name="Paprastas 77" xfId="39"/>
    <cellStyle name="Paprastas 77 2" xfId="73"/>
    <cellStyle name="Paprastas 77 2 2" xfId="202"/>
    <cellStyle name="Paprastas 77 2 2 2" xfId="520"/>
    <cellStyle name="Paprastas 77 2 3" xfId="390"/>
    <cellStyle name="Paprastas 77 3" xfId="103"/>
    <cellStyle name="Paprastas 77 3 2" xfId="232"/>
    <cellStyle name="Paprastas 77 3 2 2" xfId="550"/>
    <cellStyle name="Paprastas 77 3 3" xfId="420"/>
    <cellStyle name="Paprastas 77 4" xfId="137"/>
    <cellStyle name="Paprastas 77 4 2" xfId="267"/>
    <cellStyle name="Paprastas 77 4 2 2" xfId="585"/>
    <cellStyle name="Paprastas 77 4 3" xfId="455"/>
    <cellStyle name="Paprastas 77 5" xfId="172"/>
    <cellStyle name="Paprastas 77 5 2" xfId="490"/>
    <cellStyle name="Paprastas 77 6" xfId="360"/>
    <cellStyle name="Paprastas 78" xfId="40"/>
    <cellStyle name="Paprastas 78 2" xfId="74"/>
    <cellStyle name="Paprastas 78 2 2" xfId="203"/>
    <cellStyle name="Paprastas 78 2 2 2" xfId="521"/>
    <cellStyle name="Paprastas 78 2 3" xfId="391"/>
    <cellStyle name="Paprastas 78 3" xfId="104"/>
    <cellStyle name="Paprastas 78 3 2" xfId="233"/>
    <cellStyle name="Paprastas 78 3 2 2" xfId="551"/>
    <cellStyle name="Paprastas 78 3 3" xfId="421"/>
    <cellStyle name="Paprastas 78 4" xfId="138"/>
    <cellStyle name="Paprastas 78 4 2" xfId="268"/>
    <cellStyle name="Paprastas 78 4 2 2" xfId="586"/>
    <cellStyle name="Paprastas 78 4 3" xfId="456"/>
    <cellStyle name="Paprastas 78 5" xfId="173"/>
    <cellStyle name="Paprastas 78 5 2" xfId="491"/>
    <cellStyle name="Paprastas 78 6" xfId="361"/>
    <cellStyle name="Paprastas 79" xfId="41"/>
    <cellStyle name="Paprastas 79 2" xfId="75"/>
    <cellStyle name="Paprastas 79 2 2" xfId="204"/>
    <cellStyle name="Paprastas 79 2 2 2" xfId="522"/>
    <cellStyle name="Paprastas 79 2 3" xfId="392"/>
    <cellStyle name="Paprastas 79 3" xfId="105"/>
    <cellStyle name="Paprastas 79 3 2" xfId="234"/>
    <cellStyle name="Paprastas 79 3 2 2" xfId="552"/>
    <cellStyle name="Paprastas 79 3 3" xfId="422"/>
    <cellStyle name="Paprastas 79 4" xfId="139"/>
    <cellStyle name="Paprastas 79 4 2" xfId="269"/>
    <cellStyle name="Paprastas 79 4 2 2" xfId="587"/>
    <cellStyle name="Paprastas 79 4 3" xfId="457"/>
    <cellStyle name="Paprastas 79 5" xfId="174"/>
    <cellStyle name="Paprastas 79 5 2" xfId="492"/>
    <cellStyle name="Paprastas 79 6" xfId="362"/>
    <cellStyle name="Paprastas 8" xfId="42"/>
    <cellStyle name="Paprastas 8 2" xfId="76"/>
    <cellStyle name="Paprastas 8 2 2" xfId="205"/>
    <cellStyle name="Paprastas 8 2 2 2" xfId="523"/>
    <cellStyle name="Paprastas 8 2 3" xfId="393"/>
    <cellStyle name="Paprastas 8 3" xfId="106"/>
    <cellStyle name="Paprastas 8 3 2" xfId="235"/>
    <cellStyle name="Paprastas 8 3 2 2" xfId="553"/>
    <cellStyle name="Paprastas 8 3 3" xfId="423"/>
    <cellStyle name="Paprastas 8 4" xfId="140"/>
    <cellStyle name="Paprastas 8 4 2" xfId="270"/>
    <cellStyle name="Paprastas 8 4 2 2" xfId="588"/>
    <cellStyle name="Paprastas 8 4 3" xfId="458"/>
    <cellStyle name="Paprastas 8 5" xfId="175"/>
    <cellStyle name="Paprastas 8 5 2" xfId="493"/>
    <cellStyle name="Paprastas 8 6" xfId="363"/>
    <cellStyle name="Paprastas 80" xfId="43"/>
    <cellStyle name="Paprastas 80 2" xfId="77"/>
    <cellStyle name="Paprastas 80 2 2" xfId="206"/>
    <cellStyle name="Paprastas 80 2 2 2" xfId="524"/>
    <cellStyle name="Paprastas 80 2 3" xfId="394"/>
    <cellStyle name="Paprastas 80 3" xfId="107"/>
    <cellStyle name="Paprastas 80 3 2" xfId="236"/>
    <cellStyle name="Paprastas 80 3 2 2" xfId="554"/>
    <cellStyle name="Paprastas 80 3 3" xfId="424"/>
    <cellStyle name="Paprastas 80 4" xfId="141"/>
    <cellStyle name="Paprastas 80 4 2" xfId="271"/>
    <cellStyle name="Paprastas 80 4 2 2" xfId="589"/>
    <cellStyle name="Paprastas 80 4 3" xfId="459"/>
    <cellStyle name="Paprastas 80 5" xfId="176"/>
    <cellStyle name="Paprastas 80 5 2" xfId="494"/>
    <cellStyle name="Paprastas 80 6" xfId="364"/>
    <cellStyle name="Paprastas 81" xfId="44"/>
    <cellStyle name="Paprastas 81 2" xfId="78"/>
    <cellStyle name="Paprastas 81 2 2" xfId="207"/>
    <cellStyle name="Paprastas 81 2 2 2" xfId="525"/>
    <cellStyle name="Paprastas 81 2 3" xfId="395"/>
    <cellStyle name="Paprastas 81 3" xfId="108"/>
    <cellStyle name="Paprastas 81 3 2" xfId="237"/>
    <cellStyle name="Paprastas 81 3 2 2" xfId="555"/>
    <cellStyle name="Paprastas 81 3 3" xfId="425"/>
    <cellStyle name="Paprastas 81 4" xfId="142"/>
    <cellStyle name="Paprastas 81 4 2" xfId="272"/>
    <cellStyle name="Paprastas 81 4 2 2" xfId="590"/>
    <cellStyle name="Paprastas 81 4 3" xfId="460"/>
    <cellStyle name="Paprastas 81 5" xfId="177"/>
    <cellStyle name="Paprastas 81 5 2" xfId="495"/>
    <cellStyle name="Paprastas 81 6" xfId="365"/>
    <cellStyle name="Paprastas 82" xfId="45"/>
    <cellStyle name="Paprastas 82 2" xfId="79"/>
    <cellStyle name="Paprastas 82 2 2" xfId="208"/>
    <cellStyle name="Paprastas 82 2 2 2" xfId="526"/>
    <cellStyle name="Paprastas 82 2 3" xfId="396"/>
    <cellStyle name="Paprastas 82 3" xfId="109"/>
    <cellStyle name="Paprastas 82 3 2" xfId="238"/>
    <cellStyle name="Paprastas 82 3 2 2" xfId="556"/>
    <cellStyle name="Paprastas 82 3 3" xfId="426"/>
    <cellStyle name="Paprastas 82 4" xfId="143"/>
    <cellStyle name="Paprastas 82 4 2" xfId="273"/>
    <cellStyle name="Paprastas 82 4 2 2" xfId="591"/>
    <cellStyle name="Paprastas 82 4 3" xfId="461"/>
    <cellStyle name="Paprastas 82 5" xfId="178"/>
    <cellStyle name="Paprastas 82 5 2" xfId="496"/>
    <cellStyle name="Paprastas 82 6" xfId="366"/>
    <cellStyle name="Paprastas 83" xfId="46"/>
    <cellStyle name="Paprastas 83 2" xfId="80"/>
    <cellStyle name="Paprastas 83 2 2" xfId="209"/>
    <cellStyle name="Paprastas 83 2 2 2" xfId="527"/>
    <cellStyle name="Paprastas 83 2 3" xfId="397"/>
    <cellStyle name="Paprastas 83 3" xfId="110"/>
    <cellStyle name="Paprastas 83 3 2" xfId="239"/>
    <cellStyle name="Paprastas 83 3 2 2" xfId="557"/>
    <cellStyle name="Paprastas 83 3 3" xfId="427"/>
    <cellStyle name="Paprastas 83 4" xfId="144"/>
    <cellStyle name="Paprastas 83 4 2" xfId="274"/>
    <cellStyle name="Paprastas 83 4 2 2" xfId="592"/>
    <cellStyle name="Paprastas 83 4 3" xfId="462"/>
    <cellStyle name="Paprastas 83 5" xfId="179"/>
    <cellStyle name="Paprastas 83 5 2" xfId="497"/>
    <cellStyle name="Paprastas 83 6" xfId="367"/>
    <cellStyle name="Paprastas 84" xfId="47"/>
    <cellStyle name="Paprastas 84 2" xfId="81"/>
    <cellStyle name="Paprastas 84 2 2" xfId="210"/>
    <cellStyle name="Paprastas 84 2 2 2" xfId="528"/>
    <cellStyle name="Paprastas 84 2 3" xfId="398"/>
    <cellStyle name="Paprastas 84 3" xfId="111"/>
    <cellStyle name="Paprastas 84 3 2" xfId="240"/>
    <cellStyle name="Paprastas 84 3 2 2" xfId="558"/>
    <cellStyle name="Paprastas 84 3 3" xfId="428"/>
    <cellStyle name="Paprastas 84 4" xfId="145"/>
    <cellStyle name="Paprastas 84 4 2" xfId="275"/>
    <cellStyle name="Paprastas 84 4 2 2" xfId="593"/>
    <cellStyle name="Paprastas 84 4 3" xfId="463"/>
    <cellStyle name="Paprastas 84 5" xfId="180"/>
    <cellStyle name="Paprastas 84 5 2" xfId="498"/>
    <cellStyle name="Paprastas 84 6" xfId="368"/>
    <cellStyle name="Paprastas 85" xfId="48"/>
    <cellStyle name="Paprastas 85 2" xfId="82"/>
    <cellStyle name="Paprastas 85 2 2" xfId="211"/>
    <cellStyle name="Paprastas 85 2 2 2" xfId="529"/>
    <cellStyle name="Paprastas 85 2 3" xfId="399"/>
    <cellStyle name="Paprastas 85 3" xfId="112"/>
    <cellStyle name="Paprastas 85 3 2" xfId="241"/>
    <cellStyle name="Paprastas 85 3 2 2" xfId="559"/>
    <cellStyle name="Paprastas 85 3 3" xfId="429"/>
    <cellStyle name="Paprastas 85 4" xfId="146"/>
    <cellStyle name="Paprastas 85 4 2" xfId="276"/>
    <cellStyle name="Paprastas 85 4 2 2" xfId="594"/>
    <cellStyle name="Paprastas 85 4 3" xfId="464"/>
    <cellStyle name="Paprastas 85 5" xfId="181"/>
    <cellStyle name="Paprastas 85 5 2" xfId="499"/>
    <cellStyle name="Paprastas 85 6" xfId="369"/>
    <cellStyle name="Paprastas 86" xfId="49"/>
    <cellStyle name="Paprastas 86 2" xfId="83"/>
    <cellStyle name="Paprastas 86 2 2" xfId="212"/>
    <cellStyle name="Paprastas 86 2 2 2" xfId="530"/>
    <cellStyle name="Paprastas 86 2 3" xfId="400"/>
    <cellStyle name="Paprastas 86 3" xfId="113"/>
    <cellStyle name="Paprastas 86 3 2" xfId="242"/>
    <cellStyle name="Paprastas 86 3 2 2" xfId="560"/>
    <cellStyle name="Paprastas 86 3 3" xfId="430"/>
    <cellStyle name="Paprastas 86 4" xfId="147"/>
    <cellStyle name="Paprastas 86 4 2" xfId="277"/>
    <cellStyle name="Paprastas 86 4 2 2" xfId="595"/>
    <cellStyle name="Paprastas 86 4 3" xfId="465"/>
    <cellStyle name="Paprastas 86 5" xfId="182"/>
    <cellStyle name="Paprastas 86 5 2" xfId="500"/>
    <cellStyle name="Paprastas 86 6" xfId="370"/>
    <cellStyle name="Paprastas 9" xfId="50"/>
    <cellStyle name="Paprastas 9 2" xfId="84"/>
    <cellStyle name="Paprastas 9 2 2" xfId="213"/>
    <cellStyle name="Paprastas 9 2 2 2" xfId="531"/>
    <cellStyle name="Paprastas 9 2 3" xfId="401"/>
    <cellStyle name="Paprastas 9 3" xfId="114"/>
    <cellStyle name="Paprastas 9 3 2" xfId="243"/>
    <cellStyle name="Paprastas 9 3 2 2" xfId="561"/>
    <cellStyle name="Paprastas 9 3 3" xfId="431"/>
    <cellStyle name="Paprastas 9 4" xfId="148"/>
    <cellStyle name="Paprastas 9 4 2" xfId="278"/>
    <cellStyle name="Paprastas 9 4 2 2" xfId="596"/>
    <cellStyle name="Paprastas 9 4 3" xfId="466"/>
    <cellStyle name="Paprastas 9 5" xfId="183"/>
    <cellStyle name="Paprastas 9 5 2" xfId="501"/>
    <cellStyle name="Paprastas 9 6" xfId="371"/>
    <cellStyle name="Paprastas_2007-02-29" xfId="51"/>
    <cellStyle name="Pavadinimas 2" xfId="52"/>
    <cellStyle name="Suma 2" xfId="53"/>
  </cellStyles>
  <dxfs count="34"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B7DE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"/>
  <sheetViews>
    <sheetView tabSelected="1" zoomScale="70" zoomScaleNormal="70" workbookViewId="0">
      <selection activeCell="J23" sqref="J23"/>
    </sheetView>
  </sheetViews>
  <sheetFormatPr defaultColWidth="9.140625" defaultRowHeight="15"/>
  <cols>
    <col min="1" max="1" width="33.7109375" style="5" customWidth="1"/>
    <col min="2" max="2" width="27" style="5" bestFit="1" customWidth="1"/>
    <col min="3" max="3" width="22.140625" style="5" customWidth="1"/>
    <col min="4" max="4" width="11.42578125" style="5" customWidth="1"/>
    <col min="5" max="5" width="12.140625" style="5" customWidth="1"/>
    <col min="6" max="6" width="14.5703125" style="5" customWidth="1"/>
    <col min="7" max="7" width="12.28515625" style="5" customWidth="1"/>
    <col min="8" max="8" width="10.42578125" style="5" customWidth="1"/>
    <col min="9" max="9" width="9.140625" style="5"/>
    <col min="10" max="10" width="10" style="5" customWidth="1"/>
    <col min="11" max="11" width="10.28515625" style="5" customWidth="1"/>
    <col min="12" max="12" width="9.140625" style="5"/>
    <col min="13" max="13" width="10" style="5" customWidth="1"/>
    <col min="14" max="14" width="9.5703125" style="5" customWidth="1"/>
    <col min="15" max="17" width="9.140625" style="5"/>
    <col min="18" max="18" width="9.140625" style="5" customWidth="1"/>
    <col min="19" max="19" width="32.5703125" style="5" customWidth="1"/>
    <col min="20" max="16384" width="9.140625" style="5"/>
  </cols>
  <sheetData>
    <row r="1" spans="1:21" ht="60">
      <c r="A1" s="2" t="s">
        <v>36</v>
      </c>
      <c r="B1" s="3" t="s">
        <v>10</v>
      </c>
      <c r="C1" s="3" t="s">
        <v>11</v>
      </c>
      <c r="D1" s="3" t="s">
        <v>12</v>
      </c>
      <c r="E1" s="3" t="s">
        <v>13</v>
      </c>
      <c r="F1" s="3" t="s">
        <v>14</v>
      </c>
      <c r="G1" s="3" t="s">
        <v>15</v>
      </c>
      <c r="H1" s="3" t="s">
        <v>16</v>
      </c>
      <c r="I1" s="3" t="s">
        <v>17</v>
      </c>
      <c r="J1" s="4" t="s">
        <v>18</v>
      </c>
      <c r="K1" s="4" t="s">
        <v>19</v>
      </c>
      <c r="L1" s="4" t="s">
        <v>20</v>
      </c>
      <c r="M1" s="4" t="s">
        <v>21</v>
      </c>
      <c r="N1" s="4" t="s">
        <v>22</v>
      </c>
      <c r="O1" s="4" t="s">
        <v>23</v>
      </c>
      <c r="P1" s="4" t="s">
        <v>24</v>
      </c>
      <c r="Q1" s="4" t="s">
        <v>25</v>
      </c>
      <c r="R1" s="4" t="s">
        <v>26</v>
      </c>
      <c r="S1" s="16"/>
    </row>
    <row r="2" spans="1:21">
      <c r="A2" s="2" t="s">
        <v>34</v>
      </c>
      <c r="B2" s="6">
        <v>3</v>
      </c>
      <c r="C2" s="6">
        <v>3</v>
      </c>
      <c r="D2" s="6">
        <v>15</v>
      </c>
      <c r="E2" s="6">
        <v>17</v>
      </c>
      <c r="F2" s="6">
        <v>8</v>
      </c>
      <c r="G2" s="6">
        <v>9</v>
      </c>
      <c r="H2" s="6">
        <v>20.9</v>
      </c>
      <c r="I2" s="6">
        <v>5</v>
      </c>
      <c r="J2" s="6">
        <v>1</v>
      </c>
      <c r="K2" s="6">
        <v>1</v>
      </c>
      <c r="L2" s="6">
        <v>1</v>
      </c>
      <c r="M2" s="6">
        <v>1</v>
      </c>
      <c r="N2" s="6">
        <v>1</v>
      </c>
      <c r="O2" s="6">
        <v>1</v>
      </c>
      <c r="P2" s="6">
        <v>1</v>
      </c>
      <c r="Q2" s="6">
        <v>1</v>
      </c>
      <c r="R2" s="6">
        <v>1</v>
      </c>
      <c r="S2" s="17"/>
    </row>
    <row r="3" spans="1:21" ht="47.1" customHeight="1">
      <c r="A3" s="2" t="s">
        <v>35</v>
      </c>
      <c r="B3" s="1">
        <v>0.1</v>
      </c>
      <c r="C3" s="1">
        <v>0.1</v>
      </c>
      <c r="D3" s="1">
        <v>0.1</v>
      </c>
      <c r="E3" s="1">
        <v>0.1</v>
      </c>
      <c r="F3" s="1">
        <v>8</v>
      </c>
      <c r="G3" s="1">
        <v>9</v>
      </c>
      <c r="H3" s="1">
        <v>20.9</v>
      </c>
      <c r="I3" s="1">
        <v>5</v>
      </c>
      <c r="J3" s="1">
        <v>1</v>
      </c>
      <c r="K3" s="1">
        <v>1</v>
      </c>
      <c r="L3" s="1">
        <v>1</v>
      </c>
      <c r="M3" s="1">
        <v>1</v>
      </c>
      <c r="N3" s="1">
        <v>1</v>
      </c>
      <c r="O3" s="1">
        <v>1</v>
      </c>
      <c r="P3" s="1">
        <v>1</v>
      </c>
      <c r="Q3" s="1">
        <v>1</v>
      </c>
      <c r="R3" s="1">
        <v>1</v>
      </c>
      <c r="S3" s="19" t="str">
        <f>IF(ISNUMBER(LOOKUP(2,1/(B4:R4&lt;&gt;""),B4:R4)),"Įrašyti daugiau nei 3 skaičiai po kablelio!","")</f>
        <v/>
      </c>
    </row>
    <row r="4" spans="1:21">
      <c r="A4" s="7"/>
      <c r="B4" s="21" t="str">
        <f>IF(AND(ISNUMBER(B3),ISNUMBER(FIND(",",B3)),LEN(B3)-LEN(SUBSTITUTE(B3,",",""))=1),IF(LEN(RIGHT(B3,LEN(B3)-FIND(",",B3)))&gt;3,ROW(),""),"")</f>
        <v/>
      </c>
      <c r="C4" s="21" t="str">
        <f>IF(AND(ISNUMBER(C3),ISNUMBER(FIND(",",C3)),LEN(C3)-LEN(SUBSTITUTE(C3,",",""))=1),IF(LEN(RIGHT(C3,LEN(C3)-FIND(",",C3)))&gt;3,ROW(),""),"")</f>
        <v/>
      </c>
      <c r="D4" s="21" t="str">
        <f t="shared" ref="D4:R4" si="0">IF(AND(ISNUMBER(D3),ISNUMBER(FIND(",",D3)),LEN(D3)-LEN(SUBSTITUTE(D3,",",""))=1),IF(LEN(RIGHT(D3,LEN(D3)-FIND(",",D3)))&gt;3,ROW(),""),"")</f>
        <v/>
      </c>
      <c r="E4" s="21" t="str">
        <f t="shared" si="0"/>
        <v/>
      </c>
      <c r="F4" s="21" t="str">
        <f t="shared" si="0"/>
        <v/>
      </c>
      <c r="G4" s="21" t="str">
        <f t="shared" si="0"/>
        <v/>
      </c>
      <c r="H4" s="21" t="str">
        <f t="shared" si="0"/>
        <v/>
      </c>
      <c r="I4" s="21" t="str">
        <f t="shared" si="0"/>
        <v/>
      </c>
      <c r="J4" s="21" t="str">
        <f t="shared" si="0"/>
        <v/>
      </c>
      <c r="K4" s="21" t="str">
        <f t="shared" si="0"/>
        <v/>
      </c>
      <c r="L4" s="21" t="str">
        <f t="shared" si="0"/>
        <v/>
      </c>
      <c r="M4" s="21" t="str">
        <f t="shared" si="0"/>
        <v/>
      </c>
      <c r="N4" s="21" t="str">
        <f t="shared" si="0"/>
        <v/>
      </c>
      <c r="O4" s="21" t="str">
        <f t="shared" si="0"/>
        <v/>
      </c>
      <c r="P4" s="21" t="str">
        <f t="shared" si="0"/>
        <v/>
      </c>
      <c r="Q4" s="21" t="str">
        <f t="shared" si="0"/>
        <v/>
      </c>
      <c r="R4" s="21" t="str">
        <f t="shared" si="0"/>
        <v/>
      </c>
    </row>
    <row r="5" spans="1:21">
      <c r="A5" s="8"/>
      <c r="B5" s="9"/>
      <c r="C5" s="9"/>
      <c r="D5" s="9"/>
      <c r="E5" s="9"/>
      <c r="F5" s="9"/>
      <c r="G5" s="9"/>
      <c r="H5" s="10"/>
      <c r="I5" s="9"/>
      <c r="J5" s="9"/>
      <c r="K5" s="9"/>
      <c r="L5" s="9"/>
      <c r="M5" s="9"/>
      <c r="N5" s="9"/>
      <c r="O5" s="9"/>
      <c r="P5" s="9"/>
      <c r="Q5" s="9"/>
      <c r="R5" s="9"/>
    </row>
    <row r="6" spans="1:21" ht="90">
      <c r="A6" s="33"/>
      <c r="B6" s="11" t="s">
        <v>27</v>
      </c>
      <c r="C6" s="11" t="s">
        <v>28</v>
      </c>
      <c r="E6" s="25" t="s">
        <v>0</v>
      </c>
      <c r="F6" s="25"/>
      <c r="G6" s="25"/>
      <c r="H6" s="25"/>
      <c r="I6" s="25" t="s">
        <v>3</v>
      </c>
      <c r="J6" s="25"/>
      <c r="K6" s="25"/>
      <c r="L6" s="25"/>
      <c r="M6" s="25" t="s">
        <v>7</v>
      </c>
      <c r="N6" s="25"/>
      <c r="O6" s="25"/>
      <c r="P6" s="25"/>
      <c r="Q6" s="25"/>
      <c r="R6" s="25"/>
      <c r="S6" s="18"/>
    </row>
    <row r="7" spans="1:21">
      <c r="A7" s="33"/>
      <c r="B7" s="22">
        <v>7654590.1600000001</v>
      </c>
      <c r="C7" s="22">
        <v>1218665.3</v>
      </c>
      <c r="D7" s="5" t="str">
        <f>IF(AND(ISNUMBER(B7),ISNUMBER(FIND(",",B7)),LEN(B7)-LEN(SUBSTITUTE(B7,",",""))=1),IF(LEN(RIGHT(B7,LEN(B7)-FIND(",",B7)))&gt;2,ROW(),""),"")</f>
        <v/>
      </c>
      <c r="E7" s="25" t="s">
        <v>2</v>
      </c>
      <c r="F7" s="25"/>
      <c r="G7" s="25"/>
      <c r="H7" s="25"/>
      <c r="I7" s="25" t="s">
        <v>4</v>
      </c>
      <c r="J7" s="25"/>
      <c r="K7" s="25"/>
      <c r="L7" s="25"/>
      <c r="M7" s="25" t="s">
        <v>6</v>
      </c>
      <c r="N7" s="25"/>
      <c r="O7" s="25"/>
      <c r="P7" s="25"/>
      <c r="Q7" s="25"/>
      <c r="R7" s="25"/>
      <c r="S7" s="18"/>
    </row>
    <row r="8" spans="1:21">
      <c r="A8" s="24"/>
      <c r="B8" s="27">
        <f>SUM(B7:C7)</f>
        <v>8873255.4600000009</v>
      </c>
      <c r="C8" s="28"/>
      <c r="D8" s="12" t="str">
        <f>IF(AND(ISNUMBER(C7),ISNUMBER(FIND(",",C7)),LEN(C7)-LEN(SUBSTITUTE(C7,",",""))=1),IF(LEN(RIGHT(C7,LEN(C7)-FIND(",",C7)))&gt;2,ROW(),""),"")</f>
        <v/>
      </c>
      <c r="E8" s="25" t="s">
        <v>1</v>
      </c>
      <c r="F8" s="25"/>
      <c r="G8" s="25"/>
      <c r="H8" s="25"/>
      <c r="I8" s="25" t="s">
        <v>5</v>
      </c>
      <c r="J8" s="25"/>
      <c r="K8" s="25"/>
      <c r="L8" s="25"/>
      <c r="M8" s="25" t="s">
        <v>8</v>
      </c>
      <c r="N8" s="25"/>
      <c r="O8" s="25"/>
      <c r="P8" s="25"/>
      <c r="Q8" s="25"/>
      <c r="R8" s="25"/>
      <c r="S8" s="18"/>
    </row>
    <row r="9" spans="1:21" ht="15.75">
      <c r="A9" s="21"/>
      <c r="B9" s="26" t="str" cm="1">
        <f t="array" ref="B9">IF(ISNUMBER(LOOKUP(2,1/(D8:D9&lt;&gt;""),D8:D9))," Įrašyti daugiau nei 2 skaičiai po kablelio!","")</f>
        <v/>
      </c>
      <c r="C9" s="26"/>
    </row>
    <row r="10" spans="1:21" ht="113.25" customHeight="1">
      <c r="A10" s="32"/>
      <c r="B10" s="11" t="s">
        <v>31</v>
      </c>
      <c r="C10" s="12"/>
      <c r="D10" s="20"/>
      <c r="E10" s="30" t="s">
        <v>9</v>
      </c>
      <c r="F10" s="31"/>
      <c r="G10" s="36" t="s">
        <v>32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15"/>
      <c r="T10" s="15"/>
      <c r="U10" s="15"/>
    </row>
    <row r="11" spans="1:21" ht="17.25" customHeight="1">
      <c r="A11" s="32"/>
      <c r="B11" s="23">
        <f>((B7+C7)*B3+(B7+C7)*C3+(B7+C7)*D3+(B7+C7)*E3+(B7+C7)*F3+(B7+C7)*G3+(B7+C7)*H3+(B7+C7)*I3+(B7+C7)*J3+(B7+C7)*K3+(B7+C7)*L3+(B7+C7)*M3+(B7+C7)*N3+(B7+C7)*O3+(B7+C7)*P3+(B7+C7)*Q3+(B7+C7)*R3)/1000</f>
        <v>464071.26055799983</v>
      </c>
      <c r="C11" s="13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3" spans="1:21">
      <c r="A13" s="34" t="s">
        <v>29</v>
      </c>
      <c r="B13" s="34"/>
      <c r="C13" s="34"/>
    </row>
    <row r="14" spans="1:21">
      <c r="A14" s="35" t="s">
        <v>30</v>
      </c>
      <c r="B14" s="35"/>
      <c r="C14" s="35"/>
    </row>
    <row r="15" spans="1:21" ht="42.95" customHeight="1">
      <c r="A15" s="29" t="s">
        <v>33</v>
      </c>
      <c r="B15" s="29"/>
      <c r="C15" s="29"/>
    </row>
  </sheetData>
  <mergeCells count="18">
    <mergeCell ref="A15:C15"/>
    <mergeCell ref="E10:F10"/>
    <mergeCell ref="A10:A11"/>
    <mergeCell ref="A6:A7"/>
    <mergeCell ref="E6:H6"/>
    <mergeCell ref="E7:H7"/>
    <mergeCell ref="E8:H8"/>
    <mergeCell ref="A13:C13"/>
    <mergeCell ref="A14:C14"/>
    <mergeCell ref="G10:R10"/>
    <mergeCell ref="M8:R8"/>
    <mergeCell ref="M7:R7"/>
    <mergeCell ref="M6:R6"/>
    <mergeCell ref="I8:L8"/>
    <mergeCell ref="I7:L7"/>
    <mergeCell ref="B9:C9"/>
    <mergeCell ref="I6:L6"/>
    <mergeCell ref="B8:C8"/>
  </mergeCells>
  <conditionalFormatting sqref="B3">
    <cfRule type="cellIs" dxfId="33" priority="328" operator="greaterThan">
      <formula>B2</formula>
    </cfRule>
  </conditionalFormatting>
  <conditionalFormatting sqref="B3">
    <cfRule type="containsBlanks" dxfId="32" priority="326">
      <formula>LEN(TRIM(B3))=0</formula>
    </cfRule>
  </conditionalFormatting>
  <conditionalFormatting sqref="C3">
    <cfRule type="cellIs" dxfId="31" priority="41" operator="greaterThan">
      <formula>C2</formula>
    </cfRule>
  </conditionalFormatting>
  <conditionalFormatting sqref="C3">
    <cfRule type="containsBlanks" dxfId="30" priority="40">
      <formula>LEN(TRIM(C3))=0</formula>
    </cfRule>
  </conditionalFormatting>
  <conditionalFormatting sqref="D3">
    <cfRule type="cellIs" dxfId="29" priority="39" operator="greaterThan">
      <formula>D2</formula>
    </cfRule>
  </conditionalFormatting>
  <conditionalFormatting sqref="D3">
    <cfRule type="containsBlanks" dxfId="28" priority="38">
      <formula>LEN(TRIM(D3))=0</formula>
    </cfRule>
  </conditionalFormatting>
  <conditionalFormatting sqref="E3">
    <cfRule type="cellIs" dxfId="27" priority="37" operator="greaterThan">
      <formula>E2</formula>
    </cfRule>
  </conditionalFormatting>
  <conditionalFormatting sqref="E3">
    <cfRule type="containsBlanks" dxfId="26" priority="36">
      <formula>LEN(TRIM(E3))=0</formula>
    </cfRule>
  </conditionalFormatting>
  <conditionalFormatting sqref="F3">
    <cfRule type="cellIs" dxfId="25" priority="35" operator="greaterThan">
      <formula>F2</formula>
    </cfRule>
  </conditionalFormatting>
  <conditionalFormatting sqref="F3">
    <cfRule type="containsBlanks" dxfId="24" priority="34">
      <formula>LEN(TRIM(F3))=0</formula>
    </cfRule>
  </conditionalFormatting>
  <conditionalFormatting sqref="G3">
    <cfRule type="cellIs" dxfId="23" priority="33" operator="greaterThan">
      <formula>G2</formula>
    </cfRule>
  </conditionalFormatting>
  <conditionalFormatting sqref="G3">
    <cfRule type="containsBlanks" dxfId="22" priority="32">
      <formula>LEN(TRIM(G3))=0</formula>
    </cfRule>
  </conditionalFormatting>
  <conditionalFormatting sqref="H3">
    <cfRule type="cellIs" dxfId="21" priority="31" operator="greaterThan">
      <formula>H2</formula>
    </cfRule>
  </conditionalFormatting>
  <conditionalFormatting sqref="H3">
    <cfRule type="containsBlanks" dxfId="20" priority="30">
      <formula>LEN(TRIM(H3))=0</formula>
    </cfRule>
  </conditionalFormatting>
  <conditionalFormatting sqref="I3">
    <cfRule type="cellIs" dxfId="19" priority="29" operator="greaterThan">
      <formula>I2</formula>
    </cfRule>
  </conditionalFormatting>
  <conditionalFormatting sqref="I3">
    <cfRule type="containsBlanks" dxfId="18" priority="28">
      <formula>LEN(TRIM(I3))=0</formula>
    </cfRule>
  </conditionalFormatting>
  <conditionalFormatting sqref="J3">
    <cfRule type="cellIs" dxfId="17" priority="27" operator="greaterThan">
      <formula>J2</formula>
    </cfRule>
  </conditionalFormatting>
  <conditionalFormatting sqref="J3">
    <cfRule type="containsBlanks" dxfId="16" priority="26">
      <formula>LEN(TRIM(J3))=0</formula>
    </cfRule>
  </conditionalFormatting>
  <conditionalFormatting sqref="K3">
    <cfRule type="cellIs" dxfId="15" priority="25" operator="greaterThan">
      <formula>K2</formula>
    </cfRule>
  </conditionalFormatting>
  <conditionalFormatting sqref="K3">
    <cfRule type="containsBlanks" dxfId="14" priority="24">
      <formula>LEN(TRIM(K3))=0</formula>
    </cfRule>
  </conditionalFormatting>
  <conditionalFormatting sqref="L3">
    <cfRule type="cellIs" dxfId="13" priority="23" operator="greaterThan">
      <formula>L2</formula>
    </cfRule>
  </conditionalFormatting>
  <conditionalFormatting sqref="L3">
    <cfRule type="containsBlanks" dxfId="12" priority="22">
      <formula>LEN(TRIM(L3))=0</formula>
    </cfRule>
  </conditionalFormatting>
  <conditionalFormatting sqref="M3">
    <cfRule type="cellIs" dxfId="11" priority="21" operator="greaterThan">
      <formula>M2</formula>
    </cfRule>
  </conditionalFormatting>
  <conditionalFormatting sqref="M3">
    <cfRule type="containsBlanks" dxfId="10" priority="20">
      <formula>LEN(TRIM(M3))=0</formula>
    </cfRule>
  </conditionalFormatting>
  <conditionalFormatting sqref="N3">
    <cfRule type="cellIs" dxfId="9" priority="19" operator="greaterThan">
      <formula>N2</formula>
    </cfRule>
  </conditionalFormatting>
  <conditionalFormatting sqref="N3">
    <cfRule type="containsBlanks" dxfId="8" priority="18">
      <formula>LEN(TRIM(N3))=0</formula>
    </cfRule>
  </conditionalFormatting>
  <conditionalFormatting sqref="O3">
    <cfRule type="cellIs" dxfId="7" priority="17" operator="greaterThan">
      <formula>O2</formula>
    </cfRule>
  </conditionalFormatting>
  <conditionalFormatting sqref="O3">
    <cfRule type="containsBlanks" dxfId="6" priority="16">
      <formula>LEN(TRIM(O3))=0</formula>
    </cfRule>
  </conditionalFormatting>
  <conditionalFormatting sqref="P3">
    <cfRule type="cellIs" dxfId="5" priority="13" operator="greaterThan">
      <formula>P2</formula>
    </cfRule>
  </conditionalFormatting>
  <conditionalFormatting sqref="P3">
    <cfRule type="containsBlanks" dxfId="4" priority="12">
      <formula>LEN(TRIM(P3))=0</formula>
    </cfRule>
  </conditionalFormatting>
  <conditionalFormatting sqref="Q3">
    <cfRule type="cellIs" dxfId="3" priority="11" operator="greaterThan">
      <formula>Q2</formula>
    </cfRule>
  </conditionalFormatting>
  <conditionalFormatting sqref="Q3">
    <cfRule type="containsBlanks" dxfId="2" priority="10">
      <formula>LEN(TRIM(Q3))=0</formula>
    </cfRule>
  </conditionalFormatting>
  <conditionalFormatting sqref="R3">
    <cfRule type="cellIs" dxfId="1" priority="7" operator="greaterThan">
      <formula>R2</formula>
    </cfRule>
  </conditionalFormatting>
  <conditionalFormatting sqref="R3">
    <cfRule type="containsBlanks" dxfId="0" priority="6">
      <formula>LEN(TRIM(R3))=0</formula>
    </cfRule>
  </conditionalFormatting>
  <dataValidations count="3">
    <dataValidation type="custom" showErrorMessage="1" errorTitle="Neteisingai įvesta" error="Užpildyta ne pagal reikalavimus (įrašyti daugiau nei 3 skaičiai po kablelio)_x000a_(užpildžius visas pozicijas teisingai - neužsidega)" prompt="Galima įvesti ne daugiau 3 skaičius po kablelio" sqref="B3:R3">
      <formula1>ROUND(B3,3)=B3</formula1>
    </dataValidation>
    <dataValidation type="custom" showErrorMessage="1" errorTitle="Neteisingai įvesta" error="Užpildyta ne pagal reikalavimus (įrašyti daugiau nei 2 skaičiai po kablelio)_x000a_(užpildžius visas pozicijas teisingai - neužsidega)" prompt="Galima įvesti ne daugiau 3 skaičius po kablelio" sqref="B7 C7">
      <formula1>ROUND(B7,2)=B7</formula1>
    </dataValidation>
    <dataValidation type="custom" showInputMessage="1" showErrorMessage="1" error="Užpildyta ne pagal reikalavimus (įrašyti daugiau nei 2 skaičiai po kablelio)_x000a_(užpildžius visas pozicijas teisingai - neužsidega)" sqref="B8:C8">
      <formula1>ROUND(B8,2)=B8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FC863068E3CE844CAA9360806EE32DFA" ma:contentTypeVersion="1" ma:contentTypeDescription="Kurkite naują dokumentą." ma:contentTypeScope="" ma:versionID="d5291ccad3b7c822cfd2878ace8ee38d">
  <xsd:schema xmlns:xsd="http://www.w3.org/2001/XMLSchema" xmlns:xs="http://www.w3.org/2001/XMLSchema" xmlns:p="http://schemas.microsoft.com/office/2006/metadata/properties" xmlns:ns2="e4a4a6e5-fe76-4ab6-8a20-008f1c7613e8" targetNamespace="http://schemas.microsoft.com/office/2006/metadata/properties" ma:root="true" ma:fieldsID="6ec63e8796ba03caa489c5794461d0fa" ns2:_="">
    <xsd:import namespace="e4a4a6e5-fe76-4ab6-8a20-008f1c7613e8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a4a6e5-fe76-4ab6-8a20-008f1c7613e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Bendrinama su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60F3C75-BECB-469A-B172-8C764CAB3F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a4a6e5-fe76-4ab6-8a20-008f1c7613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4C8CDB5-C447-46A3-B697-0E0BF014E25A}">
  <ds:schemaRefs>
    <ds:schemaRef ds:uri="http://purl.org/dc/dcmitype/"/>
    <ds:schemaRef ds:uri="http://schemas.microsoft.com/office/2006/documentManagement/types"/>
    <ds:schemaRef ds:uri="http://purl.org/dc/elements/1.1/"/>
    <ds:schemaRef ds:uri="http://purl.org/dc/terms/"/>
    <ds:schemaRef ds:uri="http://schemas.microsoft.com/office/2006/metadata/properties"/>
    <ds:schemaRef ds:uri="e4a4a6e5-fe76-4ab6-8a20-008f1c7613e8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65BDA18-06C5-4F8A-9CBC-90590B3E7D4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Mykolas Valmantas</dc:creator>
  <cp:lastModifiedBy>Roberta Liberytė</cp:lastModifiedBy>
  <cp:lastPrinted>2014-08-21T05:19:59Z</cp:lastPrinted>
  <dcterms:created xsi:type="dcterms:W3CDTF">2013-11-21T12:32:21Z</dcterms:created>
  <dcterms:modified xsi:type="dcterms:W3CDTF">2023-11-16T13:20:37Z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0x010100FC863068E3CE844CAA9360806EE32DFA</vt:lpwstr>
  </property>
  <property fmtid="{D5CDD505-2E9C-101B-9397-08002B2CF9AE}" pid="3" name="MSIP_Label_320c693d-44b7-4e16-b3dd-4fcd87401cf5_Enabled">
    <vt:lpwstr>True</vt:lpwstr>
  </property>
  <property fmtid="{D5CDD505-2E9C-101B-9397-08002B2CF9AE}" pid="4" name="MSIP_Label_320c693d-44b7-4e16-b3dd-4fcd87401cf5_SiteId">
    <vt:lpwstr>ea88e983-d65a-47b3-adb4-3e1c6d2110d2</vt:lpwstr>
  </property>
  <property fmtid="{D5CDD505-2E9C-101B-9397-08002B2CF9AE}" pid="5" name="MSIP_Label_320c693d-44b7-4e16-b3dd-4fcd87401cf5_Owner">
    <vt:lpwstr>Vita.Rastauskiene@le.lt</vt:lpwstr>
  </property>
  <property fmtid="{D5CDD505-2E9C-101B-9397-08002B2CF9AE}" pid="6" name="MSIP_Label_320c693d-44b7-4e16-b3dd-4fcd87401cf5_SetDate">
    <vt:lpwstr>2019-04-08T12:56:02.5370354Z</vt:lpwstr>
  </property>
  <property fmtid="{D5CDD505-2E9C-101B-9397-08002B2CF9AE}" pid="7" name="MSIP_Label_320c693d-44b7-4e16-b3dd-4fcd87401cf5_Name">
    <vt:lpwstr>Viešo naudojimo</vt:lpwstr>
  </property>
  <property fmtid="{D5CDD505-2E9C-101B-9397-08002B2CF9AE}" pid="8" name="MSIP_Label_320c693d-44b7-4e16-b3dd-4fcd87401cf5_Application">
    <vt:lpwstr>Microsoft Azure Information Protection</vt:lpwstr>
  </property>
  <property fmtid="{D5CDD505-2E9C-101B-9397-08002B2CF9AE}" pid="9" name="MSIP_Label_320c693d-44b7-4e16-b3dd-4fcd87401cf5_Extended_MSFT_Method">
    <vt:lpwstr>Manual</vt:lpwstr>
  </property>
  <property fmtid="{D5CDD505-2E9C-101B-9397-08002B2CF9AE}" pid="10" name="MSIP_Label_190751af-2442-49a7-b7b9-9f0bcce858c9_Enabled">
    <vt:lpwstr>true</vt:lpwstr>
  </property>
  <property fmtid="{D5CDD505-2E9C-101B-9397-08002B2CF9AE}" pid="11" name="MSIP_Label_190751af-2442-49a7-b7b9-9f0bcce858c9_SetDate">
    <vt:lpwstr>2022-03-14T08:34:41Z</vt:lpwstr>
  </property>
  <property fmtid="{D5CDD505-2E9C-101B-9397-08002B2CF9AE}" pid="12" name="MSIP_Label_190751af-2442-49a7-b7b9-9f0bcce858c9_Method">
    <vt:lpwstr>Privileged</vt:lpwstr>
  </property>
  <property fmtid="{D5CDD505-2E9C-101B-9397-08002B2CF9AE}" pid="13" name="MSIP_Label_190751af-2442-49a7-b7b9-9f0bcce858c9_Name">
    <vt:lpwstr>Vidaus dokumentai</vt:lpwstr>
  </property>
  <property fmtid="{D5CDD505-2E9C-101B-9397-08002B2CF9AE}" pid="14" name="MSIP_Label_190751af-2442-49a7-b7b9-9f0bcce858c9_SiteId">
    <vt:lpwstr>ea88e983-d65a-47b3-adb4-3e1c6d2110d2</vt:lpwstr>
  </property>
  <property fmtid="{D5CDD505-2E9C-101B-9397-08002B2CF9AE}" pid="15" name="MSIP_Label_190751af-2442-49a7-b7b9-9f0bcce858c9_ContentBits">
    <vt:lpwstr>0</vt:lpwstr>
  </property>
</Properties>
</file>